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nahmad/UMPython/ProjectOne/"/>
    </mc:Choice>
  </mc:AlternateContent>
  <xr:revisionPtr revIDLastSave="0" documentId="13_ncr:1_{4DC73D06-5A20-944A-A711-FC53E03929AC}" xr6:coauthVersionLast="41" xr6:coauthVersionMax="41" xr10:uidLastSave="{00000000-0000-0000-0000-000000000000}"/>
  <bookViews>
    <workbookView xWindow="640" yWindow="1000" windowWidth="28040" windowHeight="16820" activeTab="1" xr2:uid="{4A35F618-73C3-B140-B624-45AB0061C14C}"/>
  </bookViews>
  <sheets>
    <sheet name="Sheet2" sheetId="2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3" l="1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6" i="3"/>
  <c r="H156" i="3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26" i="3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96" i="3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66" i="3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36" i="3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8" i="3"/>
  <c r="H9" i="3"/>
  <c r="H10" i="3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7" i="3"/>
  <c r="H6" i="3"/>
  <c r="E133" i="3"/>
  <c r="F133" i="3"/>
  <c r="G133" i="3"/>
  <c r="E134" i="3"/>
  <c r="F134" i="3"/>
  <c r="G134" i="3"/>
  <c r="E135" i="3"/>
  <c r="F135" i="3"/>
  <c r="G135" i="3"/>
  <c r="E136" i="3"/>
  <c r="F136" i="3"/>
  <c r="G136" i="3"/>
  <c r="E137" i="3"/>
  <c r="F137" i="3"/>
  <c r="G137" i="3"/>
  <c r="E138" i="3"/>
  <c r="F138" i="3"/>
  <c r="G138" i="3"/>
  <c r="E139" i="3"/>
  <c r="F139" i="3"/>
  <c r="G139" i="3"/>
  <c r="E140" i="3"/>
  <c r="F140" i="3"/>
  <c r="G140" i="3"/>
  <c r="E141" i="3"/>
  <c r="F141" i="3"/>
  <c r="G141" i="3"/>
  <c r="E142" i="3"/>
  <c r="F142" i="3"/>
  <c r="G142" i="3"/>
  <c r="E143" i="3"/>
  <c r="F143" i="3"/>
  <c r="G143" i="3"/>
  <c r="E144" i="3"/>
  <c r="F144" i="3"/>
  <c r="G144" i="3"/>
  <c r="E145" i="3"/>
  <c r="F145" i="3"/>
  <c r="G145" i="3"/>
  <c r="E146" i="3"/>
  <c r="F146" i="3"/>
  <c r="G146" i="3"/>
  <c r="E147" i="3"/>
  <c r="F147" i="3"/>
  <c r="G147" i="3"/>
  <c r="E148" i="3"/>
  <c r="F148" i="3"/>
  <c r="G148" i="3"/>
  <c r="E149" i="3"/>
  <c r="F149" i="3"/>
  <c r="G149" i="3"/>
  <c r="E150" i="3"/>
  <c r="F150" i="3"/>
  <c r="G150" i="3"/>
  <c r="E151" i="3"/>
  <c r="F151" i="3"/>
  <c r="G151" i="3"/>
  <c r="E152" i="3"/>
  <c r="F152" i="3"/>
  <c r="G152" i="3"/>
  <c r="E153" i="3"/>
  <c r="F153" i="3"/>
  <c r="G153" i="3"/>
  <c r="E154" i="3"/>
  <c r="F154" i="3"/>
  <c r="G154" i="3"/>
  <c r="E155" i="3"/>
  <c r="F155" i="3"/>
  <c r="G155" i="3"/>
  <c r="E156" i="3"/>
  <c r="F156" i="3"/>
  <c r="G156" i="3"/>
  <c r="E157" i="3"/>
  <c r="F157" i="3"/>
  <c r="G157" i="3"/>
  <c r="E158" i="3"/>
  <c r="F158" i="3"/>
  <c r="G158" i="3"/>
  <c r="E159" i="3"/>
  <c r="F159" i="3"/>
  <c r="G159" i="3"/>
  <c r="E160" i="3"/>
  <c r="F160" i="3"/>
  <c r="G160" i="3"/>
  <c r="E161" i="3"/>
  <c r="F161" i="3"/>
  <c r="G161" i="3"/>
  <c r="E162" i="3"/>
  <c r="F162" i="3"/>
  <c r="G162" i="3"/>
  <c r="E163" i="3"/>
  <c r="F163" i="3"/>
  <c r="G163" i="3"/>
  <c r="E164" i="3"/>
  <c r="F164" i="3"/>
  <c r="G164" i="3"/>
  <c r="E165" i="3"/>
  <c r="F165" i="3"/>
  <c r="G165" i="3"/>
  <c r="E166" i="3"/>
  <c r="F166" i="3"/>
  <c r="G166" i="3"/>
  <c r="E167" i="3"/>
  <c r="F167" i="3"/>
  <c r="G167" i="3"/>
  <c r="E168" i="3"/>
  <c r="F168" i="3"/>
  <c r="G168" i="3"/>
  <c r="E169" i="3"/>
  <c r="F169" i="3"/>
  <c r="G169" i="3"/>
  <c r="E170" i="3"/>
  <c r="F170" i="3"/>
  <c r="G170" i="3"/>
  <c r="E171" i="3"/>
  <c r="F171" i="3"/>
  <c r="G171" i="3"/>
  <c r="E172" i="3"/>
  <c r="F172" i="3"/>
  <c r="G172" i="3"/>
  <c r="E173" i="3"/>
  <c r="F173" i="3"/>
  <c r="G173" i="3"/>
  <c r="E174" i="3"/>
  <c r="F174" i="3"/>
  <c r="G174" i="3"/>
  <c r="E175" i="3"/>
  <c r="F175" i="3"/>
  <c r="G175" i="3"/>
  <c r="E176" i="3"/>
  <c r="F176" i="3"/>
  <c r="G176" i="3"/>
  <c r="E177" i="3"/>
  <c r="F177" i="3"/>
  <c r="G177" i="3"/>
  <c r="E178" i="3"/>
  <c r="F178" i="3"/>
  <c r="G178" i="3"/>
  <c r="E179" i="3"/>
  <c r="F179" i="3"/>
  <c r="G179" i="3"/>
  <c r="E180" i="3"/>
  <c r="F180" i="3"/>
  <c r="G180" i="3"/>
  <c r="E181" i="3"/>
  <c r="F181" i="3"/>
  <c r="G181" i="3"/>
  <c r="E182" i="3"/>
  <c r="F182" i="3"/>
  <c r="G182" i="3"/>
  <c r="E183" i="3"/>
  <c r="F183" i="3"/>
  <c r="G183" i="3"/>
  <c r="E184" i="3"/>
  <c r="F184" i="3"/>
  <c r="G184" i="3"/>
  <c r="E185" i="3"/>
  <c r="F185" i="3"/>
  <c r="G185" i="3"/>
  <c r="E105" i="3"/>
  <c r="F105" i="3"/>
  <c r="G105" i="3"/>
  <c r="E106" i="3"/>
  <c r="F106" i="3"/>
  <c r="G106" i="3"/>
  <c r="E107" i="3"/>
  <c r="F107" i="3"/>
  <c r="G107" i="3"/>
  <c r="E108" i="3"/>
  <c r="F108" i="3"/>
  <c r="G108" i="3"/>
  <c r="E109" i="3"/>
  <c r="F109" i="3"/>
  <c r="G109" i="3"/>
  <c r="E110" i="3"/>
  <c r="F110" i="3"/>
  <c r="G110" i="3"/>
  <c r="E111" i="3"/>
  <c r="F111" i="3"/>
  <c r="G111" i="3"/>
  <c r="E112" i="3"/>
  <c r="F112" i="3"/>
  <c r="G112" i="3"/>
  <c r="E113" i="3"/>
  <c r="F113" i="3"/>
  <c r="G113" i="3"/>
  <c r="E114" i="3"/>
  <c r="F114" i="3"/>
  <c r="G114" i="3"/>
  <c r="E115" i="3"/>
  <c r="F115" i="3"/>
  <c r="G115" i="3"/>
  <c r="E116" i="3"/>
  <c r="F116" i="3"/>
  <c r="G116" i="3"/>
  <c r="E117" i="3"/>
  <c r="F117" i="3"/>
  <c r="G117" i="3"/>
  <c r="E118" i="3"/>
  <c r="F118" i="3"/>
  <c r="G118" i="3"/>
  <c r="E119" i="3"/>
  <c r="F119" i="3"/>
  <c r="G119" i="3"/>
  <c r="E120" i="3"/>
  <c r="F120" i="3"/>
  <c r="G120" i="3"/>
  <c r="E121" i="3"/>
  <c r="F121" i="3"/>
  <c r="G121" i="3"/>
  <c r="E122" i="3"/>
  <c r="F122" i="3"/>
  <c r="G122" i="3"/>
  <c r="E123" i="3"/>
  <c r="F123" i="3"/>
  <c r="G123" i="3"/>
  <c r="E124" i="3"/>
  <c r="F124" i="3"/>
  <c r="G124" i="3"/>
  <c r="E125" i="3"/>
  <c r="F125" i="3"/>
  <c r="G125" i="3"/>
  <c r="E126" i="3"/>
  <c r="F126" i="3"/>
  <c r="G126" i="3"/>
  <c r="E127" i="3"/>
  <c r="F127" i="3"/>
  <c r="G127" i="3"/>
  <c r="E128" i="3"/>
  <c r="F128" i="3"/>
  <c r="G128" i="3"/>
  <c r="E129" i="3"/>
  <c r="F129" i="3"/>
  <c r="G129" i="3"/>
  <c r="E130" i="3"/>
  <c r="F130" i="3"/>
  <c r="G130" i="3"/>
  <c r="E131" i="3"/>
  <c r="F131" i="3"/>
  <c r="G131" i="3"/>
  <c r="E132" i="3"/>
  <c r="F132" i="3"/>
  <c r="G132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E99" i="3"/>
  <c r="F99" i="3"/>
  <c r="G99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G6" i="3"/>
  <c r="F6" i="3"/>
  <c r="E6" i="3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5" i="2"/>
  <c r="G174" i="2"/>
  <c r="G173" i="2"/>
  <c r="G172" i="2"/>
  <c r="G171" i="2"/>
  <c r="G170" i="2"/>
  <c r="G169" i="2"/>
  <c r="G167" i="2"/>
  <c r="G166" i="2"/>
  <c r="G165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0" i="2"/>
  <c r="G139" i="2"/>
  <c r="G138" i="2"/>
  <c r="G137" i="2"/>
  <c r="G136" i="2"/>
  <c r="G135" i="2"/>
  <c r="G134" i="2"/>
  <c r="G133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37" i="2"/>
  <c r="H3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5" i="2"/>
</calcChain>
</file>

<file path=xl/sharedStrings.xml><?xml version="1.0" encoding="utf-8"?>
<sst xmlns="http://schemas.openxmlformats.org/spreadsheetml/2006/main" count="288" uniqueCount="120">
  <si>
    <t>Washington Wizards</t>
  </si>
  <si>
    <t>Utah Jazz</t>
  </si>
  <si>
    <t>-</t>
  </si>
  <si>
    <t>Toronto Raptors</t>
  </si>
  <si>
    <t>San Antonio Spurs</t>
  </si>
  <si>
    <t>Sacramento Kings</t>
  </si>
  <si>
    <t>Portland Trail Blazers</t>
  </si>
  <si>
    <t>Phoenix Suns</t>
  </si>
  <si>
    <t>Philadelphia 76ers</t>
  </si>
  <si>
    <t>Orlando Magic</t>
  </si>
  <si>
    <t>Oklahoma City Thunder</t>
  </si>
  <si>
    <t>New York Knicks</t>
  </si>
  <si>
    <t>New Orleans Pelicans</t>
  </si>
  <si>
    <t>Minnesota Timberwolves</t>
  </si>
  <si>
    <t>Milwaukee Bucks</t>
  </si>
  <si>
    <t>Miami Heat</t>
  </si>
  <si>
    <t>Memphis Grizzlies</t>
  </si>
  <si>
    <t>Los Angeles Lakers</t>
  </si>
  <si>
    <t>Los Angeles Clippers</t>
  </si>
  <si>
    <t>Indiana Pacers</t>
  </si>
  <si>
    <t>Houston Rockets</t>
  </si>
  <si>
    <t>Golden State Warriors</t>
  </si>
  <si>
    <t>Detroit Pistons</t>
  </si>
  <si>
    <t>Denver Nuggets</t>
  </si>
  <si>
    <t>Dallas Mavericks</t>
  </si>
  <si>
    <t>Cleveland Cavaliers</t>
  </si>
  <si>
    <t>Chicago Bulls</t>
  </si>
  <si>
    <t>Charlotte Hornets</t>
  </si>
  <si>
    <t>Brooklyn Nets</t>
  </si>
  <si>
    <t>Boston Celtics</t>
  </si>
  <si>
    <t>Atlanta Hawks</t>
  </si>
  <si>
    <t>Total Cap</t>
  </si>
  <si>
    <t>$29,160,375*</t>
  </si>
  <si>
    <t>$9,363,275*</t>
  </si>
  <si>
    <t>$2,297,908*</t>
  </si>
  <si>
    <t>$2,682,814*</t>
  </si>
  <si>
    <t>$994,549*</t>
  </si>
  <si>
    <t>$452,641*</t>
  </si>
  <si>
    <t>$448,951*</t>
  </si>
  <si>
    <t>$368,278*</t>
  </si>
  <si>
    <t>$20,604,447*</t>
  </si>
  <si>
    <t>$2,417,137*</t>
  </si>
  <si>
    <t>$-2,220,492*</t>
  </si>
  <si>
    <t>$14,087,145*</t>
  </si>
  <si>
    <t>$11,290,212*</t>
  </si>
  <si>
    <t>$6,207,636*</t>
  </si>
  <si>
    <t>$3,314,240*</t>
  </si>
  <si>
    <t>$1,357,957*</t>
  </si>
  <si>
    <t>$-1,446,114*</t>
  </si>
  <si>
    <t>$-3,647,446*</t>
  </si>
  <si>
    <t>$20,686,646*</t>
  </si>
  <si>
    <t>$18,500,043*</t>
  </si>
  <si>
    <t>$16,425,766*</t>
  </si>
  <si>
    <t>$11,148,948*</t>
  </si>
  <si>
    <t>$6,449,767*</t>
  </si>
  <si>
    <t>$4,243,907*</t>
  </si>
  <si>
    <t>$3,834,245*</t>
  </si>
  <si>
    <t>$3,326,319*</t>
  </si>
  <si>
    <t>$2,778,751*</t>
  </si>
  <si>
    <t>$2,652,257*</t>
  </si>
  <si>
    <t>$2,068,674*</t>
  </si>
  <si>
    <t>$2,030,058*</t>
  </si>
  <si>
    <t>$-3,800,773*</t>
  </si>
  <si>
    <t>$18,231,269*</t>
  </si>
  <si>
    <t>$9,850,747*</t>
  </si>
  <si>
    <t>Charlotte Bobcats</t>
  </si>
  <si>
    <t>$8,368,190*</t>
  </si>
  <si>
    <t>$6,368,266*</t>
  </si>
  <si>
    <t>$5,108,644*</t>
  </si>
  <si>
    <t>$3,593,204*</t>
  </si>
  <si>
    <t>$1,446,916*</t>
  </si>
  <si>
    <t>$1,103,850*</t>
  </si>
  <si>
    <t>$341,932*</t>
  </si>
  <si>
    <t>$-3,233,669*</t>
  </si>
  <si>
    <t>$11,927,851*</t>
  </si>
  <si>
    <t>New Orleans Hornets</t>
  </si>
  <si>
    <t>$4,091,604*</t>
  </si>
  <si>
    <t>$3,814,473*</t>
  </si>
  <si>
    <t>$3,393,138*</t>
  </si>
  <si>
    <t>$788,111*</t>
  </si>
  <si>
    <t>$738,669*</t>
  </si>
  <si>
    <t>$-1,269,087*</t>
  </si>
  <si>
    <t>$-3,951,448*</t>
  </si>
  <si>
    <t>$-29,540,565*</t>
  </si>
  <si>
    <t>Bulls</t>
  </si>
  <si>
    <t>Suns</t>
  </si>
  <si>
    <t>Pacers</t>
  </si>
  <si>
    <t>Magic</t>
  </si>
  <si>
    <t>Nets</t>
  </si>
  <si>
    <t>Kings</t>
  </si>
  <si>
    <t>Mavericks</t>
  </si>
  <si>
    <t>76ers</t>
  </si>
  <si>
    <t>Hawks</t>
  </si>
  <si>
    <t>Lakers</t>
  </si>
  <si>
    <t>Knicks</t>
  </si>
  <si>
    <t>Heat</t>
  </si>
  <si>
    <t>Timberwolves</t>
  </si>
  <si>
    <t>Nuggets</t>
  </si>
  <si>
    <t>Jazz</t>
  </si>
  <si>
    <t>Grizzlies</t>
  </si>
  <si>
    <t>Celtics</t>
  </si>
  <si>
    <t>Spurts</t>
  </si>
  <si>
    <t>Bucks</t>
  </si>
  <si>
    <t>Raptors</t>
  </si>
  <si>
    <t>Hornets</t>
  </si>
  <si>
    <t>Rockets</t>
  </si>
  <si>
    <t>Pelicans</t>
  </si>
  <si>
    <t>Clippers</t>
  </si>
  <si>
    <t>Pistons</t>
  </si>
  <si>
    <t>Trailblazers</t>
  </si>
  <si>
    <t>Wizards</t>
  </si>
  <si>
    <t>Thunder</t>
  </si>
  <si>
    <t>Warriors</t>
  </si>
  <si>
    <t>Cavaliers</t>
  </si>
  <si>
    <t>Cap</t>
  </si>
  <si>
    <t>Team</t>
  </si>
  <si>
    <t>Rank</t>
  </si>
  <si>
    <t>Year Mean</t>
  </si>
  <si>
    <t>Relative</t>
  </si>
  <si>
    <t>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</si>
</sst>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8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5C5C5C"/>
      <name val="Helvetica"/>
      <family val="2"/>
    </font>
    <font>
      <b/>
      <sz val="12"/>
      <color rgb="FF5C5C5C"/>
      <name val="Helvetica"/>
      <family val="2"/>
    </font>
    <font>
      <u/>
      <sz val="12"/>
      <color theme="10"/>
      <name val="Calibri"/>
      <family val="2"/>
      <scheme val="minor"/>
    </font>
    <font>
      <sz val="14"/>
      <color rgb="FF5C5C5C"/>
      <name val="Arial"/>
      <family val="2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2"/>
    <xf numFmtId="0" fontId="2" fillId="0" borderId="0" xfId="0" applyFont="1"/>
    <xf numFmtId="6" fontId="0" fillId="0" borderId="0" xfId="0" applyNumberFormat="1"/>
    <xf numFmtId="6" fontId="2" fillId="0" borderId="0" xfId="0" applyNumberFormat="1" applyFont="1"/>
    <xf numFmtId="6" fontId="3" fillId="0" borderId="0" xfId="0" applyNumberFormat="1" applyFont="1"/>
    <xf numFmtId="0" fontId="3" fillId="0" borderId="0" xfId="0" applyFont="1"/>
    <xf numFmtId="0" fontId="6" fillId="0" borderId="0" xfId="0" applyFont="1"/>
    <xf numFmtId="6" fontId="6" fillId="0" borderId="0" xfId="0" applyNumberFormat="1" applyFont="1"/>
    <xf numFmtId="6" fontId="7" fillId="0" borderId="0" xfId="0" applyNumberFormat="1" applyFont="1"/>
    <xf numFmtId="0" fontId="7" fillId="0" borderId="0" xfId="0" applyFont="1"/>
    <xf numFmtId="0" fontId="5" fillId="0" borderId="0" xfId="0" applyFont="1"/>
    <xf numFmtId="168" fontId="0" fillId="0" borderId="0" xfId="1" applyNumberFormat="1" applyFont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trac.com/redirect/team/112/cap-2014/" TargetMode="External"/><Relationship Id="rId21" Type="http://schemas.openxmlformats.org/officeDocument/2006/relationships/hyperlink" Target="https://www.spotrac.com/redirect/team/212/cap-2017/" TargetMode="External"/><Relationship Id="rId42" Type="http://schemas.openxmlformats.org/officeDocument/2006/relationships/hyperlink" Target="https://www.spotrac.com/redirect/team/64/cap-2016/" TargetMode="External"/><Relationship Id="rId63" Type="http://schemas.openxmlformats.org/officeDocument/2006/relationships/hyperlink" Target="https://www.spotrac.com/redirect/team/116/cap-2015/" TargetMode="External"/><Relationship Id="rId84" Type="http://schemas.openxmlformats.org/officeDocument/2006/relationships/hyperlink" Target="https://www.spotrac.com/redirect/team/118/cap-2015/" TargetMode="External"/><Relationship Id="rId138" Type="http://schemas.openxmlformats.org/officeDocument/2006/relationships/hyperlink" Target="https://www.spotrac.com/redirect/team/109/cap-2013/" TargetMode="External"/><Relationship Id="rId159" Type="http://schemas.openxmlformats.org/officeDocument/2006/relationships/hyperlink" Target="https://www.spotrac.com/redirect/team/109/cap-2012/" TargetMode="External"/><Relationship Id="rId170" Type="http://schemas.openxmlformats.org/officeDocument/2006/relationships/hyperlink" Target="https://www.spotrac.com/redirect/team/119/cap-2012/" TargetMode="External"/><Relationship Id="rId107" Type="http://schemas.openxmlformats.org/officeDocument/2006/relationships/hyperlink" Target="https://www.spotrac.com/redirect/team/116/cap-2014/" TargetMode="External"/><Relationship Id="rId11" Type="http://schemas.openxmlformats.org/officeDocument/2006/relationships/hyperlink" Target="https://www.spotrac.com/redirect/team/112/cap-2017/" TargetMode="External"/><Relationship Id="rId32" Type="http://schemas.openxmlformats.org/officeDocument/2006/relationships/hyperlink" Target="https://www.spotrac.com/redirect/team/121/cap-2016/" TargetMode="External"/><Relationship Id="rId53" Type="http://schemas.openxmlformats.org/officeDocument/2006/relationships/hyperlink" Target="https://www.spotrac.com/redirect/team/118/cap-2016/" TargetMode="External"/><Relationship Id="rId74" Type="http://schemas.openxmlformats.org/officeDocument/2006/relationships/hyperlink" Target="https://www.spotrac.com/redirect/team/115/cap-2015/" TargetMode="External"/><Relationship Id="rId128" Type="http://schemas.openxmlformats.org/officeDocument/2006/relationships/hyperlink" Target="https://www.spotrac.com/redirect/team/116/cap-2013/" TargetMode="External"/><Relationship Id="rId149" Type="http://schemas.openxmlformats.org/officeDocument/2006/relationships/hyperlink" Target="https://www.spotrac.com/redirect/team/112/cap-2013/" TargetMode="External"/><Relationship Id="rId5" Type="http://schemas.openxmlformats.org/officeDocument/2006/relationships/hyperlink" Target="https://www.spotrac.com/redirect/team/158/cap-2017/" TargetMode="External"/><Relationship Id="rId95" Type="http://schemas.openxmlformats.org/officeDocument/2006/relationships/hyperlink" Target="https://www.spotrac.com/redirect/team/121/cap-2014/" TargetMode="External"/><Relationship Id="rId160" Type="http://schemas.openxmlformats.org/officeDocument/2006/relationships/hyperlink" Target="https://www.spotrac.com/redirect/team/106/cap-2012/" TargetMode="External"/><Relationship Id="rId22" Type="http://schemas.openxmlformats.org/officeDocument/2006/relationships/hyperlink" Target="https://www.spotrac.com/redirect/team/102/cap-2017/" TargetMode="External"/><Relationship Id="rId43" Type="http://schemas.openxmlformats.org/officeDocument/2006/relationships/hyperlink" Target="https://www.spotrac.com/redirect/team/101/cap-2016/" TargetMode="External"/><Relationship Id="rId64" Type="http://schemas.openxmlformats.org/officeDocument/2006/relationships/hyperlink" Target="https://www.spotrac.com/redirect/team/114/cap-2015/" TargetMode="External"/><Relationship Id="rId118" Type="http://schemas.openxmlformats.org/officeDocument/2006/relationships/hyperlink" Target="https://www.spotrac.com/redirect/team/104/cap-2014/" TargetMode="External"/><Relationship Id="rId139" Type="http://schemas.openxmlformats.org/officeDocument/2006/relationships/hyperlink" Target="https://www.spotrac.com/redirect/team/120/cap-2013/" TargetMode="External"/><Relationship Id="rId85" Type="http://schemas.openxmlformats.org/officeDocument/2006/relationships/hyperlink" Target="https://www.spotrac.com/redirect/team/102/cap-2015/" TargetMode="External"/><Relationship Id="rId150" Type="http://schemas.openxmlformats.org/officeDocument/2006/relationships/hyperlink" Target="https://www.spotrac.com/redirect/team/158/cap-2013/" TargetMode="External"/><Relationship Id="rId171" Type="http://schemas.openxmlformats.org/officeDocument/2006/relationships/hyperlink" Target="https://www.spotrac.com/redirect/team/100/cap-2012/" TargetMode="External"/><Relationship Id="rId12" Type="http://schemas.openxmlformats.org/officeDocument/2006/relationships/hyperlink" Target="https://www.spotrac.com/redirect/team/107/cap-2017/" TargetMode="External"/><Relationship Id="rId33" Type="http://schemas.openxmlformats.org/officeDocument/2006/relationships/hyperlink" Target="https://www.spotrac.com/redirect/team/158/cap-2016/" TargetMode="External"/><Relationship Id="rId108" Type="http://schemas.openxmlformats.org/officeDocument/2006/relationships/hyperlink" Target="https://www.spotrac.com/redirect/team/122/cap-2014/" TargetMode="External"/><Relationship Id="rId129" Type="http://schemas.openxmlformats.org/officeDocument/2006/relationships/hyperlink" Target="https://www.spotrac.com/redirect/team/96/cap-2013/" TargetMode="External"/><Relationship Id="rId54" Type="http://schemas.openxmlformats.org/officeDocument/2006/relationships/hyperlink" Target="https://www.spotrac.com/redirect/team/120/cap-2016/" TargetMode="External"/><Relationship Id="rId75" Type="http://schemas.openxmlformats.org/officeDocument/2006/relationships/hyperlink" Target="https://www.spotrac.com/redirect/team/112/cap-2015/" TargetMode="External"/><Relationship Id="rId96" Type="http://schemas.openxmlformats.org/officeDocument/2006/relationships/hyperlink" Target="https://www.spotrac.com/redirect/team/115/cap-2014/" TargetMode="External"/><Relationship Id="rId140" Type="http://schemas.openxmlformats.org/officeDocument/2006/relationships/hyperlink" Target="https://www.spotrac.com/redirect/team/122/cap-2013/" TargetMode="External"/><Relationship Id="rId161" Type="http://schemas.openxmlformats.org/officeDocument/2006/relationships/hyperlink" Target="https://www.spotrac.com/redirect/team/97/cap-2012/" TargetMode="External"/><Relationship Id="rId6" Type="http://schemas.openxmlformats.org/officeDocument/2006/relationships/hyperlink" Target="https://www.spotrac.com/redirect/team/98/cap-2017/" TargetMode="External"/><Relationship Id="rId23" Type="http://schemas.openxmlformats.org/officeDocument/2006/relationships/hyperlink" Target="https://www.spotrac.com/redirect/team/180/cap-2017/" TargetMode="External"/><Relationship Id="rId28" Type="http://schemas.openxmlformats.org/officeDocument/2006/relationships/hyperlink" Target="https://www.spotrac.com/redirect/team/119/cap-2017/" TargetMode="External"/><Relationship Id="rId49" Type="http://schemas.openxmlformats.org/officeDocument/2006/relationships/hyperlink" Target="https://www.spotrac.com/redirect/team/98/cap-2016/" TargetMode="External"/><Relationship Id="rId114" Type="http://schemas.openxmlformats.org/officeDocument/2006/relationships/hyperlink" Target="https://www.spotrac.com/redirect/team/107/cap-2014/" TargetMode="External"/><Relationship Id="rId119" Type="http://schemas.openxmlformats.org/officeDocument/2006/relationships/hyperlink" Target="https://www.spotrac.com/redirect/team/97/cap-2014/" TargetMode="External"/><Relationship Id="rId44" Type="http://schemas.openxmlformats.org/officeDocument/2006/relationships/hyperlink" Target="https://www.spotrac.com/redirect/team/180/cap-2016/" TargetMode="External"/><Relationship Id="rId60" Type="http://schemas.openxmlformats.org/officeDocument/2006/relationships/hyperlink" Target="https://www.spotrac.com/redirect/team/97/cap-2016/" TargetMode="External"/><Relationship Id="rId65" Type="http://schemas.openxmlformats.org/officeDocument/2006/relationships/hyperlink" Target="https://www.spotrac.com/redirect/team/108/cap-2015/" TargetMode="External"/><Relationship Id="rId81" Type="http://schemas.openxmlformats.org/officeDocument/2006/relationships/hyperlink" Target="https://www.spotrac.com/redirect/team/106/cap-2015/" TargetMode="External"/><Relationship Id="rId86" Type="http://schemas.openxmlformats.org/officeDocument/2006/relationships/hyperlink" Target="https://www.spotrac.com/redirect/team/64/cap-2015/" TargetMode="External"/><Relationship Id="rId130" Type="http://schemas.openxmlformats.org/officeDocument/2006/relationships/hyperlink" Target="https://www.spotrac.com/redirect/team/117/cap-2013/" TargetMode="External"/><Relationship Id="rId135" Type="http://schemas.openxmlformats.org/officeDocument/2006/relationships/hyperlink" Target="https://www.spotrac.com/redirect/team/180/cap-2013/" TargetMode="External"/><Relationship Id="rId151" Type="http://schemas.openxmlformats.org/officeDocument/2006/relationships/hyperlink" Target="https://www.spotrac.com/redirect/team/115/cap-2012/" TargetMode="External"/><Relationship Id="rId156" Type="http://schemas.openxmlformats.org/officeDocument/2006/relationships/hyperlink" Target="https://www.spotrac.com/redirect/team/122/cap-2012/" TargetMode="External"/><Relationship Id="rId177" Type="http://schemas.openxmlformats.org/officeDocument/2006/relationships/hyperlink" Target="https://www.spotrac.com/redirect/team/112/cap-2012/" TargetMode="External"/><Relationship Id="rId172" Type="http://schemas.openxmlformats.org/officeDocument/2006/relationships/hyperlink" Target="https://www.spotrac.com/redirect/team/104/cap-2012/" TargetMode="External"/><Relationship Id="rId13" Type="http://schemas.openxmlformats.org/officeDocument/2006/relationships/hyperlink" Target="https://www.spotrac.com/redirect/team/109/cap-2017/" TargetMode="External"/><Relationship Id="rId18" Type="http://schemas.openxmlformats.org/officeDocument/2006/relationships/hyperlink" Target="https://www.spotrac.com/redirect/team/118/cap-2017/" TargetMode="External"/><Relationship Id="rId39" Type="http://schemas.openxmlformats.org/officeDocument/2006/relationships/hyperlink" Target="https://www.spotrac.com/redirect/team/94/cap-2016/" TargetMode="External"/><Relationship Id="rId109" Type="http://schemas.openxmlformats.org/officeDocument/2006/relationships/hyperlink" Target="https://www.spotrac.com/redirect/team/102/cap-2014/" TargetMode="External"/><Relationship Id="rId34" Type="http://schemas.openxmlformats.org/officeDocument/2006/relationships/hyperlink" Target="https://www.spotrac.com/redirect/team/115/cap-2016/" TargetMode="External"/><Relationship Id="rId50" Type="http://schemas.openxmlformats.org/officeDocument/2006/relationships/hyperlink" Target="https://www.spotrac.com/redirect/team/113/cap-2016/" TargetMode="External"/><Relationship Id="rId55" Type="http://schemas.openxmlformats.org/officeDocument/2006/relationships/hyperlink" Target="https://www.spotrac.com/redirect/team/102/cap-2016/" TargetMode="External"/><Relationship Id="rId76" Type="http://schemas.openxmlformats.org/officeDocument/2006/relationships/hyperlink" Target="https://www.spotrac.com/redirect/team/100/cap-2015/" TargetMode="External"/><Relationship Id="rId97" Type="http://schemas.openxmlformats.org/officeDocument/2006/relationships/hyperlink" Target="https://www.spotrac.com/redirect/team/95/cap-2014/" TargetMode="External"/><Relationship Id="rId104" Type="http://schemas.openxmlformats.org/officeDocument/2006/relationships/hyperlink" Target="https://www.spotrac.com/redirect/team/118/cap-2014/" TargetMode="External"/><Relationship Id="rId120" Type="http://schemas.openxmlformats.org/officeDocument/2006/relationships/hyperlink" Target="https://www.spotrac.com/redirect/team/158/cap-2014/" TargetMode="External"/><Relationship Id="rId125" Type="http://schemas.openxmlformats.org/officeDocument/2006/relationships/hyperlink" Target="https://www.spotrac.com/redirect/team/121/cap-2013/" TargetMode="External"/><Relationship Id="rId141" Type="http://schemas.openxmlformats.org/officeDocument/2006/relationships/hyperlink" Target="https://www.spotrac.com/redirect/team/95/cap-2013/" TargetMode="External"/><Relationship Id="rId146" Type="http://schemas.openxmlformats.org/officeDocument/2006/relationships/hyperlink" Target="https://www.spotrac.com/redirect/team/104/cap-2013/" TargetMode="External"/><Relationship Id="rId167" Type="http://schemas.openxmlformats.org/officeDocument/2006/relationships/hyperlink" Target="https://www.spotrac.com/redirect/team/103/cap-2012/" TargetMode="External"/><Relationship Id="rId7" Type="http://schemas.openxmlformats.org/officeDocument/2006/relationships/hyperlink" Target="https://www.spotrac.com/redirect/team/117/cap-2017/" TargetMode="External"/><Relationship Id="rId71" Type="http://schemas.openxmlformats.org/officeDocument/2006/relationships/hyperlink" Target="https://www.spotrac.com/redirect/team/103/cap-2015/" TargetMode="External"/><Relationship Id="rId92" Type="http://schemas.openxmlformats.org/officeDocument/2006/relationships/hyperlink" Target="https://www.spotrac.com/redirect/team/99/cap-2014/" TargetMode="External"/><Relationship Id="rId162" Type="http://schemas.openxmlformats.org/officeDocument/2006/relationships/hyperlink" Target="https://www.spotrac.com/redirect/team/111/cap-2012/" TargetMode="External"/><Relationship Id="rId2" Type="http://schemas.openxmlformats.org/officeDocument/2006/relationships/hyperlink" Target="https://www.spotrac.com/redirect/team/115/cap-2017/" TargetMode="External"/><Relationship Id="rId29" Type="http://schemas.openxmlformats.org/officeDocument/2006/relationships/hyperlink" Target="https://www.spotrac.com/redirect/team/101/cap-2017/" TargetMode="External"/><Relationship Id="rId24" Type="http://schemas.openxmlformats.org/officeDocument/2006/relationships/hyperlink" Target="https://www.spotrac.com/redirect/team/104/cap-2017/" TargetMode="External"/><Relationship Id="rId40" Type="http://schemas.openxmlformats.org/officeDocument/2006/relationships/hyperlink" Target="https://www.spotrac.com/redirect/team/117/cap-2016/" TargetMode="External"/><Relationship Id="rId45" Type="http://schemas.openxmlformats.org/officeDocument/2006/relationships/hyperlink" Target="https://www.spotrac.com/redirect/team/107/cap-2016/" TargetMode="External"/><Relationship Id="rId66" Type="http://schemas.openxmlformats.org/officeDocument/2006/relationships/hyperlink" Target="https://www.spotrac.com/redirect/team/109/cap-2015/" TargetMode="External"/><Relationship Id="rId87" Type="http://schemas.openxmlformats.org/officeDocument/2006/relationships/hyperlink" Target="https://www.spotrac.com/redirect/team/119/cap-2015/" TargetMode="External"/><Relationship Id="rId110" Type="http://schemas.openxmlformats.org/officeDocument/2006/relationships/hyperlink" Target="https://www.spotrac.com/redirect/team/117/cap-2014/" TargetMode="External"/><Relationship Id="rId115" Type="http://schemas.openxmlformats.org/officeDocument/2006/relationships/hyperlink" Target="https://www.spotrac.com/redirect/team/120/cap-2014/" TargetMode="External"/><Relationship Id="rId131" Type="http://schemas.openxmlformats.org/officeDocument/2006/relationships/hyperlink" Target="https://www.spotrac.com/redirect/team/118/cap-2013/" TargetMode="External"/><Relationship Id="rId136" Type="http://schemas.openxmlformats.org/officeDocument/2006/relationships/hyperlink" Target="https://www.spotrac.com/redirect/team/103/cap-2013/" TargetMode="External"/><Relationship Id="rId157" Type="http://schemas.openxmlformats.org/officeDocument/2006/relationships/hyperlink" Target="https://www.spotrac.com/redirect/team/108/cap-2012/" TargetMode="External"/><Relationship Id="rId178" Type="http://schemas.openxmlformats.org/officeDocument/2006/relationships/hyperlink" Target="https://www.spotrac.com/redirect/team/107/cap-2012/" TargetMode="External"/><Relationship Id="rId61" Type="http://schemas.openxmlformats.org/officeDocument/2006/relationships/hyperlink" Target="https://www.spotrac.com/redirect/team/113/cap-2015/" TargetMode="External"/><Relationship Id="rId82" Type="http://schemas.openxmlformats.org/officeDocument/2006/relationships/hyperlink" Target="https://www.spotrac.com/redirect/team/107/cap-2015/" TargetMode="External"/><Relationship Id="rId152" Type="http://schemas.openxmlformats.org/officeDocument/2006/relationships/hyperlink" Target="https://www.spotrac.com/redirect/team/117/cap-2012/" TargetMode="External"/><Relationship Id="rId173" Type="http://schemas.openxmlformats.org/officeDocument/2006/relationships/hyperlink" Target="https://www.spotrac.com/redirect/team/118/cap-2012/" TargetMode="External"/><Relationship Id="rId19" Type="http://schemas.openxmlformats.org/officeDocument/2006/relationships/hyperlink" Target="https://www.spotrac.com/redirect/team/108/cap-2017/" TargetMode="External"/><Relationship Id="rId14" Type="http://schemas.openxmlformats.org/officeDocument/2006/relationships/hyperlink" Target="https://www.spotrac.com/redirect/team/99/cap-2017/" TargetMode="External"/><Relationship Id="rId30" Type="http://schemas.openxmlformats.org/officeDocument/2006/relationships/hyperlink" Target="https://www.spotrac.com/redirect/team/97/cap-2017/" TargetMode="External"/><Relationship Id="rId35" Type="http://schemas.openxmlformats.org/officeDocument/2006/relationships/hyperlink" Target="https://www.spotrac.com/redirect/team/114/cap-2016/" TargetMode="External"/><Relationship Id="rId56" Type="http://schemas.openxmlformats.org/officeDocument/2006/relationships/hyperlink" Target="https://www.spotrac.com/redirect/team/106/cap-2016/" TargetMode="External"/><Relationship Id="rId77" Type="http://schemas.openxmlformats.org/officeDocument/2006/relationships/hyperlink" Target="https://www.spotrac.com/redirect/team/95/cap-2015/" TargetMode="External"/><Relationship Id="rId100" Type="http://schemas.openxmlformats.org/officeDocument/2006/relationships/hyperlink" Target="https://www.spotrac.com/redirect/team/212/cap-2014/" TargetMode="External"/><Relationship Id="rId105" Type="http://schemas.openxmlformats.org/officeDocument/2006/relationships/hyperlink" Target="https://www.spotrac.com/redirect/team/180/cap-2014/" TargetMode="External"/><Relationship Id="rId126" Type="http://schemas.openxmlformats.org/officeDocument/2006/relationships/hyperlink" Target="https://www.spotrac.com/redirect/team/94/cap-2013/" TargetMode="External"/><Relationship Id="rId147" Type="http://schemas.openxmlformats.org/officeDocument/2006/relationships/hyperlink" Target="https://www.spotrac.com/redirect/team/105/cap-2013/" TargetMode="External"/><Relationship Id="rId168" Type="http://schemas.openxmlformats.org/officeDocument/2006/relationships/hyperlink" Target="https://www.spotrac.com/redirect/team/121/cap-2012/" TargetMode="External"/><Relationship Id="rId8" Type="http://schemas.openxmlformats.org/officeDocument/2006/relationships/hyperlink" Target="https://www.spotrac.com/redirect/team/114/cap-2017/" TargetMode="External"/><Relationship Id="rId51" Type="http://schemas.openxmlformats.org/officeDocument/2006/relationships/hyperlink" Target="https://www.spotrac.com/redirect/team/119/cap-2016/" TargetMode="External"/><Relationship Id="rId72" Type="http://schemas.openxmlformats.org/officeDocument/2006/relationships/hyperlink" Target="https://www.spotrac.com/redirect/team/117/cap-2015/" TargetMode="External"/><Relationship Id="rId93" Type="http://schemas.openxmlformats.org/officeDocument/2006/relationships/hyperlink" Target="https://www.spotrac.com/redirect/team/94/cap-2014/" TargetMode="External"/><Relationship Id="rId98" Type="http://schemas.openxmlformats.org/officeDocument/2006/relationships/hyperlink" Target="https://www.spotrac.com/redirect/team/114/cap-2014/" TargetMode="External"/><Relationship Id="rId121" Type="http://schemas.openxmlformats.org/officeDocument/2006/relationships/hyperlink" Target="https://www.spotrac.com/redirect/team/113/cap-2013/" TargetMode="External"/><Relationship Id="rId142" Type="http://schemas.openxmlformats.org/officeDocument/2006/relationships/hyperlink" Target="https://www.spotrac.com/redirect/team/119/cap-2013/" TargetMode="External"/><Relationship Id="rId163" Type="http://schemas.openxmlformats.org/officeDocument/2006/relationships/hyperlink" Target="https://www.spotrac.com/redirect/team/99/cap-2012/" TargetMode="External"/><Relationship Id="rId3" Type="http://schemas.openxmlformats.org/officeDocument/2006/relationships/hyperlink" Target="https://www.spotrac.com/redirect/team/103/cap-2017/" TargetMode="External"/><Relationship Id="rId25" Type="http://schemas.openxmlformats.org/officeDocument/2006/relationships/hyperlink" Target="https://www.spotrac.com/redirect/team/100/cap-2017/" TargetMode="External"/><Relationship Id="rId46" Type="http://schemas.openxmlformats.org/officeDocument/2006/relationships/hyperlink" Target="https://www.spotrac.com/redirect/team/212/cap-2016/" TargetMode="External"/><Relationship Id="rId67" Type="http://schemas.openxmlformats.org/officeDocument/2006/relationships/hyperlink" Target="https://www.spotrac.com/redirect/team/94/cap-2015/" TargetMode="External"/><Relationship Id="rId116" Type="http://schemas.openxmlformats.org/officeDocument/2006/relationships/hyperlink" Target="https://www.spotrac.com/redirect/team/119/cap-2014/" TargetMode="External"/><Relationship Id="rId137" Type="http://schemas.openxmlformats.org/officeDocument/2006/relationships/hyperlink" Target="https://www.spotrac.com/redirect/team/98/cap-2013/" TargetMode="External"/><Relationship Id="rId158" Type="http://schemas.openxmlformats.org/officeDocument/2006/relationships/hyperlink" Target="https://www.spotrac.com/redirect/team/98/cap-2012/" TargetMode="External"/><Relationship Id="rId20" Type="http://schemas.openxmlformats.org/officeDocument/2006/relationships/hyperlink" Target="https://www.spotrac.com/redirect/team/120/cap-2017/" TargetMode="External"/><Relationship Id="rId41" Type="http://schemas.openxmlformats.org/officeDocument/2006/relationships/hyperlink" Target="https://www.spotrac.com/redirect/team/95/cap-2016/" TargetMode="External"/><Relationship Id="rId62" Type="http://schemas.openxmlformats.org/officeDocument/2006/relationships/hyperlink" Target="https://www.spotrac.com/redirect/team/121/cap-2015/" TargetMode="External"/><Relationship Id="rId83" Type="http://schemas.openxmlformats.org/officeDocument/2006/relationships/hyperlink" Target="https://www.spotrac.com/redirect/team/122/cap-2015/" TargetMode="External"/><Relationship Id="rId88" Type="http://schemas.openxmlformats.org/officeDocument/2006/relationships/hyperlink" Target="https://www.spotrac.com/redirect/team/101/cap-2015/" TargetMode="External"/><Relationship Id="rId111" Type="http://schemas.openxmlformats.org/officeDocument/2006/relationships/hyperlink" Target="https://www.spotrac.com/redirect/team/106/cap-2014/" TargetMode="External"/><Relationship Id="rId132" Type="http://schemas.openxmlformats.org/officeDocument/2006/relationships/hyperlink" Target="https://www.spotrac.com/redirect/team/102/cap-2013/" TargetMode="External"/><Relationship Id="rId153" Type="http://schemas.openxmlformats.org/officeDocument/2006/relationships/hyperlink" Target="https://www.spotrac.com/redirect/team/102/cap-2012/" TargetMode="External"/><Relationship Id="rId174" Type="http://schemas.openxmlformats.org/officeDocument/2006/relationships/hyperlink" Target="https://www.spotrac.com/redirect/team/101/cap-2012/" TargetMode="External"/><Relationship Id="rId179" Type="http://schemas.openxmlformats.org/officeDocument/2006/relationships/hyperlink" Target="https://www.spotrac.com/redirect/team/158/cap-2012/" TargetMode="External"/><Relationship Id="rId15" Type="http://schemas.openxmlformats.org/officeDocument/2006/relationships/hyperlink" Target="https://www.spotrac.com/redirect/team/121/cap-2017/" TargetMode="External"/><Relationship Id="rId36" Type="http://schemas.openxmlformats.org/officeDocument/2006/relationships/hyperlink" Target="https://www.spotrac.com/redirect/team/108/cap-2016/" TargetMode="External"/><Relationship Id="rId57" Type="http://schemas.openxmlformats.org/officeDocument/2006/relationships/hyperlink" Target="https://www.spotrac.com/redirect/team/116/cap-2016/" TargetMode="External"/><Relationship Id="rId106" Type="http://schemas.openxmlformats.org/officeDocument/2006/relationships/hyperlink" Target="https://www.spotrac.com/redirect/team/101/cap-2014/" TargetMode="External"/><Relationship Id="rId127" Type="http://schemas.openxmlformats.org/officeDocument/2006/relationships/hyperlink" Target="https://www.spotrac.com/redirect/team/100/cap-2013/" TargetMode="External"/><Relationship Id="rId10" Type="http://schemas.openxmlformats.org/officeDocument/2006/relationships/hyperlink" Target="https://www.spotrac.com/redirect/team/105/cap-2017/" TargetMode="External"/><Relationship Id="rId31" Type="http://schemas.openxmlformats.org/officeDocument/2006/relationships/hyperlink" Target="https://www.spotrac.com/redirect/team/109/cap-2016/" TargetMode="External"/><Relationship Id="rId52" Type="http://schemas.openxmlformats.org/officeDocument/2006/relationships/hyperlink" Target="https://www.spotrac.com/redirect/team/100/cap-2016/" TargetMode="External"/><Relationship Id="rId73" Type="http://schemas.openxmlformats.org/officeDocument/2006/relationships/hyperlink" Target="https://www.spotrac.com/redirect/team/98/cap-2015/" TargetMode="External"/><Relationship Id="rId78" Type="http://schemas.openxmlformats.org/officeDocument/2006/relationships/hyperlink" Target="https://www.spotrac.com/redirect/team/212/cap-2015/" TargetMode="External"/><Relationship Id="rId94" Type="http://schemas.openxmlformats.org/officeDocument/2006/relationships/hyperlink" Target="https://www.spotrac.com/redirect/team/113/cap-2014/" TargetMode="External"/><Relationship Id="rId99" Type="http://schemas.openxmlformats.org/officeDocument/2006/relationships/hyperlink" Target="https://www.spotrac.com/redirect/team/100/cap-2014/" TargetMode="External"/><Relationship Id="rId101" Type="http://schemas.openxmlformats.org/officeDocument/2006/relationships/hyperlink" Target="https://www.spotrac.com/redirect/team/64/cap-2014/" TargetMode="External"/><Relationship Id="rId122" Type="http://schemas.openxmlformats.org/officeDocument/2006/relationships/hyperlink" Target="https://www.spotrac.com/redirect/team/115/cap-2013/" TargetMode="External"/><Relationship Id="rId143" Type="http://schemas.openxmlformats.org/officeDocument/2006/relationships/hyperlink" Target="https://www.spotrac.com/redirect/team/64/cap-2013/" TargetMode="External"/><Relationship Id="rId148" Type="http://schemas.openxmlformats.org/officeDocument/2006/relationships/hyperlink" Target="https://www.spotrac.com/redirect/team/107/cap-2013/" TargetMode="External"/><Relationship Id="rId164" Type="http://schemas.openxmlformats.org/officeDocument/2006/relationships/hyperlink" Target="https://www.spotrac.com/redirect/team/114/cap-2012/" TargetMode="External"/><Relationship Id="rId169" Type="http://schemas.openxmlformats.org/officeDocument/2006/relationships/hyperlink" Target="https://www.spotrac.com/redirect/team/120/cap-2012/" TargetMode="External"/><Relationship Id="rId4" Type="http://schemas.openxmlformats.org/officeDocument/2006/relationships/hyperlink" Target="https://www.spotrac.com/redirect/team/113/cap-2017/" TargetMode="External"/><Relationship Id="rId9" Type="http://schemas.openxmlformats.org/officeDocument/2006/relationships/hyperlink" Target="https://www.spotrac.com/redirect/team/94/cap-2017/" TargetMode="External"/><Relationship Id="rId180" Type="http://schemas.openxmlformats.org/officeDocument/2006/relationships/hyperlink" Target="https://www.spotrac.com/redirect/team/105/cap-2012/" TargetMode="External"/><Relationship Id="rId26" Type="http://schemas.openxmlformats.org/officeDocument/2006/relationships/hyperlink" Target="https://www.spotrac.com/redirect/team/116/cap-2017/" TargetMode="External"/><Relationship Id="rId47" Type="http://schemas.openxmlformats.org/officeDocument/2006/relationships/hyperlink" Target="https://www.spotrac.com/redirect/team/122/cap-2016/" TargetMode="External"/><Relationship Id="rId68" Type="http://schemas.openxmlformats.org/officeDocument/2006/relationships/hyperlink" Target="https://www.spotrac.com/redirect/team/99/cap-2015/" TargetMode="External"/><Relationship Id="rId89" Type="http://schemas.openxmlformats.org/officeDocument/2006/relationships/hyperlink" Target="https://www.spotrac.com/redirect/team/104/cap-2015/" TargetMode="External"/><Relationship Id="rId112" Type="http://schemas.openxmlformats.org/officeDocument/2006/relationships/hyperlink" Target="https://www.spotrac.com/redirect/team/103/cap-2014/" TargetMode="External"/><Relationship Id="rId133" Type="http://schemas.openxmlformats.org/officeDocument/2006/relationships/hyperlink" Target="https://www.spotrac.com/redirect/team/99/cap-2013/" TargetMode="External"/><Relationship Id="rId154" Type="http://schemas.openxmlformats.org/officeDocument/2006/relationships/hyperlink" Target="https://www.spotrac.com/redirect/team/96/cap-2012/" TargetMode="External"/><Relationship Id="rId175" Type="http://schemas.openxmlformats.org/officeDocument/2006/relationships/hyperlink" Target="https://www.spotrac.com/redirect/team/95/cap-2012/" TargetMode="External"/><Relationship Id="rId16" Type="http://schemas.openxmlformats.org/officeDocument/2006/relationships/hyperlink" Target="https://www.spotrac.com/redirect/team/106/cap-2017/" TargetMode="External"/><Relationship Id="rId37" Type="http://schemas.openxmlformats.org/officeDocument/2006/relationships/hyperlink" Target="https://www.spotrac.com/redirect/team/103/cap-2016/" TargetMode="External"/><Relationship Id="rId58" Type="http://schemas.openxmlformats.org/officeDocument/2006/relationships/hyperlink" Target="https://www.spotrac.com/redirect/team/99/cap-2016/" TargetMode="External"/><Relationship Id="rId79" Type="http://schemas.openxmlformats.org/officeDocument/2006/relationships/hyperlink" Target="https://www.spotrac.com/redirect/team/158/cap-2015/" TargetMode="External"/><Relationship Id="rId102" Type="http://schemas.openxmlformats.org/officeDocument/2006/relationships/hyperlink" Target="https://www.spotrac.com/redirect/team/109/cap-2014/" TargetMode="External"/><Relationship Id="rId123" Type="http://schemas.openxmlformats.org/officeDocument/2006/relationships/hyperlink" Target="https://www.spotrac.com/redirect/team/108/cap-2013/" TargetMode="External"/><Relationship Id="rId144" Type="http://schemas.openxmlformats.org/officeDocument/2006/relationships/hyperlink" Target="https://www.spotrac.com/redirect/team/101/cap-2013/" TargetMode="External"/><Relationship Id="rId90" Type="http://schemas.openxmlformats.org/officeDocument/2006/relationships/hyperlink" Target="https://www.spotrac.com/redirect/team/97/cap-2015/" TargetMode="External"/><Relationship Id="rId165" Type="http://schemas.openxmlformats.org/officeDocument/2006/relationships/hyperlink" Target="https://www.spotrac.com/redirect/team/113/cap-2012/" TargetMode="External"/><Relationship Id="rId27" Type="http://schemas.openxmlformats.org/officeDocument/2006/relationships/hyperlink" Target="https://www.spotrac.com/redirect/team/122/cap-2017/" TargetMode="External"/><Relationship Id="rId48" Type="http://schemas.openxmlformats.org/officeDocument/2006/relationships/hyperlink" Target="https://www.spotrac.com/redirect/team/112/cap-2016/" TargetMode="External"/><Relationship Id="rId69" Type="http://schemas.openxmlformats.org/officeDocument/2006/relationships/hyperlink" Target="https://www.spotrac.com/redirect/team/105/cap-2015/" TargetMode="External"/><Relationship Id="rId113" Type="http://schemas.openxmlformats.org/officeDocument/2006/relationships/hyperlink" Target="https://www.spotrac.com/redirect/team/98/cap-2014/" TargetMode="External"/><Relationship Id="rId134" Type="http://schemas.openxmlformats.org/officeDocument/2006/relationships/hyperlink" Target="https://www.spotrac.com/redirect/team/97/cap-2013/" TargetMode="External"/><Relationship Id="rId80" Type="http://schemas.openxmlformats.org/officeDocument/2006/relationships/hyperlink" Target="https://www.spotrac.com/redirect/team/180/cap-2015/" TargetMode="External"/><Relationship Id="rId155" Type="http://schemas.openxmlformats.org/officeDocument/2006/relationships/hyperlink" Target="https://www.spotrac.com/redirect/team/116/cap-2012/" TargetMode="External"/><Relationship Id="rId176" Type="http://schemas.openxmlformats.org/officeDocument/2006/relationships/hyperlink" Target="https://www.spotrac.com/redirect/team/64/cap-2012/" TargetMode="External"/><Relationship Id="rId17" Type="http://schemas.openxmlformats.org/officeDocument/2006/relationships/hyperlink" Target="https://www.spotrac.com/redirect/team/95/cap-2017/" TargetMode="External"/><Relationship Id="rId38" Type="http://schemas.openxmlformats.org/officeDocument/2006/relationships/hyperlink" Target="https://www.spotrac.com/redirect/team/105/cap-2016/" TargetMode="External"/><Relationship Id="rId59" Type="http://schemas.openxmlformats.org/officeDocument/2006/relationships/hyperlink" Target="https://www.spotrac.com/redirect/team/104/cap-2016/" TargetMode="External"/><Relationship Id="rId103" Type="http://schemas.openxmlformats.org/officeDocument/2006/relationships/hyperlink" Target="https://www.spotrac.com/redirect/team/105/cap-2014/" TargetMode="External"/><Relationship Id="rId124" Type="http://schemas.openxmlformats.org/officeDocument/2006/relationships/hyperlink" Target="https://www.spotrac.com/redirect/team/114/cap-2013/" TargetMode="External"/><Relationship Id="rId70" Type="http://schemas.openxmlformats.org/officeDocument/2006/relationships/hyperlink" Target="https://www.spotrac.com/redirect/team/120/cap-2015/" TargetMode="External"/><Relationship Id="rId91" Type="http://schemas.openxmlformats.org/officeDocument/2006/relationships/hyperlink" Target="https://www.spotrac.com/redirect/team/108/cap-2014/" TargetMode="External"/><Relationship Id="rId145" Type="http://schemas.openxmlformats.org/officeDocument/2006/relationships/hyperlink" Target="https://www.spotrac.com/redirect/team/106/cap-2013/" TargetMode="External"/><Relationship Id="rId166" Type="http://schemas.openxmlformats.org/officeDocument/2006/relationships/hyperlink" Target="https://www.spotrac.com/redirect/team/94/cap-2012/" TargetMode="External"/><Relationship Id="rId1" Type="http://schemas.openxmlformats.org/officeDocument/2006/relationships/hyperlink" Target="https://www.spotrac.com/redirect/team/64/cap-201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ACDE-42D8-3948-87AE-4ABB7BF12B65}">
  <dimension ref="D3:P194"/>
  <sheetViews>
    <sheetView workbookViewId="0">
      <selection activeCell="H165" sqref="H165:H194"/>
    </sheetView>
  </sheetViews>
  <sheetFormatPr baseColWidth="10" defaultRowHeight="16" x14ac:dyDescent="0.2"/>
  <cols>
    <col min="6" max="8" width="17.83203125" customWidth="1"/>
    <col min="10" max="10" width="15.1640625" customWidth="1"/>
    <col min="11" max="11" width="17.1640625" customWidth="1"/>
    <col min="12" max="12" width="15" customWidth="1"/>
    <col min="13" max="14" width="14.6640625" customWidth="1"/>
    <col min="15" max="15" width="13.6640625" customWidth="1"/>
    <col min="16" max="16" width="14.5" customWidth="1"/>
  </cols>
  <sheetData>
    <row r="3" spans="4:16" x14ac:dyDescent="0.2">
      <c r="M3" t="s">
        <v>31</v>
      </c>
    </row>
    <row r="5" spans="4:16" x14ac:dyDescent="0.2">
      <c r="D5">
        <v>2018</v>
      </c>
      <c r="E5" s="2">
        <v>1</v>
      </c>
      <c r="F5" s="1" t="s">
        <v>26</v>
      </c>
      <c r="G5" s="1" t="s">
        <v>84</v>
      </c>
      <c r="H5" s="1" t="str">
        <f>G5&amp;D5</f>
        <v>Bulls2018</v>
      </c>
      <c r="I5" s="2">
        <v>15</v>
      </c>
      <c r="J5" s="2">
        <v>24.4</v>
      </c>
      <c r="K5" s="4">
        <v>63826969</v>
      </c>
      <c r="L5" s="4">
        <v>26149447</v>
      </c>
      <c r="M5" s="4">
        <v>90105625</v>
      </c>
      <c r="N5" s="6" t="s">
        <v>32</v>
      </c>
      <c r="O5" s="5">
        <v>8987375</v>
      </c>
      <c r="P5" s="5">
        <v>8987375</v>
      </c>
    </row>
    <row r="6" spans="4:16" x14ac:dyDescent="0.2">
      <c r="D6">
        <v>2018</v>
      </c>
      <c r="E6" s="2">
        <v>2</v>
      </c>
      <c r="F6" s="1" t="s">
        <v>7</v>
      </c>
      <c r="G6" s="1" t="s">
        <v>85</v>
      </c>
      <c r="H6" s="1" t="str">
        <f t="shared" ref="H6:H34" si="0">G6&amp;D6</f>
        <v>Suns2018</v>
      </c>
      <c r="I6" s="2">
        <v>15</v>
      </c>
      <c r="J6" s="2">
        <v>23.8</v>
      </c>
      <c r="K6" s="4">
        <v>73955365</v>
      </c>
      <c r="L6" s="4">
        <v>18369733</v>
      </c>
      <c r="M6" s="4">
        <v>92518634</v>
      </c>
      <c r="N6" s="4">
        <v>26588595</v>
      </c>
      <c r="O6" s="5">
        <v>6574366</v>
      </c>
      <c r="P6" s="5">
        <v>6574366</v>
      </c>
    </row>
    <row r="7" spans="4:16" x14ac:dyDescent="0.2">
      <c r="D7">
        <v>2018</v>
      </c>
      <c r="E7" s="2">
        <v>3</v>
      </c>
      <c r="F7" s="1" t="s">
        <v>19</v>
      </c>
      <c r="G7" s="1" t="s">
        <v>86</v>
      </c>
      <c r="H7" s="1" t="str">
        <f t="shared" si="0"/>
        <v>Pacers2018</v>
      </c>
      <c r="I7" s="2">
        <v>15</v>
      </c>
      <c r="J7" s="2">
        <v>25.1</v>
      </c>
      <c r="K7" s="4">
        <v>90081320</v>
      </c>
      <c r="L7" s="4">
        <v>3534569</v>
      </c>
      <c r="M7" s="4">
        <v>93661969</v>
      </c>
      <c r="N7" s="4">
        <v>25604031</v>
      </c>
      <c r="O7" s="5">
        <v>5431031</v>
      </c>
      <c r="P7" s="5">
        <v>5431031</v>
      </c>
    </row>
    <row r="8" spans="4:16" x14ac:dyDescent="0.2">
      <c r="D8">
        <v>2018</v>
      </c>
      <c r="E8" s="2">
        <v>4</v>
      </c>
      <c r="F8" s="1" t="s">
        <v>9</v>
      </c>
      <c r="G8" s="1" t="s">
        <v>87</v>
      </c>
      <c r="H8" s="1" t="str">
        <f t="shared" si="0"/>
        <v>Magic2018</v>
      </c>
      <c r="I8" s="2">
        <v>15</v>
      </c>
      <c r="J8" s="2">
        <v>25.3</v>
      </c>
      <c r="K8" s="4">
        <v>94946559</v>
      </c>
      <c r="L8" s="4">
        <v>333334</v>
      </c>
      <c r="M8" s="4">
        <v>95538311</v>
      </c>
      <c r="N8" s="4">
        <v>23727689</v>
      </c>
      <c r="O8" s="5">
        <v>3554689</v>
      </c>
      <c r="P8" s="5">
        <v>3554689</v>
      </c>
    </row>
    <row r="9" spans="4:16" x14ac:dyDescent="0.2">
      <c r="D9">
        <v>2018</v>
      </c>
      <c r="E9" s="2">
        <v>5</v>
      </c>
      <c r="F9" s="1" t="s">
        <v>28</v>
      </c>
      <c r="G9" s="1" t="s">
        <v>88</v>
      </c>
      <c r="H9" s="1" t="str">
        <f t="shared" si="0"/>
        <v>Nets2018</v>
      </c>
      <c r="I9" s="2">
        <v>15</v>
      </c>
      <c r="J9" s="2">
        <v>24.9</v>
      </c>
      <c r="K9" s="4">
        <v>88965468</v>
      </c>
      <c r="L9" s="4">
        <v>6999092</v>
      </c>
      <c r="M9" s="4">
        <v>95964560</v>
      </c>
      <c r="N9" s="4">
        <v>23301440</v>
      </c>
      <c r="O9" s="5">
        <v>3128440</v>
      </c>
      <c r="P9" s="5">
        <v>3128440</v>
      </c>
    </row>
    <row r="10" spans="4:16" x14ac:dyDescent="0.2">
      <c r="D10">
        <v>2018</v>
      </c>
      <c r="E10" s="2">
        <v>6</v>
      </c>
      <c r="F10" s="1" t="s">
        <v>24</v>
      </c>
      <c r="G10" s="1" t="s">
        <v>90</v>
      </c>
      <c r="H10" s="1" t="str">
        <f t="shared" si="0"/>
        <v>Mavericks2018</v>
      </c>
      <c r="I10" s="2">
        <v>15</v>
      </c>
      <c r="J10" s="2">
        <v>26.5</v>
      </c>
      <c r="K10" s="4">
        <v>77926451</v>
      </c>
      <c r="L10" s="4">
        <v>6925054</v>
      </c>
      <c r="M10" s="4">
        <v>96843033</v>
      </c>
      <c r="N10" s="4">
        <v>33960196</v>
      </c>
      <c r="O10" s="5">
        <v>2249967</v>
      </c>
      <c r="P10" s="5">
        <v>13945967</v>
      </c>
    </row>
    <row r="11" spans="4:16" x14ac:dyDescent="0.2">
      <c r="D11">
        <v>2018</v>
      </c>
      <c r="E11" s="2">
        <v>7</v>
      </c>
      <c r="F11" s="1" t="s">
        <v>5</v>
      </c>
      <c r="G11" s="1" t="s">
        <v>89</v>
      </c>
      <c r="H11" s="1" t="str">
        <f t="shared" si="0"/>
        <v>Kings2018</v>
      </c>
      <c r="I11" s="2">
        <v>15</v>
      </c>
      <c r="J11" s="2">
        <v>25.5</v>
      </c>
      <c r="K11" s="4">
        <v>77725702</v>
      </c>
      <c r="L11" s="4">
        <v>17957122</v>
      </c>
      <c r="M11" s="4">
        <v>97154206</v>
      </c>
      <c r="N11" s="4">
        <v>23583176</v>
      </c>
      <c r="O11" s="5">
        <v>1938794</v>
      </c>
      <c r="P11" s="5">
        <v>3410176</v>
      </c>
    </row>
    <row r="12" spans="4:16" x14ac:dyDescent="0.2">
      <c r="D12">
        <v>2018</v>
      </c>
      <c r="E12" s="2">
        <v>8</v>
      </c>
      <c r="F12" s="1" t="s">
        <v>8</v>
      </c>
      <c r="G12" s="1" t="s">
        <v>91</v>
      </c>
      <c r="H12" s="1" t="str">
        <f t="shared" si="0"/>
        <v>76ers2018</v>
      </c>
      <c r="I12" s="2">
        <v>15</v>
      </c>
      <c r="J12" s="2">
        <v>25.2</v>
      </c>
      <c r="K12" s="4">
        <v>89638648</v>
      </c>
      <c r="L12" s="4">
        <v>10225000</v>
      </c>
      <c r="M12" s="4">
        <v>100020936</v>
      </c>
      <c r="N12" s="4">
        <v>19245064</v>
      </c>
      <c r="O12" s="5">
        <v>-927936</v>
      </c>
      <c r="P12" s="5">
        <v>-927936</v>
      </c>
    </row>
    <row r="13" spans="4:16" x14ac:dyDescent="0.2">
      <c r="D13">
        <v>2018</v>
      </c>
      <c r="E13" s="2">
        <v>9</v>
      </c>
      <c r="F13" s="1" t="s">
        <v>30</v>
      </c>
      <c r="G13" s="1" t="s">
        <v>92</v>
      </c>
      <c r="H13" s="1" t="str">
        <f t="shared" si="0"/>
        <v>Hawks2018</v>
      </c>
      <c r="I13" s="2">
        <v>15</v>
      </c>
      <c r="J13" s="2">
        <v>24.3</v>
      </c>
      <c r="K13" s="4">
        <v>67426026</v>
      </c>
      <c r="L13" s="4">
        <v>32322822</v>
      </c>
      <c r="M13" s="4">
        <v>100108457</v>
      </c>
      <c r="N13" s="4">
        <v>19157543</v>
      </c>
      <c r="O13" s="5">
        <v>-1015457</v>
      </c>
      <c r="P13" s="5">
        <v>-1015457</v>
      </c>
    </row>
    <row r="14" spans="4:16" x14ac:dyDescent="0.2">
      <c r="D14">
        <v>2018</v>
      </c>
      <c r="E14" s="2">
        <v>10</v>
      </c>
      <c r="F14" s="1" t="s">
        <v>17</v>
      </c>
      <c r="G14" s="1" t="s">
        <v>93</v>
      </c>
      <c r="H14" s="1" t="str">
        <f t="shared" si="0"/>
        <v>Lakers2018</v>
      </c>
      <c r="I14" s="2">
        <v>15</v>
      </c>
      <c r="J14" s="2">
        <v>24.9</v>
      </c>
      <c r="K14" s="4">
        <v>93848506</v>
      </c>
      <c r="L14" s="4">
        <v>8134489</v>
      </c>
      <c r="M14" s="4">
        <v>102177393</v>
      </c>
      <c r="N14" s="4">
        <v>17088607</v>
      </c>
      <c r="O14" s="5">
        <v>-3084393</v>
      </c>
      <c r="P14" s="5">
        <v>-3084393</v>
      </c>
    </row>
    <row r="15" spans="4:16" x14ac:dyDescent="0.2">
      <c r="D15">
        <v>2018</v>
      </c>
      <c r="E15" s="2">
        <v>11</v>
      </c>
      <c r="F15" s="1" t="s">
        <v>11</v>
      </c>
      <c r="G15" s="1" t="s">
        <v>94</v>
      </c>
      <c r="H15" s="1" t="str">
        <f t="shared" si="0"/>
        <v>Knicks2018</v>
      </c>
      <c r="I15" s="2">
        <v>15</v>
      </c>
      <c r="J15" s="2">
        <v>25.7</v>
      </c>
      <c r="K15" s="4">
        <v>98086116</v>
      </c>
      <c r="L15" s="4">
        <v>6170722</v>
      </c>
      <c r="M15" s="4">
        <v>104405156</v>
      </c>
      <c r="N15" s="4">
        <v>14860844</v>
      </c>
      <c r="O15" s="5">
        <v>-5312156</v>
      </c>
      <c r="P15" s="5">
        <v>-5312156</v>
      </c>
    </row>
    <row r="16" spans="4:16" x14ac:dyDescent="0.2">
      <c r="D16">
        <v>2018</v>
      </c>
      <c r="E16" s="2">
        <v>12</v>
      </c>
      <c r="F16" s="1" t="s">
        <v>15</v>
      </c>
      <c r="G16" s="1" t="s">
        <v>95</v>
      </c>
      <c r="H16" s="1" t="str">
        <f t="shared" si="0"/>
        <v>Heat2018</v>
      </c>
      <c r="I16" s="2">
        <v>15</v>
      </c>
      <c r="J16" s="2">
        <v>27.1</v>
      </c>
      <c r="K16" s="4">
        <v>103753306</v>
      </c>
      <c r="L16" s="4">
        <v>1312611</v>
      </c>
      <c r="M16" s="4">
        <v>105065917</v>
      </c>
      <c r="N16" s="4">
        <v>14200083</v>
      </c>
      <c r="O16" s="5">
        <v>-5972917</v>
      </c>
      <c r="P16" s="5">
        <v>-5972917</v>
      </c>
    </row>
    <row r="17" spans="4:16" x14ac:dyDescent="0.2">
      <c r="D17">
        <v>2018</v>
      </c>
      <c r="E17" s="2">
        <v>13</v>
      </c>
      <c r="F17" s="1" t="s">
        <v>13</v>
      </c>
      <c r="G17" s="1" t="s">
        <v>96</v>
      </c>
      <c r="H17" s="1" t="str">
        <f t="shared" si="0"/>
        <v>Timberwolves2018</v>
      </c>
      <c r="I17" s="2">
        <v>15</v>
      </c>
      <c r="J17" s="2">
        <v>26.7</v>
      </c>
      <c r="K17" s="4">
        <v>102581006</v>
      </c>
      <c r="L17" s="4">
        <v>2598921</v>
      </c>
      <c r="M17" s="4">
        <v>105179927</v>
      </c>
      <c r="N17" s="4">
        <v>13927302</v>
      </c>
      <c r="O17" s="5">
        <v>-6086927</v>
      </c>
      <c r="P17" s="5">
        <v>-6086927</v>
      </c>
    </row>
    <row r="18" spans="4:16" x14ac:dyDescent="0.2">
      <c r="D18">
        <v>2018</v>
      </c>
      <c r="E18" s="2">
        <v>14</v>
      </c>
      <c r="F18" s="1" t="s">
        <v>23</v>
      </c>
      <c r="G18" s="1" t="s">
        <v>97</v>
      </c>
      <c r="H18" s="1" t="str">
        <f t="shared" si="0"/>
        <v>Nuggets2018</v>
      </c>
      <c r="I18" s="2">
        <v>15</v>
      </c>
      <c r="J18" s="2">
        <v>26.1</v>
      </c>
      <c r="K18" s="4">
        <v>101779153</v>
      </c>
      <c r="L18" s="4">
        <v>4736050</v>
      </c>
      <c r="M18" s="4">
        <v>106515203</v>
      </c>
      <c r="N18" s="4">
        <v>12750797</v>
      </c>
      <c r="O18" s="5">
        <v>-7422203</v>
      </c>
      <c r="P18" s="5">
        <v>-7422203</v>
      </c>
    </row>
    <row r="19" spans="4:16" x14ac:dyDescent="0.2">
      <c r="D19">
        <v>2018</v>
      </c>
      <c r="E19" s="2">
        <v>15</v>
      </c>
      <c r="F19" s="1" t="s">
        <v>1</v>
      </c>
      <c r="G19" s="1" t="s">
        <v>98</v>
      </c>
      <c r="H19" s="1" t="str">
        <f t="shared" si="0"/>
        <v>Jazz2018</v>
      </c>
      <c r="I19" s="2">
        <v>15</v>
      </c>
      <c r="J19" s="2">
        <v>25.9</v>
      </c>
      <c r="K19" s="4">
        <v>103837783</v>
      </c>
      <c r="L19" s="4">
        <v>2783993</v>
      </c>
      <c r="M19" s="4">
        <v>106862254</v>
      </c>
      <c r="N19" s="4">
        <v>12403746</v>
      </c>
      <c r="O19" s="5">
        <v>-7769254</v>
      </c>
      <c r="P19" s="5">
        <v>-7769254</v>
      </c>
    </row>
    <row r="20" spans="4:16" x14ac:dyDescent="0.2">
      <c r="D20">
        <v>2018</v>
      </c>
      <c r="E20" s="2">
        <v>16</v>
      </c>
      <c r="F20" s="1" t="s">
        <v>16</v>
      </c>
      <c r="G20" s="1" t="s">
        <v>99</v>
      </c>
      <c r="H20" s="1" t="str">
        <f t="shared" si="0"/>
        <v>Grizzlies2018</v>
      </c>
      <c r="I20" s="2">
        <v>15</v>
      </c>
      <c r="J20" s="2">
        <v>25.5</v>
      </c>
      <c r="K20" s="4">
        <v>100033826</v>
      </c>
      <c r="L20" s="4">
        <v>9573432</v>
      </c>
      <c r="M20" s="4">
        <v>109902725</v>
      </c>
      <c r="N20" s="6" t="s">
        <v>33</v>
      </c>
      <c r="O20" s="5">
        <v>-10809725</v>
      </c>
      <c r="P20" s="5">
        <v>-10809725</v>
      </c>
    </row>
    <row r="21" spans="4:16" x14ac:dyDescent="0.2">
      <c r="D21">
        <v>2018</v>
      </c>
      <c r="E21" s="2">
        <v>17</v>
      </c>
      <c r="F21" s="1" t="s">
        <v>29</v>
      </c>
      <c r="G21" s="1" t="s">
        <v>100</v>
      </c>
      <c r="H21" s="1" t="str">
        <f t="shared" si="0"/>
        <v>Celtics2018</v>
      </c>
      <c r="I21" s="2">
        <v>16</v>
      </c>
      <c r="J21" s="2">
        <v>24.9</v>
      </c>
      <c r="K21" s="4">
        <v>114825547</v>
      </c>
      <c r="L21" s="4">
        <v>92858</v>
      </c>
      <c r="M21" s="4">
        <v>115075693</v>
      </c>
      <c r="N21" s="4">
        <v>4190307</v>
      </c>
      <c r="O21" s="5">
        <v>-15982693</v>
      </c>
      <c r="P21" s="5">
        <v>-15982693</v>
      </c>
    </row>
    <row r="22" spans="4:16" x14ac:dyDescent="0.2">
      <c r="D22">
        <v>2018</v>
      </c>
      <c r="E22" s="2">
        <v>18</v>
      </c>
      <c r="F22" s="1" t="s">
        <v>4</v>
      </c>
      <c r="G22" s="1" t="s">
        <v>101</v>
      </c>
      <c r="H22" s="1" t="str">
        <f t="shared" si="0"/>
        <v>Spurts2018</v>
      </c>
      <c r="I22" s="2">
        <v>15</v>
      </c>
      <c r="J22" s="2">
        <v>28.5</v>
      </c>
      <c r="K22" s="4">
        <v>113237104</v>
      </c>
      <c r="L22" s="4">
        <v>2916450</v>
      </c>
      <c r="M22" s="4">
        <v>116153554</v>
      </c>
      <c r="N22" s="6" t="s">
        <v>34</v>
      </c>
      <c r="O22" s="5">
        <v>-17060554</v>
      </c>
      <c r="P22" s="5">
        <v>-17060554</v>
      </c>
    </row>
    <row r="23" spans="4:16" x14ac:dyDescent="0.2">
      <c r="D23">
        <v>2018</v>
      </c>
      <c r="E23" s="2">
        <v>19</v>
      </c>
      <c r="F23" s="1" t="s">
        <v>14</v>
      </c>
      <c r="G23" s="1" t="s">
        <v>102</v>
      </c>
      <c r="H23" s="1" t="str">
        <f t="shared" si="0"/>
        <v>Bucks2018</v>
      </c>
      <c r="I23" s="2">
        <v>15</v>
      </c>
      <c r="J23" s="2">
        <v>25.4</v>
      </c>
      <c r="K23" s="4">
        <v>100039227</v>
      </c>
      <c r="L23" s="4">
        <v>16092004</v>
      </c>
      <c r="M23" s="4">
        <v>116214360</v>
      </c>
      <c r="N23" s="4">
        <v>3051640</v>
      </c>
      <c r="O23" s="5">
        <v>-17121360</v>
      </c>
      <c r="P23" s="5">
        <v>-17121360</v>
      </c>
    </row>
    <row r="24" spans="4:16" x14ac:dyDescent="0.2">
      <c r="D24">
        <v>2018</v>
      </c>
      <c r="E24" s="2">
        <v>20</v>
      </c>
      <c r="F24" s="1" t="s">
        <v>3</v>
      </c>
      <c r="G24" s="1" t="s">
        <v>103</v>
      </c>
      <c r="H24" s="1" t="str">
        <f t="shared" si="0"/>
        <v>Raptors2018</v>
      </c>
      <c r="I24" s="2">
        <v>15</v>
      </c>
      <c r="J24" s="2">
        <v>25.1</v>
      </c>
      <c r="K24" s="4">
        <v>115391026</v>
      </c>
      <c r="L24" s="4">
        <v>1100000</v>
      </c>
      <c r="M24" s="4">
        <v>116583186</v>
      </c>
      <c r="N24" s="6" t="s">
        <v>35</v>
      </c>
      <c r="O24" s="5">
        <v>-17490186</v>
      </c>
      <c r="P24" s="5">
        <v>-17490186</v>
      </c>
    </row>
    <row r="25" spans="4:16" x14ac:dyDescent="0.2">
      <c r="D25">
        <v>2018</v>
      </c>
      <c r="E25" s="2">
        <v>21</v>
      </c>
      <c r="F25" s="1" t="s">
        <v>27</v>
      </c>
      <c r="G25" s="1" t="s">
        <v>104</v>
      </c>
      <c r="H25" s="1" t="str">
        <f t="shared" si="0"/>
        <v>Hornets2018</v>
      </c>
      <c r="I25" s="2">
        <v>14</v>
      </c>
      <c r="J25" s="2">
        <v>25.3</v>
      </c>
      <c r="K25" s="4">
        <v>117228164</v>
      </c>
      <c r="L25" s="2" t="s">
        <v>2</v>
      </c>
      <c r="M25" s="4">
        <v>117228164</v>
      </c>
      <c r="N25" s="4">
        <v>2037836</v>
      </c>
      <c r="O25" s="5">
        <v>-18135164</v>
      </c>
      <c r="P25" s="5">
        <v>-18135164</v>
      </c>
    </row>
    <row r="26" spans="4:16" x14ac:dyDescent="0.2">
      <c r="D26">
        <v>2018</v>
      </c>
      <c r="E26" s="2">
        <v>22</v>
      </c>
      <c r="F26" s="1" t="s">
        <v>20</v>
      </c>
      <c r="G26" s="1" t="s">
        <v>105</v>
      </c>
      <c r="H26" s="1" t="str">
        <f t="shared" si="0"/>
        <v>Rockets2018</v>
      </c>
      <c r="I26" s="2">
        <v>15</v>
      </c>
      <c r="J26" s="2">
        <v>28.9</v>
      </c>
      <c r="K26" s="4">
        <v>114484312</v>
      </c>
      <c r="L26" s="4">
        <v>3666900</v>
      </c>
      <c r="M26" s="4">
        <v>118271451</v>
      </c>
      <c r="N26" s="6" t="s">
        <v>36</v>
      </c>
      <c r="O26" s="5">
        <v>-19178451</v>
      </c>
      <c r="P26" s="5">
        <v>-19178451</v>
      </c>
    </row>
    <row r="27" spans="4:16" x14ac:dyDescent="0.2">
      <c r="D27">
        <v>2018</v>
      </c>
      <c r="E27" s="2">
        <v>23</v>
      </c>
      <c r="F27" s="1" t="s">
        <v>12</v>
      </c>
      <c r="G27" s="1" t="s">
        <v>106</v>
      </c>
      <c r="H27" s="1" t="str">
        <f t="shared" si="0"/>
        <v>Pelicans2018</v>
      </c>
      <c r="I27" s="2">
        <v>15</v>
      </c>
      <c r="J27" s="2">
        <v>26.9</v>
      </c>
      <c r="K27" s="4">
        <v>115907328</v>
      </c>
      <c r="L27" s="4">
        <v>2399540</v>
      </c>
      <c r="M27" s="4">
        <v>118813359</v>
      </c>
      <c r="N27" s="6" t="s">
        <v>37</v>
      </c>
      <c r="O27" s="5">
        <v>-19720359</v>
      </c>
      <c r="P27" s="5">
        <v>-19720359</v>
      </c>
    </row>
    <row r="28" spans="4:16" x14ac:dyDescent="0.2">
      <c r="D28">
        <v>2018</v>
      </c>
      <c r="E28" s="2">
        <v>24</v>
      </c>
      <c r="F28" s="1" t="s">
        <v>18</v>
      </c>
      <c r="G28" s="1" t="s">
        <v>107</v>
      </c>
      <c r="H28" s="1" t="str">
        <f t="shared" si="0"/>
        <v>Clippers2018</v>
      </c>
      <c r="I28" s="2">
        <v>15</v>
      </c>
      <c r="J28" s="2">
        <v>26.5</v>
      </c>
      <c r="K28" s="4">
        <v>116141747</v>
      </c>
      <c r="L28" s="4">
        <v>2509044</v>
      </c>
      <c r="M28" s="4">
        <v>118817049</v>
      </c>
      <c r="N28" s="6" t="s">
        <v>38</v>
      </c>
      <c r="O28" s="5">
        <v>-19724049</v>
      </c>
      <c r="P28" s="5">
        <v>-19724049</v>
      </c>
    </row>
    <row r="29" spans="4:16" x14ac:dyDescent="0.2">
      <c r="D29">
        <v>2018</v>
      </c>
      <c r="E29" s="2">
        <v>25</v>
      </c>
      <c r="F29" s="1" t="s">
        <v>22</v>
      </c>
      <c r="G29" s="1" t="s">
        <v>108</v>
      </c>
      <c r="H29" s="1" t="str">
        <f t="shared" si="0"/>
        <v>Pistons2018</v>
      </c>
      <c r="I29" s="2">
        <v>15</v>
      </c>
      <c r="J29" s="2">
        <v>26.4</v>
      </c>
      <c r="K29" s="4">
        <v>113040993</v>
      </c>
      <c r="L29" s="4">
        <v>5856729</v>
      </c>
      <c r="M29" s="4">
        <v>118897722</v>
      </c>
      <c r="N29" s="6" t="s">
        <v>39</v>
      </c>
      <c r="O29" s="5">
        <v>-19804722</v>
      </c>
      <c r="P29" s="5">
        <v>-19804722</v>
      </c>
    </row>
    <row r="30" spans="4:16" x14ac:dyDescent="0.2">
      <c r="D30">
        <v>2018</v>
      </c>
      <c r="E30" s="2">
        <v>26</v>
      </c>
      <c r="F30" s="1" t="s">
        <v>6</v>
      </c>
      <c r="G30" s="1" t="s">
        <v>109</v>
      </c>
      <c r="H30" s="1" t="str">
        <f t="shared" si="0"/>
        <v>Trailblazers2018</v>
      </c>
      <c r="I30" s="2">
        <v>15</v>
      </c>
      <c r="J30" s="2">
        <v>24.1</v>
      </c>
      <c r="K30" s="4">
        <v>114016865</v>
      </c>
      <c r="L30" s="4">
        <v>5091108</v>
      </c>
      <c r="M30" s="4">
        <v>119265261</v>
      </c>
      <c r="N30" s="4">
        <v>739</v>
      </c>
      <c r="O30" s="5">
        <v>-20172261</v>
      </c>
      <c r="P30" s="5">
        <v>-20172261</v>
      </c>
    </row>
    <row r="31" spans="4:16" x14ac:dyDescent="0.2">
      <c r="D31">
        <v>2018</v>
      </c>
      <c r="E31" s="2">
        <v>27</v>
      </c>
      <c r="F31" s="1" t="s">
        <v>0</v>
      </c>
      <c r="G31" s="1" t="s">
        <v>110</v>
      </c>
      <c r="H31" s="1" t="str">
        <f t="shared" si="0"/>
        <v>Wizards2018</v>
      </c>
      <c r="I31" s="2">
        <v>15</v>
      </c>
      <c r="J31" s="2">
        <v>27.3</v>
      </c>
      <c r="K31" s="4">
        <v>122840421</v>
      </c>
      <c r="L31" s="4">
        <v>1024235</v>
      </c>
      <c r="M31" s="4">
        <v>124114043</v>
      </c>
      <c r="N31" s="4">
        <v>-4848043</v>
      </c>
      <c r="O31" s="5">
        <v>-25021043</v>
      </c>
      <c r="P31" s="5">
        <v>-25021043</v>
      </c>
    </row>
    <row r="32" spans="4:16" x14ac:dyDescent="0.2">
      <c r="D32">
        <v>2018</v>
      </c>
      <c r="E32" s="2">
        <v>28</v>
      </c>
      <c r="F32" s="1" t="s">
        <v>10</v>
      </c>
      <c r="G32" s="1" t="s">
        <v>111</v>
      </c>
      <c r="H32" s="1" t="str">
        <f t="shared" si="0"/>
        <v>Thunder2018</v>
      </c>
      <c r="I32" s="2">
        <v>15</v>
      </c>
      <c r="J32" s="2">
        <v>27.1</v>
      </c>
      <c r="K32" s="4">
        <v>130477891</v>
      </c>
      <c r="L32" s="4">
        <v>2442455</v>
      </c>
      <c r="M32" s="4">
        <v>132920346</v>
      </c>
      <c r="N32" s="4">
        <v>-13654346</v>
      </c>
      <c r="O32" s="5">
        <v>-33827346</v>
      </c>
      <c r="P32" s="5">
        <v>-33827346</v>
      </c>
    </row>
    <row r="33" spans="4:16" x14ac:dyDescent="0.2">
      <c r="D33">
        <v>2018</v>
      </c>
      <c r="E33" s="2">
        <v>29</v>
      </c>
      <c r="F33" s="1" t="s">
        <v>21</v>
      </c>
      <c r="G33" s="1" t="s">
        <v>112</v>
      </c>
      <c r="H33" s="1" t="str">
        <f t="shared" si="0"/>
        <v>Warriors2018</v>
      </c>
      <c r="I33" s="2">
        <v>15</v>
      </c>
      <c r="J33" s="2">
        <v>27.9</v>
      </c>
      <c r="K33" s="4">
        <v>132955238</v>
      </c>
      <c r="L33" s="4">
        <v>2416508</v>
      </c>
      <c r="M33" s="4">
        <v>135371746</v>
      </c>
      <c r="N33" s="4">
        <v>-16105746</v>
      </c>
      <c r="O33" s="5">
        <v>-36278746</v>
      </c>
      <c r="P33" s="5">
        <v>-36278746</v>
      </c>
    </row>
    <row r="34" spans="4:16" x14ac:dyDescent="0.2">
      <c r="D34">
        <v>2018</v>
      </c>
      <c r="E34" s="2">
        <v>30</v>
      </c>
      <c r="F34" s="1" t="s">
        <v>25</v>
      </c>
      <c r="G34" s="1" t="s">
        <v>113</v>
      </c>
      <c r="H34" s="1" t="str">
        <f t="shared" si="0"/>
        <v>Cavaliers2018</v>
      </c>
      <c r="I34" s="2">
        <v>15</v>
      </c>
      <c r="J34" s="2">
        <v>28.3</v>
      </c>
      <c r="K34" s="4">
        <v>135777082</v>
      </c>
      <c r="L34" s="2" t="s">
        <v>2</v>
      </c>
      <c r="M34" s="4">
        <v>135980450</v>
      </c>
      <c r="N34" s="4">
        <v>-16714450</v>
      </c>
      <c r="O34" s="5">
        <v>-36887450</v>
      </c>
      <c r="P34" s="5">
        <v>-36887450</v>
      </c>
    </row>
    <row r="35" spans="4:16" ht="18" x14ac:dyDescent="0.2">
      <c r="E35" s="11"/>
    </row>
    <row r="36" spans="4:16" x14ac:dyDescent="0.2">
      <c r="E36" s="7"/>
      <c r="F36" s="1"/>
      <c r="G36" s="1"/>
      <c r="H36" s="1"/>
      <c r="I36" s="7"/>
      <c r="J36" s="7"/>
      <c r="K36" s="8"/>
      <c r="L36" s="8"/>
      <c r="M36" s="8"/>
      <c r="N36" s="8"/>
      <c r="O36" s="9"/>
      <c r="P36" s="9"/>
    </row>
    <row r="37" spans="4:16" x14ac:dyDescent="0.2">
      <c r="D37">
        <v>2017</v>
      </c>
      <c r="E37" s="2">
        <v>1</v>
      </c>
      <c r="F37" s="1" t="s">
        <v>13</v>
      </c>
      <c r="G37" s="1" t="str">
        <f>VLOOKUP(F37,$F$5:$G$34,2,FALSE)</f>
        <v>Timberwolves</v>
      </c>
      <c r="H37" s="1" t="str">
        <f>G37&amp;D37</f>
        <v>Timberwolves2017</v>
      </c>
      <c r="I37" s="2">
        <v>14</v>
      </c>
      <c r="J37" s="2">
        <v>24.7</v>
      </c>
      <c r="K37" s="4">
        <v>59494555</v>
      </c>
      <c r="L37" s="4">
        <v>9996058</v>
      </c>
      <c r="M37" s="4">
        <v>71566819</v>
      </c>
      <c r="N37" s="4">
        <v>43681043</v>
      </c>
      <c r="O37" s="5">
        <v>22576181</v>
      </c>
      <c r="P37" s="5">
        <v>24537043</v>
      </c>
    </row>
    <row r="38" spans="4:16" x14ac:dyDescent="0.2">
      <c r="D38">
        <v>2017</v>
      </c>
      <c r="E38" s="2">
        <v>2</v>
      </c>
      <c r="F38" s="1" t="s">
        <v>1</v>
      </c>
      <c r="G38" s="1" t="str">
        <f t="shared" ref="G38:G66" si="1">VLOOKUP(F38,$F$5:$G$34,2,FALSE)</f>
        <v>Jazz</v>
      </c>
      <c r="H38" s="1" t="str">
        <f t="shared" ref="H38:H66" si="2">G38&amp;D38</f>
        <v>Jazz2017</v>
      </c>
      <c r="I38" s="2">
        <v>15</v>
      </c>
      <c r="J38" s="2">
        <v>25.9</v>
      </c>
      <c r="K38" s="4">
        <v>80223192</v>
      </c>
      <c r="L38" s="4">
        <v>275000</v>
      </c>
      <c r="M38" s="4">
        <v>80498192</v>
      </c>
      <c r="N38" s="4">
        <v>32788808</v>
      </c>
      <c r="O38" s="5">
        <v>13644808</v>
      </c>
      <c r="P38" s="5">
        <v>13644808</v>
      </c>
    </row>
    <row r="39" spans="4:16" x14ac:dyDescent="0.2">
      <c r="D39">
        <v>2017</v>
      </c>
      <c r="E39" s="2">
        <v>3</v>
      </c>
      <c r="F39" s="1" t="s">
        <v>28</v>
      </c>
      <c r="G39" s="1" t="str">
        <f t="shared" si="1"/>
        <v>Nets</v>
      </c>
      <c r="H39" s="1" t="str">
        <f t="shared" si="2"/>
        <v>Nets2017</v>
      </c>
      <c r="I39" s="2">
        <v>15</v>
      </c>
      <c r="J39" s="2">
        <v>25.1</v>
      </c>
      <c r="K39" s="4">
        <v>65405906</v>
      </c>
      <c r="L39" s="4">
        <v>18093411</v>
      </c>
      <c r="M39" s="4">
        <v>83730005</v>
      </c>
      <c r="N39" s="4">
        <v>29533862</v>
      </c>
      <c r="O39" s="5">
        <v>10412995</v>
      </c>
      <c r="P39" s="5">
        <v>10412995</v>
      </c>
    </row>
    <row r="40" spans="4:16" x14ac:dyDescent="0.2">
      <c r="D40">
        <v>2017</v>
      </c>
      <c r="E40" s="2">
        <v>4</v>
      </c>
      <c r="F40" s="1" t="s">
        <v>7</v>
      </c>
      <c r="G40" s="1" t="str">
        <f t="shared" si="1"/>
        <v>Suns</v>
      </c>
      <c r="H40" s="1" t="str">
        <f t="shared" si="2"/>
        <v>Suns2017</v>
      </c>
      <c r="I40" s="2">
        <v>15</v>
      </c>
      <c r="J40" s="2">
        <v>24.9</v>
      </c>
      <c r="K40" s="4">
        <v>72521524</v>
      </c>
      <c r="L40" s="4">
        <v>12303041</v>
      </c>
      <c r="M40" s="4">
        <v>85055253</v>
      </c>
      <c r="N40" s="4">
        <v>28231747</v>
      </c>
      <c r="O40" s="5">
        <v>9087747</v>
      </c>
      <c r="P40" s="5">
        <v>9087747</v>
      </c>
    </row>
    <row r="41" spans="4:16" x14ac:dyDescent="0.2">
      <c r="D41">
        <v>2017</v>
      </c>
      <c r="E41" s="2">
        <v>5</v>
      </c>
      <c r="F41" s="1" t="s">
        <v>8</v>
      </c>
      <c r="G41" s="1" t="str">
        <f t="shared" si="1"/>
        <v>76ers</v>
      </c>
      <c r="H41" s="1" t="str">
        <f t="shared" si="2"/>
        <v>76ers2017</v>
      </c>
      <c r="I41" s="2">
        <v>16</v>
      </c>
      <c r="J41" s="2">
        <v>23.9</v>
      </c>
      <c r="K41" s="4">
        <v>61656754</v>
      </c>
      <c r="L41" s="4">
        <v>23974947</v>
      </c>
      <c r="M41" s="4">
        <v>92300991</v>
      </c>
      <c r="N41" s="4">
        <v>27184034</v>
      </c>
      <c r="O41" s="5">
        <v>1842009</v>
      </c>
      <c r="P41" s="5">
        <v>8325751</v>
      </c>
    </row>
    <row r="42" spans="4:16" x14ac:dyDescent="0.2">
      <c r="D42">
        <v>2017</v>
      </c>
      <c r="E42" s="2">
        <v>6</v>
      </c>
      <c r="F42" s="1" t="s">
        <v>14</v>
      </c>
      <c r="G42" s="1" t="str">
        <f t="shared" si="1"/>
        <v>Bucks</v>
      </c>
      <c r="H42" s="1" t="str">
        <f t="shared" si="2"/>
        <v>Bucks2017</v>
      </c>
      <c r="I42" s="2">
        <v>15</v>
      </c>
      <c r="J42" s="2">
        <v>25.2</v>
      </c>
      <c r="K42" s="4">
        <v>89531619</v>
      </c>
      <c r="L42" s="4">
        <v>3093262</v>
      </c>
      <c r="M42" s="4">
        <v>92676330</v>
      </c>
      <c r="N42" s="6" t="s">
        <v>40</v>
      </c>
      <c r="O42" s="5">
        <v>1466670</v>
      </c>
      <c r="P42" s="5">
        <v>1466670</v>
      </c>
    </row>
    <row r="43" spans="4:16" x14ac:dyDescent="0.2">
      <c r="D43">
        <v>2017</v>
      </c>
      <c r="E43" s="2">
        <v>7</v>
      </c>
      <c r="F43" s="1" t="s">
        <v>19</v>
      </c>
      <c r="G43" s="1" t="str">
        <f t="shared" si="1"/>
        <v>Pacers</v>
      </c>
      <c r="H43" s="1" t="str">
        <f t="shared" si="2"/>
        <v>Pacers2017</v>
      </c>
      <c r="I43" s="2">
        <v>15</v>
      </c>
      <c r="J43" s="2">
        <v>26.3</v>
      </c>
      <c r="K43" s="4">
        <v>85614337</v>
      </c>
      <c r="L43" s="4">
        <v>8387667</v>
      </c>
      <c r="M43" s="4">
        <v>94002004</v>
      </c>
      <c r="N43" s="4">
        <v>19284996</v>
      </c>
      <c r="O43" s="5">
        <v>140996</v>
      </c>
      <c r="P43" s="5">
        <v>140996</v>
      </c>
    </row>
    <row r="44" spans="4:16" x14ac:dyDescent="0.2">
      <c r="D44">
        <v>2017</v>
      </c>
      <c r="E44" s="2">
        <v>8</v>
      </c>
      <c r="F44" s="1" t="s">
        <v>17</v>
      </c>
      <c r="G44" s="1" t="str">
        <f t="shared" si="1"/>
        <v>Lakers</v>
      </c>
      <c r="H44" s="1" t="str">
        <f t="shared" si="2"/>
        <v>Lakers2017</v>
      </c>
      <c r="I44" s="2">
        <v>15</v>
      </c>
      <c r="J44" s="2">
        <v>25.2</v>
      </c>
      <c r="K44" s="4">
        <v>85639596</v>
      </c>
      <c r="L44" s="4">
        <v>8500586</v>
      </c>
      <c r="M44" s="4">
        <v>94204120</v>
      </c>
      <c r="N44" s="4">
        <v>19082880</v>
      </c>
      <c r="O44" s="5">
        <v>-61120</v>
      </c>
      <c r="P44" s="5">
        <v>-61120</v>
      </c>
    </row>
    <row r="45" spans="4:16" x14ac:dyDescent="0.2">
      <c r="D45">
        <v>2017</v>
      </c>
      <c r="E45" s="2">
        <v>9</v>
      </c>
      <c r="F45" s="1" t="s">
        <v>30</v>
      </c>
      <c r="G45" s="1" t="str">
        <f t="shared" si="1"/>
        <v>Hawks</v>
      </c>
      <c r="H45" s="1" t="str">
        <f t="shared" si="2"/>
        <v>Hawks2017</v>
      </c>
      <c r="I45" s="2">
        <v>15</v>
      </c>
      <c r="J45" s="2">
        <v>27.9</v>
      </c>
      <c r="K45" s="4">
        <v>92928845</v>
      </c>
      <c r="L45" s="4">
        <v>2474384</v>
      </c>
      <c r="M45" s="4">
        <v>95563799</v>
      </c>
      <c r="N45" s="4">
        <v>17710755</v>
      </c>
      <c r="O45" s="5">
        <v>-1420799</v>
      </c>
      <c r="P45" s="5">
        <v>-1420799</v>
      </c>
    </row>
    <row r="46" spans="4:16" x14ac:dyDescent="0.2">
      <c r="D46">
        <v>2017</v>
      </c>
      <c r="E46" s="2">
        <v>10</v>
      </c>
      <c r="F46" s="1" t="s">
        <v>5</v>
      </c>
      <c r="G46" s="1" t="str">
        <f t="shared" si="1"/>
        <v>Kings</v>
      </c>
      <c r="H46" s="1" t="str">
        <f t="shared" si="2"/>
        <v>Kings2017</v>
      </c>
      <c r="I46" s="2">
        <v>15</v>
      </c>
      <c r="J46" s="2">
        <v>25.5</v>
      </c>
      <c r="K46" s="4">
        <v>87859206</v>
      </c>
      <c r="L46" s="4">
        <v>7807826</v>
      </c>
      <c r="M46" s="4">
        <v>95667032</v>
      </c>
      <c r="N46" s="4">
        <v>17619968</v>
      </c>
      <c r="O46" s="5">
        <v>-1524032</v>
      </c>
      <c r="P46" s="5">
        <v>-1524032</v>
      </c>
    </row>
    <row r="47" spans="4:16" x14ac:dyDescent="0.2">
      <c r="D47">
        <v>2017</v>
      </c>
      <c r="E47" s="2">
        <v>11</v>
      </c>
      <c r="F47" s="1" t="s">
        <v>29</v>
      </c>
      <c r="G47" s="1" t="str">
        <f t="shared" si="1"/>
        <v>Celtics</v>
      </c>
      <c r="H47" s="1" t="str">
        <f t="shared" si="2"/>
        <v>Celtics2017</v>
      </c>
      <c r="I47" s="2">
        <v>15</v>
      </c>
      <c r="J47" s="2">
        <v>25</v>
      </c>
      <c r="K47" s="4">
        <v>91484921</v>
      </c>
      <c r="L47" s="4">
        <v>1550240</v>
      </c>
      <c r="M47" s="4">
        <v>96212786</v>
      </c>
      <c r="N47" s="4">
        <v>20251839</v>
      </c>
      <c r="O47" s="5">
        <v>-2069786</v>
      </c>
      <c r="P47" s="5">
        <v>1107839</v>
      </c>
    </row>
    <row r="48" spans="4:16" x14ac:dyDescent="0.2">
      <c r="D48">
        <v>2017</v>
      </c>
      <c r="E48" s="2">
        <v>12</v>
      </c>
      <c r="F48" s="1" t="s">
        <v>26</v>
      </c>
      <c r="G48" s="1" t="str">
        <f t="shared" si="1"/>
        <v>Bulls</v>
      </c>
      <c r="H48" s="1" t="str">
        <f t="shared" si="2"/>
        <v>Bulls2017</v>
      </c>
      <c r="I48" s="2">
        <v>15</v>
      </c>
      <c r="J48" s="2">
        <v>25.5</v>
      </c>
      <c r="K48" s="4">
        <v>92681038</v>
      </c>
      <c r="L48" s="4">
        <v>494500</v>
      </c>
      <c r="M48" s="4">
        <v>96998425</v>
      </c>
      <c r="N48" s="4">
        <v>20111462</v>
      </c>
      <c r="O48" s="5">
        <v>-2855425</v>
      </c>
      <c r="P48" s="5">
        <v>967462</v>
      </c>
    </row>
    <row r="49" spans="4:16" x14ac:dyDescent="0.2">
      <c r="D49">
        <v>2017</v>
      </c>
      <c r="E49" s="2">
        <v>13</v>
      </c>
      <c r="F49" s="1" t="s">
        <v>21</v>
      </c>
      <c r="G49" s="1" t="str">
        <f t="shared" si="1"/>
        <v>Warriors</v>
      </c>
      <c r="H49" s="1" t="str">
        <f t="shared" si="2"/>
        <v>Warriors2017</v>
      </c>
      <c r="I49" s="2">
        <v>15</v>
      </c>
      <c r="J49" s="2">
        <v>27.5</v>
      </c>
      <c r="K49" s="4">
        <v>97520106</v>
      </c>
      <c r="L49" s="4">
        <v>2608548</v>
      </c>
      <c r="M49" s="4">
        <v>100241842</v>
      </c>
      <c r="N49" s="4">
        <v>13031467</v>
      </c>
      <c r="O49" s="5">
        <v>-6098842</v>
      </c>
      <c r="P49" s="5">
        <v>-6098842</v>
      </c>
    </row>
    <row r="50" spans="4:16" x14ac:dyDescent="0.2">
      <c r="D50">
        <v>2017</v>
      </c>
      <c r="E50" s="2">
        <v>14</v>
      </c>
      <c r="F50" s="1" t="s">
        <v>12</v>
      </c>
      <c r="G50" s="1" t="str">
        <f t="shared" si="1"/>
        <v>Pelicans</v>
      </c>
      <c r="H50" s="1" t="str">
        <f t="shared" si="2"/>
        <v>Pelicans2017</v>
      </c>
      <c r="I50" s="2">
        <v>15</v>
      </c>
      <c r="J50" s="2">
        <v>25.8</v>
      </c>
      <c r="K50" s="4">
        <v>94322677</v>
      </c>
      <c r="L50" s="4">
        <v>6708797</v>
      </c>
      <c r="M50" s="4">
        <v>101417816</v>
      </c>
      <c r="N50" s="4">
        <v>11866073</v>
      </c>
      <c r="O50" s="5">
        <v>-7274816</v>
      </c>
      <c r="P50" s="5">
        <v>-7274816</v>
      </c>
    </row>
    <row r="51" spans="4:16" x14ac:dyDescent="0.2">
      <c r="D51">
        <v>2017</v>
      </c>
      <c r="E51" s="2">
        <v>15</v>
      </c>
      <c r="F51" s="1" t="s">
        <v>15</v>
      </c>
      <c r="G51" s="1" t="str">
        <f t="shared" si="1"/>
        <v>Heat</v>
      </c>
      <c r="H51" s="1" t="str">
        <f t="shared" si="2"/>
        <v>Heat2017</v>
      </c>
      <c r="I51" s="2">
        <v>15</v>
      </c>
      <c r="J51" s="2">
        <v>26.9</v>
      </c>
      <c r="K51" s="4">
        <v>96523509</v>
      </c>
      <c r="L51" s="4">
        <v>5200989</v>
      </c>
      <c r="M51" s="4">
        <v>101820405</v>
      </c>
      <c r="N51" s="4">
        <v>11440892</v>
      </c>
      <c r="O51" s="5">
        <v>-7677405</v>
      </c>
      <c r="P51" s="5">
        <v>-7677405</v>
      </c>
    </row>
    <row r="52" spans="4:16" x14ac:dyDescent="0.2">
      <c r="D52">
        <v>2017</v>
      </c>
      <c r="E52" s="2">
        <v>16</v>
      </c>
      <c r="F52" s="1" t="s">
        <v>27</v>
      </c>
      <c r="G52" s="1" t="str">
        <f t="shared" si="1"/>
        <v>Hornets</v>
      </c>
      <c r="H52" s="1" t="str">
        <f t="shared" si="2"/>
        <v>Hornets2017</v>
      </c>
      <c r="I52" s="2">
        <v>15</v>
      </c>
      <c r="J52" s="2">
        <v>25.5</v>
      </c>
      <c r="K52" s="4">
        <v>100201483</v>
      </c>
      <c r="L52" s="4">
        <v>1431010</v>
      </c>
      <c r="M52" s="4">
        <v>102036240</v>
      </c>
      <c r="N52" s="4">
        <v>11218834</v>
      </c>
      <c r="O52" s="5">
        <v>-7893240</v>
      </c>
      <c r="P52" s="5">
        <v>-7893240</v>
      </c>
    </row>
    <row r="53" spans="4:16" x14ac:dyDescent="0.2">
      <c r="D53">
        <v>2017</v>
      </c>
      <c r="E53" s="2">
        <v>17</v>
      </c>
      <c r="F53" s="1" t="s">
        <v>0</v>
      </c>
      <c r="G53" s="1" t="str">
        <f t="shared" si="1"/>
        <v>Wizards</v>
      </c>
      <c r="H53" s="1" t="str">
        <f t="shared" si="2"/>
        <v>Wizards2017</v>
      </c>
      <c r="I53" s="2">
        <v>15</v>
      </c>
      <c r="J53" s="2">
        <v>25.1</v>
      </c>
      <c r="K53" s="4">
        <v>100785911</v>
      </c>
      <c r="L53" s="4">
        <v>1551805</v>
      </c>
      <c r="M53" s="4">
        <v>102337716</v>
      </c>
      <c r="N53" s="4">
        <v>10075364</v>
      </c>
      <c r="O53" s="5">
        <v>-8194716</v>
      </c>
      <c r="P53" s="5">
        <v>-8194716</v>
      </c>
    </row>
    <row r="54" spans="4:16" x14ac:dyDescent="0.2">
      <c r="D54">
        <v>2017</v>
      </c>
      <c r="E54" s="2">
        <v>18</v>
      </c>
      <c r="F54" s="1" t="s">
        <v>11</v>
      </c>
      <c r="G54" s="1" t="str">
        <f t="shared" si="1"/>
        <v>Knicks</v>
      </c>
      <c r="H54" s="1" t="str">
        <f t="shared" si="2"/>
        <v>Knicks2017</v>
      </c>
      <c r="I54" s="2">
        <v>14</v>
      </c>
      <c r="J54" s="2">
        <v>26.1</v>
      </c>
      <c r="K54" s="4">
        <v>79595502</v>
      </c>
      <c r="L54" s="4">
        <v>6017931</v>
      </c>
      <c r="M54" s="4">
        <v>102613433</v>
      </c>
      <c r="N54" s="4">
        <v>9799647</v>
      </c>
      <c r="O54" s="5">
        <v>-8470433</v>
      </c>
      <c r="P54" s="5">
        <v>-8470433</v>
      </c>
    </row>
    <row r="55" spans="4:16" x14ac:dyDescent="0.2">
      <c r="D55">
        <v>2017</v>
      </c>
      <c r="E55" s="2">
        <v>19</v>
      </c>
      <c r="F55" s="1" t="s">
        <v>24</v>
      </c>
      <c r="G55" s="1" t="str">
        <f t="shared" si="1"/>
        <v>Mavericks</v>
      </c>
      <c r="H55" s="1" t="str">
        <f t="shared" si="2"/>
        <v>Mavericks2017</v>
      </c>
      <c r="I55" s="2">
        <v>15</v>
      </c>
      <c r="J55" s="2">
        <v>26.9</v>
      </c>
      <c r="K55" s="4">
        <v>92128049</v>
      </c>
      <c r="L55" s="4">
        <v>11616535</v>
      </c>
      <c r="M55" s="4">
        <v>104083711</v>
      </c>
      <c r="N55" s="4">
        <v>7507593</v>
      </c>
      <c r="O55" s="5">
        <v>-9940711</v>
      </c>
      <c r="P55" s="5">
        <v>-9940711</v>
      </c>
    </row>
    <row r="56" spans="4:16" x14ac:dyDescent="0.2">
      <c r="D56">
        <v>2017</v>
      </c>
      <c r="E56" s="2">
        <v>20</v>
      </c>
      <c r="F56" s="1" t="s">
        <v>9</v>
      </c>
      <c r="G56" s="1" t="str">
        <f t="shared" si="1"/>
        <v>Magic</v>
      </c>
      <c r="H56" s="1" t="str">
        <f t="shared" si="2"/>
        <v>Magic2017</v>
      </c>
      <c r="I56" s="2">
        <v>15</v>
      </c>
      <c r="J56" s="2">
        <v>25</v>
      </c>
      <c r="K56" s="4">
        <v>102595191</v>
      </c>
      <c r="L56" s="4">
        <v>1647910</v>
      </c>
      <c r="M56" s="4">
        <v>104294550</v>
      </c>
      <c r="N56" s="4">
        <v>9078555</v>
      </c>
      <c r="O56" s="5">
        <v>-10151550</v>
      </c>
      <c r="P56" s="5">
        <v>-10151550</v>
      </c>
    </row>
    <row r="57" spans="4:16" x14ac:dyDescent="0.2">
      <c r="D57">
        <v>2017</v>
      </c>
      <c r="E57" s="2">
        <v>21</v>
      </c>
      <c r="F57" s="1" t="s">
        <v>10</v>
      </c>
      <c r="G57" s="1" t="str">
        <f t="shared" si="1"/>
        <v>Thunder</v>
      </c>
      <c r="H57" s="1" t="str">
        <f t="shared" si="2"/>
        <v>Thunder2017</v>
      </c>
      <c r="I57" s="2">
        <v>15</v>
      </c>
      <c r="J57" s="2">
        <v>25.3</v>
      </c>
      <c r="K57" s="4">
        <v>86981364</v>
      </c>
      <c r="L57" s="4">
        <v>4358585</v>
      </c>
      <c r="M57" s="4">
        <v>104748520</v>
      </c>
      <c r="N57" s="4">
        <v>21510091</v>
      </c>
      <c r="O57" s="5">
        <v>-10605520</v>
      </c>
      <c r="P57" s="5">
        <v>2803051</v>
      </c>
    </row>
    <row r="58" spans="4:16" x14ac:dyDescent="0.2">
      <c r="D58">
        <v>2017</v>
      </c>
      <c r="E58" s="2">
        <v>22</v>
      </c>
      <c r="F58" s="1" t="s">
        <v>22</v>
      </c>
      <c r="G58" s="1" t="str">
        <f t="shared" si="1"/>
        <v>Pistons</v>
      </c>
      <c r="H58" s="1" t="str">
        <f t="shared" si="2"/>
        <v>Pistons2017</v>
      </c>
      <c r="I58" s="2">
        <v>15</v>
      </c>
      <c r="J58" s="2">
        <v>25.3</v>
      </c>
      <c r="K58" s="4">
        <v>102503259</v>
      </c>
      <c r="L58" s="4">
        <v>5398678</v>
      </c>
      <c r="M58" s="4">
        <v>107901937</v>
      </c>
      <c r="N58" s="4">
        <v>5385063</v>
      </c>
      <c r="O58" s="5">
        <v>-13758937</v>
      </c>
      <c r="P58" s="5">
        <v>-13758937</v>
      </c>
    </row>
    <row r="59" spans="4:16" x14ac:dyDescent="0.2">
      <c r="D59">
        <v>2017</v>
      </c>
      <c r="E59" s="2">
        <v>23</v>
      </c>
      <c r="F59" s="1" t="s">
        <v>4</v>
      </c>
      <c r="G59" s="1" t="str">
        <f t="shared" si="1"/>
        <v>Spurts</v>
      </c>
      <c r="H59" s="1" t="str">
        <f t="shared" si="2"/>
        <v>Spurts2017</v>
      </c>
      <c r="I59" s="2">
        <v>15</v>
      </c>
      <c r="J59" s="2">
        <v>28.8</v>
      </c>
      <c r="K59" s="4">
        <v>104866760</v>
      </c>
      <c r="L59" s="4">
        <v>3390037</v>
      </c>
      <c r="M59" s="4">
        <v>108372141</v>
      </c>
      <c r="N59" s="4">
        <v>4477899</v>
      </c>
      <c r="O59" s="5">
        <v>-14229141</v>
      </c>
      <c r="P59" s="5">
        <v>-14229141</v>
      </c>
    </row>
    <row r="60" spans="4:16" x14ac:dyDescent="0.2">
      <c r="D60">
        <v>2017</v>
      </c>
      <c r="E60" s="2">
        <v>24</v>
      </c>
      <c r="F60" s="1" t="s">
        <v>3</v>
      </c>
      <c r="G60" s="1" t="str">
        <f t="shared" si="1"/>
        <v>Raptors</v>
      </c>
      <c r="H60" s="1" t="str">
        <f t="shared" si="2"/>
        <v>Raptors2017</v>
      </c>
      <c r="I60" s="2">
        <v>15</v>
      </c>
      <c r="J60" s="2">
        <v>25.1</v>
      </c>
      <c r="K60" s="4">
        <v>108443469</v>
      </c>
      <c r="L60" s="4">
        <v>206500</v>
      </c>
      <c r="M60" s="4">
        <v>108649969</v>
      </c>
      <c r="N60" s="4">
        <v>4637031</v>
      </c>
      <c r="O60" s="5">
        <v>-14506969</v>
      </c>
      <c r="P60" s="5">
        <v>-14506969</v>
      </c>
    </row>
    <row r="61" spans="4:16" x14ac:dyDescent="0.2">
      <c r="D61">
        <v>2017</v>
      </c>
      <c r="E61" s="2">
        <v>25</v>
      </c>
      <c r="F61" s="1" t="s">
        <v>20</v>
      </c>
      <c r="G61" s="1" t="str">
        <f t="shared" si="1"/>
        <v>Rockets</v>
      </c>
      <c r="H61" s="1" t="str">
        <f t="shared" si="2"/>
        <v>Rockets2017</v>
      </c>
      <c r="I61" s="2">
        <v>15</v>
      </c>
      <c r="J61" s="2">
        <v>25.8</v>
      </c>
      <c r="K61" s="4">
        <v>87526799</v>
      </c>
      <c r="L61" s="4">
        <v>3409725</v>
      </c>
      <c r="M61" s="4">
        <v>109070494</v>
      </c>
      <c r="N61" s="4">
        <v>21794155</v>
      </c>
      <c r="O61" s="5">
        <v>-14927494</v>
      </c>
      <c r="P61" s="5">
        <v>3174507</v>
      </c>
    </row>
    <row r="62" spans="4:16" x14ac:dyDescent="0.2">
      <c r="D62">
        <v>2017</v>
      </c>
      <c r="E62" s="2">
        <v>26</v>
      </c>
      <c r="F62" s="1" t="s">
        <v>16</v>
      </c>
      <c r="G62" s="1" t="str">
        <f t="shared" si="1"/>
        <v>Grizzlies</v>
      </c>
      <c r="H62" s="1" t="str">
        <f t="shared" si="2"/>
        <v>Grizzlies2017</v>
      </c>
      <c r="I62" s="2">
        <v>15</v>
      </c>
      <c r="J62" s="2">
        <v>26.9</v>
      </c>
      <c r="K62" s="4">
        <v>108352164</v>
      </c>
      <c r="L62" s="4">
        <v>2402355</v>
      </c>
      <c r="M62" s="4">
        <v>110869863</v>
      </c>
      <c r="N62" s="6" t="s">
        <v>41</v>
      </c>
      <c r="O62" s="5">
        <v>-16726863</v>
      </c>
      <c r="P62" s="5">
        <v>-16726863</v>
      </c>
    </row>
    <row r="63" spans="4:16" x14ac:dyDescent="0.2">
      <c r="D63">
        <v>2017</v>
      </c>
      <c r="E63" s="2">
        <v>27</v>
      </c>
      <c r="F63" s="1" t="s">
        <v>6</v>
      </c>
      <c r="G63" s="1" t="str">
        <f t="shared" si="1"/>
        <v>Trailblazers</v>
      </c>
      <c r="H63" s="1" t="str">
        <f t="shared" si="2"/>
        <v>Trailblazers2017</v>
      </c>
      <c r="I63" s="2">
        <v>15</v>
      </c>
      <c r="J63" s="2">
        <v>24.1</v>
      </c>
      <c r="K63" s="4">
        <v>110932233</v>
      </c>
      <c r="L63" s="4">
        <v>1984005</v>
      </c>
      <c r="M63" s="4">
        <v>112916238</v>
      </c>
      <c r="N63" s="4">
        <v>-66198</v>
      </c>
      <c r="O63" s="5">
        <v>-18773238</v>
      </c>
      <c r="P63" s="5">
        <v>-18773238</v>
      </c>
    </row>
    <row r="64" spans="4:16" x14ac:dyDescent="0.2">
      <c r="D64">
        <v>2017</v>
      </c>
      <c r="E64" s="2">
        <v>28</v>
      </c>
      <c r="F64" s="1" t="s">
        <v>23</v>
      </c>
      <c r="G64" s="1" t="str">
        <f t="shared" si="1"/>
        <v>Nuggets</v>
      </c>
      <c r="H64" s="1" t="str">
        <f t="shared" si="2"/>
        <v>Nuggets2017</v>
      </c>
      <c r="I64" s="2">
        <v>15</v>
      </c>
      <c r="J64" s="2">
        <v>25.5</v>
      </c>
      <c r="K64" s="4">
        <v>78416141</v>
      </c>
      <c r="L64" s="4">
        <v>3992779</v>
      </c>
      <c r="M64" s="4">
        <v>115066504</v>
      </c>
      <c r="N64" s="4">
        <v>30705064</v>
      </c>
      <c r="O64" s="5">
        <v>-20923504</v>
      </c>
      <c r="P64" s="5">
        <v>11561064</v>
      </c>
    </row>
    <row r="65" spans="4:16" x14ac:dyDescent="0.2">
      <c r="D65">
        <v>2017</v>
      </c>
      <c r="E65" s="2">
        <v>29</v>
      </c>
      <c r="F65" s="1" t="s">
        <v>18</v>
      </c>
      <c r="G65" s="1" t="str">
        <f t="shared" si="1"/>
        <v>Clippers</v>
      </c>
      <c r="H65" s="1" t="str">
        <f t="shared" si="2"/>
        <v>Clippers2017</v>
      </c>
      <c r="I65" s="2">
        <v>15</v>
      </c>
      <c r="J65" s="2">
        <v>29.4</v>
      </c>
      <c r="K65" s="4">
        <v>113657568</v>
      </c>
      <c r="L65" s="4">
        <v>1412964</v>
      </c>
      <c r="M65" s="4">
        <v>115070532</v>
      </c>
      <c r="N65" s="6" t="s">
        <v>42</v>
      </c>
      <c r="O65" s="5">
        <v>-20927532</v>
      </c>
      <c r="P65" s="5">
        <v>-20927532</v>
      </c>
    </row>
    <row r="66" spans="4:16" x14ac:dyDescent="0.2">
      <c r="D66">
        <v>2017</v>
      </c>
      <c r="E66" s="2">
        <v>30</v>
      </c>
      <c r="F66" s="1" t="s">
        <v>25</v>
      </c>
      <c r="G66" s="1" t="str">
        <f t="shared" si="1"/>
        <v>Cavaliers</v>
      </c>
      <c r="H66" s="1" t="str">
        <f t="shared" si="2"/>
        <v>Cavaliers2017</v>
      </c>
      <c r="I66" s="2">
        <v>15</v>
      </c>
      <c r="J66" s="2">
        <v>29.4</v>
      </c>
      <c r="K66" s="4">
        <v>125131982</v>
      </c>
      <c r="L66" s="4">
        <v>1342837</v>
      </c>
      <c r="M66" s="4">
        <v>126590163</v>
      </c>
      <c r="N66" s="4">
        <v>-13303785</v>
      </c>
      <c r="O66" s="5">
        <v>-32447163</v>
      </c>
      <c r="P66" s="5">
        <v>-32447163</v>
      </c>
    </row>
    <row r="69" spans="4:16" x14ac:dyDescent="0.2">
      <c r="D69">
        <v>2016</v>
      </c>
      <c r="E69" s="2">
        <v>1</v>
      </c>
      <c r="F69" s="1" t="s">
        <v>9</v>
      </c>
      <c r="G69" s="1" t="str">
        <f>VLOOKUP(F69,$F$5:$G$34,2,FALSE)</f>
        <v>Magic</v>
      </c>
      <c r="H69" s="1" t="str">
        <f>G69&amp;D69</f>
        <v>Magic2016</v>
      </c>
      <c r="I69" s="2">
        <v>15</v>
      </c>
      <c r="J69" s="2">
        <v>24.4</v>
      </c>
      <c r="K69" s="4">
        <v>61108745</v>
      </c>
      <c r="L69" s="4">
        <v>3292335</v>
      </c>
      <c r="M69" s="4">
        <v>64462856</v>
      </c>
      <c r="N69" s="4">
        <v>20277144</v>
      </c>
      <c r="O69" s="5">
        <v>5537144</v>
      </c>
      <c r="P69" s="5">
        <v>5537144</v>
      </c>
    </row>
    <row r="70" spans="4:16" x14ac:dyDescent="0.2">
      <c r="D70">
        <v>2016</v>
      </c>
      <c r="E70" s="2">
        <v>2</v>
      </c>
      <c r="F70" s="1" t="s">
        <v>1</v>
      </c>
      <c r="G70" s="1" t="str">
        <f t="shared" ref="G70:G98" si="3">VLOOKUP(F70,$F$5:$G$34,2,FALSE)</f>
        <v>Jazz</v>
      </c>
      <c r="H70" s="1" t="str">
        <f t="shared" ref="H70:H98" si="4">G70&amp;D70</f>
        <v>Jazz2016</v>
      </c>
      <c r="I70" s="2">
        <v>15</v>
      </c>
      <c r="J70" s="2">
        <v>23.7</v>
      </c>
      <c r="K70" s="4">
        <v>63160091</v>
      </c>
      <c r="L70" s="4">
        <v>1527476</v>
      </c>
      <c r="M70" s="4">
        <v>64817873</v>
      </c>
      <c r="N70" s="4">
        <v>19922127</v>
      </c>
      <c r="O70" s="5">
        <v>5182127</v>
      </c>
      <c r="P70" s="5">
        <v>5182127</v>
      </c>
    </row>
    <row r="71" spans="4:16" x14ac:dyDescent="0.2">
      <c r="D71">
        <v>2016</v>
      </c>
      <c r="E71" s="2">
        <v>3</v>
      </c>
      <c r="F71" s="1" t="s">
        <v>6</v>
      </c>
      <c r="G71" s="1" t="str">
        <f t="shared" si="3"/>
        <v>Trailblazers</v>
      </c>
      <c r="H71" s="1" t="str">
        <f t="shared" si="4"/>
        <v>Trailblazers2016</v>
      </c>
      <c r="I71" s="2">
        <v>15</v>
      </c>
      <c r="J71" s="2">
        <v>24.3</v>
      </c>
      <c r="K71" s="4">
        <v>48301816</v>
      </c>
      <c r="L71" s="4">
        <v>14185050</v>
      </c>
      <c r="M71" s="4">
        <v>66562366</v>
      </c>
      <c r="N71" s="4">
        <v>22253134</v>
      </c>
      <c r="O71" s="5">
        <v>3437634</v>
      </c>
      <c r="P71" s="5">
        <v>7513134</v>
      </c>
    </row>
    <row r="72" spans="4:16" x14ac:dyDescent="0.2">
      <c r="D72">
        <v>2016</v>
      </c>
      <c r="E72" s="2">
        <v>4</v>
      </c>
      <c r="F72" s="1" t="s">
        <v>8</v>
      </c>
      <c r="G72" s="1" t="str">
        <f t="shared" si="3"/>
        <v>76ers</v>
      </c>
      <c r="H72" s="1" t="str">
        <f t="shared" si="4"/>
        <v>76ers2016</v>
      </c>
      <c r="I72" s="2">
        <v>15</v>
      </c>
      <c r="J72" s="2">
        <v>23.9</v>
      </c>
      <c r="K72" s="4">
        <v>31052215</v>
      </c>
      <c r="L72" s="4">
        <v>31310786</v>
      </c>
      <c r="M72" s="4">
        <v>68798037</v>
      </c>
      <c r="N72" s="4">
        <v>22315223</v>
      </c>
      <c r="O72" s="5">
        <v>1201963</v>
      </c>
      <c r="P72" s="5">
        <v>7575223</v>
      </c>
    </row>
    <row r="73" spans="4:16" x14ac:dyDescent="0.2">
      <c r="D73">
        <v>2016</v>
      </c>
      <c r="E73" s="2">
        <v>5</v>
      </c>
      <c r="F73" s="1" t="s">
        <v>14</v>
      </c>
      <c r="G73" s="1" t="str">
        <f t="shared" si="3"/>
        <v>Bucks</v>
      </c>
      <c r="H73" s="1" t="str">
        <f t="shared" si="4"/>
        <v>Bucks2016</v>
      </c>
      <c r="I73" s="2">
        <v>15</v>
      </c>
      <c r="J73" s="2">
        <v>23.9</v>
      </c>
      <c r="K73" s="4">
        <v>68656240</v>
      </c>
      <c r="L73" s="4">
        <v>1865546</v>
      </c>
      <c r="M73" s="4">
        <v>70579512</v>
      </c>
      <c r="N73" s="4">
        <v>14160488</v>
      </c>
      <c r="O73" s="5">
        <v>-579512</v>
      </c>
      <c r="P73" s="5">
        <v>-579512</v>
      </c>
    </row>
    <row r="74" spans="4:16" x14ac:dyDescent="0.2">
      <c r="D74">
        <v>2016</v>
      </c>
      <c r="E74" s="2">
        <v>6</v>
      </c>
      <c r="F74" s="1" t="s">
        <v>13</v>
      </c>
      <c r="G74" s="1" t="str">
        <f t="shared" si="3"/>
        <v>Timberwolves</v>
      </c>
      <c r="H74" s="1" t="str">
        <f t="shared" si="4"/>
        <v>Timberwolves2016</v>
      </c>
      <c r="I74" s="2">
        <v>14</v>
      </c>
      <c r="J74" s="2">
        <v>25.4</v>
      </c>
      <c r="K74" s="4">
        <v>59841104</v>
      </c>
      <c r="L74" s="4">
        <v>10756029</v>
      </c>
      <c r="M74" s="4">
        <v>70652855</v>
      </c>
      <c r="N74" s="6" t="s">
        <v>43</v>
      </c>
      <c r="O74" s="5">
        <v>-652855</v>
      </c>
      <c r="P74" s="5">
        <v>-652855</v>
      </c>
    </row>
    <row r="75" spans="4:16" x14ac:dyDescent="0.2">
      <c r="D75">
        <v>2016</v>
      </c>
      <c r="E75" s="2">
        <v>7</v>
      </c>
      <c r="F75" s="1" t="s">
        <v>30</v>
      </c>
      <c r="G75" s="1" t="str">
        <f t="shared" si="3"/>
        <v>Hawks</v>
      </c>
      <c r="H75" s="1" t="str">
        <f t="shared" si="4"/>
        <v>Hawks2016</v>
      </c>
      <c r="I75" s="2">
        <v>15</v>
      </c>
      <c r="J75" s="2">
        <v>27.6</v>
      </c>
      <c r="K75" s="4">
        <v>71332945</v>
      </c>
      <c r="L75" s="4">
        <v>75000</v>
      </c>
      <c r="M75" s="4">
        <v>71407945</v>
      </c>
      <c r="N75" s="4">
        <v>13332055</v>
      </c>
      <c r="O75" s="5">
        <v>-1407945</v>
      </c>
      <c r="P75" s="5">
        <v>-1407945</v>
      </c>
    </row>
    <row r="76" spans="4:16" x14ac:dyDescent="0.2">
      <c r="D76">
        <v>2016</v>
      </c>
      <c r="E76" s="2">
        <v>8</v>
      </c>
      <c r="F76" s="1" t="s">
        <v>23</v>
      </c>
      <c r="G76" s="1" t="str">
        <f t="shared" si="3"/>
        <v>Nuggets</v>
      </c>
      <c r="H76" s="1" t="str">
        <f t="shared" si="4"/>
        <v>Nuggets2016</v>
      </c>
      <c r="I76" s="2">
        <v>15</v>
      </c>
      <c r="J76" s="2">
        <v>25.1</v>
      </c>
      <c r="K76" s="4">
        <v>60186706</v>
      </c>
      <c r="L76" s="4">
        <v>11100853</v>
      </c>
      <c r="M76" s="4">
        <v>71448753</v>
      </c>
      <c r="N76" s="4">
        <v>13291247</v>
      </c>
      <c r="O76" s="5">
        <v>-1448753</v>
      </c>
      <c r="P76" s="5">
        <v>-1448753</v>
      </c>
    </row>
    <row r="77" spans="4:16" x14ac:dyDescent="0.2">
      <c r="D77">
        <v>2016</v>
      </c>
      <c r="E77" s="2">
        <v>9</v>
      </c>
      <c r="F77" s="1" t="s">
        <v>17</v>
      </c>
      <c r="G77" s="1" t="str">
        <f t="shared" si="3"/>
        <v>Lakers</v>
      </c>
      <c r="H77" s="1" t="str">
        <f t="shared" si="4"/>
        <v>Lakers2016</v>
      </c>
      <c r="I77" s="2">
        <v>15</v>
      </c>
      <c r="J77" s="2">
        <v>26.6</v>
      </c>
      <c r="K77" s="4">
        <v>71770430</v>
      </c>
      <c r="L77" s="4">
        <v>194942</v>
      </c>
      <c r="M77" s="4">
        <v>71965372</v>
      </c>
      <c r="N77" s="4">
        <v>12774628</v>
      </c>
      <c r="O77" s="5">
        <v>-1965372</v>
      </c>
      <c r="P77" s="5">
        <v>-1965372</v>
      </c>
    </row>
    <row r="78" spans="4:16" x14ac:dyDescent="0.2">
      <c r="D78">
        <v>2016</v>
      </c>
      <c r="E78" s="2">
        <v>10</v>
      </c>
      <c r="F78" s="1" t="s">
        <v>3</v>
      </c>
      <c r="G78" s="1" t="str">
        <f t="shared" si="3"/>
        <v>Raptors</v>
      </c>
      <c r="H78" s="1" t="str">
        <f t="shared" si="4"/>
        <v>Raptors2016</v>
      </c>
      <c r="I78" s="2">
        <v>15</v>
      </c>
      <c r="J78" s="2">
        <v>25.6</v>
      </c>
      <c r="K78" s="4">
        <v>71217611</v>
      </c>
      <c r="L78" s="4">
        <v>1097276</v>
      </c>
      <c r="M78" s="4">
        <v>72314887</v>
      </c>
      <c r="N78" s="4">
        <v>12425113</v>
      </c>
      <c r="O78" s="5">
        <v>-2314887</v>
      </c>
      <c r="P78" s="5">
        <v>-2314887</v>
      </c>
    </row>
    <row r="79" spans="4:16" x14ac:dyDescent="0.2">
      <c r="D79">
        <v>2016</v>
      </c>
      <c r="E79" s="2">
        <v>11</v>
      </c>
      <c r="F79" s="1" t="s">
        <v>19</v>
      </c>
      <c r="G79" s="1" t="str">
        <f t="shared" si="3"/>
        <v>Pacers</v>
      </c>
      <c r="H79" s="1" t="str">
        <f t="shared" si="4"/>
        <v>Pacers2016</v>
      </c>
      <c r="I79" s="2">
        <v>15</v>
      </c>
      <c r="J79" s="2">
        <v>25.5</v>
      </c>
      <c r="K79" s="4">
        <v>66751826</v>
      </c>
      <c r="L79" s="4">
        <v>5606178</v>
      </c>
      <c r="M79" s="4">
        <v>72413726</v>
      </c>
      <c r="N79" s="4">
        <v>12326274</v>
      </c>
      <c r="O79" s="5">
        <v>-2413726</v>
      </c>
      <c r="P79" s="5">
        <v>-2413726</v>
      </c>
    </row>
    <row r="80" spans="4:16" x14ac:dyDescent="0.2">
      <c r="D80">
        <v>2016</v>
      </c>
      <c r="E80" s="2">
        <v>12</v>
      </c>
      <c r="F80" s="1" t="s">
        <v>5</v>
      </c>
      <c r="G80" s="1" t="str">
        <f t="shared" si="3"/>
        <v>Kings</v>
      </c>
      <c r="H80" s="1" t="str">
        <f t="shared" si="4"/>
        <v>Kings2016</v>
      </c>
      <c r="I80" s="2">
        <v>15</v>
      </c>
      <c r="J80" s="2">
        <v>26.2</v>
      </c>
      <c r="K80" s="4">
        <v>71733666</v>
      </c>
      <c r="L80" s="4">
        <v>937630</v>
      </c>
      <c r="M80" s="4">
        <v>72671296</v>
      </c>
      <c r="N80" s="4">
        <v>12068704</v>
      </c>
      <c r="O80" s="5">
        <v>-2671296</v>
      </c>
      <c r="P80" s="5">
        <v>-2671296</v>
      </c>
    </row>
    <row r="81" spans="4:16" x14ac:dyDescent="0.2">
      <c r="D81">
        <v>2016</v>
      </c>
      <c r="E81" s="2">
        <v>13</v>
      </c>
      <c r="F81" s="1" t="s">
        <v>24</v>
      </c>
      <c r="G81" s="1" t="str">
        <f t="shared" si="3"/>
        <v>Mavericks</v>
      </c>
      <c r="H81" s="1" t="str">
        <f t="shared" si="4"/>
        <v>Mavericks2016</v>
      </c>
      <c r="I81" s="2">
        <v>15</v>
      </c>
      <c r="J81" s="2">
        <v>29.2</v>
      </c>
      <c r="K81" s="4">
        <v>71198732</v>
      </c>
      <c r="L81" s="4">
        <v>1898129</v>
      </c>
      <c r="M81" s="4">
        <v>73096861</v>
      </c>
      <c r="N81" s="4">
        <v>11643139</v>
      </c>
      <c r="O81" s="5">
        <v>-3096861</v>
      </c>
      <c r="P81" s="5">
        <v>-3096861</v>
      </c>
    </row>
    <row r="82" spans="4:16" x14ac:dyDescent="0.2">
      <c r="D82">
        <v>2016</v>
      </c>
      <c r="E82" s="2">
        <v>14</v>
      </c>
      <c r="F82" s="1" t="s">
        <v>7</v>
      </c>
      <c r="G82" s="1" t="str">
        <f t="shared" si="3"/>
        <v>Suns</v>
      </c>
      <c r="H82" s="1" t="str">
        <f t="shared" si="4"/>
        <v>Suns2016</v>
      </c>
      <c r="I82" s="2">
        <v>14</v>
      </c>
      <c r="J82" s="2">
        <v>25.3</v>
      </c>
      <c r="K82" s="4">
        <v>63389393</v>
      </c>
      <c r="L82" s="4">
        <v>9633261</v>
      </c>
      <c r="M82" s="4">
        <v>73443637</v>
      </c>
      <c r="N82" s="4">
        <v>11296363</v>
      </c>
      <c r="O82" s="5">
        <v>-3443637</v>
      </c>
      <c r="P82" s="5">
        <v>-3443637</v>
      </c>
    </row>
    <row r="83" spans="4:16" x14ac:dyDescent="0.2">
      <c r="D83">
        <v>2016</v>
      </c>
      <c r="E83" s="2">
        <v>15</v>
      </c>
      <c r="F83" s="1" t="s">
        <v>11</v>
      </c>
      <c r="G83" s="1" t="str">
        <f t="shared" si="3"/>
        <v>Knicks</v>
      </c>
      <c r="H83" s="1" t="str">
        <f t="shared" si="4"/>
        <v>Knicks2016</v>
      </c>
      <c r="I83" s="2">
        <v>13</v>
      </c>
      <c r="J83" s="2">
        <v>26.4</v>
      </c>
      <c r="K83" s="4">
        <v>72920772</v>
      </c>
      <c r="L83" s="4">
        <v>442406</v>
      </c>
      <c r="M83" s="4">
        <v>73449788</v>
      </c>
      <c r="N83" s="6" t="s">
        <v>44</v>
      </c>
      <c r="O83" s="5">
        <v>-3449788</v>
      </c>
      <c r="P83" s="5">
        <v>-3449788</v>
      </c>
    </row>
    <row r="84" spans="4:16" x14ac:dyDescent="0.2">
      <c r="D84">
        <v>2016</v>
      </c>
      <c r="E84" s="2">
        <v>16</v>
      </c>
      <c r="F84" s="1" t="s">
        <v>22</v>
      </c>
      <c r="G84" s="1" t="str">
        <f t="shared" si="3"/>
        <v>Pistons</v>
      </c>
      <c r="H84" s="1" t="str">
        <f t="shared" si="4"/>
        <v>Pistons2016</v>
      </c>
      <c r="I84" s="2">
        <v>14</v>
      </c>
      <c r="J84" s="2">
        <v>25.9</v>
      </c>
      <c r="K84" s="4">
        <v>66217330</v>
      </c>
      <c r="L84" s="4">
        <v>9225207</v>
      </c>
      <c r="M84" s="4">
        <v>75603690</v>
      </c>
      <c r="N84" s="4">
        <v>9136310</v>
      </c>
      <c r="O84" s="5">
        <v>-5603690</v>
      </c>
      <c r="P84" s="5">
        <v>-5603690</v>
      </c>
    </row>
    <row r="85" spans="4:16" x14ac:dyDescent="0.2">
      <c r="D85">
        <v>2016</v>
      </c>
      <c r="E85" s="2">
        <v>17</v>
      </c>
      <c r="F85" s="1" t="s">
        <v>29</v>
      </c>
      <c r="G85" s="1" t="str">
        <f t="shared" si="3"/>
        <v>Celtics</v>
      </c>
      <c r="H85" s="1" t="str">
        <f t="shared" si="4"/>
        <v>Celtics2016</v>
      </c>
      <c r="I85" s="2">
        <v>15</v>
      </c>
      <c r="J85" s="2">
        <v>23.9</v>
      </c>
      <c r="K85" s="4">
        <v>58250334</v>
      </c>
      <c r="L85" s="4">
        <v>18854561</v>
      </c>
      <c r="M85" s="4">
        <v>77166671</v>
      </c>
      <c r="N85" s="4">
        <v>7573329</v>
      </c>
      <c r="O85" s="5">
        <v>-7166671</v>
      </c>
      <c r="P85" s="5">
        <v>-7166671</v>
      </c>
    </row>
    <row r="86" spans="4:16" x14ac:dyDescent="0.2">
      <c r="D86">
        <v>2016</v>
      </c>
      <c r="E86" s="2">
        <v>18</v>
      </c>
      <c r="F86" s="1" t="s">
        <v>27</v>
      </c>
      <c r="G86" s="1" t="str">
        <f t="shared" si="3"/>
        <v>Hornets</v>
      </c>
      <c r="H86" s="1" t="str">
        <f t="shared" si="4"/>
        <v>Hornets2016</v>
      </c>
      <c r="I86" s="2">
        <v>15</v>
      </c>
      <c r="J86" s="2">
        <v>25.4</v>
      </c>
      <c r="K86" s="4">
        <v>78340920</v>
      </c>
      <c r="L86" s="4">
        <v>80000</v>
      </c>
      <c r="M86" s="4">
        <v>78532364</v>
      </c>
      <c r="N86" s="6" t="s">
        <v>45</v>
      </c>
      <c r="O86" s="5">
        <v>-8532364</v>
      </c>
      <c r="P86" s="5">
        <v>-8532364</v>
      </c>
    </row>
    <row r="87" spans="4:16" x14ac:dyDescent="0.2">
      <c r="D87">
        <v>2016</v>
      </c>
      <c r="E87" s="2">
        <v>19</v>
      </c>
      <c r="F87" s="1" t="s">
        <v>28</v>
      </c>
      <c r="G87" s="1" t="str">
        <f t="shared" si="3"/>
        <v>Nets</v>
      </c>
      <c r="H87" s="1" t="str">
        <f t="shared" si="4"/>
        <v>Nets2016</v>
      </c>
      <c r="I87" s="2">
        <v>15</v>
      </c>
      <c r="J87" s="2">
        <v>24.7</v>
      </c>
      <c r="K87" s="4">
        <v>51712738</v>
      </c>
      <c r="L87" s="4">
        <v>28580247</v>
      </c>
      <c r="M87" s="4">
        <v>80503847</v>
      </c>
      <c r="N87" s="4">
        <v>4236153</v>
      </c>
      <c r="O87" s="5">
        <v>-10503847</v>
      </c>
      <c r="P87" s="5">
        <v>-10503847</v>
      </c>
    </row>
    <row r="88" spans="4:16" x14ac:dyDescent="0.2">
      <c r="D88">
        <v>2016</v>
      </c>
      <c r="E88" s="2">
        <v>20</v>
      </c>
      <c r="F88" s="1" t="s">
        <v>12</v>
      </c>
      <c r="G88" s="1" t="str">
        <f t="shared" si="3"/>
        <v>Pelicans</v>
      </c>
      <c r="H88" s="1" t="str">
        <f t="shared" si="4"/>
        <v>Pelicans2016</v>
      </c>
      <c r="I88" s="2">
        <v>18</v>
      </c>
      <c r="J88" s="2">
        <v>26.2</v>
      </c>
      <c r="K88" s="4">
        <v>80164538</v>
      </c>
      <c r="L88" s="4">
        <v>994597</v>
      </c>
      <c r="M88" s="4">
        <v>81425760</v>
      </c>
      <c r="N88" s="6" t="s">
        <v>46</v>
      </c>
      <c r="O88" s="5">
        <v>-11425760</v>
      </c>
      <c r="P88" s="5">
        <v>-11425760</v>
      </c>
    </row>
    <row r="89" spans="4:16" x14ac:dyDescent="0.2">
      <c r="D89">
        <v>2016</v>
      </c>
      <c r="E89" s="2">
        <v>21</v>
      </c>
      <c r="F89" s="1" t="s">
        <v>16</v>
      </c>
      <c r="G89" s="1" t="str">
        <f t="shared" si="3"/>
        <v>Grizzlies</v>
      </c>
      <c r="H89" s="1" t="str">
        <f t="shared" si="4"/>
        <v>Grizzlies2016</v>
      </c>
      <c r="I89" s="2">
        <v>16</v>
      </c>
      <c r="J89" s="2">
        <v>28</v>
      </c>
      <c r="K89" s="4">
        <v>76017172</v>
      </c>
      <c r="L89" s="4">
        <v>6913000</v>
      </c>
      <c r="M89" s="4">
        <v>83382043</v>
      </c>
      <c r="N89" s="6" t="s">
        <v>47</v>
      </c>
      <c r="O89" s="5">
        <v>-13382043</v>
      </c>
      <c r="P89" s="5">
        <v>-13382043</v>
      </c>
    </row>
    <row r="90" spans="4:16" x14ac:dyDescent="0.2">
      <c r="D90">
        <v>2016</v>
      </c>
      <c r="E90" s="2">
        <v>22</v>
      </c>
      <c r="F90" s="1" t="s">
        <v>15</v>
      </c>
      <c r="G90" s="1" t="str">
        <f t="shared" si="3"/>
        <v>Heat</v>
      </c>
      <c r="H90" s="1" t="str">
        <f t="shared" si="4"/>
        <v>Heat2016</v>
      </c>
      <c r="I90" s="2">
        <v>15</v>
      </c>
      <c r="J90" s="2">
        <v>28.1</v>
      </c>
      <c r="K90" s="4">
        <v>82539172</v>
      </c>
      <c r="L90" s="4">
        <v>2080465</v>
      </c>
      <c r="M90" s="4">
        <v>84619637</v>
      </c>
      <c r="N90" s="4">
        <v>110429</v>
      </c>
      <c r="O90" s="5">
        <v>-14619637</v>
      </c>
      <c r="P90" s="5">
        <v>-14619637</v>
      </c>
    </row>
    <row r="91" spans="4:16" x14ac:dyDescent="0.2">
      <c r="D91">
        <v>2016</v>
      </c>
      <c r="E91" s="2">
        <v>23</v>
      </c>
      <c r="F91" s="1" t="s">
        <v>0</v>
      </c>
      <c r="G91" s="1" t="str">
        <f t="shared" si="3"/>
        <v>Wizards</v>
      </c>
      <c r="H91" s="1" t="str">
        <f t="shared" si="4"/>
        <v>Wizards2016</v>
      </c>
      <c r="I91" s="2">
        <v>15</v>
      </c>
      <c r="J91" s="2">
        <v>27.3</v>
      </c>
      <c r="K91" s="4">
        <v>76328636</v>
      </c>
      <c r="L91" s="4">
        <v>8910202</v>
      </c>
      <c r="M91" s="4">
        <v>86186114</v>
      </c>
      <c r="N91" s="6" t="s">
        <v>48</v>
      </c>
      <c r="O91" s="5">
        <v>-16186114</v>
      </c>
      <c r="P91" s="5">
        <v>-16186114</v>
      </c>
    </row>
    <row r="92" spans="4:16" x14ac:dyDescent="0.2">
      <c r="D92">
        <v>2016</v>
      </c>
      <c r="E92" s="2">
        <v>24</v>
      </c>
      <c r="F92" s="1" t="s">
        <v>4</v>
      </c>
      <c r="G92" s="1" t="str">
        <f t="shared" si="3"/>
        <v>Spurts</v>
      </c>
      <c r="H92" s="1" t="str">
        <f t="shared" si="4"/>
        <v>Spurts2016</v>
      </c>
      <c r="I92" s="2">
        <v>15</v>
      </c>
      <c r="J92" s="2">
        <v>31.2</v>
      </c>
      <c r="K92" s="4">
        <v>85192733</v>
      </c>
      <c r="L92" s="4">
        <v>2402263</v>
      </c>
      <c r="M92" s="4">
        <v>87594996</v>
      </c>
      <c r="N92" s="4">
        <v>-2854996</v>
      </c>
      <c r="O92" s="5">
        <v>-17594996</v>
      </c>
      <c r="P92" s="5">
        <v>-17594996</v>
      </c>
    </row>
    <row r="93" spans="4:16" x14ac:dyDescent="0.2">
      <c r="D93">
        <v>2016</v>
      </c>
      <c r="E93" s="2">
        <v>25</v>
      </c>
      <c r="F93" s="1" t="s">
        <v>20</v>
      </c>
      <c r="G93" s="1" t="str">
        <f t="shared" si="3"/>
        <v>Rockets</v>
      </c>
      <c r="H93" s="1" t="str">
        <f t="shared" si="4"/>
        <v>Rockets2016</v>
      </c>
      <c r="I93" s="2">
        <v>15</v>
      </c>
      <c r="J93" s="2">
        <v>26.2</v>
      </c>
      <c r="K93" s="4">
        <v>75204953</v>
      </c>
      <c r="L93" s="4">
        <v>13182493</v>
      </c>
      <c r="M93" s="4">
        <v>88387446</v>
      </c>
      <c r="N93" s="6" t="s">
        <v>49</v>
      </c>
      <c r="O93" s="5">
        <v>-18387446</v>
      </c>
      <c r="P93" s="5">
        <v>-18387446</v>
      </c>
    </row>
    <row r="94" spans="4:16" x14ac:dyDescent="0.2">
      <c r="D94">
        <v>2016</v>
      </c>
      <c r="E94" s="2">
        <v>26</v>
      </c>
      <c r="F94" s="1" t="s">
        <v>26</v>
      </c>
      <c r="G94" s="1" t="str">
        <f t="shared" si="3"/>
        <v>Bulls</v>
      </c>
      <c r="H94" s="1" t="str">
        <f t="shared" si="4"/>
        <v>Bulls2016</v>
      </c>
      <c r="I94" s="2">
        <v>17</v>
      </c>
      <c r="J94" s="2">
        <v>26.7</v>
      </c>
      <c r="K94" s="4">
        <v>88213269</v>
      </c>
      <c r="L94" s="4">
        <v>333333</v>
      </c>
      <c r="M94" s="4">
        <v>88546602</v>
      </c>
      <c r="N94" s="4">
        <v>-3806602</v>
      </c>
      <c r="O94" s="5">
        <v>-18546602</v>
      </c>
      <c r="P94" s="5">
        <v>-18546602</v>
      </c>
    </row>
    <row r="95" spans="4:16" x14ac:dyDescent="0.2">
      <c r="D95">
        <v>2016</v>
      </c>
      <c r="E95" s="2">
        <v>27</v>
      </c>
      <c r="F95" s="1" t="s">
        <v>10</v>
      </c>
      <c r="G95" s="1" t="str">
        <f t="shared" si="3"/>
        <v>Thunder</v>
      </c>
      <c r="H95" s="1" t="str">
        <f t="shared" si="4"/>
        <v>Thunder2016</v>
      </c>
      <c r="I95" s="2">
        <v>15</v>
      </c>
      <c r="J95" s="2">
        <v>26.5</v>
      </c>
      <c r="K95" s="4">
        <v>93765298</v>
      </c>
      <c r="L95" s="2" t="s">
        <v>2</v>
      </c>
      <c r="M95" s="4">
        <v>93765298</v>
      </c>
      <c r="N95" s="4">
        <v>-9025298</v>
      </c>
      <c r="O95" s="5">
        <v>-23765298</v>
      </c>
      <c r="P95" s="5">
        <v>-23765298</v>
      </c>
    </row>
    <row r="96" spans="4:16" x14ac:dyDescent="0.2">
      <c r="D96">
        <v>2016</v>
      </c>
      <c r="E96" s="2">
        <v>28</v>
      </c>
      <c r="F96" s="1" t="s">
        <v>21</v>
      </c>
      <c r="G96" s="1" t="str">
        <f t="shared" si="3"/>
        <v>Warriors</v>
      </c>
      <c r="H96" s="1" t="str">
        <f t="shared" si="4"/>
        <v>Warriors2016</v>
      </c>
      <c r="I96" s="2">
        <v>15</v>
      </c>
      <c r="J96" s="2">
        <v>26.9</v>
      </c>
      <c r="K96" s="4">
        <v>88868997</v>
      </c>
      <c r="L96" s="4">
        <v>6908685</v>
      </c>
      <c r="M96" s="4">
        <v>95777682</v>
      </c>
      <c r="N96" s="4">
        <v>-11139899</v>
      </c>
      <c r="O96" s="5">
        <v>-25777682</v>
      </c>
      <c r="P96" s="5">
        <v>-25777682</v>
      </c>
    </row>
    <row r="97" spans="4:16" x14ac:dyDescent="0.2">
      <c r="D97">
        <v>2016</v>
      </c>
      <c r="E97" s="2">
        <v>29</v>
      </c>
      <c r="F97" s="1" t="s">
        <v>18</v>
      </c>
      <c r="G97" s="1" t="str">
        <f t="shared" si="3"/>
        <v>Clippers</v>
      </c>
      <c r="H97" s="1" t="str">
        <f t="shared" si="4"/>
        <v>Clippers2016</v>
      </c>
      <c r="I97" s="2">
        <v>15</v>
      </c>
      <c r="J97" s="2">
        <v>28.9</v>
      </c>
      <c r="K97" s="4">
        <v>94554340</v>
      </c>
      <c r="L97" s="4">
        <v>1412964</v>
      </c>
      <c r="M97" s="4">
        <v>96140524</v>
      </c>
      <c r="N97" s="4">
        <v>-11400524</v>
      </c>
      <c r="O97" s="5">
        <v>-26140524</v>
      </c>
      <c r="P97" s="5">
        <v>-26140524</v>
      </c>
    </row>
    <row r="98" spans="4:16" x14ac:dyDescent="0.2">
      <c r="D98">
        <v>2016</v>
      </c>
      <c r="E98" s="2">
        <v>30</v>
      </c>
      <c r="F98" s="1" t="s">
        <v>25</v>
      </c>
      <c r="G98" s="1" t="str">
        <f t="shared" si="3"/>
        <v>Cavaliers</v>
      </c>
      <c r="H98" s="1" t="str">
        <f t="shared" si="4"/>
        <v>Cavaliers2016</v>
      </c>
      <c r="I98" s="2">
        <v>15</v>
      </c>
      <c r="J98" s="2">
        <v>28.9</v>
      </c>
      <c r="K98" s="4">
        <v>106997506</v>
      </c>
      <c r="L98" s="2" t="s">
        <v>2</v>
      </c>
      <c r="M98" s="4">
        <v>107028394</v>
      </c>
      <c r="N98" s="4">
        <v>-22288394</v>
      </c>
      <c r="O98" s="5">
        <v>-37028394</v>
      </c>
      <c r="P98" s="5">
        <v>-37028394</v>
      </c>
    </row>
    <row r="101" spans="4:16" x14ac:dyDescent="0.2">
      <c r="D101">
        <v>2015</v>
      </c>
      <c r="E101" s="7">
        <v>1</v>
      </c>
      <c r="F101" s="1" t="s">
        <v>14</v>
      </c>
      <c r="G101" s="1" t="str">
        <f>VLOOKUP(F101,$F$5:$G$34,2,FALSE)</f>
        <v>Bucks</v>
      </c>
      <c r="H101" s="1" t="str">
        <f>G101&amp;D101</f>
        <v>Bucks2015</v>
      </c>
      <c r="I101" s="7">
        <v>15</v>
      </c>
      <c r="J101" s="7">
        <v>23.7</v>
      </c>
      <c r="K101" s="8">
        <v>44560189</v>
      </c>
      <c r="L101" s="8">
        <v>10242884</v>
      </c>
      <c r="M101" s="8">
        <v>55114481</v>
      </c>
      <c r="N101" s="8">
        <v>21714519</v>
      </c>
      <c r="O101" s="9">
        <v>7950519</v>
      </c>
      <c r="P101" s="9">
        <v>7950519</v>
      </c>
    </row>
    <row r="102" spans="4:16" x14ac:dyDescent="0.2">
      <c r="D102">
        <v>2015</v>
      </c>
      <c r="E102" s="7">
        <v>2</v>
      </c>
      <c r="F102" s="1" t="s">
        <v>23</v>
      </c>
      <c r="G102" s="1" t="str">
        <f t="shared" ref="G102:G130" si="5">VLOOKUP(F102,$F$5:$G$34,2,FALSE)</f>
        <v>Nuggets</v>
      </c>
      <c r="H102" s="1" t="str">
        <f t="shared" ref="H102:H130" si="6">G102&amp;D102</f>
        <v>Nuggets2015</v>
      </c>
      <c r="I102" s="7">
        <v>15</v>
      </c>
      <c r="J102" s="7">
        <v>24.9</v>
      </c>
      <c r="K102" s="8">
        <v>53359369</v>
      </c>
      <c r="L102" s="8">
        <v>2782985</v>
      </c>
      <c r="M102" s="8">
        <v>56142354</v>
      </c>
      <c r="N102" s="10" t="s">
        <v>50</v>
      </c>
      <c r="O102" s="9">
        <v>6922646</v>
      </c>
      <c r="P102" s="9">
        <v>6922646</v>
      </c>
    </row>
    <row r="103" spans="4:16" x14ac:dyDescent="0.2">
      <c r="D103">
        <v>2015</v>
      </c>
      <c r="E103" s="7">
        <v>3</v>
      </c>
      <c r="F103" s="1" t="s">
        <v>30</v>
      </c>
      <c r="G103" s="1" t="str">
        <f t="shared" si="5"/>
        <v>Hawks</v>
      </c>
      <c r="H103" s="1" t="str">
        <f t="shared" si="6"/>
        <v>Hawks2015</v>
      </c>
      <c r="I103" s="7">
        <v>15</v>
      </c>
      <c r="J103" s="7">
        <v>27.3</v>
      </c>
      <c r="K103" s="8">
        <v>57245276</v>
      </c>
      <c r="L103" s="8">
        <v>1000000</v>
      </c>
      <c r="M103" s="8">
        <v>58328957</v>
      </c>
      <c r="N103" s="10" t="s">
        <v>51</v>
      </c>
      <c r="O103" s="9">
        <v>4736043</v>
      </c>
      <c r="P103" s="9">
        <v>4736043</v>
      </c>
    </row>
    <row r="104" spans="4:16" x14ac:dyDescent="0.2">
      <c r="D104">
        <v>2015</v>
      </c>
      <c r="E104" s="7">
        <v>4</v>
      </c>
      <c r="F104" s="1" t="s">
        <v>9</v>
      </c>
      <c r="G104" s="1" t="str">
        <f t="shared" si="5"/>
        <v>Magic</v>
      </c>
      <c r="H104" s="1" t="str">
        <f t="shared" si="6"/>
        <v>Magic2015</v>
      </c>
      <c r="I104" s="7">
        <v>15</v>
      </c>
      <c r="J104" s="7">
        <v>24.7</v>
      </c>
      <c r="K104" s="8">
        <v>41311716</v>
      </c>
      <c r="L104" s="8">
        <v>14705259</v>
      </c>
      <c r="M104" s="8">
        <v>58830518</v>
      </c>
      <c r="N104" s="8">
        <v>20812025</v>
      </c>
      <c r="O104" s="9">
        <v>4234482</v>
      </c>
      <c r="P104" s="9">
        <v>7048025</v>
      </c>
    </row>
    <row r="105" spans="4:16" x14ac:dyDescent="0.2">
      <c r="D105">
        <v>2015</v>
      </c>
      <c r="E105" s="7">
        <v>5</v>
      </c>
      <c r="F105" s="1" t="s">
        <v>1</v>
      </c>
      <c r="G105" s="1" t="str">
        <f t="shared" si="5"/>
        <v>Jazz</v>
      </c>
      <c r="H105" s="1" t="str">
        <f t="shared" si="6"/>
        <v>Jazz2015</v>
      </c>
      <c r="I105" s="7">
        <v>15</v>
      </c>
      <c r="J105" s="7">
        <v>23.2</v>
      </c>
      <c r="K105" s="8">
        <v>47940340</v>
      </c>
      <c r="L105" s="8">
        <v>10594863</v>
      </c>
      <c r="M105" s="8">
        <v>58905618</v>
      </c>
      <c r="N105" s="8">
        <v>17923382</v>
      </c>
      <c r="O105" s="9">
        <v>4159382</v>
      </c>
      <c r="P105" s="9">
        <v>4159382</v>
      </c>
    </row>
    <row r="106" spans="4:16" x14ac:dyDescent="0.2">
      <c r="D106">
        <v>2015</v>
      </c>
      <c r="E106" s="7">
        <v>6</v>
      </c>
      <c r="F106" s="1" t="s">
        <v>7</v>
      </c>
      <c r="G106" s="1" t="str">
        <f t="shared" si="5"/>
        <v>Suns</v>
      </c>
      <c r="H106" s="1" t="str">
        <f t="shared" si="6"/>
        <v>Suns2015</v>
      </c>
      <c r="I106" s="7">
        <v>15</v>
      </c>
      <c r="J106" s="7">
        <v>25.5</v>
      </c>
      <c r="K106" s="8">
        <v>55464385</v>
      </c>
      <c r="L106" s="8">
        <v>4509503</v>
      </c>
      <c r="M106" s="8">
        <v>60237268</v>
      </c>
      <c r="N106" s="8">
        <v>16591732</v>
      </c>
      <c r="O106" s="9">
        <v>2827732</v>
      </c>
      <c r="P106" s="9">
        <v>2827732</v>
      </c>
    </row>
    <row r="107" spans="4:16" x14ac:dyDescent="0.2">
      <c r="D107">
        <v>2015</v>
      </c>
      <c r="E107" s="7">
        <v>7</v>
      </c>
      <c r="F107" s="1" t="s">
        <v>29</v>
      </c>
      <c r="G107" s="1" t="str">
        <f t="shared" si="5"/>
        <v>Celtics</v>
      </c>
      <c r="H107" s="1" t="str">
        <f t="shared" si="6"/>
        <v>Celtics2015</v>
      </c>
      <c r="I107" s="7">
        <v>15</v>
      </c>
      <c r="J107" s="7">
        <v>24.4</v>
      </c>
      <c r="K107" s="8">
        <v>52905065</v>
      </c>
      <c r="L107" s="8">
        <v>7438483</v>
      </c>
      <c r="M107" s="8">
        <v>60403234</v>
      </c>
      <c r="N107" s="10" t="s">
        <v>52</v>
      </c>
      <c r="O107" s="9">
        <v>2661766</v>
      </c>
      <c r="P107" s="9">
        <v>2661766</v>
      </c>
    </row>
    <row r="108" spans="4:16" x14ac:dyDescent="0.2">
      <c r="D108">
        <v>2015</v>
      </c>
      <c r="E108" s="7">
        <v>8</v>
      </c>
      <c r="F108" s="1" t="s">
        <v>8</v>
      </c>
      <c r="G108" s="1" t="str">
        <f t="shared" si="5"/>
        <v>76ers</v>
      </c>
      <c r="H108" s="1" t="str">
        <f t="shared" si="6"/>
        <v>76ers2015</v>
      </c>
      <c r="I108" s="7">
        <v>16</v>
      </c>
      <c r="J108" s="7">
        <v>23.7</v>
      </c>
      <c r="K108" s="8">
        <v>34387296</v>
      </c>
      <c r="L108" s="8">
        <v>22416388</v>
      </c>
      <c r="M108" s="8">
        <v>63854302</v>
      </c>
      <c r="N108" s="8">
        <v>19905944</v>
      </c>
      <c r="O108" s="9">
        <v>-789302</v>
      </c>
      <c r="P108" s="9">
        <v>6141944</v>
      </c>
    </row>
    <row r="109" spans="4:16" x14ac:dyDescent="0.2">
      <c r="D109">
        <v>2015</v>
      </c>
      <c r="E109" s="7">
        <v>9</v>
      </c>
      <c r="F109" s="1" t="s">
        <v>22</v>
      </c>
      <c r="G109" s="1" t="str">
        <f t="shared" si="5"/>
        <v>Pistons</v>
      </c>
      <c r="H109" s="1" t="str">
        <f t="shared" si="6"/>
        <v>Pistons2015</v>
      </c>
      <c r="I109" s="7">
        <v>15</v>
      </c>
      <c r="J109" s="7">
        <v>26.7</v>
      </c>
      <c r="K109" s="8">
        <v>49558917</v>
      </c>
      <c r="L109" s="8">
        <v>14097726</v>
      </c>
      <c r="M109" s="8">
        <v>63871995</v>
      </c>
      <c r="N109" s="8">
        <v>12957005</v>
      </c>
      <c r="O109" s="9">
        <v>-806995</v>
      </c>
      <c r="P109" s="9">
        <v>-806995</v>
      </c>
    </row>
    <row r="110" spans="4:16" x14ac:dyDescent="0.2">
      <c r="D110">
        <v>2015</v>
      </c>
      <c r="E110" s="7">
        <v>10</v>
      </c>
      <c r="F110" s="1" t="s">
        <v>27</v>
      </c>
      <c r="G110" s="1" t="str">
        <f t="shared" si="5"/>
        <v>Hornets</v>
      </c>
      <c r="H110" s="1" t="str">
        <f t="shared" si="6"/>
        <v>Hornets2015</v>
      </c>
      <c r="I110" s="7">
        <v>15</v>
      </c>
      <c r="J110" s="7">
        <v>24.8</v>
      </c>
      <c r="K110" s="8">
        <v>64710971</v>
      </c>
      <c r="L110" s="8">
        <v>915243</v>
      </c>
      <c r="M110" s="8">
        <v>65680052</v>
      </c>
      <c r="N110" s="10" t="s">
        <v>53</v>
      </c>
      <c r="O110" s="9">
        <v>-2615052</v>
      </c>
      <c r="P110" s="9">
        <v>-2615052</v>
      </c>
    </row>
    <row r="111" spans="4:16" x14ac:dyDescent="0.2">
      <c r="D111">
        <v>2015</v>
      </c>
      <c r="E111" s="7">
        <v>11</v>
      </c>
      <c r="F111" s="1" t="s">
        <v>26</v>
      </c>
      <c r="G111" s="1" t="str">
        <f t="shared" si="5"/>
        <v>Bulls</v>
      </c>
      <c r="H111" s="1" t="str">
        <f t="shared" si="6"/>
        <v>Bulls2015</v>
      </c>
      <c r="I111" s="7">
        <v>14</v>
      </c>
      <c r="J111" s="7">
        <v>27.8</v>
      </c>
      <c r="K111" s="8">
        <v>67099204</v>
      </c>
      <c r="L111" s="8">
        <v>333333</v>
      </c>
      <c r="M111" s="8">
        <v>67432537</v>
      </c>
      <c r="N111" s="8">
        <v>9396463</v>
      </c>
      <c r="O111" s="9">
        <v>-4367537</v>
      </c>
      <c r="P111" s="9">
        <v>-4367537</v>
      </c>
    </row>
    <row r="112" spans="4:16" x14ac:dyDescent="0.2">
      <c r="D112">
        <v>2015</v>
      </c>
      <c r="E112" s="7">
        <v>12</v>
      </c>
      <c r="F112" s="1" t="s">
        <v>13</v>
      </c>
      <c r="G112" s="1" t="str">
        <f t="shared" si="5"/>
        <v>Timberwolves</v>
      </c>
      <c r="H112" s="1" t="str">
        <f t="shared" si="6"/>
        <v>Timberwolves2015</v>
      </c>
      <c r="I112" s="7">
        <v>16</v>
      </c>
      <c r="J112" s="7">
        <v>25.1</v>
      </c>
      <c r="K112" s="8">
        <v>64182806</v>
      </c>
      <c r="L112" s="8">
        <v>3459307</v>
      </c>
      <c r="M112" s="8">
        <v>67919790</v>
      </c>
      <c r="N112" s="8">
        <v>8909210</v>
      </c>
      <c r="O112" s="9">
        <v>-4854790</v>
      </c>
      <c r="P112" s="9">
        <v>-4854790</v>
      </c>
    </row>
    <row r="113" spans="4:16" x14ac:dyDescent="0.2">
      <c r="D113">
        <v>2015</v>
      </c>
      <c r="E113" s="7">
        <v>13</v>
      </c>
      <c r="F113" s="1" t="s">
        <v>17</v>
      </c>
      <c r="G113" s="1" t="str">
        <f t="shared" si="5"/>
        <v>Lakers</v>
      </c>
      <c r="H113" s="1" t="str">
        <f t="shared" si="6"/>
        <v>Lakers2015</v>
      </c>
      <c r="I113" s="7">
        <v>16</v>
      </c>
      <c r="J113" s="7">
        <v>25.8</v>
      </c>
      <c r="K113" s="8">
        <v>59483328</v>
      </c>
      <c r="L113" s="8">
        <v>10783000</v>
      </c>
      <c r="M113" s="8">
        <v>70374042</v>
      </c>
      <c r="N113" s="8">
        <v>6454958</v>
      </c>
      <c r="O113" s="9">
        <v>-7309042</v>
      </c>
      <c r="P113" s="9">
        <v>-7309042</v>
      </c>
    </row>
    <row r="114" spans="4:16" x14ac:dyDescent="0.2">
      <c r="D114">
        <v>2015</v>
      </c>
      <c r="E114" s="7">
        <v>14</v>
      </c>
      <c r="F114" s="1" t="s">
        <v>4</v>
      </c>
      <c r="G114" s="1" t="str">
        <f t="shared" si="5"/>
        <v>Spurts</v>
      </c>
      <c r="H114" s="1" t="str">
        <f t="shared" si="6"/>
        <v>Spurts2015</v>
      </c>
      <c r="I114" s="7">
        <v>15</v>
      </c>
      <c r="J114" s="7">
        <v>28.7</v>
      </c>
      <c r="K114" s="8">
        <v>69028330</v>
      </c>
      <c r="L114" s="8">
        <v>1213384</v>
      </c>
      <c r="M114" s="8">
        <v>70379233</v>
      </c>
      <c r="N114" s="10" t="s">
        <v>54</v>
      </c>
      <c r="O114" s="9">
        <v>-7314233</v>
      </c>
      <c r="P114" s="9">
        <v>-7314233</v>
      </c>
    </row>
    <row r="115" spans="4:16" x14ac:dyDescent="0.2">
      <c r="D115">
        <v>2015</v>
      </c>
      <c r="E115" s="7">
        <v>15</v>
      </c>
      <c r="F115" s="1" t="s">
        <v>12</v>
      </c>
      <c r="G115" s="1" t="str">
        <f t="shared" si="5"/>
        <v>Pelicans</v>
      </c>
      <c r="H115" s="1" t="str">
        <f t="shared" si="6"/>
        <v>Pelicans2015</v>
      </c>
      <c r="I115" s="7">
        <v>14</v>
      </c>
      <c r="J115" s="7">
        <v>25.4</v>
      </c>
      <c r="K115" s="8">
        <v>68280315</v>
      </c>
      <c r="L115" s="8">
        <v>1821872</v>
      </c>
      <c r="M115" s="8">
        <v>70413595</v>
      </c>
      <c r="N115" s="8">
        <v>6415405</v>
      </c>
      <c r="O115" s="9">
        <v>-7348595</v>
      </c>
      <c r="P115" s="9">
        <v>-7348595</v>
      </c>
    </row>
    <row r="116" spans="4:16" x14ac:dyDescent="0.2">
      <c r="D116">
        <v>2015</v>
      </c>
      <c r="E116" s="7">
        <v>16</v>
      </c>
      <c r="F116" s="1" t="s">
        <v>21</v>
      </c>
      <c r="G116" s="1" t="str">
        <f t="shared" si="5"/>
        <v>Warriors</v>
      </c>
      <c r="H116" s="1" t="str">
        <f t="shared" si="6"/>
        <v>Warriors2015</v>
      </c>
      <c r="I116" s="7">
        <v>15</v>
      </c>
      <c r="J116" s="7">
        <v>26.4</v>
      </c>
      <c r="K116" s="8">
        <v>71881167</v>
      </c>
      <c r="L116" s="8">
        <v>644240</v>
      </c>
      <c r="M116" s="8">
        <v>72585093</v>
      </c>
      <c r="N116" s="10" t="s">
        <v>55</v>
      </c>
      <c r="O116" s="9">
        <v>-9520093</v>
      </c>
      <c r="P116" s="9">
        <v>-9520093</v>
      </c>
    </row>
    <row r="117" spans="4:16" x14ac:dyDescent="0.2">
      <c r="D117">
        <v>2015</v>
      </c>
      <c r="E117" s="7">
        <v>17</v>
      </c>
      <c r="F117" s="1" t="s">
        <v>6</v>
      </c>
      <c r="G117" s="1" t="str">
        <f t="shared" si="5"/>
        <v>Trailblazers</v>
      </c>
      <c r="H117" s="1" t="str">
        <f t="shared" si="6"/>
        <v>Trailblazers2015</v>
      </c>
      <c r="I117" s="7">
        <v>15</v>
      </c>
      <c r="J117" s="7">
        <v>26.5</v>
      </c>
      <c r="K117" s="8">
        <v>72964755</v>
      </c>
      <c r="L117" s="8">
        <v>30000</v>
      </c>
      <c r="M117" s="8">
        <v>72994755</v>
      </c>
      <c r="N117" s="10" t="s">
        <v>56</v>
      </c>
      <c r="O117" s="9">
        <v>-9929755</v>
      </c>
      <c r="P117" s="9">
        <v>-9929755</v>
      </c>
    </row>
    <row r="118" spans="4:16" x14ac:dyDescent="0.2">
      <c r="D118">
        <v>2015</v>
      </c>
      <c r="E118" s="7">
        <v>18</v>
      </c>
      <c r="F118" s="1" t="s">
        <v>0</v>
      </c>
      <c r="G118" s="1" t="str">
        <f t="shared" si="5"/>
        <v>Wizards</v>
      </c>
      <c r="H118" s="1" t="str">
        <f t="shared" si="6"/>
        <v>Wizards2015</v>
      </c>
      <c r="I118" s="7">
        <v>15</v>
      </c>
      <c r="J118" s="7">
        <v>28.3</v>
      </c>
      <c r="K118" s="8">
        <v>72952787</v>
      </c>
      <c r="L118" s="8">
        <v>400000</v>
      </c>
      <c r="M118" s="8">
        <v>73502681</v>
      </c>
      <c r="N118" s="10" t="s">
        <v>57</v>
      </c>
      <c r="O118" s="9">
        <v>-10437681</v>
      </c>
      <c r="P118" s="9">
        <v>-10437681</v>
      </c>
    </row>
    <row r="119" spans="4:16" x14ac:dyDescent="0.2">
      <c r="D119">
        <v>2015</v>
      </c>
      <c r="E119" s="7">
        <v>19</v>
      </c>
      <c r="F119" s="1" t="s">
        <v>20</v>
      </c>
      <c r="G119" s="1" t="str">
        <f t="shared" si="5"/>
        <v>Rockets</v>
      </c>
      <c r="H119" s="1" t="str">
        <f t="shared" si="6"/>
        <v>Rockets2015</v>
      </c>
      <c r="I119" s="7">
        <v>15</v>
      </c>
      <c r="J119" s="7">
        <v>26.7</v>
      </c>
      <c r="K119" s="8">
        <v>71004520</v>
      </c>
      <c r="L119" s="8">
        <v>3045729</v>
      </c>
      <c r="M119" s="8">
        <v>74050249</v>
      </c>
      <c r="N119" s="10" t="s">
        <v>58</v>
      </c>
      <c r="O119" s="9">
        <v>-10985249</v>
      </c>
      <c r="P119" s="9">
        <v>-10985249</v>
      </c>
    </row>
    <row r="120" spans="4:16" x14ac:dyDescent="0.2">
      <c r="D120">
        <v>2015</v>
      </c>
      <c r="E120" s="7">
        <v>20</v>
      </c>
      <c r="F120" s="1" t="s">
        <v>5</v>
      </c>
      <c r="G120" s="1" t="str">
        <f t="shared" si="5"/>
        <v>Kings</v>
      </c>
      <c r="H120" s="1" t="str">
        <f t="shared" si="6"/>
        <v>Kings2015</v>
      </c>
      <c r="I120" s="7">
        <v>15</v>
      </c>
      <c r="J120" s="7">
        <v>26.5</v>
      </c>
      <c r="K120" s="8">
        <v>73061908</v>
      </c>
      <c r="L120" s="8">
        <v>917630</v>
      </c>
      <c r="M120" s="8">
        <v>74176743</v>
      </c>
      <c r="N120" s="10" t="s">
        <v>59</v>
      </c>
      <c r="O120" s="9">
        <v>-11111743</v>
      </c>
      <c r="P120" s="9">
        <v>-11111743</v>
      </c>
    </row>
    <row r="121" spans="4:16" x14ac:dyDescent="0.2">
      <c r="D121">
        <v>2015</v>
      </c>
      <c r="E121" s="7">
        <v>21</v>
      </c>
      <c r="F121" s="1" t="s">
        <v>16</v>
      </c>
      <c r="G121" s="1" t="str">
        <f t="shared" si="5"/>
        <v>Grizzlies</v>
      </c>
      <c r="H121" s="1" t="str">
        <f t="shared" si="6"/>
        <v>Grizzlies2015</v>
      </c>
      <c r="I121" s="7">
        <v>15</v>
      </c>
      <c r="J121" s="7">
        <v>27.1</v>
      </c>
      <c r="K121" s="8">
        <v>73989079</v>
      </c>
      <c r="L121" s="8">
        <v>657723</v>
      </c>
      <c r="M121" s="8">
        <v>74760326</v>
      </c>
      <c r="N121" s="10" t="s">
        <v>60</v>
      </c>
      <c r="O121" s="9">
        <v>-11695326</v>
      </c>
      <c r="P121" s="9">
        <v>-11695326</v>
      </c>
    </row>
    <row r="122" spans="4:16" x14ac:dyDescent="0.2">
      <c r="D122">
        <v>2015</v>
      </c>
      <c r="E122" s="7">
        <v>22</v>
      </c>
      <c r="F122" s="1" t="s">
        <v>19</v>
      </c>
      <c r="G122" s="1" t="str">
        <f t="shared" si="5"/>
        <v>Pacers</v>
      </c>
      <c r="H122" s="1" t="str">
        <f t="shared" si="6"/>
        <v>Pacers2015</v>
      </c>
      <c r="I122" s="7">
        <v>15</v>
      </c>
      <c r="J122" s="7">
        <v>27.6</v>
      </c>
      <c r="K122" s="8">
        <v>74798942</v>
      </c>
      <c r="L122" s="7" t="s">
        <v>2</v>
      </c>
      <c r="M122" s="8">
        <v>74798942</v>
      </c>
      <c r="N122" s="10" t="s">
        <v>61</v>
      </c>
      <c r="O122" s="9">
        <v>-11733942</v>
      </c>
      <c r="P122" s="9">
        <v>-11733942</v>
      </c>
    </row>
    <row r="123" spans="4:16" x14ac:dyDescent="0.2">
      <c r="D123">
        <v>2015</v>
      </c>
      <c r="E123" s="7">
        <v>23</v>
      </c>
      <c r="F123" s="1" t="s">
        <v>24</v>
      </c>
      <c r="G123" s="1" t="str">
        <f t="shared" si="5"/>
        <v>Mavericks</v>
      </c>
      <c r="H123" s="1" t="str">
        <f t="shared" si="6"/>
        <v>Mavericks2015</v>
      </c>
      <c r="I123" s="7">
        <v>15</v>
      </c>
      <c r="J123" s="7">
        <v>28.9</v>
      </c>
      <c r="K123" s="8">
        <v>72183738</v>
      </c>
      <c r="L123" s="8">
        <v>2723207</v>
      </c>
      <c r="M123" s="8">
        <v>75014621</v>
      </c>
      <c r="N123" s="8">
        <v>1814379</v>
      </c>
      <c r="O123" s="9">
        <v>-11949621</v>
      </c>
      <c r="P123" s="9">
        <v>-11949621</v>
      </c>
    </row>
    <row r="124" spans="4:16" x14ac:dyDescent="0.2">
      <c r="D124">
        <v>2015</v>
      </c>
      <c r="E124" s="7">
        <v>24</v>
      </c>
      <c r="F124" s="1" t="s">
        <v>15</v>
      </c>
      <c r="G124" s="1" t="str">
        <f t="shared" si="5"/>
        <v>Heat</v>
      </c>
      <c r="H124" s="1" t="str">
        <f t="shared" si="6"/>
        <v>Heat2015</v>
      </c>
      <c r="I124" s="7">
        <v>15</v>
      </c>
      <c r="J124" s="7">
        <v>27.5</v>
      </c>
      <c r="K124" s="8">
        <v>75084575</v>
      </c>
      <c r="L124" s="8">
        <v>606791</v>
      </c>
      <c r="M124" s="8">
        <v>75966404</v>
      </c>
      <c r="N124" s="8">
        <v>862596</v>
      </c>
      <c r="O124" s="9">
        <v>-12901404</v>
      </c>
      <c r="P124" s="9">
        <v>-12901404</v>
      </c>
    </row>
    <row r="125" spans="4:16" x14ac:dyDescent="0.2">
      <c r="D125">
        <v>2015</v>
      </c>
      <c r="E125" s="7">
        <v>25</v>
      </c>
      <c r="F125" s="1" t="s">
        <v>3</v>
      </c>
      <c r="G125" s="1" t="str">
        <f t="shared" si="5"/>
        <v>Raptors</v>
      </c>
      <c r="H125" s="1" t="str">
        <f t="shared" si="6"/>
        <v>Raptors2015</v>
      </c>
      <c r="I125" s="7">
        <v>15</v>
      </c>
      <c r="J125" s="7">
        <v>25.7</v>
      </c>
      <c r="K125" s="8">
        <v>75424914</v>
      </c>
      <c r="L125" s="8">
        <v>671609</v>
      </c>
      <c r="M125" s="8">
        <v>76096523</v>
      </c>
      <c r="N125" s="8">
        <v>732477</v>
      </c>
      <c r="O125" s="9">
        <v>-13031523</v>
      </c>
      <c r="P125" s="9">
        <v>-13031523</v>
      </c>
    </row>
    <row r="126" spans="4:16" x14ac:dyDescent="0.2">
      <c r="D126">
        <v>2015</v>
      </c>
      <c r="E126" s="7">
        <v>26</v>
      </c>
      <c r="F126" s="1" t="s">
        <v>10</v>
      </c>
      <c r="G126" s="1" t="str">
        <f t="shared" si="5"/>
        <v>Thunder</v>
      </c>
      <c r="H126" s="1" t="str">
        <f t="shared" si="6"/>
        <v>Thunder2015</v>
      </c>
      <c r="I126" s="7">
        <v>15</v>
      </c>
      <c r="J126" s="7">
        <v>25</v>
      </c>
      <c r="K126" s="8">
        <v>77876390</v>
      </c>
      <c r="L126" s="8">
        <v>915243</v>
      </c>
      <c r="M126" s="8">
        <v>78791633</v>
      </c>
      <c r="N126" s="8">
        <v>-1962633</v>
      </c>
      <c r="O126" s="9">
        <v>-15726633</v>
      </c>
      <c r="P126" s="9">
        <v>-15726633</v>
      </c>
    </row>
    <row r="127" spans="4:16" x14ac:dyDescent="0.2">
      <c r="D127">
        <v>2015</v>
      </c>
      <c r="E127" s="7">
        <v>27</v>
      </c>
      <c r="F127" s="1" t="s">
        <v>11</v>
      </c>
      <c r="G127" s="1" t="str">
        <f t="shared" si="5"/>
        <v>Knicks</v>
      </c>
      <c r="H127" s="1" t="str">
        <f t="shared" si="6"/>
        <v>Knicks2015</v>
      </c>
      <c r="I127" s="7">
        <v>15</v>
      </c>
      <c r="J127" s="7">
        <v>25.5</v>
      </c>
      <c r="K127" s="8">
        <v>54410045</v>
      </c>
      <c r="L127" s="8">
        <v>25848489</v>
      </c>
      <c r="M127" s="8">
        <v>80629628</v>
      </c>
      <c r="N127" s="8">
        <v>-3800628</v>
      </c>
      <c r="O127" s="9">
        <v>-17564628</v>
      </c>
      <c r="P127" s="9">
        <v>-17564628</v>
      </c>
    </row>
    <row r="128" spans="4:16" x14ac:dyDescent="0.2">
      <c r="D128">
        <v>2015</v>
      </c>
      <c r="E128" s="7">
        <v>28</v>
      </c>
      <c r="F128" s="1" t="s">
        <v>18</v>
      </c>
      <c r="G128" s="1" t="str">
        <f t="shared" si="5"/>
        <v>Clippers</v>
      </c>
      <c r="H128" s="1" t="str">
        <f t="shared" si="6"/>
        <v>Clippers2015</v>
      </c>
      <c r="I128" s="7">
        <v>15</v>
      </c>
      <c r="J128" s="7">
        <v>28.3</v>
      </c>
      <c r="K128" s="8">
        <v>77554797</v>
      </c>
      <c r="L128" s="8">
        <v>2666743</v>
      </c>
      <c r="M128" s="8">
        <v>80629773</v>
      </c>
      <c r="N128" s="10" t="s">
        <v>62</v>
      </c>
      <c r="O128" s="9">
        <v>-17564773</v>
      </c>
      <c r="P128" s="9">
        <v>-17564773</v>
      </c>
    </row>
    <row r="129" spans="4:16" x14ac:dyDescent="0.2">
      <c r="D129">
        <v>2015</v>
      </c>
      <c r="E129" s="7">
        <v>29</v>
      </c>
      <c r="F129" s="1" t="s">
        <v>25</v>
      </c>
      <c r="G129" s="1" t="str">
        <f t="shared" si="5"/>
        <v>Cavaliers</v>
      </c>
      <c r="H129" s="1" t="str">
        <f t="shared" si="6"/>
        <v>Cavaliers2015</v>
      </c>
      <c r="I129" s="7">
        <v>15</v>
      </c>
      <c r="J129" s="7">
        <v>28.4</v>
      </c>
      <c r="K129" s="8">
        <v>80811761</v>
      </c>
      <c r="L129" s="8">
        <v>565873</v>
      </c>
      <c r="M129" s="8">
        <v>81377634</v>
      </c>
      <c r="N129" s="8">
        <v>-4548634</v>
      </c>
      <c r="O129" s="9">
        <v>-18312634</v>
      </c>
      <c r="P129" s="9">
        <v>-18312634</v>
      </c>
    </row>
    <row r="130" spans="4:16" x14ac:dyDescent="0.2">
      <c r="D130">
        <v>2015</v>
      </c>
      <c r="E130" s="7">
        <v>30</v>
      </c>
      <c r="F130" s="1" t="s">
        <v>28</v>
      </c>
      <c r="G130" s="1" t="str">
        <f t="shared" si="5"/>
        <v>Nets</v>
      </c>
      <c r="H130" s="1" t="str">
        <f t="shared" si="6"/>
        <v>Nets2015</v>
      </c>
      <c r="I130" s="7">
        <v>15</v>
      </c>
      <c r="J130" s="7">
        <v>26.4</v>
      </c>
      <c r="K130" s="8">
        <v>88024730</v>
      </c>
      <c r="L130" s="8">
        <v>350607</v>
      </c>
      <c r="M130" s="8">
        <v>88429175</v>
      </c>
      <c r="N130" s="8">
        <v>-11600175</v>
      </c>
      <c r="O130" s="9">
        <v>-25364175</v>
      </c>
      <c r="P130" s="9">
        <v>-25364175</v>
      </c>
    </row>
    <row r="131" spans="4:16" ht="18" x14ac:dyDescent="0.2">
      <c r="E131" s="11"/>
    </row>
    <row r="133" spans="4:16" x14ac:dyDescent="0.2">
      <c r="D133">
        <v>2014</v>
      </c>
      <c r="E133" s="2">
        <v>1</v>
      </c>
      <c r="F133" s="1" t="s">
        <v>9</v>
      </c>
      <c r="G133" s="1" t="str">
        <f>VLOOKUP(F133,$F$5:$G$34,2,FALSE)</f>
        <v>Magic</v>
      </c>
      <c r="H133" s="1" t="str">
        <f>G133&amp;D133</f>
        <v>Magic2014</v>
      </c>
      <c r="I133" s="2">
        <v>13</v>
      </c>
      <c r="J133" s="2">
        <v>24.4</v>
      </c>
      <c r="K133" s="4">
        <v>34022974</v>
      </c>
      <c r="L133" s="4">
        <v>19378421</v>
      </c>
      <c r="M133" s="4">
        <v>53516731</v>
      </c>
      <c r="N133" s="6" t="s">
        <v>63</v>
      </c>
      <c r="O133" s="5">
        <v>5162269</v>
      </c>
      <c r="P133" s="5">
        <v>5162269</v>
      </c>
    </row>
    <row r="134" spans="4:16" x14ac:dyDescent="0.2">
      <c r="D134">
        <v>2014</v>
      </c>
      <c r="E134" s="2">
        <v>2</v>
      </c>
      <c r="F134" s="1" t="s">
        <v>7</v>
      </c>
      <c r="G134" s="1" t="str">
        <f t="shared" ref="G134:G162" si="7">VLOOKUP(F134,$F$5:$G$34,2,FALSE)</f>
        <v>Suns</v>
      </c>
      <c r="H134" s="1" t="str">
        <f t="shared" ref="H134:H162" si="8">G134&amp;D134</f>
        <v>Suns2014</v>
      </c>
      <c r="I134" s="2">
        <v>15</v>
      </c>
      <c r="J134" s="2">
        <v>25.9</v>
      </c>
      <c r="K134" s="4">
        <v>47314683</v>
      </c>
      <c r="L134" s="4">
        <v>6366667</v>
      </c>
      <c r="M134" s="4">
        <v>53785384</v>
      </c>
      <c r="N134" s="4">
        <v>17962616</v>
      </c>
      <c r="O134" s="5">
        <v>4893616</v>
      </c>
      <c r="P134" s="5">
        <v>4893616</v>
      </c>
    </row>
    <row r="135" spans="4:16" x14ac:dyDescent="0.2">
      <c r="D135">
        <v>2014</v>
      </c>
      <c r="E135" s="2">
        <v>3</v>
      </c>
      <c r="F135" s="1" t="s">
        <v>14</v>
      </c>
      <c r="G135" s="1" t="str">
        <f t="shared" si="7"/>
        <v>Bucks</v>
      </c>
      <c r="H135" s="1" t="str">
        <f t="shared" si="8"/>
        <v>Bucks2014</v>
      </c>
      <c r="I135" s="2">
        <v>15</v>
      </c>
      <c r="J135" s="2">
        <v>24.6</v>
      </c>
      <c r="K135" s="4">
        <v>47079048</v>
      </c>
      <c r="L135" s="4">
        <v>7000000</v>
      </c>
      <c r="M135" s="4">
        <v>54229524</v>
      </c>
      <c r="N135" s="4">
        <v>17518476</v>
      </c>
      <c r="O135" s="5">
        <v>4449476</v>
      </c>
      <c r="P135" s="5">
        <v>4449476</v>
      </c>
    </row>
    <row r="136" spans="4:16" x14ac:dyDescent="0.2">
      <c r="D136">
        <v>2014</v>
      </c>
      <c r="E136" s="2">
        <v>4</v>
      </c>
      <c r="F136" s="1" t="s">
        <v>8</v>
      </c>
      <c r="G136" s="1" t="str">
        <f t="shared" si="7"/>
        <v>76ers</v>
      </c>
      <c r="H136" s="1" t="str">
        <f t="shared" si="8"/>
        <v>76ers2014</v>
      </c>
      <c r="I136" s="2">
        <v>14</v>
      </c>
      <c r="J136" s="2">
        <v>23.3</v>
      </c>
      <c r="K136" s="4">
        <v>27287899</v>
      </c>
      <c r="L136" s="4">
        <v>26198298</v>
      </c>
      <c r="M136" s="4">
        <v>57078203</v>
      </c>
      <c r="N136" s="4">
        <v>17967157</v>
      </c>
      <c r="O136" s="5">
        <v>1600797</v>
      </c>
      <c r="P136" s="5">
        <v>4898157</v>
      </c>
    </row>
    <row r="137" spans="4:16" x14ac:dyDescent="0.2">
      <c r="D137">
        <v>2014</v>
      </c>
      <c r="E137" s="2">
        <v>5</v>
      </c>
      <c r="F137" s="1" t="s">
        <v>1</v>
      </c>
      <c r="G137" s="1" t="str">
        <f t="shared" si="7"/>
        <v>Jazz</v>
      </c>
      <c r="H137" s="1" t="str">
        <f t="shared" si="8"/>
        <v>Jazz2014</v>
      </c>
      <c r="I137" s="2">
        <v>15</v>
      </c>
      <c r="J137" s="2">
        <v>24.3</v>
      </c>
      <c r="K137" s="4">
        <v>47893335</v>
      </c>
      <c r="L137" s="4">
        <v>9533335</v>
      </c>
      <c r="M137" s="4">
        <v>57426670</v>
      </c>
      <c r="N137" s="4">
        <v>14321330</v>
      </c>
      <c r="O137" s="5">
        <v>1252330</v>
      </c>
      <c r="P137" s="5">
        <v>1252330</v>
      </c>
    </row>
    <row r="138" spans="4:16" x14ac:dyDescent="0.2">
      <c r="D138">
        <v>2014</v>
      </c>
      <c r="E138" s="2">
        <v>6</v>
      </c>
      <c r="F138" s="1" t="s">
        <v>30</v>
      </c>
      <c r="G138" s="1" t="str">
        <f t="shared" si="7"/>
        <v>Hawks</v>
      </c>
      <c r="H138" s="1" t="str">
        <f t="shared" si="8"/>
        <v>Hawks2014</v>
      </c>
      <c r="I138" s="2">
        <v>15</v>
      </c>
      <c r="J138" s="2">
        <v>26.5</v>
      </c>
      <c r="K138" s="4">
        <v>55517146</v>
      </c>
      <c r="L138" s="4">
        <v>2677837</v>
      </c>
      <c r="M138" s="4">
        <v>58477559</v>
      </c>
      <c r="N138" s="4">
        <v>13270441</v>
      </c>
      <c r="O138" s="5">
        <v>201441</v>
      </c>
      <c r="P138" s="5">
        <v>201441</v>
      </c>
    </row>
    <row r="139" spans="4:16" x14ac:dyDescent="0.2">
      <c r="D139">
        <v>2014</v>
      </c>
      <c r="E139" s="2">
        <v>7</v>
      </c>
      <c r="F139" s="1" t="s">
        <v>22</v>
      </c>
      <c r="G139" s="1" t="str">
        <f t="shared" si="7"/>
        <v>Pistons</v>
      </c>
      <c r="H139" s="1" t="str">
        <f t="shared" si="8"/>
        <v>Pistons2014</v>
      </c>
      <c r="I139" s="2">
        <v>15</v>
      </c>
      <c r="J139" s="2">
        <v>25.3</v>
      </c>
      <c r="K139" s="4">
        <v>61897253</v>
      </c>
      <c r="L139" s="2" t="s">
        <v>2</v>
      </c>
      <c r="M139" s="4">
        <v>61897253</v>
      </c>
      <c r="N139" s="6" t="s">
        <v>64</v>
      </c>
      <c r="O139" s="5">
        <v>-3218253</v>
      </c>
      <c r="P139" s="5">
        <v>-3218253</v>
      </c>
    </row>
    <row r="140" spans="4:16" x14ac:dyDescent="0.2">
      <c r="D140">
        <v>2014</v>
      </c>
      <c r="E140" s="2">
        <v>8</v>
      </c>
      <c r="F140" s="1" t="s">
        <v>6</v>
      </c>
      <c r="G140" s="1" t="str">
        <f t="shared" si="7"/>
        <v>Trailblazers</v>
      </c>
      <c r="H140" s="1" t="str">
        <f t="shared" si="8"/>
        <v>Trailblazers2014</v>
      </c>
      <c r="I140" s="2">
        <v>15</v>
      </c>
      <c r="J140" s="2">
        <v>25.1</v>
      </c>
      <c r="K140" s="4">
        <v>62599372</v>
      </c>
      <c r="L140" s="4">
        <v>100000</v>
      </c>
      <c r="M140" s="4">
        <v>62699372</v>
      </c>
      <c r="N140" s="4">
        <v>9048628</v>
      </c>
      <c r="O140" s="5">
        <v>-4020372</v>
      </c>
      <c r="P140" s="5">
        <v>-4020372</v>
      </c>
    </row>
    <row r="141" spans="4:16" x14ac:dyDescent="0.2">
      <c r="D141">
        <v>2014</v>
      </c>
      <c r="E141" s="2">
        <v>9</v>
      </c>
      <c r="F141" s="1" t="s">
        <v>65</v>
      </c>
      <c r="G141" s="1" t="s">
        <v>104</v>
      </c>
      <c r="H141" s="1" t="str">
        <f t="shared" si="8"/>
        <v>Hornets2014</v>
      </c>
      <c r="I141" s="2">
        <v>15</v>
      </c>
      <c r="J141" s="2">
        <v>26.3</v>
      </c>
      <c r="K141" s="4">
        <v>49359172</v>
      </c>
      <c r="L141" s="4">
        <v>13332637</v>
      </c>
      <c r="M141" s="4">
        <v>62824677</v>
      </c>
      <c r="N141" s="4">
        <v>8923323</v>
      </c>
      <c r="O141" s="5">
        <v>-4145677</v>
      </c>
      <c r="P141" s="5">
        <v>-4145677</v>
      </c>
    </row>
    <row r="142" spans="4:16" x14ac:dyDescent="0.2">
      <c r="D142">
        <v>2014</v>
      </c>
      <c r="E142" s="2">
        <v>10</v>
      </c>
      <c r="F142" s="1" t="s">
        <v>5</v>
      </c>
      <c r="G142" s="1" t="str">
        <f t="shared" si="7"/>
        <v>Kings</v>
      </c>
      <c r="H142" s="1" t="str">
        <f t="shared" si="8"/>
        <v>Kings2014</v>
      </c>
      <c r="I142" s="2">
        <v>15</v>
      </c>
      <c r="J142" s="2">
        <v>25.9</v>
      </c>
      <c r="K142" s="4">
        <v>58206752</v>
      </c>
      <c r="L142" s="4">
        <v>4442851</v>
      </c>
      <c r="M142" s="4">
        <v>62881623</v>
      </c>
      <c r="N142" s="4">
        <v>8866377</v>
      </c>
      <c r="O142" s="5">
        <v>-4202623</v>
      </c>
      <c r="P142" s="5">
        <v>-4202623</v>
      </c>
    </row>
    <row r="143" spans="4:16" x14ac:dyDescent="0.2">
      <c r="D143">
        <v>2014</v>
      </c>
      <c r="E143" s="2">
        <v>11</v>
      </c>
      <c r="F143" s="1" t="s">
        <v>4</v>
      </c>
      <c r="G143" s="1" t="str">
        <f t="shared" si="7"/>
        <v>Spurts</v>
      </c>
      <c r="H143" s="1" t="str">
        <f t="shared" si="8"/>
        <v>Spurts2014</v>
      </c>
      <c r="I143" s="2">
        <v>15</v>
      </c>
      <c r="J143" s="2">
        <v>28</v>
      </c>
      <c r="K143" s="4">
        <v>63171742</v>
      </c>
      <c r="L143" s="2" t="s">
        <v>2</v>
      </c>
      <c r="M143" s="4">
        <v>63379810</v>
      </c>
      <c r="N143" s="6" t="s">
        <v>66</v>
      </c>
      <c r="O143" s="5">
        <v>-4700810</v>
      </c>
      <c r="P143" s="5">
        <v>-4700810</v>
      </c>
    </row>
    <row r="144" spans="4:16" x14ac:dyDescent="0.2">
      <c r="D144">
        <v>2014</v>
      </c>
      <c r="E144" s="2">
        <v>12</v>
      </c>
      <c r="F144" s="1" t="s">
        <v>20</v>
      </c>
      <c r="G144" s="1" t="str">
        <f t="shared" si="7"/>
        <v>Rockets</v>
      </c>
      <c r="H144" s="1" t="str">
        <f t="shared" si="8"/>
        <v>Rockets2014</v>
      </c>
      <c r="I144" s="2">
        <v>16</v>
      </c>
      <c r="J144" s="2">
        <v>24.7</v>
      </c>
      <c r="K144" s="4">
        <v>60308379</v>
      </c>
      <c r="L144" s="4">
        <v>3568999</v>
      </c>
      <c r="M144" s="4">
        <v>63877378</v>
      </c>
      <c r="N144" s="4">
        <v>7870622</v>
      </c>
      <c r="O144" s="5">
        <v>-5198378</v>
      </c>
      <c r="P144" s="5">
        <v>-5198378</v>
      </c>
    </row>
    <row r="145" spans="4:16" x14ac:dyDescent="0.2">
      <c r="D145">
        <v>2014</v>
      </c>
      <c r="E145" s="2">
        <v>13</v>
      </c>
      <c r="F145" s="1" t="s">
        <v>23</v>
      </c>
      <c r="G145" s="1" t="str">
        <f t="shared" si="7"/>
        <v>Nuggets</v>
      </c>
      <c r="H145" s="1" t="str">
        <f t="shared" si="8"/>
        <v>Nuggets2014</v>
      </c>
      <c r="I145" s="2">
        <v>15</v>
      </c>
      <c r="J145" s="2">
        <v>25</v>
      </c>
      <c r="K145" s="4">
        <v>65379734</v>
      </c>
      <c r="L145" s="2" t="s">
        <v>2</v>
      </c>
      <c r="M145" s="4">
        <v>65379734</v>
      </c>
      <c r="N145" s="6" t="s">
        <v>67</v>
      </c>
      <c r="O145" s="5">
        <v>-6700734</v>
      </c>
      <c r="P145" s="5">
        <v>-6700734</v>
      </c>
    </row>
    <row r="146" spans="4:16" x14ac:dyDescent="0.2">
      <c r="D146">
        <v>2014</v>
      </c>
      <c r="E146" s="2">
        <v>14</v>
      </c>
      <c r="F146" s="1" t="s">
        <v>25</v>
      </c>
      <c r="G146" s="1" t="str">
        <f t="shared" si="7"/>
        <v>Cavaliers</v>
      </c>
      <c r="H146" s="1" t="str">
        <f t="shared" si="8"/>
        <v>Cavaliers2014</v>
      </c>
      <c r="I146" s="2">
        <v>15</v>
      </c>
      <c r="J146" s="2">
        <v>24.1</v>
      </c>
      <c r="K146" s="4">
        <v>66063984</v>
      </c>
      <c r="L146" s="2" t="s">
        <v>2</v>
      </c>
      <c r="M146" s="4">
        <v>66179320</v>
      </c>
      <c r="N146" s="4">
        <v>5568680</v>
      </c>
      <c r="O146" s="5">
        <v>-7500320</v>
      </c>
      <c r="P146" s="5">
        <v>-7500320</v>
      </c>
    </row>
    <row r="147" spans="4:16" x14ac:dyDescent="0.2">
      <c r="D147">
        <v>2014</v>
      </c>
      <c r="E147" s="2">
        <v>15</v>
      </c>
      <c r="F147" s="1" t="s">
        <v>12</v>
      </c>
      <c r="G147" s="1" t="str">
        <f t="shared" si="7"/>
        <v>Pelicans</v>
      </c>
      <c r="H147" s="1" t="str">
        <f t="shared" si="8"/>
        <v>Pelicans2014</v>
      </c>
      <c r="I147" s="2">
        <v>16</v>
      </c>
      <c r="J147" s="2">
        <v>24.7</v>
      </c>
      <c r="K147" s="4">
        <v>62235672</v>
      </c>
      <c r="L147" s="4">
        <v>4202528</v>
      </c>
      <c r="M147" s="4">
        <v>66438200</v>
      </c>
      <c r="N147" s="4">
        <v>5309800</v>
      </c>
      <c r="O147" s="5">
        <v>-7759200</v>
      </c>
      <c r="P147" s="5">
        <v>-7759200</v>
      </c>
    </row>
    <row r="148" spans="4:16" x14ac:dyDescent="0.2">
      <c r="D148">
        <v>2014</v>
      </c>
      <c r="E148" s="2">
        <v>16</v>
      </c>
      <c r="F148" s="1" t="s">
        <v>19</v>
      </c>
      <c r="G148" s="1" t="str">
        <f t="shared" si="7"/>
        <v>Pacers</v>
      </c>
      <c r="H148" s="1" t="str">
        <f t="shared" si="8"/>
        <v>Pacers2014</v>
      </c>
      <c r="I148" s="2">
        <v>15</v>
      </c>
      <c r="J148" s="2">
        <v>26.8</v>
      </c>
      <c r="K148" s="4">
        <v>65850484</v>
      </c>
      <c r="L148" s="4">
        <v>788872</v>
      </c>
      <c r="M148" s="4">
        <v>66639356</v>
      </c>
      <c r="N148" s="6" t="s">
        <v>68</v>
      </c>
      <c r="O148" s="5">
        <v>-7960356</v>
      </c>
      <c r="P148" s="5">
        <v>-7960356</v>
      </c>
    </row>
    <row r="149" spans="4:16" x14ac:dyDescent="0.2">
      <c r="D149">
        <v>2014</v>
      </c>
      <c r="E149" s="2">
        <v>17</v>
      </c>
      <c r="F149" s="1" t="s">
        <v>24</v>
      </c>
      <c r="G149" s="1" t="str">
        <f t="shared" si="7"/>
        <v>Mavericks</v>
      </c>
      <c r="H149" s="1" t="str">
        <f t="shared" si="8"/>
        <v>Mavericks2014</v>
      </c>
      <c r="I149" s="2">
        <v>15</v>
      </c>
      <c r="J149" s="2">
        <v>27.5</v>
      </c>
      <c r="K149" s="4">
        <v>68057497</v>
      </c>
      <c r="L149" s="2" t="s">
        <v>2</v>
      </c>
      <c r="M149" s="4">
        <v>68057497</v>
      </c>
      <c r="N149" s="4">
        <v>3690503</v>
      </c>
      <c r="O149" s="5">
        <v>-9378497</v>
      </c>
      <c r="P149" s="5">
        <v>-9378497</v>
      </c>
    </row>
    <row r="150" spans="4:16" x14ac:dyDescent="0.2">
      <c r="D150">
        <v>2014</v>
      </c>
      <c r="E150" s="2">
        <v>18</v>
      </c>
      <c r="F150" s="1" t="s">
        <v>13</v>
      </c>
      <c r="G150" s="1" t="str">
        <f t="shared" si="7"/>
        <v>Timberwolves</v>
      </c>
      <c r="H150" s="1" t="str">
        <f t="shared" si="8"/>
        <v>Timberwolves2014</v>
      </c>
      <c r="I150" s="2">
        <v>15</v>
      </c>
      <c r="J150" s="2">
        <v>25.8</v>
      </c>
      <c r="K150" s="4">
        <v>66354404</v>
      </c>
      <c r="L150" s="4">
        <v>1800392</v>
      </c>
      <c r="M150" s="4">
        <v>68154796</v>
      </c>
      <c r="N150" s="6" t="s">
        <v>69</v>
      </c>
      <c r="O150" s="5">
        <v>-9475796</v>
      </c>
      <c r="P150" s="5">
        <v>-9475796</v>
      </c>
    </row>
    <row r="151" spans="4:16" x14ac:dyDescent="0.2">
      <c r="D151">
        <v>2014</v>
      </c>
      <c r="E151" s="2">
        <v>19</v>
      </c>
      <c r="F151" s="1" t="s">
        <v>3</v>
      </c>
      <c r="G151" s="1" t="str">
        <f t="shared" si="7"/>
        <v>Raptors</v>
      </c>
      <c r="H151" s="1" t="str">
        <f t="shared" si="8"/>
        <v>Raptors2014</v>
      </c>
      <c r="I151" s="2">
        <v>15</v>
      </c>
      <c r="J151" s="2">
        <v>25.9</v>
      </c>
      <c r="K151" s="4">
        <v>63206362</v>
      </c>
      <c r="L151" s="4">
        <v>5429561</v>
      </c>
      <c r="M151" s="4">
        <v>68635923</v>
      </c>
      <c r="N151" s="4">
        <v>3112077</v>
      </c>
      <c r="O151" s="5">
        <v>-9956923</v>
      </c>
      <c r="P151" s="5">
        <v>-9956923</v>
      </c>
    </row>
    <row r="152" spans="4:16" x14ac:dyDescent="0.2">
      <c r="D152">
        <v>2014</v>
      </c>
      <c r="E152" s="2">
        <v>20</v>
      </c>
      <c r="F152" s="1" t="s">
        <v>0</v>
      </c>
      <c r="G152" s="1" t="str">
        <f t="shared" si="7"/>
        <v>Wizards</v>
      </c>
      <c r="H152" s="1" t="str">
        <f t="shared" si="8"/>
        <v>Wizards2014</v>
      </c>
      <c r="I152" s="2">
        <v>15</v>
      </c>
      <c r="J152" s="2">
        <v>26.6</v>
      </c>
      <c r="K152" s="4">
        <v>63807197</v>
      </c>
      <c r="L152" s="4">
        <v>6389853</v>
      </c>
      <c r="M152" s="4">
        <v>70301084</v>
      </c>
      <c r="N152" s="6" t="s">
        <v>70</v>
      </c>
      <c r="O152" s="5">
        <v>-11622084</v>
      </c>
      <c r="P152" s="5">
        <v>-11622084</v>
      </c>
    </row>
    <row r="153" spans="4:16" x14ac:dyDescent="0.2">
      <c r="D153">
        <v>2014</v>
      </c>
      <c r="E153" s="2">
        <v>21</v>
      </c>
      <c r="F153" s="1" t="s">
        <v>29</v>
      </c>
      <c r="G153" s="1" t="str">
        <f t="shared" si="7"/>
        <v>Celtics</v>
      </c>
      <c r="H153" s="1" t="str">
        <f t="shared" si="8"/>
        <v>Celtics2014</v>
      </c>
      <c r="I153" s="2">
        <v>15</v>
      </c>
      <c r="J153" s="2">
        <v>25.9</v>
      </c>
      <c r="K153" s="4">
        <v>69955361</v>
      </c>
      <c r="L153" s="4">
        <v>509479</v>
      </c>
      <c r="M153" s="4">
        <v>70644150</v>
      </c>
      <c r="N153" s="6" t="s">
        <v>71</v>
      </c>
      <c r="O153" s="5">
        <v>-11965150</v>
      </c>
      <c r="P153" s="5">
        <v>-11965150</v>
      </c>
    </row>
    <row r="154" spans="4:16" x14ac:dyDescent="0.2">
      <c r="D154">
        <v>2014</v>
      </c>
      <c r="E154" s="2">
        <v>22</v>
      </c>
      <c r="F154" s="1" t="s">
        <v>10</v>
      </c>
      <c r="G154" s="1" t="str">
        <f t="shared" si="7"/>
        <v>Thunder</v>
      </c>
      <c r="H154" s="1" t="str">
        <f t="shared" si="8"/>
        <v>Thunder2014</v>
      </c>
      <c r="I154" s="2">
        <v>15</v>
      </c>
      <c r="J154" s="2">
        <v>25.8</v>
      </c>
      <c r="K154" s="4">
        <v>70488245</v>
      </c>
      <c r="L154" s="2" t="s">
        <v>2</v>
      </c>
      <c r="M154" s="4">
        <v>70696313</v>
      </c>
      <c r="N154" s="4">
        <v>1051687</v>
      </c>
      <c r="O154" s="5">
        <v>-12017313</v>
      </c>
      <c r="P154" s="5">
        <v>-12017313</v>
      </c>
    </row>
    <row r="155" spans="4:16" x14ac:dyDescent="0.2">
      <c r="D155">
        <v>2014</v>
      </c>
      <c r="E155" s="2">
        <v>23</v>
      </c>
      <c r="F155" s="1" t="s">
        <v>26</v>
      </c>
      <c r="G155" s="1" t="str">
        <f t="shared" si="7"/>
        <v>Bulls</v>
      </c>
      <c r="H155" s="1" t="str">
        <f t="shared" si="8"/>
        <v>Bulls2014</v>
      </c>
      <c r="I155" s="2">
        <v>15</v>
      </c>
      <c r="J155" s="2">
        <v>28.2</v>
      </c>
      <c r="K155" s="4">
        <v>63312273</v>
      </c>
      <c r="L155" s="4">
        <v>7542058</v>
      </c>
      <c r="M155" s="4">
        <v>71073626</v>
      </c>
      <c r="N155" s="4">
        <v>674374</v>
      </c>
      <c r="O155" s="5">
        <v>-12394626</v>
      </c>
      <c r="P155" s="5">
        <v>-12394626</v>
      </c>
    </row>
    <row r="156" spans="4:16" x14ac:dyDescent="0.2">
      <c r="D156">
        <v>2014</v>
      </c>
      <c r="E156" s="2">
        <v>24</v>
      </c>
      <c r="F156" s="1" t="s">
        <v>21</v>
      </c>
      <c r="G156" s="1" t="str">
        <f t="shared" si="7"/>
        <v>Warriors</v>
      </c>
      <c r="H156" s="1" t="str">
        <f t="shared" si="8"/>
        <v>Warriors2014</v>
      </c>
      <c r="I156" s="2">
        <v>15</v>
      </c>
      <c r="J156" s="2">
        <v>26.1</v>
      </c>
      <c r="K156" s="4">
        <v>71069466</v>
      </c>
      <c r="L156" s="4">
        <v>284585</v>
      </c>
      <c r="M156" s="4">
        <v>71406068</v>
      </c>
      <c r="N156" s="6" t="s">
        <v>72</v>
      </c>
      <c r="O156" s="5">
        <v>-12727068</v>
      </c>
      <c r="P156" s="5">
        <v>-12727068</v>
      </c>
    </row>
    <row r="157" spans="4:16" x14ac:dyDescent="0.2">
      <c r="D157">
        <v>2014</v>
      </c>
      <c r="E157" s="2">
        <v>25</v>
      </c>
      <c r="F157" s="1" t="s">
        <v>16</v>
      </c>
      <c r="G157" s="1" t="str">
        <f t="shared" si="7"/>
        <v>Grizzlies</v>
      </c>
      <c r="H157" s="1" t="str">
        <f t="shared" si="8"/>
        <v>Grizzlies2014</v>
      </c>
      <c r="I157" s="2">
        <v>15</v>
      </c>
      <c r="J157" s="2">
        <v>27.3</v>
      </c>
      <c r="K157" s="4">
        <v>71361909</v>
      </c>
      <c r="L157" s="4">
        <v>480331</v>
      </c>
      <c r="M157" s="4">
        <v>71894257</v>
      </c>
      <c r="N157" s="4">
        <v>-146257</v>
      </c>
      <c r="O157" s="5">
        <v>-13215257</v>
      </c>
      <c r="P157" s="5">
        <v>-13215257</v>
      </c>
    </row>
    <row r="158" spans="4:16" x14ac:dyDescent="0.2">
      <c r="D158">
        <v>2014</v>
      </c>
      <c r="E158" s="2">
        <v>26</v>
      </c>
      <c r="F158" s="1" t="s">
        <v>18</v>
      </c>
      <c r="G158" s="1" t="str">
        <f t="shared" si="7"/>
        <v>Clippers</v>
      </c>
      <c r="H158" s="1" t="str">
        <f t="shared" si="8"/>
        <v>Clippers2014</v>
      </c>
      <c r="I158" s="2">
        <v>14</v>
      </c>
      <c r="J158" s="2">
        <v>28.5</v>
      </c>
      <c r="K158" s="4">
        <v>72099475</v>
      </c>
      <c r="L158" s="4">
        <v>2679739</v>
      </c>
      <c r="M158" s="4">
        <v>74981669</v>
      </c>
      <c r="N158" s="6" t="s">
        <v>73</v>
      </c>
      <c r="O158" s="5">
        <v>-16302669</v>
      </c>
      <c r="P158" s="5">
        <v>-16302669</v>
      </c>
    </row>
    <row r="159" spans="4:16" x14ac:dyDescent="0.2">
      <c r="D159">
        <v>2014</v>
      </c>
      <c r="E159" s="2">
        <v>27</v>
      </c>
      <c r="F159" s="1" t="s">
        <v>17</v>
      </c>
      <c r="G159" s="1" t="str">
        <f t="shared" si="7"/>
        <v>Lakers</v>
      </c>
      <c r="H159" s="1" t="str">
        <f t="shared" si="8"/>
        <v>Lakers2014</v>
      </c>
      <c r="I159" s="2">
        <v>15</v>
      </c>
      <c r="J159" s="2">
        <v>27.2</v>
      </c>
      <c r="K159" s="4">
        <v>74858550</v>
      </c>
      <c r="L159" s="4">
        <v>2075334</v>
      </c>
      <c r="M159" s="4">
        <v>77089935</v>
      </c>
      <c r="N159" s="4">
        <v>-5341935</v>
      </c>
      <c r="O159" s="5">
        <v>-18410935</v>
      </c>
      <c r="P159" s="5">
        <v>-18410935</v>
      </c>
    </row>
    <row r="160" spans="4:16" x14ac:dyDescent="0.2">
      <c r="D160">
        <v>2014</v>
      </c>
      <c r="E160" s="2">
        <v>28</v>
      </c>
      <c r="F160" s="1" t="s">
        <v>15</v>
      </c>
      <c r="G160" s="1" t="str">
        <f t="shared" si="7"/>
        <v>Heat</v>
      </c>
      <c r="H160" s="1" t="str">
        <f t="shared" si="8"/>
        <v>Heat2014</v>
      </c>
      <c r="I160" s="2">
        <v>15</v>
      </c>
      <c r="J160" s="2">
        <v>29.7</v>
      </c>
      <c r="K160" s="4">
        <v>80541886</v>
      </c>
      <c r="L160" s="2" t="s">
        <v>2</v>
      </c>
      <c r="M160" s="4">
        <v>80645920</v>
      </c>
      <c r="N160" s="4">
        <v>-8897920</v>
      </c>
      <c r="O160" s="5">
        <v>-21966920</v>
      </c>
      <c r="P160" s="5">
        <v>-21966920</v>
      </c>
    </row>
    <row r="161" spans="4:16" x14ac:dyDescent="0.2">
      <c r="D161">
        <v>2014</v>
      </c>
      <c r="E161" s="2">
        <v>29</v>
      </c>
      <c r="F161" s="1" t="s">
        <v>11</v>
      </c>
      <c r="G161" s="1" t="str">
        <f t="shared" si="7"/>
        <v>Knicks</v>
      </c>
      <c r="H161" s="1" t="str">
        <f t="shared" si="8"/>
        <v>Knicks2014</v>
      </c>
      <c r="I161" s="2">
        <v>15</v>
      </c>
      <c r="J161" s="2">
        <v>27.8</v>
      </c>
      <c r="K161" s="4">
        <v>85994825</v>
      </c>
      <c r="L161" s="4">
        <v>2075014</v>
      </c>
      <c r="M161" s="4">
        <v>88277907</v>
      </c>
      <c r="N161" s="4">
        <v>-16529907</v>
      </c>
      <c r="O161" s="5">
        <v>-29598907</v>
      </c>
      <c r="P161" s="5">
        <v>-29598907</v>
      </c>
    </row>
    <row r="162" spans="4:16" x14ac:dyDescent="0.2">
      <c r="D162">
        <v>2014</v>
      </c>
      <c r="E162" s="2">
        <v>30</v>
      </c>
      <c r="F162" s="1" t="s">
        <v>28</v>
      </c>
      <c r="G162" s="1" t="str">
        <f t="shared" si="7"/>
        <v>Nets</v>
      </c>
      <c r="H162" s="1" t="str">
        <f t="shared" si="8"/>
        <v>Nets2014</v>
      </c>
      <c r="I162" s="2">
        <v>15</v>
      </c>
      <c r="J162" s="2">
        <v>28.1</v>
      </c>
      <c r="K162" s="4">
        <v>102766374</v>
      </c>
      <c r="L162" s="2" t="s">
        <v>2</v>
      </c>
      <c r="M162" s="4">
        <v>102928076</v>
      </c>
      <c r="N162" s="4">
        <v>-31180076</v>
      </c>
      <c r="O162" s="5">
        <v>-44249076</v>
      </c>
      <c r="P162" s="5">
        <v>-44249076</v>
      </c>
    </row>
    <row r="165" spans="4:16" x14ac:dyDescent="0.2">
      <c r="D165">
        <v>2013</v>
      </c>
      <c r="E165" s="2">
        <v>1</v>
      </c>
      <c r="F165" s="1" t="s">
        <v>7</v>
      </c>
      <c r="G165" s="1" t="str">
        <f>VLOOKUP(F165,$F$5:$G$34,2,FALSE)</f>
        <v>Suns</v>
      </c>
      <c r="H165" s="1" t="str">
        <f>G165&amp;D165</f>
        <v>Suns2013</v>
      </c>
      <c r="I165" s="2">
        <v>15</v>
      </c>
      <c r="J165" s="2">
        <v>26.2</v>
      </c>
      <c r="K165" s="4">
        <v>51913298</v>
      </c>
      <c r="L165" s="4">
        <v>1321604</v>
      </c>
      <c r="M165" s="4">
        <v>53234902</v>
      </c>
      <c r="N165" s="4">
        <v>17072098</v>
      </c>
      <c r="O165" s="5">
        <v>4809098</v>
      </c>
      <c r="P165" s="5">
        <v>4809098</v>
      </c>
    </row>
    <row r="166" spans="4:16" x14ac:dyDescent="0.2">
      <c r="D166">
        <v>2013</v>
      </c>
      <c r="E166" s="2">
        <v>2</v>
      </c>
      <c r="F166" s="1" t="s">
        <v>5</v>
      </c>
      <c r="G166" s="1" t="str">
        <f t="shared" ref="G166:G194" si="9">VLOOKUP(F166,$F$5:$G$34,2,FALSE)</f>
        <v>Kings</v>
      </c>
      <c r="H166" s="1" t="str">
        <f t="shared" ref="H166:H194" si="10">G166&amp;D166</f>
        <v>Kings2013</v>
      </c>
      <c r="I166" s="2">
        <v>13</v>
      </c>
      <c r="J166" s="2">
        <v>25.2</v>
      </c>
      <c r="K166" s="4">
        <v>51000236</v>
      </c>
      <c r="L166" s="4">
        <v>2575106</v>
      </c>
      <c r="M166" s="4">
        <v>53575342</v>
      </c>
      <c r="N166" s="4">
        <v>16731658</v>
      </c>
      <c r="O166" s="5">
        <v>4468658</v>
      </c>
      <c r="P166" s="5">
        <v>4468658</v>
      </c>
    </row>
    <row r="167" spans="4:16" x14ac:dyDescent="0.2">
      <c r="D167">
        <v>2013</v>
      </c>
      <c r="E167" s="2">
        <v>3</v>
      </c>
      <c r="F167" s="1" t="s">
        <v>20</v>
      </c>
      <c r="G167" s="1" t="str">
        <f t="shared" si="9"/>
        <v>Rockets</v>
      </c>
      <c r="H167" s="1" t="str">
        <f t="shared" si="10"/>
        <v>Rockets2013</v>
      </c>
      <c r="I167" s="2">
        <v>15</v>
      </c>
      <c r="J167" s="2">
        <v>23.9</v>
      </c>
      <c r="K167" s="4">
        <v>44545613</v>
      </c>
      <c r="L167" s="4">
        <v>10889825</v>
      </c>
      <c r="M167" s="4">
        <v>55435438</v>
      </c>
      <c r="N167" s="4">
        <v>14871562</v>
      </c>
      <c r="O167" s="5">
        <v>2608562</v>
      </c>
      <c r="P167" s="5">
        <v>2608562</v>
      </c>
    </row>
    <row r="168" spans="4:16" x14ac:dyDescent="0.2">
      <c r="D168">
        <v>2013</v>
      </c>
      <c r="E168" s="2">
        <v>4</v>
      </c>
      <c r="F168" s="1" t="s">
        <v>65</v>
      </c>
      <c r="G168" s="1" t="s">
        <v>104</v>
      </c>
      <c r="H168" s="1" t="str">
        <f t="shared" si="10"/>
        <v>Hornets2013</v>
      </c>
      <c r="I168" s="2">
        <v>16</v>
      </c>
      <c r="J168" s="2">
        <v>25.4</v>
      </c>
      <c r="K168" s="4">
        <v>57257078</v>
      </c>
      <c r="L168" s="4">
        <v>192791</v>
      </c>
      <c r="M168" s="4">
        <v>57500127</v>
      </c>
      <c r="N168" s="4">
        <v>12806873</v>
      </c>
      <c r="O168" s="5">
        <v>543873</v>
      </c>
      <c r="P168" s="5">
        <v>543873</v>
      </c>
    </row>
    <row r="169" spans="4:16" x14ac:dyDescent="0.2">
      <c r="D169">
        <v>2013</v>
      </c>
      <c r="E169" s="2">
        <v>5</v>
      </c>
      <c r="F169" s="1" t="s">
        <v>6</v>
      </c>
      <c r="G169" s="1" t="str">
        <f t="shared" si="9"/>
        <v>Trailblazers</v>
      </c>
      <c r="H169" s="1" t="str">
        <f t="shared" si="10"/>
        <v>Trailblazers2013</v>
      </c>
      <c r="I169" s="2">
        <v>15</v>
      </c>
      <c r="J169" s="2">
        <v>24.3</v>
      </c>
      <c r="K169" s="4">
        <v>54632812</v>
      </c>
      <c r="L169" s="4">
        <v>3746337</v>
      </c>
      <c r="M169" s="4">
        <v>58379149</v>
      </c>
      <c r="N169" s="6" t="s">
        <v>74</v>
      </c>
      <c r="O169" s="5">
        <v>-335149</v>
      </c>
      <c r="P169" s="5">
        <v>-335149</v>
      </c>
    </row>
    <row r="170" spans="4:16" x14ac:dyDescent="0.2">
      <c r="D170">
        <v>2013</v>
      </c>
      <c r="E170" s="2">
        <v>6</v>
      </c>
      <c r="F170" s="1" t="s">
        <v>0</v>
      </c>
      <c r="G170" s="1" t="str">
        <f t="shared" si="9"/>
        <v>Wizards</v>
      </c>
      <c r="H170" s="1" t="str">
        <f t="shared" si="10"/>
        <v>Wizards2013</v>
      </c>
      <c r="I170" s="2">
        <v>15</v>
      </c>
      <c r="J170" s="2">
        <v>24.9</v>
      </c>
      <c r="K170" s="4">
        <v>57476259</v>
      </c>
      <c r="L170" s="4">
        <v>1056096</v>
      </c>
      <c r="M170" s="4">
        <v>58601257</v>
      </c>
      <c r="N170" s="4">
        <v>11705743</v>
      </c>
      <c r="O170" s="5">
        <v>-557257</v>
      </c>
      <c r="P170" s="5">
        <v>-557257</v>
      </c>
    </row>
    <row r="171" spans="4:16" x14ac:dyDescent="0.2">
      <c r="D171">
        <v>2013</v>
      </c>
      <c r="E171" s="2">
        <v>7</v>
      </c>
      <c r="F171" s="1" t="s">
        <v>14</v>
      </c>
      <c r="G171" s="1" t="str">
        <f t="shared" si="9"/>
        <v>Bucks</v>
      </c>
      <c r="H171" s="1" t="str">
        <f t="shared" si="10"/>
        <v>Bucks2013</v>
      </c>
      <c r="I171" s="2">
        <v>15</v>
      </c>
      <c r="J171" s="2">
        <v>26.7</v>
      </c>
      <c r="K171" s="4">
        <v>61658839</v>
      </c>
      <c r="L171" s="2" t="s">
        <v>2</v>
      </c>
      <c r="M171" s="4">
        <v>61658839</v>
      </c>
      <c r="N171" s="4">
        <v>8648161</v>
      </c>
      <c r="O171" s="5">
        <v>-3614839</v>
      </c>
      <c r="P171" s="5">
        <v>-3614839</v>
      </c>
    </row>
    <row r="172" spans="4:16" x14ac:dyDescent="0.2">
      <c r="D172">
        <v>2013</v>
      </c>
      <c r="E172" s="2">
        <v>8</v>
      </c>
      <c r="F172" s="1" t="s">
        <v>24</v>
      </c>
      <c r="G172" s="1" t="str">
        <f t="shared" si="9"/>
        <v>Mavericks</v>
      </c>
      <c r="H172" s="1" t="str">
        <f t="shared" si="10"/>
        <v>Mavericks2013</v>
      </c>
      <c r="I172" s="2">
        <v>15</v>
      </c>
      <c r="J172" s="2">
        <v>28.2</v>
      </c>
      <c r="K172" s="4">
        <v>58996275</v>
      </c>
      <c r="L172" s="4">
        <v>2716323</v>
      </c>
      <c r="M172" s="4">
        <v>61941526</v>
      </c>
      <c r="N172" s="4">
        <v>8365474</v>
      </c>
      <c r="O172" s="5">
        <v>-3897526</v>
      </c>
      <c r="P172" s="5">
        <v>-3897526</v>
      </c>
    </row>
    <row r="173" spans="4:16" x14ac:dyDescent="0.2">
      <c r="D173">
        <v>2013</v>
      </c>
      <c r="E173" s="2">
        <v>9</v>
      </c>
      <c r="F173" s="1" t="s">
        <v>13</v>
      </c>
      <c r="G173" s="1" t="str">
        <f t="shared" si="9"/>
        <v>Timberwolves</v>
      </c>
      <c r="H173" s="1" t="str">
        <f t="shared" si="10"/>
        <v>Timberwolves2013</v>
      </c>
      <c r="I173" s="2">
        <v>15</v>
      </c>
      <c r="J173" s="2">
        <v>25.8</v>
      </c>
      <c r="K173" s="4">
        <v>60238958</v>
      </c>
      <c r="L173" s="4">
        <v>1869887</v>
      </c>
      <c r="M173" s="4">
        <v>62360135</v>
      </c>
      <c r="N173" s="4">
        <v>7946865</v>
      </c>
      <c r="O173" s="5">
        <v>-4316135</v>
      </c>
      <c r="P173" s="5">
        <v>-4316135</v>
      </c>
    </row>
    <row r="174" spans="4:16" x14ac:dyDescent="0.2">
      <c r="D174">
        <v>2013</v>
      </c>
      <c r="E174" s="2">
        <v>10</v>
      </c>
      <c r="F174" s="1" t="s">
        <v>16</v>
      </c>
      <c r="G174" s="1" t="str">
        <f t="shared" si="9"/>
        <v>Grizzlies</v>
      </c>
      <c r="H174" s="1" t="str">
        <f t="shared" si="10"/>
        <v>Grizzlies2013</v>
      </c>
      <c r="I174" s="2">
        <v>15</v>
      </c>
      <c r="J174" s="2">
        <v>25.5</v>
      </c>
      <c r="K174" s="4">
        <v>62366281</v>
      </c>
      <c r="L174" s="4">
        <v>854389</v>
      </c>
      <c r="M174" s="4">
        <v>63276388</v>
      </c>
      <c r="N174" s="4">
        <v>7030612</v>
      </c>
      <c r="O174" s="5">
        <v>-5232388</v>
      </c>
      <c r="P174" s="5">
        <v>-5232388</v>
      </c>
    </row>
    <row r="175" spans="4:16" x14ac:dyDescent="0.2">
      <c r="D175">
        <v>2013</v>
      </c>
      <c r="E175" s="2">
        <v>11</v>
      </c>
      <c r="F175" s="1" t="s">
        <v>25</v>
      </c>
      <c r="G175" s="1" t="str">
        <f t="shared" si="9"/>
        <v>Cavaliers</v>
      </c>
      <c r="H175" s="1" t="str">
        <f t="shared" si="10"/>
        <v>Cavaliers2013</v>
      </c>
      <c r="I175" s="2">
        <v>15</v>
      </c>
      <c r="J175" s="2">
        <v>24.6</v>
      </c>
      <c r="K175" s="4">
        <v>49406697</v>
      </c>
      <c r="L175" s="4">
        <v>4557453</v>
      </c>
      <c r="M175" s="4">
        <v>63587875</v>
      </c>
      <c r="N175" s="4">
        <v>16342850</v>
      </c>
      <c r="O175" s="5">
        <v>-5543875</v>
      </c>
      <c r="P175" s="5">
        <v>4079850</v>
      </c>
    </row>
    <row r="176" spans="4:16" x14ac:dyDescent="0.2">
      <c r="D176">
        <v>2013</v>
      </c>
      <c r="E176" s="2">
        <v>12</v>
      </c>
      <c r="F176" s="1" t="s">
        <v>75</v>
      </c>
      <c r="G176" s="1" t="s">
        <v>106</v>
      </c>
      <c r="H176" s="1" t="str">
        <f t="shared" si="10"/>
        <v>Pelicans2013</v>
      </c>
      <c r="I176" s="2">
        <v>15</v>
      </c>
      <c r="J176" s="2">
        <v>24</v>
      </c>
      <c r="K176" s="4">
        <v>46311220</v>
      </c>
      <c r="L176" s="4">
        <v>17193464</v>
      </c>
      <c r="M176" s="4">
        <v>63685125</v>
      </c>
      <c r="N176" s="4">
        <v>6621875</v>
      </c>
      <c r="O176" s="5">
        <v>-5641125</v>
      </c>
      <c r="P176" s="5">
        <v>-5641125</v>
      </c>
    </row>
    <row r="177" spans="4:16" x14ac:dyDescent="0.2">
      <c r="D177">
        <v>2013</v>
      </c>
      <c r="E177" s="2">
        <v>13</v>
      </c>
      <c r="F177" s="1" t="s">
        <v>23</v>
      </c>
      <c r="G177" s="1" t="str">
        <f t="shared" si="9"/>
        <v>Nuggets</v>
      </c>
      <c r="H177" s="1" t="str">
        <f t="shared" si="10"/>
        <v>Nuggets2013</v>
      </c>
      <c r="I177" s="2">
        <v>15</v>
      </c>
      <c r="J177" s="2">
        <v>24.2</v>
      </c>
      <c r="K177" s="4">
        <v>63970222</v>
      </c>
      <c r="L177" s="2" t="s">
        <v>2</v>
      </c>
      <c r="M177" s="4">
        <v>63970222</v>
      </c>
      <c r="N177" s="4">
        <v>6336778</v>
      </c>
      <c r="O177" s="5">
        <v>-5926222</v>
      </c>
      <c r="P177" s="5">
        <v>-5926222</v>
      </c>
    </row>
    <row r="178" spans="4:16" x14ac:dyDescent="0.2">
      <c r="D178">
        <v>2013</v>
      </c>
      <c r="E178" s="2">
        <v>14</v>
      </c>
      <c r="F178" s="1" t="s">
        <v>8</v>
      </c>
      <c r="G178" s="1" t="str">
        <f t="shared" si="9"/>
        <v>76ers</v>
      </c>
      <c r="H178" s="1" t="str">
        <f t="shared" si="10"/>
        <v>76ers2013</v>
      </c>
      <c r="I178" s="2">
        <v>15</v>
      </c>
      <c r="J178" s="2">
        <v>25.5</v>
      </c>
      <c r="K178" s="4">
        <v>63742383</v>
      </c>
      <c r="L178" s="4">
        <v>462326</v>
      </c>
      <c r="M178" s="4">
        <v>64367073</v>
      </c>
      <c r="N178" s="4">
        <v>5939927</v>
      </c>
      <c r="O178" s="5">
        <v>-6323073</v>
      </c>
      <c r="P178" s="5">
        <v>-6323073</v>
      </c>
    </row>
    <row r="179" spans="4:16" x14ac:dyDescent="0.2">
      <c r="D179">
        <v>2013</v>
      </c>
      <c r="E179" s="2">
        <v>15</v>
      </c>
      <c r="F179" s="1" t="s">
        <v>9</v>
      </c>
      <c r="G179" s="1" t="str">
        <f t="shared" si="9"/>
        <v>Magic</v>
      </c>
      <c r="H179" s="1" t="str">
        <f t="shared" si="10"/>
        <v>Magic2013</v>
      </c>
      <c r="I179" s="2">
        <v>14</v>
      </c>
      <c r="J179" s="2">
        <v>24.7</v>
      </c>
      <c r="K179" s="4">
        <v>57651721</v>
      </c>
      <c r="L179" s="4">
        <v>8563675</v>
      </c>
      <c r="M179" s="4">
        <v>66215396</v>
      </c>
      <c r="N179" s="6" t="s">
        <v>76</v>
      </c>
      <c r="O179" s="5">
        <v>-8171396</v>
      </c>
      <c r="P179" s="5">
        <v>-8171396</v>
      </c>
    </row>
    <row r="180" spans="4:16" x14ac:dyDescent="0.2">
      <c r="D180">
        <v>2013</v>
      </c>
      <c r="E180" s="2">
        <v>16</v>
      </c>
      <c r="F180" s="1" t="s">
        <v>30</v>
      </c>
      <c r="G180" s="1" t="str">
        <f t="shared" si="9"/>
        <v>Hawks</v>
      </c>
      <c r="H180" s="1" t="str">
        <f t="shared" si="10"/>
        <v>Hawks2013</v>
      </c>
      <c r="I180" s="2">
        <v>15</v>
      </c>
      <c r="J180" s="2">
        <v>26.6</v>
      </c>
      <c r="K180" s="4">
        <v>63620146</v>
      </c>
      <c r="L180" s="4">
        <v>2682195</v>
      </c>
      <c r="M180" s="4">
        <v>66492527</v>
      </c>
      <c r="N180" s="6" t="s">
        <v>77</v>
      </c>
      <c r="O180" s="5">
        <v>-8448527</v>
      </c>
      <c r="P180" s="5">
        <v>-8448527</v>
      </c>
    </row>
    <row r="181" spans="4:16" x14ac:dyDescent="0.2">
      <c r="D181">
        <v>2013</v>
      </c>
      <c r="E181" s="2">
        <v>17</v>
      </c>
      <c r="F181" s="1" t="s">
        <v>19</v>
      </c>
      <c r="G181" s="1" t="str">
        <f t="shared" si="9"/>
        <v>Pacers</v>
      </c>
      <c r="H181" s="1" t="str">
        <f t="shared" si="10"/>
        <v>Pacers2013</v>
      </c>
      <c r="I181" s="2">
        <v>15</v>
      </c>
      <c r="J181" s="2">
        <v>25.3</v>
      </c>
      <c r="K181" s="4">
        <v>66225684</v>
      </c>
      <c r="L181" s="4">
        <v>419668</v>
      </c>
      <c r="M181" s="4">
        <v>66745868</v>
      </c>
      <c r="N181" s="4">
        <v>3561132</v>
      </c>
      <c r="O181" s="5">
        <v>-8701868</v>
      </c>
      <c r="P181" s="5">
        <v>-8701868</v>
      </c>
    </row>
    <row r="182" spans="4:16" x14ac:dyDescent="0.2">
      <c r="D182">
        <v>2013</v>
      </c>
      <c r="E182" s="2">
        <v>18</v>
      </c>
      <c r="F182" s="1" t="s">
        <v>1</v>
      </c>
      <c r="G182" s="1" t="str">
        <f t="shared" si="9"/>
        <v>Jazz</v>
      </c>
      <c r="H182" s="1" t="str">
        <f t="shared" si="10"/>
        <v>Jazz2013</v>
      </c>
      <c r="I182" s="2">
        <v>15</v>
      </c>
      <c r="J182" s="2">
        <v>25.7</v>
      </c>
      <c r="K182" s="4">
        <v>63344192</v>
      </c>
      <c r="L182" s="4">
        <v>3480000</v>
      </c>
      <c r="M182" s="4">
        <v>66913862</v>
      </c>
      <c r="N182" s="6" t="s">
        <v>78</v>
      </c>
      <c r="O182" s="5">
        <v>-8869862</v>
      </c>
      <c r="P182" s="5">
        <v>-8869862</v>
      </c>
    </row>
    <row r="183" spans="4:16" x14ac:dyDescent="0.2">
      <c r="D183">
        <v>2013</v>
      </c>
      <c r="E183" s="2">
        <v>19</v>
      </c>
      <c r="F183" s="1" t="s">
        <v>3</v>
      </c>
      <c r="G183" s="1" t="str">
        <f t="shared" si="9"/>
        <v>Raptors</v>
      </c>
      <c r="H183" s="1" t="str">
        <f t="shared" si="10"/>
        <v>Raptors2013</v>
      </c>
      <c r="I183" s="2">
        <v>16</v>
      </c>
      <c r="J183" s="2">
        <v>25.4</v>
      </c>
      <c r="K183" s="4">
        <v>67088346</v>
      </c>
      <c r="L183" s="4">
        <v>992680</v>
      </c>
      <c r="M183" s="4">
        <v>68081026</v>
      </c>
      <c r="N183" s="4">
        <v>2225974</v>
      </c>
      <c r="O183" s="5">
        <v>-10037026</v>
      </c>
      <c r="P183" s="5">
        <v>-10037026</v>
      </c>
    </row>
    <row r="184" spans="4:16" x14ac:dyDescent="0.2">
      <c r="D184">
        <v>2013</v>
      </c>
      <c r="E184" s="2">
        <v>20</v>
      </c>
      <c r="F184" s="1" t="s">
        <v>10</v>
      </c>
      <c r="G184" s="1" t="str">
        <f t="shared" si="9"/>
        <v>Thunder</v>
      </c>
      <c r="H184" s="1" t="str">
        <f t="shared" si="10"/>
        <v>Thunder2013</v>
      </c>
      <c r="I184" s="2">
        <v>15</v>
      </c>
      <c r="J184" s="2">
        <v>25.6</v>
      </c>
      <c r="K184" s="4">
        <v>68057854</v>
      </c>
      <c r="L184" s="4">
        <v>200000</v>
      </c>
      <c r="M184" s="4">
        <v>68257854</v>
      </c>
      <c r="N184" s="4">
        <v>2049146</v>
      </c>
      <c r="O184" s="5">
        <v>-10213854</v>
      </c>
      <c r="P184" s="5">
        <v>-10213854</v>
      </c>
    </row>
    <row r="185" spans="4:16" x14ac:dyDescent="0.2">
      <c r="D185">
        <v>2013</v>
      </c>
      <c r="E185" s="2">
        <v>21</v>
      </c>
      <c r="F185" s="1" t="s">
        <v>22</v>
      </c>
      <c r="G185" s="1" t="str">
        <f t="shared" si="9"/>
        <v>Pistons</v>
      </c>
      <c r="H185" s="1" t="str">
        <f t="shared" si="10"/>
        <v>Pistons2013</v>
      </c>
      <c r="I185" s="2">
        <v>14</v>
      </c>
      <c r="J185" s="2">
        <v>25.4</v>
      </c>
      <c r="K185" s="4">
        <v>62495969</v>
      </c>
      <c r="L185" s="4">
        <v>6069767</v>
      </c>
      <c r="M185" s="4">
        <v>68565736</v>
      </c>
      <c r="N185" s="4">
        <v>1741264</v>
      </c>
      <c r="O185" s="5">
        <v>-10521736</v>
      </c>
      <c r="P185" s="5">
        <v>-10521736</v>
      </c>
    </row>
    <row r="186" spans="4:16" x14ac:dyDescent="0.2">
      <c r="D186">
        <v>2013</v>
      </c>
      <c r="E186" s="2">
        <v>22</v>
      </c>
      <c r="F186" s="1" t="s">
        <v>18</v>
      </c>
      <c r="G186" s="1" t="str">
        <f t="shared" si="9"/>
        <v>Clippers</v>
      </c>
      <c r="H186" s="1" t="str">
        <f t="shared" si="10"/>
        <v>Clippers2013</v>
      </c>
      <c r="I186" s="2">
        <v>14</v>
      </c>
      <c r="J186" s="2">
        <v>29.1</v>
      </c>
      <c r="K186" s="4">
        <v>68400718</v>
      </c>
      <c r="L186" s="4">
        <v>1012195</v>
      </c>
      <c r="M186" s="4">
        <v>69518889</v>
      </c>
      <c r="N186" s="6" t="s">
        <v>79</v>
      </c>
      <c r="O186" s="5">
        <v>-11474889</v>
      </c>
      <c r="P186" s="5">
        <v>-11474889</v>
      </c>
    </row>
    <row r="187" spans="4:16" x14ac:dyDescent="0.2">
      <c r="D187">
        <v>2013</v>
      </c>
      <c r="E187" s="2">
        <v>23</v>
      </c>
      <c r="F187" s="1" t="s">
        <v>4</v>
      </c>
      <c r="G187" s="1" t="str">
        <f t="shared" si="9"/>
        <v>Spurts</v>
      </c>
      <c r="H187" s="1" t="str">
        <f t="shared" si="10"/>
        <v>Spurts2013</v>
      </c>
      <c r="I187" s="2">
        <v>16</v>
      </c>
      <c r="J187" s="2">
        <v>28</v>
      </c>
      <c r="K187" s="4">
        <v>69407505</v>
      </c>
      <c r="L187" s="4">
        <v>160826</v>
      </c>
      <c r="M187" s="4">
        <v>69568331</v>
      </c>
      <c r="N187" s="6" t="s">
        <v>80</v>
      </c>
      <c r="O187" s="5">
        <v>-11524331</v>
      </c>
      <c r="P187" s="5">
        <v>-11524331</v>
      </c>
    </row>
    <row r="188" spans="4:16" x14ac:dyDescent="0.2">
      <c r="D188">
        <v>2013</v>
      </c>
      <c r="E188" s="2">
        <v>24</v>
      </c>
      <c r="F188" s="1" t="s">
        <v>21</v>
      </c>
      <c r="G188" s="1" t="str">
        <f t="shared" si="9"/>
        <v>Warriors</v>
      </c>
      <c r="H188" s="1" t="str">
        <f t="shared" si="10"/>
        <v>Warriors2013</v>
      </c>
      <c r="I188" s="2">
        <v>16</v>
      </c>
      <c r="J188" s="2">
        <v>25.3</v>
      </c>
      <c r="K188" s="4">
        <v>69667990</v>
      </c>
      <c r="L188" s="2" t="s">
        <v>2</v>
      </c>
      <c r="M188" s="4">
        <v>69712825</v>
      </c>
      <c r="N188" s="4">
        <v>594175</v>
      </c>
      <c r="O188" s="5">
        <v>-11668825</v>
      </c>
      <c r="P188" s="5">
        <v>-11668825</v>
      </c>
    </row>
    <row r="189" spans="4:16" x14ac:dyDescent="0.2">
      <c r="D189">
        <v>2013</v>
      </c>
      <c r="E189" s="2">
        <v>25</v>
      </c>
      <c r="F189" s="1" t="s">
        <v>29</v>
      </c>
      <c r="G189" s="1" t="str">
        <f t="shared" si="9"/>
        <v>Celtics</v>
      </c>
      <c r="H189" s="1" t="str">
        <f t="shared" si="10"/>
        <v>Celtics2013</v>
      </c>
      <c r="I189" s="2">
        <v>15</v>
      </c>
      <c r="J189" s="2">
        <v>27</v>
      </c>
      <c r="K189" s="4">
        <v>70261284</v>
      </c>
      <c r="L189" s="4">
        <v>1048146</v>
      </c>
      <c r="M189" s="4">
        <v>71576087</v>
      </c>
      <c r="N189" s="6" t="s">
        <v>81</v>
      </c>
      <c r="O189" s="5">
        <v>-13532087</v>
      </c>
      <c r="P189" s="5">
        <v>-13532087</v>
      </c>
    </row>
    <row r="190" spans="4:16" x14ac:dyDescent="0.2">
      <c r="D190">
        <v>2013</v>
      </c>
      <c r="E190" s="2">
        <v>26</v>
      </c>
      <c r="F190" s="1" t="s">
        <v>26</v>
      </c>
      <c r="G190" s="1" t="str">
        <f t="shared" si="9"/>
        <v>Bulls</v>
      </c>
      <c r="H190" s="1" t="str">
        <f t="shared" si="10"/>
        <v>Bulls2013</v>
      </c>
      <c r="I190" s="2">
        <v>15</v>
      </c>
      <c r="J190" s="2">
        <v>27.2</v>
      </c>
      <c r="K190" s="4">
        <v>74105866</v>
      </c>
      <c r="L190" s="2" t="s">
        <v>2</v>
      </c>
      <c r="M190" s="4">
        <v>74258448</v>
      </c>
      <c r="N190" s="6" t="s">
        <v>82</v>
      </c>
      <c r="O190" s="5">
        <v>-16214448</v>
      </c>
      <c r="P190" s="5">
        <v>-16214448</v>
      </c>
    </row>
    <row r="191" spans="4:16" x14ac:dyDescent="0.2">
      <c r="D191">
        <v>2013</v>
      </c>
      <c r="E191" s="2">
        <v>27</v>
      </c>
      <c r="F191" s="1" t="s">
        <v>11</v>
      </c>
      <c r="G191" s="1" t="str">
        <f t="shared" si="9"/>
        <v>Knicks</v>
      </c>
      <c r="H191" s="1" t="str">
        <f t="shared" si="10"/>
        <v>Knicks2013</v>
      </c>
      <c r="I191" s="2">
        <v>15</v>
      </c>
      <c r="J191" s="2">
        <v>30.5</v>
      </c>
      <c r="K191" s="4">
        <v>74741057</v>
      </c>
      <c r="L191" s="4">
        <v>4013026</v>
      </c>
      <c r="M191" s="4">
        <v>78854599</v>
      </c>
      <c r="N191" s="4">
        <v>-8547599</v>
      </c>
      <c r="O191" s="5">
        <v>-20810599</v>
      </c>
      <c r="P191" s="5">
        <v>-20810599</v>
      </c>
    </row>
    <row r="192" spans="4:16" x14ac:dyDescent="0.2">
      <c r="D192">
        <v>2013</v>
      </c>
      <c r="E192" s="2">
        <v>28</v>
      </c>
      <c r="F192" s="1" t="s">
        <v>15</v>
      </c>
      <c r="G192" s="1" t="str">
        <f t="shared" si="9"/>
        <v>Heat</v>
      </c>
      <c r="H192" s="1" t="str">
        <f t="shared" si="10"/>
        <v>Heat2013</v>
      </c>
      <c r="I192" s="2">
        <v>15</v>
      </c>
      <c r="J192" s="2">
        <v>30.7</v>
      </c>
      <c r="K192" s="4">
        <v>80736455</v>
      </c>
      <c r="L192" s="4">
        <v>2393818</v>
      </c>
      <c r="M192" s="4">
        <v>83431885</v>
      </c>
      <c r="N192" s="4">
        <v>-13124885</v>
      </c>
      <c r="O192" s="5">
        <v>-25387885</v>
      </c>
      <c r="P192" s="5">
        <v>-25387885</v>
      </c>
    </row>
    <row r="193" spans="4:16" x14ac:dyDescent="0.2">
      <c r="D193">
        <v>2013</v>
      </c>
      <c r="E193" s="2">
        <v>29</v>
      </c>
      <c r="F193" s="1" t="s">
        <v>28</v>
      </c>
      <c r="G193" s="1" t="str">
        <f t="shared" si="9"/>
        <v>Nets</v>
      </c>
      <c r="H193" s="1" t="str">
        <f t="shared" si="10"/>
        <v>Nets2013</v>
      </c>
      <c r="I193" s="2">
        <v>15</v>
      </c>
      <c r="J193" s="2">
        <v>27.3</v>
      </c>
      <c r="K193" s="4">
        <v>83048918</v>
      </c>
      <c r="L193" s="4">
        <v>402639</v>
      </c>
      <c r="M193" s="4">
        <v>83529674</v>
      </c>
      <c r="N193" s="4">
        <v>-13222674</v>
      </c>
      <c r="O193" s="5">
        <v>-25485674</v>
      </c>
      <c r="P193" s="5">
        <v>-25485674</v>
      </c>
    </row>
    <row r="194" spans="4:16" x14ac:dyDescent="0.2">
      <c r="D194">
        <v>2013</v>
      </c>
      <c r="E194" s="2">
        <v>30</v>
      </c>
      <c r="F194" s="1" t="s">
        <v>17</v>
      </c>
      <c r="G194" s="1" t="str">
        <f t="shared" si="9"/>
        <v>Lakers</v>
      </c>
      <c r="H194" s="1" t="str">
        <f t="shared" si="10"/>
        <v>Lakers2013</v>
      </c>
      <c r="I194" s="2">
        <v>15</v>
      </c>
      <c r="J194" s="2">
        <v>28.2</v>
      </c>
      <c r="K194" s="4">
        <v>99646980</v>
      </c>
      <c r="L194" s="4">
        <v>200585</v>
      </c>
      <c r="M194" s="4">
        <v>99847565</v>
      </c>
      <c r="N194" s="6" t="s">
        <v>83</v>
      </c>
      <c r="O194" s="5">
        <v>-41803565</v>
      </c>
      <c r="P194" s="5">
        <v>-41803565</v>
      </c>
    </row>
  </sheetData>
  <hyperlinks>
    <hyperlink ref="F5" r:id="rId1" display="https://www.spotrac.com/redirect/team/64/cap-2017/" xr:uid="{AE820C4B-AE1F-DC41-A8A0-71E84663A2FB}"/>
    <hyperlink ref="F6" r:id="rId2" display="https://www.spotrac.com/redirect/team/115/cap-2017/" xr:uid="{2D9B2A27-7D07-C342-836C-C390C4F96CC0}"/>
    <hyperlink ref="F7" r:id="rId3" display="https://www.spotrac.com/redirect/team/103/cap-2017/" xr:uid="{BC712B80-3595-0E4D-9BE0-2EA4EF3E266C}"/>
    <hyperlink ref="F8" r:id="rId4" display="https://www.spotrac.com/redirect/team/113/cap-2017/" xr:uid="{BB5EAA45-1753-F04C-9CB1-0AD3DD097A5E}"/>
    <hyperlink ref="F9" r:id="rId5" display="https://www.spotrac.com/redirect/team/158/cap-2017/" xr:uid="{3AAF5BE6-B8CB-8546-9AE7-9B71AC29C78F}"/>
    <hyperlink ref="F10" r:id="rId6" display="https://www.spotrac.com/redirect/team/98/cap-2017/" xr:uid="{E513F8A7-C07F-6649-99F6-B7BA2D9B1A9D}"/>
    <hyperlink ref="F11" r:id="rId7" display="https://www.spotrac.com/redirect/team/117/cap-2017/" xr:uid="{0B3EC8F3-C5C1-4C4C-A206-6F5ABC02B890}"/>
    <hyperlink ref="F12" r:id="rId8" display="https://www.spotrac.com/redirect/team/114/cap-2017/" xr:uid="{9A6835A1-AC49-2E4E-8EB4-B89D10A97257}"/>
    <hyperlink ref="F13" r:id="rId9" display="https://www.spotrac.com/redirect/team/94/cap-2017/" xr:uid="{E6A5C831-FEB8-CF42-AE21-32EB62DF1303}"/>
    <hyperlink ref="F14" r:id="rId10" display="https://www.spotrac.com/redirect/team/105/cap-2017/" xr:uid="{DF1A25EE-B0A1-A54D-A2C2-88D2ADF6AACD}"/>
    <hyperlink ref="F15" r:id="rId11" display="https://www.spotrac.com/redirect/team/112/cap-2017/" xr:uid="{CC40C661-7BE1-A048-A6FC-FB98A40EB886}"/>
    <hyperlink ref="F16" r:id="rId12" display="https://www.spotrac.com/redirect/team/107/cap-2017/" xr:uid="{5A490237-4752-9841-BE65-8ABF29F82F1B}"/>
    <hyperlink ref="F17" r:id="rId13" display="https://www.spotrac.com/redirect/team/109/cap-2017/" xr:uid="{CED1895E-A5FD-A247-A455-45284BF156BF}"/>
    <hyperlink ref="F18" r:id="rId14" display="https://www.spotrac.com/redirect/team/99/cap-2017/" xr:uid="{4C286277-AEAD-E84B-AA0F-20B00719A8FD}"/>
    <hyperlink ref="F19" r:id="rId15" display="https://www.spotrac.com/redirect/team/121/cap-2017/" xr:uid="{F4587874-095E-7046-9E83-7C35E943373D}"/>
    <hyperlink ref="F20" r:id="rId16" display="https://www.spotrac.com/redirect/team/106/cap-2017/" xr:uid="{C4CB1108-30B8-E84D-BA6C-4C8AF62B761A}"/>
    <hyperlink ref="F21" r:id="rId17" display="https://www.spotrac.com/redirect/team/95/cap-2017/" xr:uid="{9907CC7F-FEF9-CB4A-BA29-EF1B47CC502A}"/>
    <hyperlink ref="F22" r:id="rId18" display="https://www.spotrac.com/redirect/team/118/cap-2017/" xr:uid="{1D0489EB-CBEA-F74B-AFCD-4B5FBFB1551C}"/>
    <hyperlink ref="F23" r:id="rId19" display="https://www.spotrac.com/redirect/team/108/cap-2017/" xr:uid="{947BA2A1-B4DD-504D-8F47-D9FFE7FB62DB}"/>
    <hyperlink ref="F24" r:id="rId20" display="https://www.spotrac.com/redirect/team/120/cap-2017/" xr:uid="{369AE6D1-6386-6A4E-BFEA-4EAA6EB98E66}"/>
    <hyperlink ref="F25" r:id="rId21" display="https://www.spotrac.com/redirect/team/212/cap-2017/" xr:uid="{DB0CE5E0-4664-6443-919B-D7FE676CBC7E}"/>
    <hyperlink ref="F26" r:id="rId22" display="https://www.spotrac.com/redirect/team/102/cap-2017/" xr:uid="{9EED3289-E409-E147-A32F-0D63C1CBFFF9}"/>
    <hyperlink ref="F27" r:id="rId23" display="https://www.spotrac.com/redirect/team/180/cap-2017/" xr:uid="{7BAA6BDB-4A5A-9242-BE6B-69EF4D83030F}"/>
    <hyperlink ref="F28" r:id="rId24" display="https://www.spotrac.com/redirect/team/104/cap-2017/" xr:uid="{515A7C34-629A-C149-A4A6-A56BCE83A9E0}"/>
    <hyperlink ref="F29" r:id="rId25" display="https://www.spotrac.com/redirect/team/100/cap-2017/" xr:uid="{68416B40-60E4-9A45-B64E-554CCA2E016B}"/>
    <hyperlink ref="F30" r:id="rId26" display="https://www.spotrac.com/redirect/team/116/cap-2017/" xr:uid="{D8E77068-FEA9-6042-A1DE-F2F801D147E8}"/>
    <hyperlink ref="F31" r:id="rId27" display="https://www.spotrac.com/redirect/team/122/cap-2017/" xr:uid="{51EEF051-3281-1F4B-BB81-A98320C915FF}"/>
    <hyperlink ref="F32" r:id="rId28" display="https://www.spotrac.com/redirect/team/119/cap-2017/" xr:uid="{BAEBEB67-E58E-3B48-8481-8CEDBA946BF4}"/>
    <hyperlink ref="F33" r:id="rId29" display="https://www.spotrac.com/redirect/team/101/cap-2017/" xr:uid="{8C2D3032-FC19-7B46-AC14-2406336C8BB7}"/>
    <hyperlink ref="F34" r:id="rId30" display="https://www.spotrac.com/redirect/team/97/cap-2017/" xr:uid="{14859758-33C5-0549-A84B-056757A654EC}"/>
    <hyperlink ref="F37" r:id="rId31" display="https://www.spotrac.com/redirect/team/109/cap-2016/" xr:uid="{1D670C7E-8EB8-4F47-9D34-7FF1B59E19F3}"/>
    <hyperlink ref="F38" r:id="rId32" display="https://www.spotrac.com/redirect/team/121/cap-2016/" xr:uid="{C57B5500-5FDB-154F-B423-BEE355E58217}"/>
    <hyperlink ref="F39" r:id="rId33" display="https://www.spotrac.com/redirect/team/158/cap-2016/" xr:uid="{FCED903E-2C48-4043-87A3-91FAD887EACB}"/>
    <hyperlink ref="F40" r:id="rId34" display="https://www.spotrac.com/redirect/team/115/cap-2016/" xr:uid="{E621F713-7112-C14F-9340-02AEB9F3F66D}"/>
    <hyperlink ref="F41" r:id="rId35" display="https://www.spotrac.com/redirect/team/114/cap-2016/" xr:uid="{EE3D7D88-1CED-B941-8E57-FE4C8EEB1CCA}"/>
    <hyperlink ref="F42" r:id="rId36" display="https://www.spotrac.com/redirect/team/108/cap-2016/" xr:uid="{00F36D1D-3D3C-4B49-990E-79E4C6903D08}"/>
    <hyperlink ref="F43" r:id="rId37" display="https://www.spotrac.com/redirect/team/103/cap-2016/" xr:uid="{3125CEE7-8ED0-1941-8BB2-1FDC90CC0A0F}"/>
    <hyperlink ref="F44" r:id="rId38" display="https://www.spotrac.com/redirect/team/105/cap-2016/" xr:uid="{F6D470A0-F681-2F4D-91B1-4ABE4AD36ED6}"/>
    <hyperlink ref="F45" r:id="rId39" display="https://www.spotrac.com/redirect/team/94/cap-2016/" xr:uid="{2387EAA2-74D2-1848-BCD7-C0B9D3C3173A}"/>
    <hyperlink ref="F46" r:id="rId40" display="https://www.spotrac.com/redirect/team/117/cap-2016/" xr:uid="{5167D707-7D8D-614F-8BC8-62F667FBD460}"/>
    <hyperlink ref="F47" r:id="rId41" display="https://www.spotrac.com/redirect/team/95/cap-2016/" xr:uid="{8D2CB8E6-7B60-7A49-8CAB-3C1D87A631E7}"/>
    <hyperlink ref="F48" r:id="rId42" display="https://www.spotrac.com/redirect/team/64/cap-2016/" xr:uid="{638D924F-788A-5E4F-B80C-D452F048B9D0}"/>
    <hyperlink ref="F49" r:id="rId43" display="https://www.spotrac.com/redirect/team/101/cap-2016/" xr:uid="{1555B78A-AF70-9B46-A3EC-29AC56A7767F}"/>
    <hyperlink ref="F50" r:id="rId44" display="https://www.spotrac.com/redirect/team/180/cap-2016/" xr:uid="{5C460878-D74B-1443-9732-55CEA23AFC3A}"/>
    <hyperlink ref="F51" r:id="rId45" display="https://www.spotrac.com/redirect/team/107/cap-2016/" xr:uid="{05286C09-6529-3940-8CEE-0720BD74E5B9}"/>
    <hyperlink ref="F52" r:id="rId46" display="https://www.spotrac.com/redirect/team/212/cap-2016/" xr:uid="{8CC24934-B96B-CD48-A6D9-C32A7E808B86}"/>
    <hyperlink ref="F53" r:id="rId47" display="https://www.spotrac.com/redirect/team/122/cap-2016/" xr:uid="{24F69F24-B0B1-8D4B-B993-AA6BD0A95A28}"/>
    <hyperlink ref="F54" r:id="rId48" display="https://www.spotrac.com/redirect/team/112/cap-2016/" xr:uid="{CF4DA90F-D110-F540-8AF9-CE93E00FE95D}"/>
    <hyperlink ref="F55" r:id="rId49" display="https://www.spotrac.com/redirect/team/98/cap-2016/" xr:uid="{E682CFD3-2ED4-7B49-898E-7EB929ED720C}"/>
    <hyperlink ref="F56" r:id="rId50" display="https://www.spotrac.com/redirect/team/113/cap-2016/" xr:uid="{1239D643-2687-9741-B241-D8BD1281DB98}"/>
    <hyperlink ref="F57" r:id="rId51" display="https://www.spotrac.com/redirect/team/119/cap-2016/" xr:uid="{3F1110D1-3BBF-1841-9AB8-4F459342BAA8}"/>
    <hyperlink ref="F58" r:id="rId52" display="https://www.spotrac.com/redirect/team/100/cap-2016/" xr:uid="{9C494898-2A4A-DF43-A0EA-036007A6E2A9}"/>
    <hyperlink ref="F59" r:id="rId53" display="https://www.spotrac.com/redirect/team/118/cap-2016/" xr:uid="{66931D7F-99EB-BB42-9875-CE562F13F286}"/>
    <hyperlink ref="F60" r:id="rId54" display="https://www.spotrac.com/redirect/team/120/cap-2016/" xr:uid="{EFCE270A-373D-D948-BD11-2C3A4F5553B7}"/>
    <hyperlink ref="F61" r:id="rId55" display="https://www.spotrac.com/redirect/team/102/cap-2016/" xr:uid="{386C1179-D14C-4F48-9787-B6CF1750C92C}"/>
    <hyperlink ref="F62" r:id="rId56" display="https://www.spotrac.com/redirect/team/106/cap-2016/" xr:uid="{2343D89F-D17F-164B-AE3A-A564706F94EB}"/>
    <hyperlink ref="F63" r:id="rId57" display="https://www.spotrac.com/redirect/team/116/cap-2016/" xr:uid="{739F09F3-2ECE-B640-8B89-E77D4934B830}"/>
    <hyperlink ref="F64" r:id="rId58" display="https://www.spotrac.com/redirect/team/99/cap-2016/" xr:uid="{FF9F68B3-38B0-0C44-B95C-EACF1D30EA6D}"/>
    <hyperlink ref="F65" r:id="rId59" display="https://www.spotrac.com/redirect/team/104/cap-2016/" xr:uid="{E5527BA7-30F4-1545-B7BA-4C5A04446566}"/>
    <hyperlink ref="F66" r:id="rId60" display="https://www.spotrac.com/redirect/team/97/cap-2016/" xr:uid="{ECEA1F8E-BB2C-B046-BC2D-EB92D86514A8}"/>
    <hyperlink ref="F69" r:id="rId61" display="https://www.spotrac.com/redirect/team/113/cap-2015/" xr:uid="{269A23AE-0CFC-0142-807F-3B7AA0A77C2B}"/>
    <hyperlink ref="F70" r:id="rId62" display="https://www.spotrac.com/redirect/team/121/cap-2015/" xr:uid="{5F1C6FE3-0271-2042-BE72-1245AABF1C5B}"/>
    <hyperlink ref="F71" r:id="rId63" display="https://www.spotrac.com/redirect/team/116/cap-2015/" xr:uid="{F287E3C8-5671-B749-9AE6-A6979FDF650D}"/>
    <hyperlink ref="F72" r:id="rId64" display="https://www.spotrac.com/redirect/team/114/cap-2015/" xr:uid="{5A9CEFA1-FA01-1844-825B-9D32AC9C8999}"/>
    <hyperlink ref="F73" r:id="rId65" display="https://www.spotrac.com/redirect/team/108/cap-2015/" xr:uid="{97C61478-8A1F-B545-B079-32DB57A172B8}"/>
    <hyperlink ref="F74" r:id="rId66" display="https://www.spotrac.com/redirect/team/109/cap-2015/" xr:uid="{E7743896-174E-1A40-A814-F2404AED3018}"/>
    <hyperlink ref="F75" r:id="rId67" display="https://www.spotrac.com/redirect/team/94/cap-2015/" xr:uid="{C06FE788-3A51-634D-9E4B-573896CA098D}"/>
    <hyperlink ref="F76" r:id="rId68" display="https://www.spotrac.com/redirect/team/99/cap-2015/" xr:uid="{D8C71697-89AB-EB46-821D-5886112B17F5}"/>
    <hyperlink ref="F77" r:id="rId69" display="https://www.spotrac.com/redirect/team/105/cap-2015/" xr:uid="{16ABC303-97FD-7840-BFBB-7B499FF814AB}"/>
    <hyperlink ref="F78" r:id="rId70" display="https://www.spotrac.com/redirect/team/120/cap-2015/" xr:uid="{63876F7C-8E89-A547-AC5F-C1E8CAC61F73}"/>
    <hyperlink ref="F79" r:id="rId71" display="https://www.spotrac.com/redirect/team/103/cap-2015/" xr:uid="{A837A25F-5D12-4F49-87FF-F3C0537C2165}"/>
    <hyperlink ref="F80" r:id="rId72" display="https://www.spotrac.com/redirect/team/117/cap-2015/" xr:uid="{33D325B8-FCF1-574B-B552-6F31812D4562}"/>
    <hyperlink ref="F81" r:id="rId73" display="https://www.spotrac.com/redirect/team/98/cap-2015/" xr:uid="{57085D12-6526-5446-999A-849790538C14}"/>
    <hyperlink ref="F82" r:id="rId74" display="https://www.spotrac.com/redirect/team/115/cap-2015/" xr:uid="{9710A973-81CD-8047-9ED4-59E5A5B32FB4}"/>
    <hyperlink ref="F83" r:id="rId75" display="https://www.spotrac.com/redirect/team/112/cap-2015/" xr:uid="{EC143D6A-C880-0B47-96F5-3D063A57788C}"/>
    <hyperlink ref="F84" r:id="rId76" display="https://www.spotrac.com/redirect/team/100/cap-2015/" xr:uid="{D23500C8-FF72-7E4F-A067-45E94F1CD701}"/>
    <hyperlink ref="F85" r:id="rId77" display="https://www.spotrac.com/redirect/team/95/cap-2015/" xr:uid="{EE306B6B-27DD-274D-AF78-9C2167DDAF35}"/>
    <hyperlink ref="F86" r:id="rId78" display="https://www.spotrac.com/redirect/team/212/cap-2015/" xr:uid="{5CCA9B56-0669-6D47-A5BE-8F7F126ED707}"/>
    <hyperlink ref="F87" r:id="rId79" display="https://www.spotrac.com/redirect/team/158/cap-2015/" xr:uid="{4B31AFFB-77D4-E243-9519-B0558D7F076D}"/>
    <hyperlink ref="F88" r:id="rId80" display="https://www.spotrac.com/redirect/team/180/cap-2015/" xr:uid="{5572C0F2-6320-B948-980C-657A030AF487}"/>
    <hyperlink ref="F89" r:id="rId81" display="https://www.spotrac.com/redirect/team/106/cap-2015/" xr:uid="{6033E6E1-4C07-B940-8C81-17B7D9EF1638}"/>
    <hyperlink ref="F90" r:id="rId82" display="https://www.spotrac.com/redirect/team/107/cap-2015/" xr:uid="{6C609D62-2528-434C-8C72-863358D7DDC7}"/>
    <hyperlink ref="F91" r:id="rId83" display="https://www.spotrac.com/redirect/team/122/cap-2015/" xr:uid="{A6DD19DD-C06B-0D4B-B7D1-FAA3AC40B059}"/>
    <hyperlink ref="F92" r:id="rId84" display="https://www.spotrac.com/redirect/team/118/cap-2015/" xr:uid="{73906AED-4FAB-2547-A191-28066DC19B3D}"/>
    <hyperlink ref="F93" r:id="rId85" display="https://www.spotrac.com/redirect/team/102/cap-2015/" xr:uid="{9C00B5FF-7EF4-824A-8045-196A548DF6A5}"/>
    <hyperlink ref="F94" r:id="rId86" display="https://www.spotrac.com/redirect/team/64/cap-2015/" xr:uid="{E5E4B10C-4644-A947-A4E6-B96B40437A9C}"/>
    <hyperlink ref="F95" r:id="rId87" display="https://www.spotrac.com/redirect/team/119/cap-2015/" xr:uid="{4BF55E3B-79E0-3B46-863D-5BC055E9CE42}"/>
    <hyperlink ref="F96" r:id="rId88" display="https://www.spotrac.com/redirect/team/101/cap-2015/" xr:uid="{E8B35BE8-C4EF-7447-AC05-686EFC4AB13C}"/>
    <hyperlink ref="F97" r:id="rId89" display="https://www.spotrac.com/redirect/team/104/cap-2015/" xr:uid="{ABC5E87F-D43A-134D-8B14-B725FB2FA0DA}"/>
    <hyperlink ref="F98" r:id="rId90" display="https://www.spotrac.com/redirect/team/97/cap-2015/" xr:uid="{6420DEC9-CE3C-8243-B56D-4DA2FEF62A1B}"/>
    <hyperlink ref="F101" r:id="rId91" display="https://www.spotrac.com/redirect/team/108/cap-2014/" xr:uid="{E45DD5A9-B3BC-3340-9EBB-7D581043FCA1}"/>
    <hyperlink ref="F102" r:id="rId92" display="https://www.spotrac.com/redirect/team/99/cap-2014/" xr:uid="{B110C078-8FB7-CE40-8167-434F2A8942DC}"/>
    <hyperlink ref="F103" r:id="rId93" display="https://www.spotrac.com/redirect/team/94/cap-2014/" xr:uid="{9B51023C-8154-264E-A270-5AA3139AF955}"/>
    <hyperlink ref="F104" r:id="rId94" display="https://www.spotrac.com/redirect/team/113/cap-2014/" xr:uid="{6F40CAB7-9F19-4240-AC16-21DF82F1A374}"/>
    <hyperlink ref="F105" r:id="rId95" display="https://www.spotrac.com/redirect/team/121/cap-2014/" xr:uid="{9920176A-9130-1142-B4E5-FD4F7F76429A}"/>
    <hyperlink ref="F106" r:id="rId96" display="https://www.spotrac.com/redirect/team/115/cap-2014/" xr:uid="{3C728016-690E-244B-A574-D09B8D9B40EB}"/>
    <hyperlink ref="F107" r:id="rId97" display="https://www.spotrac.com/redirect/team/95/cap-2014/" xr:uid="{8158B401-5BBA-4D43-84CA-28769A4A2AA1}"/>
    <hyperlink ref="F108" r:id="rId98" display="https://www.spotrac.com/redirect/team/114/cap-2014/" xr:uid="{B9E5BBE5-FDF2-6347-B86B-09AFAC464EFE}"/>
    <hyperlink ref="F109" r:id="rId99" display="https://www.spotrac.com/redirect/team/100/cap-2014/" xr:uid="{85F36F10-1557-044F-A031-B27150BE4724}"/>
    <hyperlink ref="F110" r:id="rId100" display="https://www.spotrac.com/redirect/team/212/cap-2014/" xr:uid="{880CE8BB-97B6-2B45-9F43-A5BF238DE5AF}"/>
    <hyperlink ref="F111" r:id="rId101" display="https://www.spotrac.com/redirect/team/64/cap-2014/" xr:uid="{A9A0DF86-E262-1E49-9413-890FA6CF6904}"/>
    <hyperlink ref="F112" r:id="rId102" display="https://www.spotrac.com/redirect/team/109/cap-2014/" xr:uid="{3F21A1A8-5411-E64F-AA0E-E50853A0D496}"/>
    <hyperlink ref="F113" r:id="rId103" display="https://www.spotrac.com/redirect/team/105/cap-2014/" xr:uid="{E90262ED-2B21-A848-BC57-B46D4252C873}"/>
    <hyperlink ref="F114" r:id="rId104" display="https://www.spotrac.com/redirect/team/118/cap-2014/" xr:uid="{A627411C-2C70-5247-AA2F-47FCD730E560}"/>
    <hyperlink ref="F115" r:id="rId105" display="https://www.spotrac.com/redirect/team/180/cap-2014/" xr:uid="{C2815988-E059-364D-A916-7652574E12A5}"/>
    <hyperlink ref="F116" r:id="rId106" display="https://www.spotrac.com/redirect/team/101/cap-2014/" xr:uid="{EA8488A7-B6B3-C64A-9CDC-825D1AF05A95}"/>
    <hyperlink ref="F117" r:id="rId107" display="https://www.spotrac.com/redirect/team/116/cap-2014/" xr:uid="{C0912462-F773-0F41-99C0-20B2BA892702}"/>
    <hyperlink ref="F118" r:id="rId108" display="https://www.spotrac.com/redirect/team/122/cap-2014/" xr:uid="{EB06961E-1AFF-FB4B-87AA-DD62470D5453}"/>
    <hyperlink ref="F119" r:id="rId109" display="https://www.spotrac.com/redirect/team/102/cap-2014/" xr:uid="{1C74A1E6-0531-5342-AF9A-189B2C765CF9}"/>
    <hyperlink ref="F120" r:id="rId110" display="https://www.spotrac.com/redirect/team/117/cap-2014/" xr:uid="{33E37B87-E4E8-4D46-8A95-B22936DDA51B}"/>
    <hyperlink ref="F121" r:id="rId111" display="https://www.spotrac.com/redirect/team/106/cap-2014/" xr:uid="{BCD0729E-8B61-A341-A1A9-9F5CCB7963C5}"/>
    <hyperlink ref="F122" r:id="rId112" display="https://www.spotrac.com/redirect/team/103/cap-2014/" xr:uid="{113680F5-AC2D-C548-9DD4-1A732DC849A2}"/>
    <hyperlink ref="F123" r:id="rId113" display="https://www.spotrac.com/redirect/team/98/cap-2014/" xr:uid="{893568B6-183D-EF4D-9A63-C19D972DE1C2}"/>
    <hyperlink ref="F124" r:id="rId114" display="https://www.spotrac.com/redirect/team/107/cap-2014/" xr:uid="{A39196EF-B8AA-9C4B-AFE6-2DC64E4019D8}"/>
    <hyperlink ref="F125" r:id="rId115" display="https://www.spotrac.com/redirect/team/120/cap-2014/" xr:uid="{D39B76AB-6901-F340-9632-E452D68D3CBC}"/>
    <hyperlink ref="F126" r:id="rId116" display="https://www.spotrac.com/redirect/team/119/cap-2014/" xr:uid="{7E0E1741-CDA1-DD4D-895F-EA3DF85F528A}"/>
    <hyperlink ref="F127" r:id="rId117" display="https://www.spotrac.com/redirect/team/112/cap-2014/" xr:uid="{9B55BFB7-B4D2-A241-B79A-696AB01D1531}"/>
    <hyperlink ref="F128" r:id="rId118" display="https://www.spotrac.com/redirect/team/104/cap-2014/" xr:uid="{F811F0D8-A55C-8F48-8D2C-7A99C48162AF}"/>
    <hyperlink ref="F129" r:id="rId119" display="https://www.spotrac.com/redirect/team/97/cap-2014/" xr:uid="{A697DDC1-1FB4-5140-B44F-EE1E083F13EB}"/>
    <hyperlink ref="F130" r:id="rId120" display="https://www.spotrac.com/redirect/team/158/cap-2014/" xr:uid="{701E0274-BEB2-184F-9035-9C27BEC3A46A}"/>
    <hyperlink ref="F133" r:id="rId121" display="https://www.spotrac.com/redirect/team/113/cap-2013/" xr:uid="{D8944941-DA34-9745-8440-FD0AD9FDD96D}"/>
    <hyperlink ref="F134" r:id="rId122" display="https://www.spotrac.com/redirect/team/115/cap-2013/" xr:uid="{E21C9BB9-AB8B-804C-B168-322A8C96D549}"/>
    <hyperlink ref="F135" r:id="rId123" display="https://www.spotrac.com/redirect/team/108/cap-2013/" xr:uid="{584C707B-066B-564E-9388-31ADBE3D448E}"/>
    <hyperlink ref="F136" r:id="rId124" display="https://www.spotrac.com/redirect/team/114/cap-2013/" xr:uid="{0B29C02B-102D-FD40-AB48-709EE2D429DF}"/>
    <hyperlink ref="F137" r:id="rId125" display="https://www.spotrac.com/redirect/team/121/cap-2013/" xr:uid="{65069D35-5C5F-764F-A99B-4D3C6B6B0AD5}"/>
    <hyperlink ref="F138" r:id="rId126" display="https://www.spotrac.com/redirect/team/94/cap-2013/" xr:uid="{1237E2F6-E348-A64F-9B54-AF5242C75D18}"/>
    <hyperlink ref="F139" r:id="rId127" display="https://www.spotrac.com/redirect/team/100/cap-2013/" xr:uid="{8625124A-C4CA-FB40-B363-13415EAC12CD}"/>
    <hyperlink ref="F140" r:id="rId128" display="https://www.spotrac.com/redirect/team/116/cap-2013/" xr:uid="{2BEB52E5-EBDB-0848-9EC9-6BAFAF622CD5}"/>
    <hyperlink ref="F141" r:id="rId129" display="https://www.spotrac.com/redirect/team/96/cap-2013/" xr:uid="{D7A028B8-697D-0745-8898-ED5A2AA25439}"/>
    <hyperlink ref="F142" r:id="rId130" display="https://www.spotrac.com/redirect/team/117/cap-2013/" xr:uid="{A1F1AACE-DF49-2343-BFC1-A39AD580761D}"/>
    <hyperlink ref="F143" r:id="rId131" display="https://www.spotrac.com/redirect/team/118/cap-2013/" xr:uid="{C7B0C55F-2023-CE42-9346-DF6E2FC809F5}"/>
    <hyperlink ref="F144" r:id="rId132" display="https://www.spotrac.com/redirect/team/102/cap-2013/" xr:uid="{61DF16C2-2152-6644-9D62-09D2A7B131D0}"/>
    <hyperlink ref="F145" r:id="rId133" display="https://www.spotrac.com/redirect/team/99/cap-2013/" xr:uid="{46BE3A44-77C5-6F45-B8BA-E37657A7A8EE}"/>
    <hyperlink ref="F146" r:id="rId134" display="https://www.spotrac.com/redirect/team/97/cap-2013/" xr:uid="{3A7CA798-6842-3345-BA1B-E693B9F40934}"/>
    <hyperlink ref="F147" r:id="rId135" display="https://www.spotrac.com/redirect/team/180/cap-2013/" xr:uid="{70E358C5-76C3-E949-8233-9742607EF09B}"/>
    <hyperlink ref="F148" r:id="rId136" display="https://www.spotrac.com/redirect/team/103/cap-2013/" xr:uid="{A6688DCD-A7DB-F74C-88EA-5833617A5B6D}"/>
    <hyperlink ref="F149" r:id="rId137" display="https://www.spotrac.com/redirect/team/98/cap-2013/" xr:uid="{E087D1AE-C420-B441-81B3-9C502D9BED61}"/>
    <hyperlink ref="F150" r:id="rId138" display="https://www.spotrac.com/redirect/team/109/cap-2013/" xr:uid="{1F52C277-8E86-5144-A58C-4E7DDA0105CC}"/>
    <hyperlink ref="F151" r:id="rId139" display="https://www.spotrac.com/redirect/team/120/cap-2013/" xr:uid="{96743810-C882-5648-B5F6-EB5F1E149572}"/>
    <hyperlink ref="F152" r:id="rId140" display="https://www.spotrac.com/redirect/team/122/cap-2013/" xr:uid="{B2021261-E8BD-2344-931F-2F94DDB87963}"/>
    <hyperlink ref="F153" r:id="rId141" display="https://www.spotrac.com/redirect/team/95/cap-2013/" xr:uid="{7DB228E6-F9D4-1445-9972-6A4BAB18CF06}"/>
    <hyperlink ref="F154" r:id="rId142" display="https://www.spotrac.com/redirect/team/119/cap-2013/" xr:uid="{4EE1073E-D936-884C-B0EB-3F053D75D9CD}"/>
    <hyperlink ref="F155" r:id="rId143" display="https://www.spotrac.com/redirect/team/64/cap-2013/" xr:uid="{BEE0566D-FD0B-584E-A52B-982915EDDA3A}"/>
    <hyperlink ref="F156" r:id="rId144" display="https://www.spotrac.com/redirect/team/101/cap-2013/" xr:uid="{36D2F460-4B93-0A46-ADC4-74FAA6009703}"/>
    <hyperlink ref="F157" r:id="rId145" display="https://www.spotrac.com/redirect/team/106/cap-2013/" xr:uid="{850B2794-56C2-9A43-921A-6899890622FF}"/>
    <hyperlink ref="F158" r:id="rId146" display="https://www.spotrac.com/redirect/team/104/cap-2013/" xr:uid="{ED783A53-784F-6946-81BE-9EC3A5FDDE1A}"/>
    <hyperlink ref="F159" r:id="rId147" display="https://www.spotrac.com/redirect/team/105/cap-2013/" xr:uid="{64AF629B-81A9-9D46-9751-AA8AD271AE43}"/>
    <hyperlink ref="F160" r:id="rId148" display="https://www.spotrac.com/redirect/team/107/cap-2013/" xr:uid="{F11795E5-1841-2040-9414-61B13F42471B}"/>
    <hyperlink ref="F161" r:id="rId149" display="https://www.spotrac.com/redirect/team/112/cap-2013/" xr:uid="{51CDDE68-6C63-9D46-A459-B24F8C3B6FF6}"/>
    <hyperlink ref="F162" r:id="rId150" display="https://www.spotrac.com/redirect/team/158/cap-2013/" xr:uid="{B5EFA7F5-E27C-8B4C-A672-84D28D716572}"/>
    <hyperlink ref="F165" r:id="rId151" display="https://www.spotrac.com/redirect/team/115/cap-2012/" xr:uid="{CBF30D85-C41A-F34B-8AD7-B61DCCABB3BE}"/>
    <hyperlink ref="F166" r:id="rId152" display="https://www.spotrac.com/redirect/team/117/cap-2012/" xr:uid="{FF5AB7A0-28C1-D249-8EAC-913A8E22CC53}"/>
    <hyperlink ref="F167" r:id="rId153" display="https://www.spotrac.com/redirect/team/102/cap-2012/" xr:uid="{DDB524A9-EDFA-CA47-BDC1-1EFE0EC1E824}"/>
    <hyperlink ref="F168" r:id="rId154" display="https://www.spotrac.com/redirect/team/96/cap-2012/" xr:uid="{4A849168-2831-5C40-8A68-02B37E102621}"/>
    <hyperlink ref="F169" r:id="rId155" display="https://www.spotrac.com/redirect/team/116/cap-2012/" xr:uid="{CC79058F-6B89-A545-B4C8-B35EF970CA38}"/>
    <hyperlink ref="F170" r:id="rId156" display="https://www.spotrac.com/redirect/team/122/cap-2012/" xr:uid="{3E4924BD-A525-3C41-9A81-44DCA449DA08}"/>
    <hyperlink ref="F171" r:id="rId157" display="https://www.spotrac.com/redirect/team/108/cap-2012/" xr:uid="{5FCB9105-5B98-AE46-BD1B-503767F612B6}"/>
    <hyperlink ref="F172" r:id="rId158" display="https://www.spotrac.com/redirect/team/98/cap-2012/" xr:uid="{AAE93EBA-5E41-8B47-83F4-3396BF18E20D}"/>
    <hyperlink ref="F173" r:id="rId159" display="https://www.spotrac.com/redirect/team/109/cap-2012/" xr:uid="{C93002B2-B062-B547-A079-924C531BA04E}"/>
    <hyperlink ref="F174" r:id="rId160" display="https://www.spotrac.com/redirect/team/106/cap-2012/" xr:uid="{D72024D6-AE9D-964F-BE01-C63CA080B086}"/>
    <hyperlink ref="F175" r:id="rId161" display="https://www.spotrac.com/redirect/team/97/cap-2012/" xr:uid="{345471E7-F9F9-4649-B50E-3B5361D0539B}"/>
    <hyperlink ref="F176" r:id="rId162" display="https://www.spotrac.com/redirect/team/111/cap-2012/" xr:uid="{37EAC509-4B72-1348-B5B9-E9DC3CEA2C96}"/>
    <hyperlink ref="F177" r:id="rId163" display="https://www.spotrac.com/redirect/team/99/cap-2012/" xr:uid="{B1B765B3-7BEE-D741-97BC-D13920ED01EB}"/>
    <hyperlink ref="F178" r:id="rId164" display="https://www.spotrac.com/redirect/team/114/cap-2012/" xr:uid="{029D081C-0F9A-D549-AF9B-FB9339552526}"/>
    <hyperlink ref="F179" r:id="rId165" display="https://www.spotrac.com/redirect/team/113/cap-2012/" xr:uid="{BC3BAF10-4932-3D43-876F-5F130E7FE8E8}"/>
    <hyperlink ref="F180" r:id="rId166" display="https://www.spotrac.com/redirect/team/94/cap-2012/" xr:uid="{EBE3D12C-15FA-A642-9267-A5293C9D3703}"/>
    <hyperlink ref="F181" r:id="rId167" display="https://www.spotrac.com/redirect/team/103/cap-2012/" xr:uid="{3C303A88-5497-E64D-81CE-813C48625C7D}"/>
    <hyperlink ref="F182" r:id="rId168" display="https://www.spotrac.com/redirect/team/121/cap-2012/" xr:uid="{414FAFF2-2917-5A4E-B4C5-E7098A423B7B}"/>
    <hyperlink ref="F183" r:id="rId169" display="https://www.spotrac.com/redirect/team/120/cap-2012/" xr:uid="{7A66CCBC-EF7F-B941-B731-42EC1CBA4798}"/>
    <hyperlink ref="F184" r:id="rId170" display="https://www.spotrac.com/redirect/team/119/cap-2012/" xr:uid="{39328931-12C8-AE40-8DE6-06EA2624F7F2}"/>
    <hyperlink ref="F185" r:id="rId171" display="https://www.spotrac.com/redirect/team/100/cap-2012/" xr:uid="{396B7C62-5EC4-E549-BA14-3E45407227A3}"/>
    <hyperlink ref="F186" r:id="rId172" display="https://www.spotrac.com/redirect/team/104/cap-2012/" xr:uid="{CFC25C23-AD08-0349-B1A5-D2CCDC252B25}"/>
    <hyperlink ref="F187" r:id="rId173" display="https://www.spotrac.com/redirect/team/118/cap-2012/" xr:uid="{B265CA19-64CA-A443-8A7A-17AA2AD1742F}"/>
    <hyperlink ref="F188" r:id="rId174" display="https://www.spotrac.com/redirect/team/101/cap-2012/" xr:uid="{1B88EB17-0335-674C-8C39-4C46FE02F6D5}"/>
    <hyperlink ref="F189" r:id="rId175" display="https://www.spotrac.com/redirect/team/95/cap-2012/" xr:uid="{E6D64EEC-7334-144F-A65E-B5403E5DA2EA}"/>
    <hyperlink ref="F190" r:id="rId176" display="https://www.spotrac.com/redirect/team/64/cap-2012/" xr:uid="{E1E881A6-827A-A344-80F8-AC4AD4B3B336}"/>
    <hyperlink ref="F191" r:id="rId177" display="https://www.spotrac.com/redirect/team/112/cap-2012/" xr:uid="{D722E2C1-F681-024F-B613-983F2578A577}"/>
    <hyperlink ref="F192" r:id="rId178" display="https://www.spotrac.com/redirect/team/107/cap-2012/" xr:uid="{5170CE00-86AA-8741-BBE6-0D881DEC7711}"/>
    <hyperlink ref="F193" r:id="rId179" display="https://www.spotrac.com/redirect/team/158/cap-2012/" xr:uid="{50184A85-D579-1143-9569-D07788427A40}"/>
    <hyperlink ref="F194" r:id="rId180" display="https://www.spotrac.com/redirect/team/105/cap-2012/" xr:uid="{231A8C04-5358-B84C-B84D-F353D1EFD7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AA06-90CF-C248-851B-CDD2D64883C3}">
  <dimension ref="E3:I185"/>
  <sheetViews>
    <sheetView tabSelected="1" workbookViewId="0">
      <selection activeCell="E1" sqref="E1:I1048576"/>
    </sheetView>
  </sheetViews>
  <sheetFormatPr baseColWidth="10" defaultRowHeight="16" x14ac:dyDescent="0.2"/>
  <cols>
    <col min="5" max="5" width="12.83203125" customWidth="1"/>
    <col min="6" max="6" width="14.5" customWidth="1"/>
    <col min="8" max="8" width="12.83203125" bestFit="1" customWidth="1"/>
  </cols>
  <sheetData>
    <row r="3" spans="5:9" x14ac:dyDescent="0.2">
      <c r="H3" t="s">
        <v>117</v>
      </c>
      <c r="I3" t="s">
        <v>118</v>
      </c>
    </row>
    <row r="4" spans="5:9" x14ac:dyDescent="0.2">
      <c r="E4" t="s">
        <v>115</v>
      </c>
      <c r="F4" t="s">
        <v>114</v>
      </c>
      <c r="G4" t="s">
        <v>116</v>
      </c>
      <c r="H4" t="s">
        <v>114</v>
      </c>
      <c r="I4" t="s">
        <v>119</v>
      </c>
    </row>
    <row r="6" spans="5:9" x14ac:dyDescent="0.2">
      <c r="E6" t="str">
        <f>Sheet2!H5</f>
        <v>Bulls2018</v>
      </c>
      <c r="F6" s="3">
        <f>Sheet2!M5</f>
        <v>90105625</v>
      </c>
      <c r="G6">
        <f>Sheet2!E5</f>
        <v>1</v>
      </c>
      <c r="H6" s="3">
        <f>AVERAGE(F6:F35)</f>
        <v>110191023</v>
      </c>
      <c r="I6" s="12">
        <f>F6/H6</f>
        <v>0.81772201171051839</v>
      </c>
    </row>
    <row r="7" spans="5:9" x14ac:dyDescent="0.2">
      <c r="E7" t="str">
        <f>Sheet2!H6</f>
        <v>Suns2018</v>
      </c>
      <c r="F7" s="3">
        <f>Sheet2!M6</f>
        <v>92518634</v>
      </c>
      <c r="G7">
        <f>Sheet2!E6</f>
        <v>2</v>
      </c>
      <c r="H7" s="3">
        <f>H6</f>
        <v>110191023</v>
      </c>
      <c r="I7" s="12">
        <f t="shared" ref="I7:I70" si="0">F7/H7</f>
        <v>0.83962042897087907</v>
      </c>
    </row>
    <row r="8" spans="5:9" x14ac:dyDescent="0.2">
      <c r="E8" t="str">
        <f>Sheet2!H7</f>
        <v>Pacers2018</v>
      </c>
      <c r="F8" s="3">
        <f>Sheet2!M7</f>
        <v>93661969</v>
      </c>
      <c r="G8">
        <f>Sheet2!E7</f>
        <v>3</v>
      </c>
      <c r="H8" s="3">
        <f t="shared" ref="H8:H35" si="1">H7</f>
        <v>110191023</v>
      </c>
      <c r="I8" s="12">
        <f t="shared" si="0"/>
        <v>0.8499963649488943</v>
      </c>
    </row>
    <row r="9" spans="5:9" x14ac:dyDescent="0.2">
      <c r="E9" t="str">
        <f>Sheet2!H8</f>
        <v>Magic2018</v>
      </c>
      <c r="F9" s="3">
        <f>Sheet2!M8</f>
        <v>95538311</v>
      </c>
      <c r="G9">
        <f>Sheet2!E8</f>
        <v>4</v>
      </c>
      <c r="H9" s="3">
        <f t="shared" si="1"/>
        <v>110191023</v>
      </c>
      <c r="I9" s="12">
        <f t="shared" si="0"/>
        <v>0.86702444898800879</v>
      </c>
    </row>
    <row r="10" spans="5:9" x14ac:dyDescent="0.2">
      <c r="E10" t="str">
        <f>Sheet2!H9</f>
        <v>Nets2018</v>
      </c>
      <c r="F10" s="3">
        <f>Sheet2!M9</f>
        <v>95964560</v>
      </c>
      <c r="G10">
        <f>Sheet2!E9</f>
        <v>5</v>
      </c>
      <c r="H10" s="3">
        <f t="shared" si="1"/>
        <v>110191023</v>
      </c>
      <c r="I10" s="12">
        <f t="shared" si="0"/>
        <v>0.8708927223590619</v>
      </c>
    </row>
    <row r="11" spans="5:9" x14ac:dyDescent="0.2">
      <c r="E11" t="str">
        <f>Sheet2!H10</f>
        <v>Mavericks2018</v>
      </c>
      <c r="F11" s="3">
        <f>Sheet2!M10</f>
        <v>96843033</v>
      </c>
      <c r="G11">
        <f>Sheet2!E10</f>
        <v>6</v>
      </c>
      <c r="H11" s="3">
        <f t="shared" si="1"/>
        <v>110191023</v>
      </c>
      <c r="I11" s="12">
        <f t="shared" si="0"/>
        <v>0.87886499610771374</v>
      </c>
    </row>
    <row r="12" spans="5:9" x14ac:dyDescent="0.2">
      <c r="E12" t="str">
        <f>Sheet2!H11</f>
        <v>Kings2018</v>
      </c>
      <c r="F12" s="3">
        <f>Sheet2!M11</f>
        <v>97154206</v>
      </c>
      <c r="G12">
        <f>Sheet2!E11</f>
        <v>7</v>
      </c>
      <c r="H12" s="3">
        <f t="shared" si="1"/>
        <v>110191023</v>
      </c>
      <c r="I12" s="12">
        <f t="shared" si="0"/>
        <v>0.88168893758251066</v>
      </c>
    </row>
    <row r="13" spans="5:9" x14ac:dyDescent="0.2">
      <c r="E13" t="str">
        <f>Sheet2!H12</f>
        <v>76ers2018</v>
      </c>
      <c r="F13" s="3">
        <f>Sheet2!M12</f>
        <v>100020936</v>
      </c>
      <c r="G13">
        <f>Sheet2!E12</f>
        <v>8</v>
      </c>
      <c r="H13" s="3">
        <f t="shared" si="1"/>
        <v>110191023</v>
      </c>
      <c r="I13" s="12">
        <f t="shared" si="0"/>
        <v>0.90770494071917274</v>
      </c>
    </row>
    <row r="14" spans="5:9" x14ac:dyDescent="0.2">
      <c r="E14" t="str">
        <f>Sheet2!H13</f>
        <v>Hawks2018</v>
      </c>
      <c r="F14" s="3">
        <f>Sheet2!M13</f>
        <v>100108457</v>
      </c>
      <c r="G14">
        <f>Sheet2!E13</f>
        <v>9</v>
      </c>
      <c r="H14" s="3">
        <f t="shared" si="1"/>
        <v>110191023</v>
      </c>
      <c r="I14" s="12">
        <f t="shared" si="0"/>
        <v>0.90849920687277763</v>
      </c>
    </row>
    <row r="15" spans="5:9" x14ac:dyDescent="0.2">
      <c r="E15" t="str">
        <f>Sheet2!H14</f>
        <v>Lakers2018</v>
      </c>
      <c r="F15" s="3">
        <f>Sheet2!M14</f>
        <v>102177393</v>
      </c>
      <c r="G15">
        <f>Sheet2!E14</f>
        <v>10</v>
      </c>
      <c r="H15" s="3">
        <f t="shared" si="1"/>
        <v>110191023</v>
      </c>
      <c r="I15" s="12">
        <f t="shared" si="0"/>
        <v>0.92727511024196585</v>
      </c>
    </row>
    <row r="16" spans="5:9" x14ac:dyDescent="0.2">
      <c r="E16" t="str">
        <f>Sheet2!H15</f>
        <v>Knicks2018</v>
      </c>
      <c r="F16" s="3">
        <f>Sheet2!M15</f>
        <v>104405156</v>
      </c>
      <c r="G16">
        <f>Sheet2!E15</f>
        <v>11</v>
      </c>
      <c r="H16" s="3">
        <f t="shared" si="1"/>
        <v>110191023</v>
      </c>
      <c r="I16" s="12">
        <f t="shared" si="0"/>
        <v>0.94749239237029315</v>
      </c>
    </row>
    <row r="17" spans="5:9" x14ac:dyDescent="0.2">
      <c r="E17" t="str">
        <f>Sheet2!H16</f>
        <v>Heat2018</v>
      </c>
      <c r="F17" s="3">
        <f>Sheet2!M16</f>
        <v>105065917</v>
      </c>
      <c r="G17">
        <f>Sheet2!E16</f>
        <v>12</v>
      </c>
      <c r="H17" s="3">
        <f t="shared" si="1"/>
        <v>110191023</v>
      </c>
      <c r="I17" s="12">
        <f t="shared" si="0"/>
        <v>0.95348889718539054</v>
      </c>
    </row>
    <row r="18" spans="5:9" x14ac:dyDescent="0.2">
      <c r="E18" t="str">
        <f>Sheet2!H17</f>
        <v>Timberwolves2018</v>
      </c>
      <c r="F18" s="3">
        <f>Sheet2!M17</f>
        <v>105179927</v>
      </c>
      <c r="G18">
        <f>Sheet2!E17</f>
        <v>13</v>
      </c>
      <c r="H18" s="3">
        <f t="shared" si="1"/>
        <v>110191023</v>
      </c>
      <c r="I18" s="12">
        <f t="shared" si="0"/>
        <v>0.9545235549723502</v>
      </c>
    </row>
    <row r="19" spans="5:9" x14ac:dyDescent="0.2">
      <c r="E19" t="str">
        <f>Sheet2!H18</f>
        <v>Nuggets2018</v>
      </c>
      <c r="F19" s="3">
        <f>Sheet2!M18</f>
        <v>106515203</v>
      </c>
      <c r="G19">
        <f>Sheet2!E18</f>
        <v>14</v>
      </c>
      <c r="H19" s="3">
        <f t="shared" si="1"/>
        <v>110191023</v>
      </c>
      <c r="I19" s="12">
        <f t="shared" si="0"/>
        <v>0.96664138420785872</v>
      </c>
    </row>
    <row r="20" spans="5:9" x14ac:dyDescent="0.2">
      <c r="E20" t="str">
        <f>Sheet2!H19</f>
        <v>Jazz2018</v>
      </c>
      <c r="F20" s="3">
        <f>Sheet2!M19</f>
        <v>106862254</v>
      </c>
      <c r="G20">
        <f>Sheet2!E19</f>
        <v>15</v>
      </c>
      <c r="H20" s="3">
        <f t="shared" si="1"/>
        <v>110191023</v>
      </c>
      <c r="I20" s="12">
        <f t="shared" si="0"/>
        <v>0.96979092389404531</v>
      </c>
    </row>
    <row r="21" spans="5:9" x14ac:dyDescent="0.2">
      <c r="E21" t="str">
        <f>Sheet2!H20</f>
        <v>Grizzlies2018</v>
      </c>
      <c r="F21" s="3">
        <f>Sheet2!M20</f>
        <v>109902725</v>
      </c>
      <c r="G21">
        <f>Sheet2!E20</f>
        <v>16</v>
      </c>
      <c r="H21" s="3">
        <f t="shared" si="1"/>
        <v>110191023</v>
      </c>
      <c r="I21" s="12">
        <f t="shared" si="0"/>
        <v>0.9973836525685037</v>
      </c>
    </row>
    <row r="22" spans="5:9" x14ac:dyDescent="0.2">
      <c r="E22" t="str">
        <f>Sheet2!H21</f>
        <v>Celtics2018</v>
      </c>
      <c r="F22" s="3">
        <f>Sheet2!M21</f>
        <v>115075693</v>
      </c>
      <c r="G22">
        <f>Sheet2!E21</f>
        <v>17</v>
      </c>
      <c r="H22" s="3">
        <f t="shared" si="1"/>
        <v>110191023</v>
      </c>
      <c r="I22" s="12">
        <f t="shared" si="0"/>
        <v>1.0443291101853187</v>
      </c>
    </row>
    <row r="23" spans="5:9" x14ac:dyDescent="0.2">
      <c r="E23" t="str">
        <f>Sheet2!H22</f>
        <v>Spurts2018</v>
      </c>
      <c r="F23" s="3">
        <f>Sheet2!M22</f>
        <v>116153554</v>
      </c>
      <c r="G23">
        <f>Sheet2!E22</f>
        <v>18</v>
      </c>
      <c r="H23" s="3">
        <f t="shared" si="1"/>
        <v>110191023</v>
      </c>
      <c r="I23" s="12">
        <f t="shared" si="0"/>
        <v>1.0541108598292985</v>
      </c>
    </row>
    <row r="24" spans="5:9" x14ac:dyDescent="0.2">
      <c r="E24" t="str">
        <f>Sheet2!H23</f>
        <v>Bucks2018</v>
      </c>
      <c r="F24" s="3">
        <f>Sheet2!M23</f>
        <v>116214360</v>
      </c>
      <c r="G24">
        <f>Sheet2!E23</f>
        <v>19</v>
      </c>
      <c r="H24" s="3">
        <f t="shared" si="1"/>
        <v>110191023</v>
      </c>
      <c r="I24" s="12">
        <f t="shared" si="0"/>
        <v>1.0546626833657766</v>
      </c>
    </row>
    <row r="25" spans="5:9" x14ac:dyDescent="0.2">
      <c r="E25" t="str">
        <f>Sheet2!H24</f>
        <v>Raptors2018</v>
      </c>
      <c r="F25" s="3">
        <f>Sheet2!M24</f>
        <v>116583186</v>
      </c>
      <c r="G25">
        <f>Sheet2!E24</f>
        <v>20</v>
      </c>
      <c r="H25" s="3">
        <f t="shared" si="1"/>
        <v>110191023</v>
      </c>
      <c r="I25" s="12">
        <f t="shared" si="0"/>
        <v>1.0580098344308864</v>
      </c>
    </row>
    <row r="26" spans="5:9" x14ac:dyDescent="0.2">
      <c r="E26" t="str">
        <f>Sheet2!H25</f>
        <v>Hornets2018</v>
      </c>
      <c r="F26" s="3">
        <f>Sheet2!M25</f>
        <v>117228164</v>
      </c>
      <c r="G26">
        <f>Sheet2!E25</f>
        <v>21</v>
      </c>
      <c r="H26" s="3">
        <f t="shared" si="1"/>
        <v>110191023</v>
      </c>
      <c r="I26" s="12">
        <f t="shared" si="0"/>
        <v>1.0638631061624684</v>
      </c>
    </row>
    <row r="27" spans="5:9" x14ac:dyDescent="0.2">
      <c r="E27" t="str">
        <f>Sheet2!H26</f>
        <v>Rockets2018</v>
      </c>
      <c r="F27" s="3">
        <f>Sheet2!M26</f>
        <v>118271451</v>
      </c>
      <c r="G27">
        <f>Sheet2!E26</f>
        <v>22</v>
      </c>
      <c r="H27" s="3">
        <f t="shared" si="1"/>
        <v>110191023</v>
      </c>
      <c r="I27" s="12">
        <f t="shared" si="0"/>
        <v>1.0733310915899201</v>
      </c>
    </row>
    <row r="28" spans="5:9" x14ac:dyDescent="0.2">
      <c r="E28" t="str">
        <f>Sheet2!H27</f>
        <v>Pelicans2018</v>
      </c>
      <c r="F28" s="3">
        <f>Sheet2!M27</f>
        <v>118813359</v>
      </c>
      <c r="G28">
        <f>Sheet2!E27</f>
        <v>23</v>
      </c>
      <c r="H28" s="3">
        <f t="shared" si="1"/>
        <v>110191023</v>
      </c>
      <c r="I28" s="12">
        <f t="shared" si="0"/>
        <v>1.0782489876693495</v>
      </c>
    </row>
    <row r="29" spans="5:9" x14ac:dyDescent="0.2">
      <c r="E29" t="str">
        <f>Sheet2!H28</f>
        <v>Clippers2018</v>
      </c>
      <c r="F29" s="3">
        <f>Sheet2!M28</f>
        <v>118817049</v>
      </c>
      <c r="G29">
        <f>Sheet2!E28</f>
        <v>24</v>
      </c>
      <c r="H29" s="3">
        <f t="shared" si="1"/>
        <v>110191023</v>
      </c>
      <c r="I29" s="12">
        <f t="shared" si="0"/>
        <v>1.0782824749707605</v>
      </c>
    </row>
    <row r="30" spans="5:9" x14ac:dyDescent="0.2">
      <c r="E30" t="str">
        <f>Sheet2!H29</f>
        <v>Pistons2018</v>
      </c>
      <c r="F30" s="3">
        <f>Sheet2!M29</f>
        <v>118897722</v>
      </c>
      <c r="G30">
        <f>Sheet2!E29</f>
        <v>25</v>
      </c>
      <c r="H30" s="3">
        <f t="shared" si="1"/>
        <v>110191023</v>
      </c>
      <c r="I30" s="12">
        <f t="shared" si="0"/>
        <v>1.0790145945010421</v>
      </c>
    </row>
    <row r="31" spans="5:9" x14ac:dyDescent="0.2">
      <c r="E31" t="str">
        <f>Sheet2!H30</f>
        <v>Trailblazers2018</v>
      </c>
      <c r="F31" s="3">
        <f>Sheet2!M30</f>
        <v>119265261</v>
      </c>
      <c r="G31">
        <f>Sheet2!E30</f>
        <v>26</v>
      </c>
      <c r="H31" s="3">
        <f t="shared" si="1"/>
        <v>110191023</v>
      </c>
      <c r="I31" s="12">
        <f t="shared" si="0"/>
        <v>1.0823500658488305</v>
      </c>
    </row>
    <row r="32" spans="5:9" x14ac:dyDescent="0.2">
      <c r="E32" t="str">
        <f>Sheet2!H31</f>
        <v>Wizards2018</v>
      </c>
      <c r="F32" s="3">
        <f>Sheet2!M31</f>
        <v>124114043</v>
      </c>
      <c r="G32">
        <f>Sheet2!E31</f>
        <v>27</v>
      </c>
      <c r="H32" s="3">
        <f t="shared" si="1"/>
        <v>110191023</v>
      </c>
      <c r="I32" s="12">
        <f t="shared" si="0"/>
        <v>1.1263534870712653</v>
      </c>
    </row>
    <row r="33" spans="5:9" x14ac:dyDescent="0.2">
      <c r="E33" t="str">
        <f>Sheet2!H32</f>
        <v>Thunder2018</v>
      </c>
      <c r="F33" s="3">
        <f>Sheet2!M32</f>
        <v>132920346</v>
      </c>
      <c r="G33">
        <f>Sheet2!E32</f>
        <v>28</v>
      </c>
      <c r="H33" s="3">
        <f t="shared" si="1"/>
        <v>110191023</v>
      </c>
      <c r="I33" s="12">
        <f t="shared" si="0"/>
        <v>1.2062720027565221</v>
      </c>
    </row>
    <row r="34" spans="5:9" x14ac:dyDescent="0.2">
      <c r="E34" t="str">
        <f>Sheet2!H33</f>
        <v>Warriors2018</v>
      </c>
      <c r="F34" s="3">
        <f>Sheet2!M33</f>
        <v>135371746</v>
      </c>
      <c r="G34">
        <f>Sheet2!E33</f>
        <v>29</v>
      </c>
      <c r="H34" s="3">
        <f t="shared" si="1"/>
        <v>110191023</v>
      </c>
      <c r="I34" s="12">
        <f t="shared" si="0"/>
        <v>1.2285188240787999</v>
      </c>
    </row>
    <row r="35" spans="5:9" x14ac:dyDescent="0.2">
      <c r="E35" t="str">
        <f>Sheet2!H34</f>
        <v>Cavaliers2018</v>
      </c>
      <c r="F35" s="3">
        <f>Sheet2!M34</f>
        <v>135980450</v>
      </c>
      <c r="G35">
        <f>Sheet2!E34</f>
        <v>30</v>
      </c>
      <c r="H35" s="3">
        <f t="shared" si="1"/>
        <v>110191023</v>
      </c>
      <c r="I35" s="12">
        <f t="shared" si="0"/>
        <v>1.2340429038398164</v>
      </c>
    </row>
    <row r="36" spans="5:9" x14ac:dyDescent="0.2">
      <c r="E36" t="str">
        <f>Sheet2!H37</f>
        <v>Timberwolves2017</v>
      </c>
      <c r="F36" s="3">
        <f>Sheet2!M37</f>
        <v>71566819</v>
      </c>
      <c r="G36">
        <f>Sheet2!E37</f>
        <v>1</v>
      </c>
      <c r="H36" s="3">
        <f>AVERAGE(F36:F65)</f>
        <v>100552594.33333333</v>
      </c>
      <c r="I36" s="12">
        <f t="shared" si="0"/>
        <v>0.71173518171748951</v>
      </c>
    </row>
    <row r="37" spans="5:9" x14ac:dyDescent="0.2">
      <c r="E37" t="str">
        <f>Sheet2!H38</f>
        <v>Jazz2017</v>
      </c>
      <c r="F37" s="3">
        <f>Sheet2!M38</f>
        <v>80498192</v>
      </c>
      <c r="G37">
        <f>Sheet2!E38</f>
        <v>2</v>
      </c>
      <c r="H37" s="3">
        <f>H36</f>
        <v>100552594.33333333</v>
      </c>
      <c r="I37" s="12">
        <f t="shared" si="0"/>
        <v>0.80055808140710238</v>
      </c>
    </row>
    <row r="38" spans="5:9" x14ac:dyDescent="0.2">
      <c r="E38" t="str">
        <f>Sheet2!H39</f>
        <v>Nets2017</v>
      </c>
      <c r="F38" s="3">
        <f>Sheet2!M39</f>
        <v>83730005</v>
      </c>
      <c r="G38">
        <f>Sheet2!E39</f>
        <v>3</v>
      </c>
      <c r="H38" s="3">
        <f t="shared" ref="H38:H65" si="2">H37</f>
        <v>100552594.33333333</v>
      </c>
      <c r="I38" s="12">
        <f t="shared" si="0"/>
        <v>0.83269860469670032</v>
      </c>
    </row>
    <row r="39" spans="5:9" x14ac:dyDescent="0.2">
      <c r="E39" t="str">
        <f>Sheet2!H40</f>
        <v>Suns2017</v>
      </c>
      <c r="F39" s="3">
        <f>Sheet2!M40</f>
        <v>85055253</v>
      </c>
      <c r="G39">
        <f>Sheet2!E40</f>
        <v>4</v>
      </c>
      <c r="H39" s="3">
        <f t="shared" si="2"/>
        <v>100552594.33333333</v>
      </c>
      <c r="I39" s="12">
        <f t="shared" si="0"/>
        <v>0.845878254697642</v>
      </c>
    </row>
    <row r="40" spans="5:9" x14ac:dyDescent="0.2">
      <c r="E40" t="str">
        <f>Sheet2!H41</f>
        <v>76ers2017</v>
      </c>
      <c r="F40" s="3">
        <f>Sheet2!M41</f>
        <v>92300991</v>
      </c>
      <c r="G40">
        <f>Sheet2!E41</f>
        <v>5</v>
      </c>
      <c r="H40" s="3">
        <f t="shared" si="2"/>
        <v>100552594.33333333</v>
      </c>
      <c r="I40" s="12">
        <f t="shared" si="0"/>
        <v>0.91793743972453712</v>
      </c>
    </row>
    <row r="41" spans="5:9" x14ac:dyDescent="0.2">
      <c r="E41" t="str">
        <f>Sheet2!H42</f>
        <v>Bucks2017</v>
      </c>
      <c r="F41" s="3">
        <f>Sheet2!M42</f>
        <v>92676330</v>
      </c>
      <c r="G41">
        <f>Sheet2!E42</f>
        <v>6</v>
      </c>
      <c r="H41" s="3">
        <f t="shared" si="2"/>
        <v>100552594.33333333</v>
      </c>
      <c r="I41" s="12">
        <f t="shared" si="0"/>
        <v>0.92167020268792477</v>
      </c>
    </row>
    <row r="42" spans="5:9" x14ac:dyDescent="0.2">
      <c r="E42" t="str">
        <f>Sheet2!H43</f>
        <v>Pacers2017</v>
      </c>
      <c r="F42" s="3">
        <f>Sheet2!M43</f>
        <v>94002004</v>
      </c>
      <c r="G42">
        <f>Sheet2!E43</f>
        <v>7</v>
      </c>
      <c r="H42" s="3">
        <f t="shared" si="2"/>
        <v>100552594.33333333</v>
      </c>
      <c r="I42" s="12">
        <f t="shared" si="0"/>
        <v>0.9348540892777164</v>
      </c>
    </row>
    <row r="43" spans="5:9" x14ac:dyDescent="0.2">
      <c r="E43" t="str">
        <f>Sheet2!H44</f>
        <v>Lakers2017</v>
      </c>
      <c r="F43" s="3">
        <f>Sheet2!M44</f>
        <v>94204120</v>
      </c>
      <c r="G43">
        <f>Sheet2!E44</f>
        <v>8</v>
      </c>
      <c r="H43" s="3">
        <f t="shared" si="2"/>
        <v>100552594.33333333</v>
      </c>
      <c r="I43" s="12">
        <f t="shared" si="0"/>
        <v>0.93686414184115385</v>
      </c>
    </row>
    <row r="44" spans="5:9" x14ac:dyDescent="0.2">
      <c r="E44" t="str">
        <f>Sheet2!H45</f>
        <v>Hawks2017</v>
      </c>
      <c r="F44" s="3">
        <f>Sheet2!M45</f>
        <v>95563799</v>
      </c>
      <c r="G44">
        <f>Sheet2!E45</f>
        <v>9</v>
      </c>
      <c r="H44" s="3">
        <f t="shared" si="2"/>
        <v>100552594.33333333</v>
      </c>
      <c r="I44" s="12">
        <f t="shared" si="0"/>
        <v>0.95038620966063392</v>
      </c>
    </row>
    <row r="45" spans="5:9" x14ac:dyDescent="0.2">
      <c r="E45" t="str">
        <f>Sheet2!H46</f>
        <v>Kings2017</v>
      </c>
      <c r="F45" s="3">
        <f>Sheet2!M46</f>
        <v>95667032</v>
      </c>
      <c r="G45">
        <f>Sheet2!E46</f>
        <v>10</v>
      </c>
      <c r="H45" s="3">
        <f t="shared" si="2"/>
        <v>100552594.33333333</v>
      </c>
      <c r="I45" s="12">
        <f t="shared" si="0"/>
        <v>0.95141286641359424</v>
      </c>
    </row>
    <row r="46" spans="5:9" x14ac:dyDescent="0.2">
      <c r="E46" t="str">
        <f>Sheet2!H47</f>
        <v>Celtics2017</v>
      </c>
      <c r="F46" s="3">
        <f>Sheet2!M47</f>
        <v>96212786</v>
      </c>
      <c r="G46">
        <f>Sheet2!E47</f>
        <v>11</v>
      </c>
      <c r="H46" s="3">
        <f t="shared" si="2"/>
        <v>100552594.33333333</v>
      </c>
      <c r="I46" s="12">
        <f t="shared" si="0"/>
        <v>0.95684041409268072</v>
      </c>
    </row>
    <row r="47" spans="5:9" x14ac:dyDescent="0.2">
      <c r="E47" t="str">
        <f>Sheet2!H48</f>
        <v>Bulls2017</v>
      </c>
      <c r="F47" s="3">
        <f>Sheet2!M48</f>
        <v>96998425</v>
      </c>
      <c r="G47">
        <f>Sheet2!E48</f>
        <v>12</v>
      </c>
      <c r="H47" s="3">
        <f t="shared" si="2"/>
        <v>100552594.33333333</v>
      </c>
      <c r="I47" s="12">
        <f t="shared" si="0"/>
        <v>0.96465362871144622</v>
      </c>
    </row>
    <row r="48" spans="5:9" x14ac:dyDescent="0.2">
      <c r="E48" t="str">
        <f>Sheet2!H49</f>
        <v>Warriors2017</v>
      </c>
      <c r="F48" s="3">
        <f>Sheet2!M49</f>
        <v>100241842</v>
      </c>
      <c r="G48">
        <f>Sheet2!E49</f>
        <v>13</v>
      </c>
      <c r="H48" s="3">
        <f t="shared" si="2"/>
        <v>100552594.33333333</v>
      </c>
      <c r="I48" s="12">
        <f t="shared" si="0"/>
        <v>0.99690955429451</v>
      </c>
    </row>
    <row r="49" spans="5:9" x14ac:dyDescent="0.2">
      <c r="E49" t="str">
        <f>Sheet2!H50</f>
        <v>Pelicans2017</v>
      </c>
      <c r="F49" s="3">
        <f>Sheet2!M50</f>
        <v>101417816</v>
      </c>
      <c r="G49">
        <f>Sheet2!E50</f>
        <v>14</v>
      </c>
      <c r="H49" s="3">
        <f t="shared" si="2"/>
        <v>100552594.33333333</v>
      </c>
      <c r="I49" s="12">
        <f t="shared" si="0"/>
        <v>1.0086046677602216</v>
      </c>
    </row>
    <row r="50" spans="5:9" x14ac:dyDescent="0.2">
      <c r="E50" t="str">
        <f>Sheet2!H51</f>
        <v>Heat2017</v>
      </c>
      <c r="F50" s="3">
        <f>Sheet2!M51</f>
        <v>101820405</v>
      </c>
      <c r="G50">
        <f>Sheet2!E51</f>
        <v>15</v>
      </c>
      <c r="H50" s="3">
        <f t="shared" si="2"/>
        <v>100552594.33333333</v>
      </c>
      <c r="I50" s="12">
        <f t="shared" si="0"/>
        <v>1.0126084331793952</v>
      </c>
    </row>
    <row r="51" spans="5:9" x14ac:dyDescent="0.2">
      <c r="E51" t="str">
        <f>Sheet2!H52</f>
        <v>Hornets2017</v>
      </c>
      <c r="F51" s="3">
        <f>Sheet2!M52</f>
        <v>102036240</v>
      </c>
      <c r="G51">
        <f>Sheet2!E52</f>
        <v>16</v>
      </c>
      <c r="H51" s="3">
        <f t="shared" si="2"/>
        <v>100552594.33333333</v>
      </c>
      <c r="I51" s="12">
        <f t="shared" si="0"/>
        <v>1.0147549218048852</v>
      </c>
    </row>
    <row r="52" spans="5:9" x14ac:dyDescent="0.2">
      <c r="E52" t="str">
        <f>Sheet2!H53</f>
        <v>Wizards2017</v>
      </c>
      <c r="F52" s="3">
        <f>Sheet2!M53</f>
        <v>102337716</v>
      </c>
      <c r="G52">
        <f>Sheet2!E53</f>
        <v>17</v>
      </c>
      <c r="H52" s="3">
        <f t="shared" si="2"/>
        <v>100552594.33333333</v>
      </c>
      <c r="I52" s="12">
        <f t="shared" si="0"/>
        <v>1.0177531139649065</v>
      </c>
    </row>
    <row r="53" spans="5:9" x14ac:dyDescent="0.2">
      <c r="E53" t="str">
        <f>Sheet2!H54</f>
        <v>Knicks2017</v>
      </c>
      <c r="F53" s="3">
        <f>Sheet2!M54</f>
        <v>102613433</v>
      </c>
      <c r="G53">
        <f>Sheet2!E54</f>
        <v>18</v>
      </c>
      <c r="H53" s="3">
        <f t="shared" si="2"/>
        <v>100552594.33333333</v>
      </c>
      <c r="I53" s="12">
        <f t="shared" si="0"/>
        <v>1.020495131730117</v>
      </c>
    </row>
    <row r="54" spans="5:9" x14ac:dyDescent="0.2">
      <c r="E54" t="str">
        <f>Sheet2!H55</f>
        <v>Mavericks2017</v>
      </c>
      <c r="F54" s="3">
        <f>Sheet2!M55</f>
        <v>104083711</v>
      </c>
      <c r="G54">
        <f>Sheet2!E55</f>
        <v>19</v>
      </c>
      <c r="H54" s="3">
        <f t="shared" si="2"/>
        <v>100552594.33333333</v>
      </c>
      <c r="I54" s="12">
        <f t="shared" si="0"/>
        <v>1.0351171114984956</v>
      </c>
    </row>
    <row r="55" spans="5:9" x14ac:dyDescent="0.2">
      <c r="E55" t="str">
        <f>Sheet2!H56</f>
        <v>Magic2017</v>
      </c>
      <c r="F55" s="3">
        <f>Sheet2!M56</f>
        <v>104294550</v>
      </c>
      <c r="G55">
        <f>Sheet2!E56</f>
        <v>20</v>
      </c>
      <c r="H55" s="3">
        <f t="shared" si="2"/>
        <v>100552594.33333333</v>
      </c>
      <c r="I55" s="12">
        <f t="shared" si="0"/>
        <v>1.0372139146829173</v>
      </c>
    </row>
    <row r="56" spans="5:9" x14ac:dyDescent="0.2">
      <c r="E56" t="str">
        <f>Sheet2!H57</f>
        <v>Thunder2017</v>
      </c>
      <c r="F56" s="3">
        <f>Sheet2!M57</f>
        <v>104748520</v>
      </c>
      <c r="G56">
        <f>Sheet2!E57</f>
        <v>21</v>
      </c>
      <c r="H56" s="3">
        <f t="shared" si="2"/>
        <v>100552594.33333333</v>
      </c>
      <c r="I56" s="12">
        <f t="shared" si="0"/>
        <v>1.0417286664206507</v>
      </c>
    </row>
    <row r="57" spans="5:9" x14ac:dyDescent="0.2">
      <c r="E57" t="str">
        <f>Sheet2!H58</f>
        <v>Pistons2017</v>
      </c>
      <c r="F57" s="3">
        <f>Sheet2!M58</f>
        <v>107901937</v>
      </c>
      <c r="G57">
        <f>Sheet2!E58</f>
        <v>22</v>
      </c>
      <c r="H57" s="3">
        <f t="shared" si="2"/>
        <v>100552594.33333333</v>
      </c>
      <c r="I57" s="12">
        <f t="shared" si="0"/>
        <v>1.0730895380213015</v>
      </c>
    </row>
    <row r="58" spans="5:9" x14ac:dyDescent="0.2">
      <c r="E58" t="str">
        <f>Sheet2!H59</f>
        <v>Spurts2017</v>
      </c>
      <c r="F58" s="3">
        <f>Sheet2!M59</f>
        <v>108372141</v>
      </c>
      <c r="G58">
        <f>Sheet2!E59</f>
        <v>23</v>
      </c>
      <c r="H58" s="3">
        <f t="shared" si="2"/>
        <v>100552594.33333333</v>
      </c>
      <c r="I58" s="12">
        <f t="shared" si="0"/>
        <v>1.0777657376073735</v>
      </c>
    </row>
    <row r="59" spans="5:9" x14ac:dyDescent="0.2">
      <c r="E59" t="str">
        <f>Sheet2!H60</f>
        <v>Raptors2017</v>
      </c>
      <c r="F59" s="3">
        <f>Sheet2!M60</f>
        <v>108649969</v>
      </c>
      <c r="G59">
        <f>Sheet2!E60</f>
        <v>24</v>
      </c>
      <c r="H59" s="3">
        <f t="shared" si="2"/>
        <v>100552594.33333333</v>
      </c>
      <c r="I59" s="12">
        <f t="shared" si="0"/>
        <v>1.0805287493609936</v>
      </c>
    </row>
    <row r="60" spans="5:9" x14ac:dyDescent="0.2">
      <c r="E60" t="str">
        <f>Sheet2!H61</f>
        <v>Rockets2017</v>
      </c>
      <c r="F60" s="3">
        <f>Sheet2!M61</f>
        <v>109070494</v>
      </c>
      <c r="G60">
        <f>Sheet2!E61</f>
        <v>25</v>
      </c>
      <c r="H60" s="3">
        <f t="shared" si="2"/>
        <v>100552594.33333333</v>
      </c>
      <c r="I60" s="12">
        <f t="shared" si="0"/>
        <v>1.084710889093818</v>
      </c>
    </row>
    <row r="61" spans="5:9" x14ac:dyDescent="0.2">
      <c r="E61" t="str">
        <f>Sheet2!H62</f>
        <v>Grizzlies2017</v>
      </c>
      <c r="F61" s="3">
        <f>Sheet2!M62</f>
        <v>110869863</v>
      </c>
      <c r="G61">
        <f>Sheet2!E62</f>
        <v>26</v>
      </c>
      <c r="H61" s="3">
        <f t="shared" si="2"/>
        <v>100552594.33333333</v>
      </c>
      <c r="I61" s="12">
        <f t="shared" si="0"/>
        <v>1.102605693419155</v>
      </c>
    </row>
    <row r="62" spans="5:9" x14ac:dyDescent="0.2">
      <c r="E62" t="str">
        <f>Sheet2!H63</f>
        <v>Trailblazers2017</v>
      </c>
      <c r="F62" s="3">
        <f>Sheet2!M63</f>
        <v>112916238</v>
      </c>
      <c r="G62">
        <f>Sheet2!E63</f>
        <v>27</v>
      </c>
      <c r="H62" s="3">
        <f t="shared" si="2"/>
        <v>100552594.33333333</v>
      </c>
      <c r="I62" s="12">
        <f t="shared" si="0"/>
        <v>1.1229569833442687</v>
      </c>
    </row>
    <row r="63" spans="5:9" x14ac:dyDescent="0.2">
      <c r="E63" t="str">
        <f>Sheet2!H64</f>
        <v>Nuggets2017</v>
      </c>
      <c r="F63" s="3">
        <f>Sheet2!M64</f>
        <v>115066504</v>
      </c>
      <c r="G63">
        <f>Sheet2!E64</f>
        <v>28</v>
      </c>
      <c r="H63" s="3">
        <f t="shared" si="2"/>
        <v>100552594.33333333</v>
      </c>
      <c r="I63" s="12">
        <f t="shared" si="0"/>
        <v>1.1443414738614586</v>
      </c>
    </row>
    <row r="64" spans="5:9" x14ac:dyDescent="0.2">
      <c r="E64" t="str">
        <f>Sheet2!H65</f>
        <v>Clippers2017</v>
      </c>
      <c r="F64" s="3">
        <f>Sheet2!M65</f>
        <v>115070532</v>
      </c>
      <c r="G64">
        <f>Sheet2!E65</f>
        <v>29</v>
      </c>
      <c r="H64" s="3">
        <f t="shared" si="2"/>
        <v>100552594.33333333</v>
      </c>
      <c r="I64" s="12">
        <f t="shared" si="0"/>
        <v>1.1443815324996935</v>
      </c>
    </row>
    <row r="65" spans="5:9" x14ac:dyDescent="0.2">
      <c r="E65" t="str">
        <f>Sheet2!H66</f>
        <v>Cavaliers2017</v>
      </c>
      <c r="F65" s="3">
        <f>Sheet2!M66</f>
        <v>126590163</v>
      </c>
      <c r="G65">
        <f>Sheet2!E66</f>
        <v>30</v>
      </c>
      <c r="H65" s="3">
        <f t="shared" si="2"/>
        <v>100552594.33333333</v>
      </c>
      <c r="I65" s="12">
        <f t="shared" si="0"/>
        <v>1.2589447725272185</v>
      </c>
    </row>
    <row r="66" spans="5:9" x14ac:dyDescent="0.2">
      <c r="E66" t="str">
        <f>Sheet2!H69</f>
        <v>Magic2016</v>
      </c>
      <c r="F66" s="3">
        <f>Sheet2!M69</f>
        <v>64462856</v>
      </c>
      <c r="G66">
        <f>Sheet2!E69</f>
        <v>1</v>
      </c>
      <c r="H66" s="3">
        <f>AVERAGE(F66:F95)</f>
        <v>78758227.733333334</v>
      </c>
      <c r="I66" s="12">
        <f t="shared" si="0"/>
        <v>0.81849043401870492</v>
      </c>
    </row>
    <row r="67" spans="5:9" x14ac:dyDescent="0.2">
      <c r="E67" t="str">
        <f>Sheet2!H70</f>
        <v>Jazz2016</v>
      </c>
      <c r="F67" s="3">
        <f>Sheet2!M70</f>
        <v>64817873</v>
      </c>
      <c r="G67">
        <f>Sheet2!E70</f>
        <v>2</v>
      </c>
      <c r="H67" s="3">
        <f>H66</f>
        <v>78758227.733333334</v>
      </c>
      <c r="I67" s="12">
        <f t="shared" si="0"/>
        <v>0.82299811544091828</v>
      </c>
    </row>
    <row r="68" spans="5:9" x14ac:dyDescent="0.2">
      <c r="E68" t="str">
        <f>Sheet2!H71</f>
        <v>Trailblazers2016</v>
      </c>
      <c r="F68" s="3">
        <f>Sheet2!M71</f>
        <v>66562366</v>
      </c>
      <c r="G68">
        <f>Sheet2!E71</f>
        <v>3</v>
      </c>
      <c r="H68" s="3">
        <f t="shared" ref="H68:H95" si="3">H67</f>
        <v>78758227.733333334</v>
      </c>
      <c r="I68" s="12">
        <f t="shared" si="0"/>
        <v>0.84514809329347562</v>
      </c>
    </row>
    <row r="69" spans="5:9" x14ac:dyDescent="0.2">
      <c r="E69" t="str">
        <f>Sheet2!H72</f>
        <v>76ers2016</v>
      </c>
      <c r="F69" s="3">
        <f>Sheet2!M72</f>
        <v>68798037</v>
      </c>
      <c r="G69">
        <f>Sheet2!E72</f>
        <v>4</v>
      </c>
      <c r="H69" s="3">
        <f t="shared" si="3"/>
        <v>78758227.733333334</v>
      </c>
      <c r="I69" s="12">
        <f t="shared" si="0"/>
        <v>0.87353460051110543</v>
      </c>
    </row>
    <row r="70" spans="5:9" x14ac:dyDescent="0.2">
      <c r="E70" t="str">
        <f>Sheet2!H73</f>
        <v>Bucks2016</v>
      </c>
      <c r="F70" s="3">
        <f>Sheet2!M73</f>
        <v>70579512</v>
      </c>
      <c r="G70">
        <f>Sheet2!E73</f>
        <v>5</v>
      </c>
      <c r="H70" s="3">
        <f t="shared" si="3"/>
        <v>78758227.733333334</v>
      </c>
      <c r="I70" s="12">
        <f t="shared" si="0"/>
        <v>0.89615414200246402</v>
      </c>
    </row>
    <row r="71" spans="5:9" x14ac:dyDescent="0.2">
      <c r="E71" t="str">
        <f>Sheet2!H74</f>
        <v>Timberwolves2016</v>
      </c>
      <c r="F71" s="3">
        <f>Sheet2!M74</f>
        <v>70652855</v>
      </c>
      <c r="G71">
        <f>Sheet2!E74</f>
        <v>6</v>
      </c>
      <c r="H71" s="3">
        <f t="shared" si="3"/>
        <v>78758227.733333334</v>
      </c>
      <c r="I71" s="12">
        <f t="shared" ref="I71:I134" si="4">F71/H71</f>
        <v>0.8970853843895874</v>
      </c>
    </row>
    <row r="72" spans="5:9" x14ac:dyDescent="0.2">
      <c r="E72" t="str">
        <f>Sheet2!H75</f>
        <v>Hawks2016</v>
      </c>
      <c r="F72" s="3">
        <f>Sheet2!M75</f>
        <v>71407945</v>
      </c>
      <c r="G72">
        <f>Sheet2!E75</f>
        <v>7</v>
      </c>
      <c r="H72" s="3">
        <f t="shared" si="3"/>
        <v>78758227.733333334</v>
      </c>
      <c r="I72" s="12">
        <f t="shared" si="4"/>
        <v>0.90667282714612907</v>
      </c>
    </row>
    <row r="73" spans="5:9" x14ac:dyDescent="0.2">
      <c r="E73" t="str">
        <f>Sheet2!H76</f>
        <v>Nuggets2016</v>
      </c>
      <c r="F73" s="3">
        <f>Sheet2!M76</f>
        <v>71448753</v>
      </c>
      <c r="G73">
        <f>Sheet2!E76</f>
        <v>8</v>
      </c>
      <c r="H73" s="3">
        <f t="shared" si="3"/>
        <v>78758227.733333334</v>
      </c>
      <c r="I73" s="12">
        <f t="shared" si="4"/>
        <v>0.90719096983641623</v>
      </c>
    </row>
    <row r="74" spans="5:9" x14ac:dyDescent="0.2">
      <c r="E74" t="str">
        <f>Sheet2!H77</f>
        <v>Lakers2016</v>
      </c>
      <c r="F74" s="3">
        <f>Sheet2!M77</f>
        <v>71965372</v>
      </c>
      <c r="G74">
        <f>Sheet2!E77</f>
        <v>9</v>
      </c>
      <c r="H74" s="3">
        <f t="shared" si="3"/>
        <v>78758227.733333334</v>
      </c>
      <c r="I74" s="12">
        <f t="shared" si="4"/>
        <v>0.91375052576940663</v>
      </c>
    </row>
    <row r="75" spans="5:9" x14ac:dyDescent="0.2">
      <c r="E75" t="str">
        <f>Sheet2!H78</f>
        <v>Raptors2016</v>
      </c>
      <c r="F75" s="3">
        <f>Sheet2!M78</f>
        <v>72314887</v>
      </c>
      <c r="G75">
        <f>Sheet2!E78</f>
        <v>10</v>
      </c>
      <c r="H75" s="3">
        <f t="shared" si="3"/>
        <v>78758227.733333334</v>
      </c>
      <c r="I75" s="12">
        <f t="shared" si="4"/>
        <v>0.91818834782380099</v>
      </c>
    </row>
    <row r="76" spans="5:9" x14ac:dyDescent="0.2">
      <c r="E76" t="str">
        <f>Sheet2!H79</f>
        <v>Pacers2016</v>
      </c>
      <c r="F76" s="3">
        <f>Sheet2!M79</f>
        <v>72413726</v>
      </c>
      <c r="G76">
        <f>Sheet2!E79</f>
        <v>11</v>
      </c>
      <c r="H76" s="3">
        <f t="shared" si="3"/>
        <v>78758227.733333334</v>
      </c>
      <c r="I76" s="12">
        <f t="shared" si="4"/>
        <v>0.91944331511857891</v>
      </c>
    </row>
    <row r="77" spans="5:9" x14ac:dyDescent="0.2">
      <c r="E77" t="str">
        <f>Sheet2!H80</f>
        <v>Kings2016</v>
      </c>
      <c r="F77" s="3">
        <f>Sheet2!M80</f>
        <v>72671296</v>
      </c>
      <c r="G77">
        <f>Sheet2!E80</f>
        <v>12</v>
      </c>
      <c r="H77" s="3">
        <f t="shared" si="3"/>
        <v>78758227.733333334</v>
      </c>
      <c r="I77" s="12">
        <f t="shared" si="4"/>
        <v>0.92271370358989013</v>
      </c>
    </row>
    <row r="78" spans="5:9" x14ac:dyDescent="0.2">
      <c r="E78" t="str">
        <f>Sheet2!H81</f>
        <v>Mavericks2016</v>
      </c>
      <c r="F78" s="3">
        <f>Sheet2!M81</f>
        <v>73096861</v>
      </c>
      <c r="G78">
        <f>Sheet2!E81</f>
        <v>13</v>
      </c>
      <c r="H78" s="3">
        <f t="shared" si="3"/>
        <v>78758227.733333334</v>
      </c>
      <c r="I78" s="12">
        <f t="shared" si="4"/>
        <v>0.92811713904352833</v>
      </c>
    </row>
    <row r="79" spans="5:9" x14ac:dyDescent="0.2">
      <c r="E79" t="str">
        <f>Sheet2!H82</f>
        <v>Suns2016</v>
      </c>
      <c r="F79" s="3">
        <f>Sheet2!M82</f>
        <v>73443637</v>
      </c>
      <c r="G79">
        <f>Sheet2!E82</f>
        <v>14</v>
      </c>
      <c r="H79" s="3">
        <f t="shared" si="3"/>
        <v>78758227.733333334</v>
      </c>
      <c r="I79" s="12">
        <f t="shared" si="4"/>
        <v>0.93252018377904655</v>
      </c>
    </row>
    <row r="80" spans="5:9" x14ac:dyDescent="0.2">
      <c r="E80" t="str">
        <f>Sheet2!H83</f>
        <v>Knicks2016</v>
      </c>
      <c r="F80" s="3">
        <f>Sheet2!M83</f>
        <v>73449788</v>
      </c>
      <c r="G80">
        <f>Sheet2!E83</f>
        <v>15</v>
      </c>
      <c r="H80" s="3">
        <f t="shared" si="3"/>
        <v>78758227.733333334</v>
      </c>
      <c r="I80" s="12">
        <f t="shared" si="4"/>
        <v>0.93259828355575591</v>
      </c>
    </row>
    <row r="81" spans="5:9" x14ac:dyDescent="0.2">
      <c r="E81" t="str">
        <f>Sheet2!H84</f>
        <v>Pistons2016</v>
      </c>
      <c r="F81" s="3">
        <f>Sheet2!M84</f>
        <v>75603690</v>
      </c>
      <c r="G81">
        <f>Sheet2!E84</f>
        <v>16</v>
      </c>
      <c r="H81" s="3">
        <f t="shared" si="3"/>
        <v>78758227.733333334</v>
      </c>
      <c r="I81" s="12">
        <f t="shared" si="4"/>
        <v>0.95994656273863532</v>
      </c>
    </row>
    <row r="82" spans="5:9" x14ac:dyDescent="0.2">
      <c r="E82" t="str">
        <f>Sheet2!H85</f>
        <v>Celtics2016</v>
      </c>
      <c r="F82" s="3">
        <f>Sheet2!M85</f>
        <v>77166671</v>
      </c>
      <c r="G82">
        <f>Sheet2!E85</f>
        <v>17</v>
      </c>
      <c r="H82" s="3">
        <f t="shared" si="3"/>
        <v>78758227.733333334</v>
      </c>
      <c r="I82" s="12">
        <f t="shared" si="4"/>
        <v>0.97979186709581412</v>
      </c>
    </row>
    <row r="83" spans="5:9" x14ac:dyDescent="0.2">
      <c r="E83" t="str">
        <f>Sheet2!H86</f>
        <v>Hornets2016</v>
      </c>
      <c r="F83" s="3">
        <f>Sheet2!M86</f>
        <v>78532364</v>
      </c>
      <c r="G83">
        <f>Sheet2!E86</f>
        <v>18</v>
      </c>
      <c r="H83" s="3">
        <f t="shared" si="3"/>
        <v>78758227.733333334</v>
      </c>
      <c r="I83" s="12">
        <f t="shared" si="4"/>
        <v>0.99713218872702314</v>
      </c>
    </row>
    <row r="84" spans="5:9" x14ac:dyDescent="0.2">
      <c r="E84" t="str">
        <f>Sheet2!H87</f>
        <v>Nets2016</v>
      </c>
      <c r="F84" s="3">
        <f>Sheet2!M87</f>
        <v>80503847</v>
      </c>
      <c r="G84">
        <f>Sheet2!E87</f>
        <v>19</v>
      </c>
      <c r="H84" s="3">
        <f t="shared" si="3"/>
        <v>78758227.733333334</v>
      </c>
      <c r="I84" s="12">
        <f t="shared" si="4"/>
        <v>1.0221642781574154</v>
      </c>
    </row>
    <row r="85" spans="5:9" x14ac:dyDescent="0.2">
      <c r="E85" t="str">
        <f>Sheet2!H88</f>
        <v>Pelicans2016</v>
      </c>
      <c r="F85" s="3">
        <f>Sheet2!M88</f>
        <v>81425760</v>
      </c>
      <c r="G85">
        <f>Sheet2!E88</f>
        <v>20</v>
      </c>
      <c r="H85" s="3">
        <f t="shared" si="3"/>
        <v>78758227.733333334</v>
      </c>
      <c r="I85" s="12">
        <f t="shared" si="4"/>
        <v>1.0338698869113541</v>
      </c>
    </row>
    <row r="86" spans="5:9" x14ac:dyDescent="0.2">
      <c r="E86" t="str">
        <f>Sheet2!H89</f>
        <v>Grizzlies2016</v>
      </c>
      <c r="F86" s="3">
        <f>Sheet2!M89</f>
        <v>83382043</v>
      </c>
      <c r="G86">
        <f>Sheet2!E89</f>
        <v>21</v>
      </c>
      <c r="H86" s="3">
        <f t="shared" si="3"/>
        <v>78758227.733333334</v>
      </c>
      <c r="I86" s="12">
        <f t="shared" si="4"/>
        <v>1.0587089806327588</v>
      </c>
    </row>
    <row r="87" spans="5:9" x14ac:dyDescent="0.2">
      <c r="E87" t="str">
        <f>Sheet2!H90</f>
        <v>Heat2016</v>
      </c>
      <c r="F87" s="3">
        <f>Sheet2!M90</f>
        <v>84619637</v>
      </c>
      <c r="G87">
        <f>Sheet2!E90</f>
        <v>22</v>
      </c>
      <c r="H87" s="3">
        <f t="shared" si="3"/>
        <v>78758227.733333334</v>
      </c>
      <c r="I87" s="12">
        <f t="shared" si="4"/>
        <v>1.0744228182293887</v>
      </c>
    </row>
    <row r="88" spans="5:9" x14ac:dyDescent="0.2">
      <c r="E88" t="str">
        <f>Sheet2!H91</f>
        <v>Wizards2016</v>
      </c>
      <c r="F88" s="3">
        <f>Sheet2!M91</f>
        <v>86186114</v>
      </c>
      <c r="G88">
        <f>Sheet2!E91</f>
        <v>23</v>
      </c>
      <c r="H88" s="3">
        <f t="shared" si="3"/>
        <v>78758227.733333334</v>
      </c>
      <c r="I88" s="12">
        <f t="shared" si="4"/>
        <v>1.0943125115996346</v>
      </c>
    </row>
    <row r="89" spans="5:9" x14ac:dyDescent="0.2">
      <c r="E89" t="str">
        <f>Sheet2!H92</f>
        <v>Spurts2016</v>
      </c>
      <c r="F89" s="3">
        <f>Sheet2!M92</f>
        <v>87594996</v>
      </c>
      <c r="G89">
        <f>Sheet2!E92</f>
        <v>24</v>
      </c>
      <c r="H89" s="3">
        <f t="shared" si="3"/>
        <v>78758227.733333334</v>
      </c>
      <c r="I89" s="12">
        <f t="shared" si="4"/>
        <v>1.1122012076831769</v>
      </c>
    </row>
    <row r="90" spans="5:9" x14ac:dyDescent="0.2">
      <c r="E90" t="str">
        <f>Sheet2!H93</f>
        <v>Rockets2016</v>
      </c>
      <c r="F90" s="3">
        <f>Sheet2!M93</f>
        <v>88387446</v>
      </c>
      <c r="G90">
        <f>Sheet2!E93</f>
        <v>25</v>
      </c>
      <c r="H90" s="3">
        <f t="shared" si="3"/>
        <v>78758227.733333334</v>
      </c>
      <c r="I90" s="12">
        <f t="shared" si="4"/>
        <v>1.1222630135770721</v>
      </c>
    </row>
    <row r="91" spans="5:9" x14ac:dyDescent="0.2">
      <c r="E91" t="str">
        <f>Sheet2!H94</f>
        <v>Bulls2016</v>
      </c>
      <c r="F91" s="3">
        <f>Sheet2!M94</f>
        <v>88546602</v>
      </c>
      <c r="G91">
        <f>Sheet2!E94</f>
        <v>26</v>
      </c>
      <c r="H91" s="3">
        <f t="shared" si="3"/>
        <v>78758227.733333334</v>
      </c>
      <c r="I91" s="12">
        <f t="shared" si="4"/>
        <v>1.1242838310152055</v>
      </c>
    </row>
    <row r="92" spans="5:9" x14ac:dyDescent="0.2">
      <c r="E92" t="str">
        <f>Sheet2!H95</f>
        <v>Thunder2016</v>
      </c>
      <c r="F92" s="3">
        <f>Sheet2!M95</f>
        <v>93765298</v>
      </c>
      <c r="G92">
        <f>Sheet2!E95</f>
        <v>27</v>
      </c>
      <c r="H92" s="3">
        <f t="shared" si="3"/>
        <v>78758227.733333334</v>
      </c>
      <c r="I92" s="12">
        <f t="shared" si="4"/>
        <v>1.190546063548801</v>
      </c>
    </row>
    <row r="93" spans="5:9" x14ac:dyDescent="0.2">
      <c r="E93" t="str">
        <f>Sheet2!H96</f>
        <v>Warriors2016</v>
      </c>
      <c r="F93" s="3">
        <f>Sheet2!M96</f>
        <v>95777682</v>
      </c>
      <c r="G93">
        <f>Sheet2!E96</f>
        <v>28</v>
      </c>
      <c r="H93" s="3">
        <f t="shared" si="3"/>
        <v>78758227.733333334</v>
      </c>
      <c r="I93" s="12">
        <f t="shared" si="4"/>
        <v>1.2160974764984893</v>
      </c>
    </row>
    <row r="94" spans="5:9" x14ac:dyDescent="0.2">
      <c r="E94" t="str">
        <f>Sheet2!H97</f>
        <v>Clippers2016</v>
      </c>
      <c r="F94" s="3">
        <f>Sheet2!M97</f>
        <v>96140524</v>
      </c>
      <c r="G94">
        <f>Sheet2!E97</f>
        <v>29</v>
      </c>
      <c r="H94" s="3">
        <f t="shared" si="3"/>
        <v>78758227.733333334</v>
      </c>
      <c r="I94" s="12">
        <f t="shared" si="4"/>
        <v>1.220704512619573</v>
      </c>
    </row>
    <row r="95" spans="5:9" x14ac:dyDescent="0.2">
      <c r="E95" t="str">
        <f>Sheet2!H98</f>
        <v>Cavaliers2016</v>
      </c>
      <c r="F95" s="3">
        <f>Sheet2!M98</f>
        <v>107028394</v>
      </c>
      <c r="G95">
        <f>Sheet2!E98</f>
        <v>30</v>
      </c>
      <c r="H95" s="3">
        <f t="shared" si="3"/>
        <v>78758227.733333334</v>
      </c>
      <c r="I95" s="12">
        <f t="shared" si="4"/>
        <v>1.3589487356468499</v>
      </c>
    </row>
    <row r="96" spans="5:9" x14ac:dyDescent="0.2">
      <c r="E96" t="str">
        <f>Sheet2!H101</f>
        <v>Bucks2015</v>
      </c>
      <c r="F96" s="3">
        <f>Sheet2!M101</f>
        <v>55114481</v>
      </c>
      <c r="G96">
        <f>Sheet2!E101</f>
        <v>1</v>
      </c>
      <c r="H96" s="3">
        <f>AVERAGE(F96:F125)</f>
        <v>70056405.200000003</v>
      </c>
      <c r="I96" s="12">
        <f t="shared" si="4"/>
        <v>0.78671580196923951</v>
      </c>
    </row>
    <row r="97" spans="5:9" x14ac:dyDescent="0.2">
      <c r="E97" t="str">
        <f>Sheet2!H102</f>
        <v>Nuggets2015</v>
      </c>
      <c r="F97" s="3">
        <f>Sheet2!M102</f>
        <v>56142354</v>
      </c>
      <c r="G97">
        <f>Sheet2!E102</f>
        <v>2</v>
      </c>
      <c r="H97" s="3">
        <f>H96</f>
        <v>70056405.200000003</v>
      </c>
      <c r="I97" s="12">
        <f t="shared" si="4"/>
        <v>0.80138787937694522</v>
      </c>
    </row>
    <row r="98" spans="5:9" x14ac:dyDescent="0.2">
      <c r="E98" t="str">
        <f>Sheet2!H103</f>
        <v>Hawks2015</v>
      </c>
      <c r="F98" s="3">
        <f>Sheet2!M103</f>
        <v>58328957</v>
      </c>
      <c r="G98">
        <f>Sheet2!E103</f>
        <v>3</v>
      </c>
      <c r="H98" s="3">
        <f t="shared" ref="H98:H125" si="5">H97</f>
        <v>70056405.200000003</v>
      </c>
      <c r="I98" s="12">
        <f t="shared" si="4"/>
        <v>0.83259991478980422</v>
      </c>
    </row>
    <row r="99" spans="5:9" x14ac:dyDescent="0.2">
      <c r="E99" t="str">
        <f>Sheet2!H104</f>
        <v>Magic2015</v>
      </c>
      <c r="F99" s="3">
        <f>Sheet2!M104</f>
        <v>58830518</v>
      </c>
      <c r="G99">
        <f>Sheet2!E104</f>
        <v>4</v>
      </c>
      <c r="H99" s="3">
        <f t="shared" si="5"/>
        <v>70056405.200000003</v>
      </c>
      <c r="I99" s="12">
        <f t="shared" si="4"/>
        <v>0.83975930297947976</v>
      </c>
    </row>
    <row r="100" spans="5:9" x14ac:dyDescent="0.2">
      <c r="E100" t="str">
        <f>Sheet2!H105</f>
        <v>Jazz2015</v>
      </c>
      <c r="F100" s="3">
        <f>Sheet2!M105</f>
        <v>58905618</v>
      </c>
      <c r="G100">
        <f>Sheet2!E105</f>
        <v>5</v>
      </c>
      <c r="H100" s="3">
        <f t="shared" si="5"/>
        <v>70056405.200000003</v>
      </c>
      <c r="I100" s="12">
        <f t="shared" si="4"/>
        <v>0.84083129632235254</v>
      </c>
    </row>
    <row r="101" spans="5:9" x14ac:dyDescent="0.2">
      <c r="E101" t="str">
        <f>Sheet2!H106</f>
        <v>Suns2015</v>
      </c>
      <c r="F101" s="3">
        <f>Sheet2!M106</f>
        <v>60237268</v>
      </c>
      <c r="G101">
        <f>Sheet2!E106</f>
        <v>6</v>
      </c>
      <c r="H101" s="3">
        <f t="shared" si="5"/>
        <v>70056405.200000003</v>
      </c>
      <c r="I101" s="12">
        <f t="shared" si="4"/>
        <v>0.85983955111644805</v>
      </c>
    </row>
    <row r="102" spans="5:9" x14ac:dyDescent="0.2">
      <c r="E102" t="str">
        <f>Sheet2!H107</f>
        <v>Celtics2015</v>
      </c>
      <c r="F102" s="3">
        <f>Sheet2!M107</f>
        <v>60403234</v>
      </c>
      <c r="G102">
        <f>Sheet2!E107</f>
        <v>7</v>
      </c>
      <c r="H102" s="3">
        <f t="shared" si="5"/>
        <v>70056405.200000003</v>
      </c>
      <c r="I102" s="12">
        <f t="shared" si="4"/>
        <v>0.86220858503313547</v>
      </c>
    </row>
    <row r="103" spans="5:9" x14ac:dyDescent="0.2">
      <c r="E103" t="str">
        <f>Sheet2!H108</f>
        <v>76ers2015</v>
      </c>
      <c r="F103" s="3">
        <f>Sheet2!M108</f>
        <v>63854302</v>
      </c>
      <c r="G103">
        <f>Sheet2!E108</f>
        <v>8</v>
      </c>
      <c r="H103" s="3">
        <f t="shared" si="5"/>
        <v>70056405.200000003</v>
      </c>
      <c r="I103" s="12">
        <f t="shared" si="4"/>
        <v>0.91146986228748139</v>
      </c>
    </row>
    <row r="104" spans="5:9" x14ac:dyDescent="0.2">
      <c r="E104" t="str">
        <f>Sheet2!H109</f>
        <v>Pistons2015</v>
      </c>
      <c r="F104" s="3">
        <f>Sheet2!M109</f>
        <v>63871995</v>
      </c>
      <c r="G104">
        <f>Sheet2!E109</f>
        <v>9</v>
      </c>
      <c r="H104" s="3">
        <f t="shared" si="5"/>
        <v>70056405.200000003</v>
      </c>
      <c r="I104" s="12">
        <f t="shared" si="4"/>
        <v>0.9117224159255034</v>
      </c>
    </row>
    <row r="105" spans="5:9" x14ac:dyDescent="0.2">
      <c r="E105" t="str">
        <f>Sheet2!H110</f>
        <v>Hornets2015</v>
      </c>
      <c r="F105" s="3">
        <f>Sheet2!M110</f>
        <v>65680052</v>
      </c>
      <c r="G105">
        <f>Sheet2!E110</f>
        <v>10</v>
      </c>
      <c r="H105" s="3">
        <f t="shared" si="5"/>
        <v>70056405.200000003</v>
      </c>
      <c r="I105" s="12">
        <f t="shared" si="4"/>
        <v>0.93753100537336731</v>
      </c>
    </row>
    <row r="106" spans="5:9" x14ac:dyDescent="0.2">
      <c r="E106" t="str">
        <f>Sheet2!H111</f>
        <v>Bulls2015</v>
      </c>
      <c r="F106" s="3">
        <f>Sheet2!M111</f>
        <v>67432537</v>
      </c>
      <c r="G106">
        <f>Sheet2!E111</f>
        <v>11</v>
      </c>
      <c r="H106" s="3">
        <f t="shared" si="5"/>
        <v>70056405.200000003</v>
      </c>
      <c r="I106" s="12">
        <f t="shared" si="4"/>
        <v>0.96254634829592989</v>
      </c>
    </row>
    <row r="107" spans="5:9" x14ac:dyDescent="0.2">
      <c r="E107" t="str">
        <f>Sheet2!H112</f>
        <v>Timberwolves2015</v>
      </c>
      <c r="F107" s="3">
        <f>Sheet2!M112</f>
        <v>67919790</v>
      </c>
      <c r="G107">
        <f>Sheet2!E112</f>
        <v>12</v>
      </c>
      <c r="H107" s="3">
        <f t="shared" si="5"/>
        <v>70056405.200000003</v>
      </c>
      <c r="I107" s="12">
        <f t="shared" si="4"/>
        <v>0.96950150105618038</v>
      </c>
    </row>
    <row r="108" spans="5:9" x14ac:dyDescent="0.2">
      <c r="E108" t="str">
        <f>Sheet2!H113</f>
        <v>Lakers2015</v>
      </c>
      <c r="F108" s="3">
        <f>Sheet2!M113</f>
        <v>70374042</v>
      </c>
      <c r="G108">
        <f>Sheet2!E113</f>
        <v>13</v>
      </c>
      <c r="H108" s="3">
        <f t="shared" si="5"/>
        <v>70056405.200000003</v>
      </c>
      <c r="I108" s="12">
        <f t="shared" si="4"/>
        <v>1.0045340151138671</v>
      </c>
    </row>
    <row r="109" spans="5:9" x14ac:dyDescent="0.2">
      <c r="E109" t="str">
        <f>Sheet2!H114</f>
        <v>Spurts2015</v>
      </c>
      <c r="F109" s="3">
        <f>Sheet2!M114</f>
        <v>70379233</v>
      </c>
      <c r="G109">
        <f>Sheet2!E114</f>
        <v>14</v>
      </c>
      <c r="H109" s="3">
        <f t="shared" si="5"/>
        <v>70056405.200000003</v>
      </c>
      <c r="I109" s="12">
        <f t="shared" si="4"/>
        <v>1.0046081125498572</v>
      </c>
    </row>
    <row r="110" spans="5:9" x14ac:dyDescent="0.2">
      <c r="E110" t="str">
        <f>Sheet2!H115</f>
        <v>Pelicans2015</v>
      </c>
      <c r="F110" s="3">
        <f>Sheet2!M115</f>
        <v>70413595</v>
      </c>
      <c r="G110">
        <f>Sheet2!E115</f>
        <v>15</v>
      </c>
      <c r="H110" s="3">
        <f t="shared" si="5"/>
        <v>70056405.200000003</v>
      </c>
      <c r="I110" s="12">
        <f t="shared" si="4"/>
        <v>1.0050986030325175</v>
      </c>
    </row>
    <row r="111" spans="5:9" x14ac:dyDescent="0.2">
      <c r="E111" t="str">
        <f>Sheet2!H116</f>
        <v>Warriors2015</v>
      </c>
      <c r="F111" s="3">
        <f>Sheet2!M116</f>
        <v>72585093</v>
      </c>
      <c r="G111">
        <f>Sheet2!E116</f>
        <v>16</v>
      </c>
      <c r="H111" s="3">
        <f t="shared" si="5"/>
        <v>70056405.200000003</v>
      </c>
      <c r="I111" s="12">
        <f t="shared" si="4"/>
        <v>1.0360950264687574</v>
      </c>
    </row>
    <row r="112" spans="5:9" x14ac:dyDescent="0.2">
      <c r="E112" t="str">
        <f>Sheet2!H117</f>
        <v>Trailblazers2015</v>
      </c>
      <c r="F112" s="3">
        <f>Sheet2!M117</f>
        <v>72994755</v>
      </c>
      <c r="G112">
        <f>Sheet2!E117</f>
        <v>17</v>
      </c>
      <c r="H112" s="3">
        <f t="shared" si="5"/>
        <v>70056405.200000003</v>
      </c>
      <c r="I112" s="12">
        <f t="shared" si="4"/>
        <v>1.0419426288233242</v>
      </c>
    </row>
    <row r="113" spans="5:9" x14ac:dyDescent="0.2">
      <c r="E113" t="str">
        <f>Sheet2!H118</f>
        <v>Wizards2015</v>
      </c>
      <c r="F113" s="3">
        <f>Sheet2!M118</f>
        <v>73502681</v>
      </c>
      <c r="G113">
        <f>Sheet2!E118</f>
        <v>18</v>
      </c>
      <c r="H113" s="3">
        <f t="shared" si="5"/>
        <v>70056405.200000003</v>
      </c>
      <c r="I113" s="12">
        <f t="shared" si="4"/>
        <v>1.0491928723742165</v>
      </c>
    </row>
    <row r="114" spans="5:9" x14ac:dyDescent="0.2">
      <c r="E114" t="str">
        <f>Sheet2!H119</f>
        <v>Rockets2015</v>
      </c>
      <c r="F114" s="3">
        <f>Sheet2!M119</f>
        <v>74050249</v>
      </c>
      <c r="G114">
        <f>Sheet2!E119</f>
        <v>19</v>
      </c>
      <c r="H114" s="3">
        <f t="shared" si="5"/>
        <v>70056405.200000003</v>
      </c>
      <c r="I114" s="12">
        <f t="shared" si="4"/>
        <v>1.057008974248653</v>
      </c>
    </row>
    <row r="115" spans="5:9" x14ac:dyDescent="0.2">
      <c r="E115" t="str">
        <f>Sheet2!H120</f>
        <v>Kings2015</v>
      </c>
      <c r="F115" s="3">
        <f>Sheet2!M120</f>
        <v>74176743</v>
      </c>
      <c r="G115">
        <f>Sheet2!E120</f>
        <v>20</v>
      </c>
      <c r="H115" s="3">
        <f t="shared" si="5"/>
        <v>70056405.200000003</v>
      </c>
      <c r="I115" s="12">
        <f t="shared" si="4"/>
        <v>1.0588145764578853</v>
      </c>
    </row>
    <row r="116" spans="5:9" x14ac:dyDescent="0.2">
      <c r="E116" t="str">
        <f>Sheet2!H121</f>
        <v>Grizzlies2015</v>
      </c>
      <c r="F116" s="3">
        <f>Sheet2!M121</f>
        <v>74760326</v>
      </c>
      <c r="G116">
        <f>Sheet2!E121</f>
        <v>21</v>
      </c>
      <c r="H116" s="3">
        <f t="shared" si="5"/>
        <v>70056405.200000003</v>
      </c>
      <c r="I116" s="12">
        <f t="shared" si="4"/>
        <v>1.0671447640878953</v>
      </c>
    </row>
    <row r="117" spans="5:9" x14ac:dyDescent="0.2">
      <c r="E117" t="str">
        <f>Sheet2!H122</f>
        <v>Pacers2015</v>
      </c>
      <c r="F117" s="3">
        <f>Sheet2!M122</f>
        <v>74798942</v>
      </c>
      <c r="G117">
        <f>Sheet2!E122</f>
        <v>22</v>
      </c>
      <c r="H117" s="3">
        <f t="shared" si="5"/>
        <v>70056405.200000003</v>
      </c>
      <c r="I117" s="12">
        <f t="shared" si="4"/>
        <v>1.0676959770696313</v>
      </c>
    </row>
    <row r="118" spans="5:9" x14ac:dyDescent="0.2">
      <c r="E118" t="str">
        <f>Sheet2!H123</f>
        <v>Mavericks2015</v>
      </c>
      <c r="F118" s="3">
        <f>Sheet2!M123</f>
        <v>75014621</v>
      </c>
      <c r="G118">
        <f>Sheet2!E123</f>
        <v>23</v>
      </c>
      <c r="H118" s="3">
        <f t="shared" si="5"/>
        <v>70056405.200000003</v>
      </c>
      <c r="I118" s="12">
        <f t="shared" si="4"/>
        <v>1.0707746249018213</v>
      </c>
    </row>
    <row r="119" spans="5:9" x14ac:dyDescent="0.2">
      <c r="E119" t="str">
        <f>Sheet2!H124</f>
        <v>Heat2015</v>
      </c>
      <c r="F119" s="3">
        <f>Sheet2!M124</f>
        <v>75966404</v>
      </c>
      <c r="G119">
        <f>Sheet2!E124</f>
        <v>24</v>
      </c>
      <c r="H119" s="3">
        <f t="shared" si="5"/>
        <v>70056405.200000003</v>
      </c>
      <c r="I119" s="12">
        <f t="shared" si="4"/>
        <v>1.0843605774964884</v>
      </c>
    </row>
    <row r="120" spans="5:9" x14ac:dyDescent="0.2">
      <c r="E120" t="str">
        <f>Sheet2!H125</f>
        <v>Raptors2015</v>
      </c>
      <c r="F120" s="3">
        <f>Sheet2!M125</f>
        <v>76096523</v>
      </c>
      <c r="G120">
        <f>Sheet2!E125</f>
        <v>25</v>
      </c>
      <c r="H120" s="3">
        <f t="shared" si="5"/>
        <v>70056405.200000003</v>
      </c>
      <c r="I120" s="12">
        <f t="shared" si="4"/>
        <v>1.0862179237252669</v>
      </c>
    </row>
    <row r="121" spans="5:9" x14ac:dyDescent="0.2">
      <c r="E121" t="str">
        <f>Sheet2!H126</f>
        <v>Thunder2015</v>
      </c>
      <c r="F121" s="3">
        <f>Sheet2!M126</f>
        <v>78791633</v>
      </c>
      <c r="G121">
        <f>Sheet2!E126</f>
        <v>26</v>
      </c>
      <c r="H121" s="3">
        <f t="shared" si="5"/>
        <v>70056405.200000003</v>
      </c>
      <c r="I121" s="12">
        <f t="shared" si="4"/>
        <v>1.1246884960063579</v>
      </c>
    </row>
    <row r="122" spans="5:9" x14ac:dyDescent="0.2">
      <c r="E122" t="str">
        <f>Sheet2!H127</f>
        <v>Knicks2015</v>
      </c>
      <c r="F122" s="3">
        <f>Sheet2!M127</f>
        <v>80629628</v>
      </c>
      <c r="G122">
        <f>Sheet2!E127</f>
        <v>27</v>
      </c>
      <c r="H122" s="3">
        <f t="shared" si="5"/>
        <v>70056405.200000003</v>
      </c>
      <c r="I122" s="12">
        <f t="shared" si="4"/>
        <v>1.1509244268217176</v>
      </c>
    </row>
    <row r="123" spans="5:9" x14ac:dyDescent="0.2">
      <c r="E123" t="str">
        <f>Sheet2!H128</f>
        <v>Clippers2015</v>
      </c>
      <c r="F123" s="3">
        <f>Sheet2!M128</f>
        <v>80629773</v>
      </c>
      <c r="G123">
        <f>Sheet2!E128</f>
        <v>28</v>
      </c>
      <c r="H123" s="3">
        <f t="shared" si="5"/>
        <v>70056405.200000003</v>
      </c>
      <c r="I123" s="12">
        <f t="shared" si="4"/>
        <v>1.1509264965824995</v>
      </c>
    </row>
    <row r="124" spans="5:9" x14ac:dyDescent="0.2">
      <c r="E124" t="str">
        <f>Sheet2!H129</f>
        <v>Cavaliers2015</v>
      </c>
      <c r="F124" s="3">
        <f>Sheet2!M129</f>
        <v>81377634</v>
      </c>
      <c r="G124">
        <f>Sheet2!E129</f>
        <v>29</v>
      </c>
      <c r="H124" s="3">
        <f t="shared" si="5"/>
        <v>70056405.200000003</v>
      </c>
      <c r="I124" s="12">
        <f t="shared" si="4"/>
        <v>1.1616016232588537</v>
      </c>
    </row>
    <row r="125" spans="5:9" x14ac:dyDescent="0.2">
      <c r="E125" t="str">
        <f>Sheet2!H130</f>
        <v>Nets2015</v>
      </c>
      <c r="F125" s="3">
        <f>Sheet2!M130</f>
        <v>88429175</v>
      </c>
      <c r="G125">
        <f>Sheet2!E130</f>
        <v>30</v>
      </c>
      <c r="H125" s="3">
        <f t="shared" si="5"/>
        <v>70056405.200000003</v>
      </c>
      <c r="I125" s="12">
        <f t="shared" si="4"/>
        <v>1.2622568164545216</v>
      </c>
    </row>
    <row r="126" spans="5:9" x14ac:dyDescent="0.2">
      <c r="E126" t="str">
        <f>Sheet2!H133</f>
        <v>Magic2014</v>
      </c>
      <c r="F126" s="3">
        <f>Sheet2!M133</f>
        <v>53516731</v>
      </c>
      <c r="G126">
        <f>Sheet2!E133</f>
        <v>1</v>
      </c>
      <c r="H126" s="3">
        <f>AVERAGE(F126:F155)</f>
        <v>67716600.5</v>
      </c>
      <c r="I126" s="12">
        <f t="shared" si="4"/>
        <v>0.79030445422315609</v>
      </c>
    </row>
    <row r="127" spans="5:9" x14ac:dyDescent="0.2">
      <c r="E127" t="str">
        <f>Sheet2!H134</f>
        <v>Suns2014</v>
      </c>
      <c r="F127" s="3">
        <f>Sheet2!M134</f>
        <v>53785384</v>
      </c>
      <c r="G127">
        <f>Sheet2!E134</f>
        <v>2</v>
      </c>
      <c r="H127" s="3">
        <f>H126</f>
        <v>67716600.5</v>
      </c>
      <c r="I127" s="12">
        <f t="shared" si="4"/>
        <v>0.79427176796921461</v>
      </c>
    </row>
    <row r="128" spans="5:9" x14ac:dyDescent="0.2">
      <c r="E128" t="str">
        <f>Sheet2!H135</f>
        <v>Bucks2014</v>
      </c>
      <c r="F128" s="3">
        <f>Sheet2!M135</f>
        <v>54229524</v>
      </c>
      <c r="G128">
        <f>Sheet2!E135</f>
        <v>3</v>
      </c>
      <c r="H128" s="3">
        <f t="shared" ref="H128:H155" si="6">H127</f>
        <v>67716600.5</v>
      </c>
      <c r="I128" s="12">
        <f t="shared" si="4"/>
        <v>0.80083057329494856</v>
      </c>
    </row>
    <row r="129" spans="5:9" x14ac:dyDescent="0.2">
      <c r="E129" t="str">
        <f>Sheet2!H136</f>
        <v>76ers2014</v>
      </c>
      <c r="F129" s="3">
        <f>Sheet2!M136</f>
        <v>57078203</v>
      </c>
      <c r="G129">
        <f>Sheet2!E136</f>
        <v>4</v>
      </c>
      <c r="H129" s="3">
        <f t="shared" si="6"/>
        <v>67716600.5</v>
      </c>
      <c r="I129" s="12">
        <f t="shared" si="4"/>
        <v>0.84289823438493494</v>
      </c>
    </row>
    <row r="130" spans="5:9" x14ac:dyDescent="0.2">
      <c r="E130" t="str">
        <f>Sheet2!H137</f>
        <v>Jazz2014</v>
      </c>
      <c r="F130" s="3">
        <f>Sheet2!M137</f>
        <v>57426670</v>
      </c>
      <c r="G130">
        <f>Sheet2!E137</f>
        <v>5</v>
      </c>
      <c r="H130" s="3">
        <f t="shared" si="6"/>
        <v>67716600.5</v>
      </c>
      <c r="I130" s="12">
        <f t="shared" si="4"/>
        <v>0.84804419560311506</v>
      </c>
    </row>
    <row r="131" spans="5:9" x14ac:dyDescent="0.2">
      <c r="E131" t="str">
        <f>Sheet2!H138</f>
        <v>Hawks2014</v>
      </c>
      <c r="F131" s="3">
        <f>Sheet2!M138</f>
        <v>58477559</v>
      </c>
      <c r="G131">
        <f>Sheet2!E138</f>
        <v>6</v>
      </c>
      <c r="H131" s="3">
        <f t="shared" si="6"/>
        <v>67716600.5</v>
      </c>
      <c r="I131" s="12">
        <f t="shared" si="4"/>
        <v>0.86356312290071324</v>
      </c>
    </row>
    <row r="132" spans="5:9" x14ac:dyDescent="0.2">
      <c r="E132" t="str">
        <f>Sheet2!H139</f>
        <v>Pistons2014</v>
      </c>
      <c r="F132" s="3">
        <f>Sheet2!M139</f>
        <v>61897253</v>
      </c>
      <c r="G132">
        <f>Sheet2!E139</f>
        <v>7</v>
      </c>
      <c r="H132" s="3">
        <f t="shared" si="6"/>
        <v>67716600.5</v>
      </c>
      <c r="I132" s="12">
        <f t="shared" si="4"/>
        <v>0.91406320670217345</v>
      </c>
    </row>
    <row r="133" spans="5:9" x14ac:dyDescent="0.2">
      <c r="E133" t="str">
        <f>Sheet2!H140</f>
        <v>Trailblazers2014</v>
      </c>
      <c r="F133" s="3">
        <f>Sheet2!M140</f>
        <v>62699372</v>
      </c>
      <c r="G133">
        <f>Sheet2!E140</f>
        <v>8</v>
      </c>
      <c r="H133" s="3">
        <f t="shared" si="6"/>
        <v>67716600.5</v>
      </c>
      <c r="I133" s="12">
        <f t="shared" si="4"/>
        <v>0.92590844101809278</v>
      </c>
    </row>
    <row r="134" spans="5:9" x14ac:dyDescent="0.2">
      <c r="E134" t="str">
        <f>Sheet2!H141</f>
        <v>Hornets2014</v>
      </c>
      <c r="F134" s="3">
        <f>Sheet2!M141</f>
        <v>62824677</v>
      </c>
      <c r="G134">
        <f>Sheet2!E141</f>
        <v>9</v>
      </c>
      <c r="H134" s="3">
        <f t="shared" si="6"/>
        <v>67716600.5</v>
      </c>
      <c r="I134" s="12">
        <f t="shared" si="4"/>
        <v>0.9277588735423894</v>
      </c>
    </row>
    <row r="135" spans="5:9" x14ac:dyDescent="0.2">
      <c r="E135" t="str">
        <f>Sheet2!H142</f>
        <v>Kings2014</v>
      </c>
      <c r="F135" s="3">
        <f>Sheet2!M142</f>
        <v>62881623</v>
      </c>
      <c r="G135">
        <f>Sheet2!E142</f>
        <v>10</v>
      </c>
      <c r="H135" s="3">
        <f t="shared" si="6"/>
        <v>67716600.5</v>
      </c>
      <c r="I135" s="12">
        <f t="shared" ref="I135:I185" si="7">F135/H135</f>
        <v>0.92859981947853387</v>
      </c>
    </row>
    <row r="136" spans="5:9" x14ac:dyDescent="0.2">
      <c r="E136" t="str">
        <f>Sheet2!H143</f>
        <v>Spurts2014</v>
      </c>
      <c r="F136" s="3">
        <f>Sheet2!M143</f>
        <v>63379810</v>
      </c>
      <c r="G136">
        <f>Sheet2!E143</f>
        <v>11</v>
      </c>
      <c r="H136" s="3">
        <f t="shared" si="6"/>
        <v>67716600.5</v>
      </c>
      <c r="I136" s="12">
        <f t="shared" si="7"/>
        <v>0.93595675996759464</v>
      </c>
    </row>
    <row r="137" spans="5:9" x14ac:dyDescent="0.2">
      <c r="E137" t="str">
        <f>Sheet2!H144</f>
        <v>Rockets2014</v>
      </c>
      <c r="F137" s="3">
        <f>Sheet2!M144</f>
        <v>63877378</v>
      </c>
      <c r="G137">
        <f>Sheet2!E144</f>
        <v>12</v>
      </c>
      <c r="H137" s="3">
        <f t="shared" si="6"/>
        <v>67716600.5</v>
      </c>
      <c r="I137" s="12">
        <f t="shared" si="7"/>
        <v>0.9433045594189271</v>
      </c>
    </row>
    <row r="138" spans="5:9" x14ac:dyDescent="0.2">
      <c r="E138" t="str">
        <f>Sheet2!H145</f>
        <v>Nuggets2014</v>
      </c>
      <c r="F138" s="3">
        <f>Sheet2!M145</f>
        <v>65379734</v>
      </c>
      <c r="G138">
        <f>Sheet2!E145</f>
        <v>13</v>
      </c>
      <c r="H138" s="3">
        <f t="shared" si="6"/>
        <v>67716600.5</v>
      </c>
      <c r="I138" s="12">
        <f t="shared" si="7"/>
        <v>0.96549049298480361</v>
      </c>
    </row>
    <row r="139" spans="5:9" x14ac:dyDescent="0.2">
      <c r="E139" t="str">
        <f>Sheet2!H146</f>
        <v>Cavaliers2014</v>
      </c>
      <c r="F139" s="3">
        <f>Sheet2!M146</f>
        <v>66179320</v>
      </c>
      <c r="G139">
        <f>Sheet2!E146</f>
        <v>14</v>
      </c>
      <c r="H139" s="3">
        <f t="shared" si="6"/>
        <v>67716600.5</v>
      </c>
      <c r="I139" s="12">
        <f t="shared" si="7"/>
        <v>0.97729832140643269</v>
      </c>
    </row>
    <row r="140" spans="5:9" x14ac:dyDescent="0.2">
      <c r="E140" t="str">
        <f>Sheet2!H147</f>
        <v>Pelicans2014</v>
      </c>
      <c r="F140" s="3">
        <f>Sheet2!M147</f>
        <v>66438200</v>
      </c>
      <c r="G140">
        <f>Sheet2!E147</f>
        <v>15</v>
      </c>
      <c r="H140" s="3">
        <f t="shared" si="6"/>
        <v>67716600.5</v>
      </c>
      <c r="I140" s="12">
        <f t="shared" si="7"/>
        <v>0.9811213130818639</v>
      </c>
    </row>
    <row r="141" spans="5:9" x14ac:dyDescent="0.2">
      <c r="E141" t="str">
        <f>Sheet2!H148</f>
        <v>Pacers2014</v>
      </c>
      <c r="F141" s="3">
        <f>Sheet2!M148</f>
        <v>66639356</v>
      </c>
      <c r="G141">
        <f>Sheet2!E148</f>
        <v>16</v>
      </c>
      <c r="H141" s="3">
        <f t="shared" si="6"/>
        <v>67716600.5</v>
      </c>
      <c r="I141" s="12">
        <f t="shared" si="7"/>
        <v>0.98409186976242258</v>
      </c>
    </row>
    <row r="142" spans="5:9" x14ac:dyDescent="0.2">
      <c r="E142" t="str">
        <f>Sheet2!H149</f>
        <v>Mavericks2014</v>
      </c>
      <c r="F142" s="3">
        <f>Sheet2!M149</f>
        <v>68057497</v>
      </c>
      <c r="G142">
        <f>Sheet2!E149</f>
        <v>17</v>
      </c>
      <c r="H142" s="3">
        <f t="shared" si="6"/>
        <v>67716600.5</v>
      </c>
      <c r="I142" s="12">
        <f t="shared" si="7"/>
        <v>1.005034164406998</v>
      </c>
    </row>
    <row r="143" spans="5:9" x14ac:dyDescent="0.2">
      <c r="E143" t="str">
        <f>Sheet2!H150</f>
        <v>Timberwolves2014</v>
      </c>
      <c r="F143" s="3">
        <f>Sheet2!M150</f>
        <v>68154796</v>
      </c>
      <c r="G143">
        <f>Sheet2!E150</f>
        <v>18</v>
      </c>
      <c r="H143" s="3">
        <f t="shared" si="6"/>
        <v>67716600.5</v>
      </c>
      <c r="I143" s="12">
        <f t="shared" si="7"/>
        <v>1.0064710203519445</v>
      </c>
    </row>
    <row r="144" spans="5:9" x14ac:dyDescent="0.2">
      <c r="E144" t="str">
        <f>Sheet2!H151</f>
        <v>Raptors2014</v>
      </c>
      <c r="F144" s="3">
        <f>Sheet2!M151</f>
        <v>68635923</v>
      </c>
      <c r="G144">
        <f>Sheet2!E151</f>
        <v>19</v>
      </c>
      <c r="H144" s="3">
        <f t="shared" si="6"/>
        <v>67716600.5</v>
      </c>
      <c r="I144" s="12">
        <f t="shared" si="7"/>
        <v>1.0135760285249404</v>
      </c>
    </row>
    <row r="145" spans="5:9" x14ac:dyDescent="0.2">
      <c r="E145" t="str">
        <f>Sheet2!H152</f>
        <v>Wizards2014</v>
      </c>
      <c r="F145" s="3">
        <f>Sheet2!M152</f>
        <v>70301084</v>
      </c>
      <c r="G145">
        <f>Sheet2!E152</f>
        <v>20</v>
      </c>
      <c r="H145" s="3">
        <f t="shared" si="6"/>
        <v>67716600.5</v>
      </c>
      <c r="I145" s="12">
        <f t="shared" si="7"/>
        <v>1.0381661731527707</v>
      </c>
    </row>
    <row r="146" spans="5:9" x14ac:dyDescent="0.2">
      <c r="E146" t="str">
        <f>Sheet2!H153</f>
        <v>Celtics2014</v>
      </c>
      <c r="F146" s="3">
        <f>Sheet2!M153</f>
        <v>70644150</v>
      </c>
      <c r="G146">
        <f>Sheet2!E153</f>
        <v>21</v>
      </c>
      <c r="H146" s="3">
        <f t="shared" si="6"/>
        <v>67716600.5</v>
      </c>
      <c r="I146" s="12">
        <f t="shared" si="7"/>
        <v>1.0432323754941006</v>
      </c>
    </row>
    <row r="147" spans="5:9" x14ac:dyDescent="0.2">
      <c r="E147" t="str">
        <f>Sheet2!H154</f>
        <v>Thunder2014</v>
      </c>
      <c r="F147" s="3">
        <f>Sheet2!M154</f>
        <v>70696313</v>
      </c>
      <c r="G147">
        <f>Sheet2!E154</f>
        <v>22</v>
      </c>
      <c r="H147" s="3">
        <f t="shared" si="6"/>
        <v>67716600.5</v>
      </c>
      <c r="I147" s="12">
        <f t="shared" si="7"/>
        <v>1.0440026888236955</v>
      </c>
    </row>
    <row r="148" spans="5:9" x14ac:dyDescent="0.2">
      <c r="E148" t="str">
        <f>Sheet2!H155</f>
        <v>Bulls2014</v>
      </c>
      <c r="F148" s="3">
        <f>Sheet2!M155</f>
        <v>71073626</v>
      </c>
      <c r="G148">
        <f>Sheet2!E155</f>
        <v>23</v>
      </c>
      <c r="H148" s="3">
        <f t="shared" si="6"/>
        <v>67716600.5</v>
      </c>
      <c r="I148" s="12">
        <f t="shared" si="7"/>
        <v>1.0495746312604692</v>
      </c>
    </row>
    <row r="149" spans="5:9" x14ac:dyDescent="0.2">
      <c r="E149" t="str">
        <f>Sheet2!H156</f>
        <v>Warriors2014</v>
      </c>
      <c r="F149" s="3">
        <f>Sheet2!M156</f>
        <v>71406068</v>
      </c>
      <c r="G149">
        <f>Sheet2!E156</f>
        <v>24</v>
      </c>
      <c r="H149" s="3">
        <f t="shared" si="6"/>
        <v>67716600.5</v>
      </c>
      <c r="I149" s="12">
        <f t="shared" si="7"/>
        <v>1.0544839444502239</v>
      </c>
    </row>
    <row r="150" spans="5:9" x14ac:dyDescent="0.2">
      <c r="E150" t="str">
        <f>Sheet2!H157</f>
        <v>Grizzlies2014</v>
      </c>
      <c r="F150" s="3">
        <f>Sheet2!M157</f>
        <v>71894257</v>
      </c>
      <c r="G150">
        <f>Sheet2!E157</f>
        <v>25</v>
      </c>
      <c r="H150" s="3">
        <f t="shared" si="6"/>
        <v>67716600.5</v>
      </c>
      <c r="I150" s="12">
        <f t="shared" si="7"/>
        <v>1.0616932401974313</v>
      </c>
    </row>
    <row r="151" spans="5:9" x14ac:dyDescent="0.2">
      <c r="E151" t="str">
        <f>Sheet2!H158</f>
        <v>Clippers2014</v>
      </c>
      <c r="F151" s="3">
        <f>Sheet2!M158</f>
        <v>74981669</v>
      </c>
      <c r="G151">
        <f>Sheet2!E158</f>
        <v>26</v>
      </c>
      <c r="H151" s="3">
        <f t="shared" si="6"/>
        <v>67716600.5</v>
      </c>
      <c r="I151" s="12">
        <f t="shared" si="7"/>
        <v>1.1072863735975642</v>
      </c>
    </row>
    <row r="152" spans="5:9" x14ac:dyDescent="0.2">
      <c r="E152" t="str">
        <f>Sheet2!H159</f>
        <v>Lakers2014</v>
      </c>
      <c r="F152" s="3">
        <f>Sheet2!M159</f>
        <v>77089935</v>
      </c>
      <c r="G152">
        <f>Sheet2!E159</f>
        <v>27</v>
      </c>
      <c r="H152" s="3">
        <f t="shared" si="6"/>
        <v>67716600.5</v>
      </c>
      <c r="I152" s="12">
        <f t="shared" si="7"/>
        <v>1.1384200392634891</v>
      </c>
    </row>
    <row r="153" spans="5:9" x14ac:dyDescent="0.2">
      <c r="E153" t="str">
        <f>Sheet2!H160</f>
        <v>Heat2014</v>
      </c>
      <c r="F153" s="3">
        <f>Sheet2!M160</f>
        <v>80645920</v>
      </c>
      <c r="G153">
        <f>Sheet2!E160</f>
        <v>28</v>
      </c>
      <c r="H153" s="3">
        <f t="shared" si="6"/>
        <v>67716600.5</v>
      </c>
      <c r="I153" s="12">
        <f t="shared" si="7"/>
        <v>1.1909327905496379</v>
      </c>
    </row>
    <row r="154" spans="5:9" x14ac:dyDescent="0.2">
      <c r="E154" t="str">
        <f>Sheet2!H161</f>
        <v>Knicks2014</v>
      </c>
      <c r="F154" s="3">
        <f>Sheet2!M161</f>
        <v>88277907</v>
      </c>
      <c r="G154">
        <f>Sheet2!E161</f>
        <v>29</v>
      </c>
      <c r="H154" s="3">
        <f t="shared" si="6"/>
        <v>67716600.5</v>
      </c>
      <c r="I154" s="12">
        <f t="shared" si="7"/>
        <v>1.303637606557051</v>
      </c>
    </row>
    <row r="155" spans="5:9" x14ac:dyDescent="0.2">
      <c r="E155" t="str">
        <f>Sheet2!H162</f>
        <v>Nets2014</v>
      </c>
      <c r="F155" s="3">
        <f>Sheet2!M162</f>
        <v>102928076</v>
      </c>
      <c r="G155">
        <f>Sheet2!E162</f>
        <v>30</v>
      </c>
      <c r="H155" s="3">
        <f t="shared" si="6"/>
        <v>67716600.5</v>
      </c>
      <c r="I155" s="12">
        <f t="shared" si="7"/>
        <v>1.5199829176303674</v>
      </c>
    </row>
    <row r="156" spans="5:9" x14ac:dyDescent="0.2">
      <c r="E156" t="str">
        <f>Sheet2!H165</f>
        <v>Suns2013</v>
      </c>
      <c r="F156" s="3">
        <f>Sheet2!M165</f>
        <v>53234902</v>
      </c>
      <c r="G156">
        <f>Sheet2!E165</f>
        <v>1</v>
      </c>
      <c r="H156" s="3">
        <f>AVERAGE(F156:F185)</f>
        <v>67104799</v>
      </c>
      <c r="I156" s="12">
        <f t="shared" si="7"/>
        <v>0.79330990917654043</v>
      </c>
    </row>
    <row r="157" spans="5:9" x14ac:dyDescent="0.2">
      <c r="E157" t="str">
        <f>Sheet2!H166</f>
        <v>Kings2013</v>
      </c>
      <c r="F157" s="3">
        <f>Sheet2!M166</f>
        <v>53575342</v>
      </c>
      <c r="G157">
        <f>Sheet2!E166</f>
        <v>2</v>
      </c>
      <c r="H157" s="3">
        <f>H156</f>
        <v>67104799</v>
      </c>
      <c r="I157" s="12">
        <f t="shared" si="7"/>
        <v>0.7983831677969857</v>
      </c>
    </row>
    <row r="158" spans="5:9" x14ac:dyDescent="0.2">
      <c r="E158" t="str">
        <f>Sheet2!H167</f>
        <v>Rockets2013</v>
      </c>
      <c r="F158" s="3">
        <f>Sheet2!M167</f>
        <v>55435438</v>
      </c>
      <c r="G158">
        <f>Sheet2!E167</f>
        <v>3</v>
      </c>
      <c r="H158" s="3">
        <f t="shared" ref="H158:H185" si="8">H157</f>
        <v>67104799</v>
      </c>
      <c r="I158" s="12">
        <f t="shared" si="7"/>
        <v>0.82610243717442622</v>
      </c>
    </row>
    <row r="159" spans="5:9" x14ac:dyDescent="0.2">
      <c r="E159" t="str">
        <f>Sheet2!H168</f>
        <v>Hornets2013</v>
      </c>
      <c r="F159" s="3">
        <f>Sheet2!M168</f>
        <v>57500127</v>
      </c>
      <c r="G159">
        <f>Sheet2!E168</f>
        <v>4</v>
      </c>
      <c r="H159" s="3">
        <f t="shared" si="8"/>
        <v>67104799</v>
      </c>
      <c r="I159" s="12">
        <f t="shared" si="7"/>
        <v>0.85687056450314381</v>
      </c>
    </row>
    <row r="160" spans="5:9" x14ac:dyDescent="0.2">
      <c r="E160" t="str">
        <f>Sheet2!H169</f>
        <v>Trailblazers2013</v>
      </c>
      <c r="F160" s="3">
        <f>Sheet2!M169</f>
        <v>58379149</v>
      </c>
      <c r="G160">
        <f>Sheet2!E169</f>
        <v>5</v>
      </c>
      <c r="H160" s="3">
        <f t="shared" si="8"/>
        <v>67104799</v>
      </c>
      <c r="I160" s="12">
        <f t="shared" si="7"/>
        <v>0.86996980648135169</v>
      </c>
    </row>
    <row r="161" spans="5:9" x14ac:dyDescent="0.2">
      <c r="E161" t="str">
        <f>Sheet2!H170</f>
        <v>Wizards2013</v>
      </c>
      <c r="F161" s="3">
        <f>Sheet2!M170</f>
        <v>58601257</v>
      </c>
      <c r="G161">
        <f>Sheet2!E170</f>
        <v>6</v>
      </c>
      <c r="H161" s="3">
        <f t="shared" si="8"/>
        <v>67104799</v>
      </c>
      <c r="I161" s="12">
        <f t="shared" si="7"/>
        <v>0.87327967408113394</v>
      </c>
    </row>
    <row r="162" spans="5:9" x14ac:dyDescent="0.2">
      <c r="E162" t="str">
        <f>Sheet2!H171</f>
        <v>Bucks2013</v>
      </c>
      <c r="F162" s="3">
        <f>Sheet2!M171</f>
        <v>61658839</v>
      </c>
      <c r="G162">
        <f>Sheet2!E171</f>
        <v>7</v>
      </c>
      <c r="H162" s="3">
        <f t="shared" si="8"/>
        <v>67104799</v>
      </c>
      <c r="I162" s="12">
        <f t="shared" si="7"/>
        <v>0.91884395630184368</v>
      </c>
    </row>
    <row r="163" spans="5:9" x14ac:dyDescent="0.2">
      <c r="E163" t="str">
        <f>Sheet2!H172</f>
        <v>Mavericks2013</v>
      </c>
      <c r="F163" s="3">
        <f>Sheet2!M172</f>
        <v>61941526</v>
      </c>
      <c r="G163">
        <f>Sheet2!E172</f>
        <v>8</v>
      </c>
      <c r="H163" s="3">
        <f t="shared" si="8"/>
        <v>67104799</v>
      </c>
      <c r="I163" s="12">
        <f t="shared" si="7"/>
        <v>0.92305657602819136</v>
      </c>
    </row>
    <row r="164" spans="5:9" x14ac:dyDescent="0.2">
      <c r="E164" t="str">
        <f>Sheet2!H173</f>
        <v>Timberwolves2013</v>
      </c>
      <c r="F164" s="3">
        <f>Sheet2!M173</f>
        <v>62360135</v>
      </c>
      <c r="G164">
        <f>Sheet2!E173</f>
        <v>9</v>
      </c>
      <c r="H164" s="3">
        <f t="shared" si="8"/>
        <v>67104799</v>
      </c>
      <c r="I164" s="12">
        <f t="shared" si="7"/>
        <v>0.92929471407849684</v>
      </c>
    </row>
    <row r="165" spans="5:9" x14ac:dyDescent="0.2">
      <c r="E165" t="str">
        <f>Sheet2!H174</f>
        <v>Grizzlies2013</v>
      </c>
      <c r="F165" s="3">
        <f>Sheet2!M174</f>
        <v>63276388</v>
      </c>
      <c r="G165">
        <f>Sheet2!E174</f>
        <v>10</v>
      </c>
      <c r="H165" s="3">
        <f t="shared" si="8"/>
        <v>67104799</v>
      </c>
      <c r="I165" s="12">
        <f t="shared" si="7"/>
        <v>0.94294877479627048</v>
      </c>
    </row>
    <row r="166" spans="5:9" x14ac:dyDescent="0.2">
      <c r="E166" t="str">
        <f>Sheet2!H175</f>
        <v>Cavaliers2013</v>
      </c>
      <c r="F166" s="3">
        <f>Sheet2!M175</f>
        <v>63587875</v>
      </c>
      <c r="G166">
        <f>Sheet2!E175</f>
        <v>11</v>
      </c>
      <c r="H166" s="3">
        <f t="shared" si="8"/>
        <v>67104799</v>
      </c>
      <c r="I166" s="12">
        <f t="shared" si="7"/>
        <v>0.94759057396178181</v>
      </c>
    </row>
    <row r="167" spans="5:9" x14ac:dyDescent="0.2">
      <c r="E167" t="str">
        <f>Sheet2!H176</f>
        <v>Pelicans2013</v>
      </c>
      <c r="F167" s="3">
        <f>Sheet2!M176</f>
        <v>63685125</v>
      </c>
      <c r="G167">
        <f>Sheet2!E176</f>
        <v>12</v>
      </c>
      <c r="H167" s="3">
        <f t="shared" si="8"/>
        <v>67104799</v>
      </c>
      <c r="I167" s="12">
        <f t="shared" si="7"/>
        <v>0.94903979967215157</v>
      </c>
    </row>
    <row r="168" spans="5:9" x14ac:dyDescent="0.2">
      <c r="E168" t="str">
        <f>Sheet2!H177</f>
        <v>Nuggets2013</v>
      </c>
      <c r="F168" s="3">
        <f>Sheet2!M177</f>
        <v>63970222</v>
      </c>
      <c r="G168">
        <f>Sheet2!E177</f>
        <v>13</v>
      </c>
      <c r="H168" s="3">
        <f t="shared" si="8"/>
        <v>67104799</v>
      </c>
      <c r="I168" s="12">
        <f t="shared" si="7"/>
        <v>0.9532883333724016</v>
      </c>
    </row>
    <row r="169" spans="5:9" x14ac:dyDescent="0.2">
      <c r="E169" t="str">
        <f>Sheet2!H178</f>
        <v>76ers2013</v>
      </c>
      <c r="F169" s="3">
        <f>Sheet2!M178</f>
        <v>64367073</v>
      </c>
      <c r="G169">
        <f>Sheet2!E178</f>
        <v>14</v>
      </c>
      <c r="H169" s="3">
        <f t="shared" si="8"/>
        <v>67104799</v>
      </c>
      <c r="I169" s="12">
        <f t="shared" si="7"/>
        <v>0.95920223231724455</v>
      </c>
    </row>
    <row r="170" spans="5:9" x14ac:dyDescent="0.2">
      <c r="E170" t="str">
        <f>Sheet2!H179</f>
        <v>Magic2013</v>
      </c>
      <c r="F170" s="3">
        <f>Sheet2!M179</f>
        <v>66215396</v>
      </c>
      <c r="G170">
        <f>Sheet2!E179</f>
        <v>15</v>
      </c>
      <c r="H170" s="3">
        <f t="shared" si="8"/>
        <v>67104799</v>
      </c>
      <c r="I170" s="12">
        <f t="shared" si="7"/>
        <v>0.98674605969686313</v>
      </c>
    </row>
    <row r="171" spans="5:9" x14ac:dyDescent="0.2">
      <c r="E171" t="str">
        <f>Sheet2!H180</f>
        <v>Hawks2013</v>
      </c>
      <c r="F171" s="3">
        <f>Sheet2!M180</f>
        <v>66492527</v>
      </c>
      <c r="G171">
        <f>Sheet2!E180</f>
        <v>16</v>
      </c>
      <c r="H171" s="3">
        <f t="shared" si="8"/>
        <v>67104799</v>
      </c>
      <c r="I171" s="12">
        <f t="shared" si="7"/>
        <v>0.99087588355640555</v>
      </c>
    </row>
    <row r="172" spans="5:9" x14ac:dyDescent="0.2">
      <c r="E172" t="str">
        <f>Sheet2!H181</f>
        <v>Pacers2013</v>
      </c>
      <c r="F172" s="3">
        <f>Sheet2!M181</f>
        <v>66745868</v>
      </c>
      <c r="G172">
        <f>Sheet2!E181</f>
        <v>17</v>
      </c>
      <c r="H172" s="3">
        <f t="shared" si="8"/>
        <v>67104799</v>
      </c>
      <c r="I172" s="12">
        <f t="shared" si="7"/>
        <v>0.99465118731672231</v>
      </c>
    </row>
    <row r="173" spans="5:9" x14ac:dyDescent="0.2">
      <c r="E173" t="str">
        <f>Sheet2!H182</f>
        <v>Jazz2013</v>
      </c>
      <c r="F173" s="3">
        <f>Sheet2!M182</f>
        <v>66913862</v>
      </c>
      <c r="G173">
        <f>Sheet2!E182</f>
        <v>18</v>
      </c>
      <c r="H173" s="3">
        <f t="shared" si="8"/>
        <v>67104799</v>
      </c>
      <c r="I173" s="12">
        <f t="shared" si="7"/>
        <v>0.99715464463279291</v>
      </c>
    </row>
    <row r="174" spans="5:9" x14ac:dyDescent="0.2">
      <c r="E174" t="str">
        <f>Sheet2!H183</f>
        <v>Raptors2013</v>
      </c>
      <c r="F174" s="3">
        <f>Sheet2!M183</f>
        <v>68081026</v>
      </c>
      <c r="G174">
        <f>Sheet2!E183</f>
        <v>19</v>
      </c>
      <c r="H174" s="3">
        <f t="shared" si="8"/>
        <v>67104799</v>
      </c>
      <c r="I174" s="12">
        <f t="shared" si="7"/>
        <v>1.014547797095704</v>
      </c>
    </row>
    <row r="175" spans="5:9" x14ac:dyDescent="0.2">
      <c r="E175" t="str">
        <f>Sheet2!H184</f>
        <v>Thunder2013</v>
      </c>
      <c r="F175" s="3">
        <f>Sheet2!M184</f>
        <v>68257854</v>
      </c>
      <c r="G175">
        <f>Sheet2!E184</f>
        <v>20</v>
      </c>
      <c r="H175" s="3">
        <f t="shared" si="8"/>
        <v>67104799</v>
      </c>
      <c r="I175" s="12">
        <f t="shared" si="7"/>
        <v>1.0171828992439125</v>
      </c>
    </row>
    <row r="176" spans="5:9" x14ac:dyDescent="0.2">
      <c r="E176" t="str">
        <f>Sheet2!H185</f>
        <v>Pistons2013</v>
      </c>
      <c r="F176" s="3">
        <f>Sheet2!M185</f>
        <v>68565736</v>
      </c>
      <c r="G176">
        <f>Sheet2!E185</f>
        <v>21</v>
      </c>
      <c r="H176" s="3">
        <f t="shared" si="8"/>
        <v>67104799</v>
      </c>
      <c r="I176" s="12">
        <f t="shared" si="7"/>
        <v>1.0217709764692091</v>
      </c>
    </row>
    <row r="177" spans="5:9" x14ac:dyDescent="0.2">
      <c r="E177" t="str">
        <f>Sheet2!H186</f>
        <v>Clippers2013</v>
      </c>
      <c r="F177" s="3">
        <f>Sheet2!M186</f>
        <v>69518889</v>
      </c>
      <c r="G177">
        <f>Sheet2!E186</f>
        <v>22</v>
      </c>
      <c r="H177" s="3">
        <f t="shared" si="8"/>
        <v>67104799</v>
      </c>
      <c r="I177" s="12">
        <f t="shared" si="7"/>
        <v>1.035974923343411</v>
      </c>
    </row>
    <row r="178" spans="5:9" x14ac:dyDescent="0.2">
      <c r="E178" t="str">
        <f>Sheet2!H187</f>
        <v>Spurts2013</v>
      </c>
      <c r="F178" s="3">
        <f>Sheet2!M187</f>
        <v>69568331</v>
      </c>
      <c r="G178">
        <f>Sheet2!E187</f>
        <v>23</v>
      </c>
      <c r="H178" s="3">
        <f t="shared" si="8"/>
        <v>67104799</v>
      </c>
      <c r="I178" s="12">
        <f t="shared" si="7"/>
        <v>1.0367117111847695</v>
      </c>
    </row>
    <row r="179" spans="5:9" x14ac:dyDescent="0.2">
      <c r="E179" t="str">
        <f>Sheet2!H188</f>
        <v>Warriors2013</v>
      </c>
      <c r="F179" s="3">
        <f>Sheet2!M188</f>
        <v>69712825</v>
      </c>
      <c r="G179">
        <f>Sheet2!E188</f>
        <v>24</v>
      </c>
      <c r="H179" s="3">
        <f t="shared" si="8"/>
        <v>67104799</v>
      </c>
      <c r="I179" s="12">
        <f t="shared" si="7"/>
        <v>1.0388649700001338</v>
      </c>
    </row>
    <row r="180" spans="5:9" x14ac:dyDescent="0.2">
      <c r="E180" t="str">
        <f>Sheet2!H189</f>
        <v>Celtics2013</v>
      </c>
      <c r="F180" s="3">
        <f>Sheet2!M189</f>
        <v>71576087</v>
      </c>
      <c r="G180">
        <f>Sheet2!E189</f>
        <v>25</v>
      </c>
      <c r="H180" s="3">
        <f t="shared" si="8"/>
        <v>67104799</v>
      </c>
      <c r="I180" s="12">
        <f t="shared" si="7"/>
        <v>1.0666314193117545</v>
      </c>
    </row>
    <row r="181" spans="5:9" x14ac:dyDescent="0.2">
      <c r="E181" t="str">
        <f>Sheet2!H190</f>
        <v>Bulls2013</v>
      </c>
      <c r="F181" s="3">
        <f>Sheet2!M190</f>
        <v>74258448</v>
      </c>
      <c r="G181">
        <f>Sheet2!E190</f>
        <v>26</v>
      </c>
      <c r="H181" s="3">
        <f t="shared" si="8"/>
        <v>67104799</v>
      </c>
      <c r="I181" s="12">
        <f t="shared" si="7"/>
        <v>1.1066041342289097</v>
      </c>
    </row>
    <row r="182" spans="5:9" x14ac:dyDescent="0.2">
      <c r="E182" t="str">
        <f>Sheet2!H191</f>
        <v>Knicks2013</v>
      </c>
      <c r="F182" s="3">
        <f>Sheet2!M191</f>
        <v>78854599</v>
      </c>
      <c r="G182">
        <f>Sheet2!E191</f>
        <v>27</v>
      </c>
      <c r="H182" s="3">
        <f t="shared" si="8"/>
        <v>67104799</v>
      </c>
      <c r="I182" s="12">
        <f t="shared" si="7"/>
        <v>1.1750962699403957</v>
      </c>
    </row>
    <row r="183" spans="5:9" x14ac:dyDescent="0.2">
      <c r="E183" t="str">
        <f>Sheet2!H192</f>
        <v>Heat2013</v>
      </c>
      <c r="F183" s="3">
        <f>Sheet2!M192</f>
        <v>83431885</v>
      </c>
      <c r="G183">
        <f>Sheet2!E192</f>
        <v>28</v>
      </c>
      <c r="H183" s="3">
        <f t="shared" si="8"/>
        <v>67104799</v>
      </c>
      <c r="I183" s="12">
        <f t="shared" si="7"/>
        <v>1.2433072782171659</v>
      </c>
    </row>
    <row r="184" spans="5:9" x14ac:dyDescent="0.2">
      <c r="E184" t="str">
        <f>Sheet2!H193</f>
        <v>Nets2013</v>
      </c>
      <c r="F184" s="3">
        <f>Sheet2!M193</f>
        <v>83529674</v>
      </c>
      <c r="G184">
        <f>Sheet2!E193</f>
        <v>29</v>
      </c>
      <c r="H184" s="3">
        <f t="shared" si="8"/>
        <v>67104799</v>
      </c>
      <c r="I184" s="12">
        <f t="shared" si="7"/>
        <v>1.2447645361399562</v>
      </c>
    </row>
    <row r="185" spans="5:9" x14ac:dyDescent="0.2">
      <c r="E185" t="str">
        <f>Sheet2!H194</f>
        <v>Lakers2013</v>
      </c>
      <c r="F185" s="3">
        <f>Sheet2!M194</f>
        <v>99847565</v>
      </c>
      <c r="G185">
        <f>Sheet2!E194</f>
        <v>30</v>
      </c>
      <c r="H185" s="3">
        <f t="shared" si="8"/>
        <v>67104799</v>
      </c>
      <c r="I185" s="12">
        <f t="shared" si="7"/>
        <v>1.4879347898799309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2019-03-05T01:31:27Z</dcterms:created>
  <dcterms:modified xsi:type="dcterms:W3CDTF">2019-03-06T01:38:07Z</dcterms:modified>
</cp:coreProperties>
</file>