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332f36b9e53123/Documents/r-bootcamp-and-class/Research Data/"/>
    </mc:Choice>
  </mc:AlternateContent>
  <xr:revisionPtr revIDLastSave="419" documentId="13_ncr:1_{996E9FAE-10AA-4E4A-9E6B-87D776EDA5CF}" xr6:coauthVersionLast="47" xr6:coauthVersionMax="47" xr10:uidLastSave="{61B42FE6-EA7F-4706-95F8-FA6464B76360}"/>
  <bookViews>
    <workbookView xWindow="-96" yWindow="0" windowWidth="9900" windowHeight="12336" firstSheet="3" activeTab="3" xr2:uid="{F25FBD9C-0D0E-4BC1-88BF-89346D937885}"/>
  </bookViews>
  <sheets>
    <sheet name="Epiphysis" sheetId="10" r:id="rId1"/>
    <sheet name="Diaphysis" sheetId="11" r:id="rId2"/>
    <sheet name="Keel" sheetId="12" r:id="rId3"/>
    <sheet name="XRF Individual Specimens" sheetId="8" r:id="rId4"/>
    <sheet name="XRF Averaged Specimens" sheetId="9" r:id="rId5"/>
    <sheet name="Cod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8" l="1"/>
  <c r="O25" i="8"/>
  <c r="Q10" i="8"/>
  <c r="Q2" i="8"/>
  <c r="S28" i="8"/>
  <c r="S29" i="8"/>
  <c r="S30" i="8"/>
  <c r="S27" i="8"/>
  <c r="S19" i="8"/>
  <c r="S20" i="8"/>
  <c r="S21" i="8"/>
  <c r="S22" i="8"/>
  <c r="S23" i="8"/>
  <c r="S24" i="8"/>
  <c r="S18" i="8"/>
  <c r="S15" i="8"/>
  <c r="S16" i="8"/>
  <c r="S14" i="8"/>
  <c r="S9" i="8"/>
  <c r="S10" i="8"/>
  <c r="S11" i="8"/>
  <c r="S12" i="8"/>
  <c r="S8" i="8"/>
  <c r="S3" i="8"/>
  <c r="S4" i="8"/>
  <c r="S5" i="8"/>
  <c r="S6" i="8"/>
  <c r="S2" i="8"/>
  <c r="S15" i="11"/>
  <c r="S14" i="11"/>
  <c r="S11" i="11"/>
  <c r="S12" i="11"/>
  <c r="S10" i="11"/>
  <c r="S8" i="11"/>
  <c r="S6" i="11"/>
  <c r="S5" i="11"/>
  <c r="S3" i="11"/>
  <c r="S2" i="11"/>
  <c r="S16" i="10"/>
  <c r="S15" i="10"/>
  <c r="S3" i="10"/>
  <c r="S4" i="10"/>
  <c r="S5" i="10"/>
  <c r="S6" i="10"/>
  <c r="S7" i="10"/>
  <c r="S8" i="10"/>
  <c r="S9" i="10"/>
  <c r="S10" i="10"/>
  <c r="S11" i="10"/>
  <c r="S12" i="10"/>
  <c r="S13" i="10"/>
  <c r="S2" i="10"/>
  <c r="V4" i="9" l="1"/>
  <c r="V7" i="9"/>
  <c r="V10" i="9"/>
</calcChain>
</file>

<file path=xl/sharedStrings.xml><?xml version="1.0" encoding="utf-8"?>
<sst xmlns="http://schemas.openxmlformats.org/spreadsheetml/2006/main" count="1235" uniqueCount="149">
  <si>
    <t>Sample ID</t>
  </si>
  <si>
    <t>Sex</t>
  </si>
  <si>
    <t>Age</t>
  </si>
  <si>
    <t>Location</t>
  </si>
  <si>
    <t xml:space="preserve">Collection Date </t>
  </si>
  <si>
    <t>Bone Type</t>
  </si>
  <si>
    <t>Sub-Sample ID</t>
  </si>
  <si>
    <t>femur epiphysis</t>
  </si>
  <si>
    <t>femur diaphysis</t>
  </si>
  <si>
    <t>keel</t>
  </si>
  <si>
    <t>23AMROF1</t>
  </si>
  <si>
    <t>23AMROF1.1</t>
  </si>
  <si>
    <t>F</t>
  </si>
  <si>
    <t>AHY</t>
  </si>
  <si>
    <t>ATHLETIC</t>
  </si>
  <si>
    <t>IUPUI</t>
  </si>
  <si>
    <t>Indiana University-Purdue University-Indianapolis</t>
  </si>
  <si>
    <t>IT</t>
  </si>
  <si>
    <t>LE</t>
  </si>
  <si>
    <t>Blackford</t>
  </si>
  <si>
    <t>IO</t>
  </si>
  <si>
    <t>Tower</t>
  </si>
  <si>
    <t>Overwalk</t>
  </si>
  <si>
    <t>AD</t>
  </si>
  <si>
    <t>ET</t>
  </si>
  <si>
    <t>EPI</t>
  </si>
  <si>
    <t>DIA</t>
  </si>
  <si>
    <t>KEEL</t>
  </si>
  <si>
    <t>23AMROF1.2</t>
  </si>
  <si>
    <t>23AMROF2.1</t>
  </si>
  <si>
    <t>23AMROF2.2</t>
  </si>
  <si>
    <t>23AMROF2</t>
  </si>
  <si>
    <t>23AMROU3</t>
  </si>
  <si>
    <t>23AMROU3.1</t>
  </si>
  <si>
    <t>23AMROU3.2</t>
  </si>
  <si>
    <t>23AMROU4</t>
  </si>
  <si>
    <t>23AMROU5</t>
  </si>
  <si>
    <t>23AMROU4.1</t>
  </si>
  <si>
    <t>23AMROU5.1</t>
  </si>
  <si>
    <t>23AMROU4.2</t>
  </si>
  <si>
    <t>23AMROU5.2</t>
  </si>
  <si>
    <t>Unknown</t>
  </si>
  <si>
    <t>HY</t>
  </si>
  <si>
    <t>Hatch Year (&lt;1 year)</t>
  </si>
  <si>
    <t>After Hatch Year (&gt;1 year)</t>
  </si>
  <si>
    <t>Female</t>
  </si>
  <si>
    <t>M</t>
  </si>
  <si>
    <t>Male</t>
  </si>
  <si>
    <t>23AMROU6</t>
  </si>
  <si>
    <t>23AMROU6.1</t>
  </si>
  <si>
    <t>23AMROU6.2</t>
  </si>
  <si>
    <t>23AMROU7</t>
  </si>
  <si>
    <t>23AMROU7.1</t>
  </si>
  <si>
    <t>23AMROU7.2</t>
  </si>
  <si>
    <t>23AMROU8</t>
  </si>
  <si>
    <t>23AMROU8.1</t>
  </si>
  <si>
    <t>23AMROU8.2</t>
  </si>
  <si>
    <t>23AMROU9</t>
  </si>
  <si>
    <t>23AMROU9.1</t>
  </si>
  <si>
    <t>23AMROU9.2</t>
  </si>
  <si>
    <t>23AMROU10</t>
  </si>
  <si>
    <t>23AMROU10.1</t>
  </si>
  <si>
    <t>23AMROU10.2</t>
  </si>
  <si>
    <t>23AMROU11</t>
  </si>
  <si>
    <t>23AMROU11.1</t>
  </si>
  <si>
    <t>23AMROU11.2</t>
  </si>
  <si>
    <t>23AMROU12</t>
  </si>
  <si>
    <t>23AMROU12.1</t>
  </si>
  <si>
    <t>23AMROU12.2</t>
  </si>
  <si>
    <t>23AMROU13</t>
  </si>
  <si>
    <t>23AMROU13.1</t>
  </si>
  <si>
    <t>23AMROU13.2</t>
  </si>
  <si>
    <t>23AMROU14</t>
  </si>
  <si>
    <t>23AMROU14.1</t>
  </si>
  <si>
    <t>23AMROU14.2</t>
  </si>
  <si>
    <t>23AMROU15</t>
  </si>
  <si>
    <t>23AMROU15.1</t>
  </si>
  <si>
    <t>23AMROU15.2</t>
  </si>
  <si>
    <t>ICTC Building - IUPUI</t>
  </si>
  <si>
    <t>Lecture Hall - IUPUI</t>
  </si>
  <si>
    <t>Blackford Parking Garage - IUPUI</t>
  </si>
  <si>
    <t>Innovation Hall - IUPUI</t>
  </si>
  <si>
    <t>Tower Building - IUPUI</t>
  </si>
  <si>
    <t>Engineering &amp; Technology Building II - IUPUI</t>
  </si>
  <si>
    <t>University Hall - IUPUI</t>
  </si>
  <si>
    <t>Business/SPEA Overpass - IUPUI</t>
  </si>
  <si>
    <t>Athletic Complex - Indiana University Bloomington</t>
  </si>
  <si>
    <t>Sigma Value</t>
  </si>
  <si>
    <t>Sequence</t>
  </si>
  <si>
    <t>Pb</t>
  </si>
  <si>
    <t>Pb Error</t>
  </si>
  <si>
    <t>As</t>
  </si>
  <si>
    <t>As Error</t>
  </si>
  <si>
    <t>Hg</t>
  </si>
  <si>
    <t>Hg Error</t>
  </si>
  <si>
    <t>Zn</t>
  </si>
  <si>
    <t>Zn Error</t>
  </si>
  <si>
    <t>Cu</t>
  </si>
  <si>
    <t>Cu Error</t>
  </si>
  <si>
    <t>Final</t>
  </si>
  <si>
    <t>71.20.0558</t>
  </si>
  <si>
    <t>71.20.0639</t>
  </si>
  <si>
    <t>71.20.0641</t>
  </si>
  <si>
    <t>71.20.0061</t>
  </si>
  <si>
    <t>71.20.0062</t>
  </si>
  <si>
    <t>71.20.0638</t>
  </si>
  <si>
    <t>71.20.0640</t>
  </si>
  <si>
    <t>71.20.0558.1</t>
  </si>
  <si>
    <t>71.20.0639.1</t>
  </si>
  <si>
    <t>71.20.0641.1</t>
  </si>
  <si>
    <t>71.20.0061.1</t>
  </si>
  <si>
    <t>71.20.0062.1</t>
  </si>
  <si>
    <t>71.20.0638.1</t>
  </si>
  <si>
    <t>71.20.0640.1</t>
  </si>
  <si>
    <t>71.20.0558.2</t>
  </si>
  <si>
    <t>71.20.0639.2</t>
  </si>
  <si>
    <t>71.20.0639.3</t>
  </si>
  <si>
    <t>71.20.0641.2</t>
  </si>
  <si>
    <t>71.20.0641.3</t>
  </si>
  <si>
    <t>71.20.0061.2</t>
  </si>
  <si>
    <t>71.20.0061.3</t>
  </si>
  <si>
    <t>71.20.0062.2</t>
  </si>
  <si>
    <t>71.20.0062.3</t>
  </si>
  <si>
    <t>71.20.0638.2</t>
  </si>
  <si>
    <t>71.20.0638.3</t>
  </si>
  <si>
    <t>71.20.0640.2</t>
  </si>
  <si>
    <t>71.20.0640.3</t>
  </si>
  <si>
    <t>Miami</t>
  </si>
  <si>
    <t>Miami County, Indiana, USA</t>
  </si>
  <si>
    <t>Marion</t>
  </si>
  <si>
    <t>Marion County, Indiana, USA</t>
  </si>
  <si>
    <t>52Allison</t>
  </si>
  <si>
    <t>Intersection of 52nd St. &amp; Allisonville Rd., Indianapolis, IN, USA</t>
  </si>
  <si>
    <t>Brown</t>
  </si>
  <si>
    <t>Brown County, Indiana, USA</t>
  </si>
  <si>
    <t>90th Percentile Full Data Set</t>
  </si>
  <si>
    <t>90th Percentile Modern Data Set</t>
  </si>
  <si>
    <t>90th Percentile Historic Data Set</t>
  </si>
  <si>
    <t>&lt;LOD</t>
  </si>
  <si>
    <t>NA</t>
  </si>
  <si>
    <t>Timeframe</t>
  </si>
  <si>
    <t>Modern</t>
  </si>
  <si>
    <t>Historic</t>
  </si>
  <si>
    <t>Year</t>
  </si>
  <si>
    <t>Month</t>
  </si>
  <si>
    <t>Unit</t>
  </si>
  <si>
    <t>ppm</t>
  </si>
  <si>
    <t xml:space="preserve">Date 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</si>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</sst>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4" fontId="0" fillId="0" borderId="0" xfId="0" applyNumberFormat="1"/>
    <xf numFmtId="14" fontId="0" fillId="0" borderId="1" xfId="0" applyNumberFormat="1" applyBorder="1"/>
    <xf numFmtId="0" fontId="1" fillId="2" borderId="0" xfId="0" applyFont="1" applyFill="1" applyAlignment="1">
      <alignment vertical="center"/>
    </xf>
    <xf numFmtId="22" fontId="0" fillId="0" borderId="0" xfId="0" applyNumberFormat="1"/>
    <xf numFmtId="0" fontId="0" fillId="3" borderId="2" xfId="0" applyFill="1" applyBorder="1"/>
    <xf numFmtId="0" fontId="1" fillId="3" borderId="2" xfId="0" applyFont="1" applyFill="1" applyBorder="1" applyAlignment="1">
      <alignment vertical="center"/>
    </xf>
    <xf numFmtId="0" fontId="0" fillId="0" borderId="2" xfId="0" applyBorder="1"/>
    <xf numFmtId="14" fontId="1" fillId="3" borderId="2" xfId="0" applyNumberFormat="1" applyFont="1" applyFill="1" applyBorder="1" applyAlignment="1">
      <alignment vertical="center"/>
    </xf>
    <xf numFmtId="14" fontId="0" fillId="0" borderId="2" xfId="0" applyNumberFormat="1" applyBorder="1"/>
    <xf numFmtId="22" fontId="0" fillId="0" borderId="2" xfId="0" applyNumberFormat="1" applyBorder="1"/>
    <xf numFmtId="0" fontId="1" fillId="3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B5C6-D4BB-4559-9771-E0CAD319F7BF}">
  <dimension ref="A1:W23"/>
  <sheetViews>
    <sheetView topLeftCell="B1" workbookViewId="0">
      <selection activeCell="F1" sqref="F1:F1048576"/>
    </sheetView>
  </sheetViews>
  <sheetFormatPr defaultRowHeight="14.4" x14ac:dyDescent="0.3"/>
  <cols>
    <col min="1" max="1" width="10.109375" style="8" customWidth="1"/>
    <col min="2" max="2" width="12.6640625" style="8" customWidth="1"/>
    <col min="3" max="5" width="9.109375" style="8"/>
    <col min="6" max="6" width="8.88671875" style="8"/>
    <col min="7" max="8" width="9.109375" style="8"/>
    <col min="9" max="9" width="10.6640625" style="10" customWidth="1"/>
    <col min="10" max="22" width="9.109375" style="8"/>
  </cols>
  <sheetData>
    <row r="1" spans="1:23" x14ac:dyDescent="0.3">
      <c r="A1" s="6" t="s">
        <v>0</v>
      </c>
      <c r="B1" s="7" t="s">
        <v>6</v>
      </c>
      <c r="C1" s="7" t="s">
        <v>1</v>
      </c>
      <c r="D1" s="7" t="s">
        <v>2</v>
      </c>
      <c r="E1" s="7" t="s">
        <v>3</v>
      </c>
      <c r="F1" s="7" t="s">
        <v>148</v>
      </c>
      <c r="G1" s="7" t="s">
        <v>144</v>
      </c>
      <c r="H1" s="7" t="s">
        <v>143</v>
      </c>
      <c r="I1" s="9" t="s">
        <v>147</v>
      </c>
      <c r="J1" s="7" t="s">
        <v>5</v>
      </c>
      <c r="K1" s="7" t="s">
        <v>87</v>
      </c>
      <c r="L1" s="7" t="s">
        <v>88</v>
      </c>
      <c r="M1" s="7" t="s">
        <v>97</v>
      </c>
      <c r="N1" s="7" t="s">
        <v>98</v>
      </c>
      <c r="O1" s="7" t="s">
        <v>95</v>
      </c>
      <c r="P1" s="7" t="s">
        <v>96</v>
      </c>
      <c r="Q1" s="7" t="s">
        <v>91</v>
      </c>
      <c r="R1" s="7" t="s">
        <v>92</v>
      </c>
      <c r="S1" s="7" t="s">
        <v>93</v>
      </c>
      <c r="T1" s="7" t="s">
        <v>94</v>
      </c>
      <c r="U1" s="7" t="s">
        <v>89</v>
      </c>
      <c r="V1" s="7" t="s">
        <v>90</v>
      </c>
      <c r="W1" s="12" t="s">
        <v>145</v>
      </c>
    </row>
    <row r="2" spans="1:23" x14ac:dyDescent="0.3">
      <c r="A2" s="8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141</v>
      </c>
      <c r="G2" s="8">
        <v>3</v>
      </c>
      <c r="H2" s="8">
        <v>2023</v>
      </c>
      <c r="I2" s="10">
        <v>45011</v>
      </c>
      <c r="J2" s="8" t="s">
        <v>25</v>
      </c>
      <c r="K2" s="8">
        <v>2</v>
      </c>
      <c r="L2" s="8" t="s">
        <v>99</v>
      </c>
      <c r="M2" s="8">
        <v>81.370311362497546</v>
      </c>
      <c r="N2" s="8">
        <v>49.030828641504932</v>
      </c>
      <c r="O2" s="8">
        <v>1856.286308184976</v>
      </c>
      <c r="P2" s="8">
        <v>47.570335873460095</v>
      </c>
      <c r="Q2" s="8">
        <v>-21.281466048653204</v>
      </c>
      <c r="R2" s="8">
        <v>11.892583968365024</v>
      </c>
      <c r="S2" s="8">
        <f>SQRT(T2)*2</f>
        <v>9.5377059750650801</v>
      </c>
      <c r="T2" s="8">
        <v>22.741958816698034</v>
      </c>
      <c r="U2" s="8">
        <v>37.346886497146308</v>
      </c>
      <c r="V2" s="8">
        <v>1.1800870712349523</v>
      </c>
      <c r="W2" t="s">
        <v>146</v>
      </c>
    </row>
    <row r="3" spans="1:23" x14ac:dyDescent="0.3">
      <c r="A3" s="8" t="s">
        <v>31</v>
      </c>
      <c r="B3" s="8" t="s">
        <v>29</v>
      </c>
      <c r="C3" s="8" t="s">
        <v>12</v>
      </c>
      <c r="D3" s="8" t="s">
        <v>13</v>
      </c>
      <c r="E3" s="8" t="s">
        <v>14</v>
      </c>
      <c r="F3" s="8" t="s">
        <v>141</v>
      </c>
      <c r="G3" s="8">
        <v>3</v>
      </c>
      <c r="H3" s="8">
        <v>2023</v>
      </c>
      <c r="I3" s="10">
        <v>45011</v>
      </c>
      <c r="J3" s="8" t="s">
        <v>25</v>
      </c>
      <c r="K3" s="8">
        <v>2</v>
      </c>
      <c r="L3" s="8" t="s">
        <v>99</v>
      </c>
      <c r="M3" s="8">
        <v>99.33137392563836</v>
      </c>
      <c r="N3" s="8">
        <v>9.06270013119833</v>
      </c>
      <c r="O3" s="8">
        <v>137.06027546029762</v>
      </c>
      <c r="P3" s="8">
        <v>5.927334352694789</v>
      </c>
      <c r="Q3" s="8">
        <v>0.97047036001300069</v>
      </c>
      <c r="R3" s="8">
        <v>1.7468466480234011</v>
      </c>
      <c r="S3" s="8">
        <f t="shared" ref="S3:S13" si="0">SQRT(T3)*2</f>
        <v>4.0155620141453152</v>
      </c>
      <c r="T3" s="8">
        <v>4.0311845723616955</v>
      </c>
      <c r="U3" s="8">
        <v>13.765748798953641</v>
      </c>
      <c r="V3" s="8">
        <v>0.32318111485889028</v>
      </c>
      <c r="W3" t="s">
        <v>146</v>
      </c>
    </row>
    <row r="4" spans="1:23" x14ac:dyDescent="0.3">
      <c r="A4" s="8" t="s">
        <v>32</v>
      </c>
      <c r="B4" s="8" t="s">
        <v>33</v>
      </c>
      <c r="C4" s="8" t="s">
        <v>139</v>
      </c>
      <c r="D4" s="8" t="s">
        <v>139</v>
      </c>
      <c r="E4" s="8" t="s">
        <v>17</v>
      </c>
      <c r="F4" s="8" t="s">
        <v>141</v>
      </c>
      <c r="G4" s="8">
        <v>7</v>
      </c>
      <c r="H4" s="8">
        <v>2023</v>
      </c>
      <c r="I4" s="10">
        <v>45112</v>
      </c>
      <c r="J4" s="8" t="s">
        <v>25</v>
      </c>
      <c r="K4" s="8">
        <v>2</v>
      </c>
      <c r="L4" s="8" t="s">
        <v>99</v>
      </c>
      <c r="M4" s="8">
        <v>28.560385068911735</v>
      </c>
      <c r="N4" s="8">
        <v>11.30160648734052</v>
      </c>
      <c r="O4" s="8">
        <v>441.51155464098349</v>
      </c>
      <c r="P4" s="8">
        <v>10.995237636780084</v>
      </c>
      <c r="Q4" s="8">
        <v>5.4465573432966359</v>
      </c>
      <c r="R4" s="8">
        <v>3.0977294889999616</v>
      </c>
      <c r="S4" s="8">
        <f t="shared" si="0"/>
        <v>4.5940624402890373</v>
      </c>
      <c r="T4" s="8">
        <v>5.2763524263186161</v>
      </c>
      <c r="U4" s="8">
        <v>38.023778452889637</v>
      </c>
      <c r="V4" s="8">
        <v>0.66046547804495981</v>
      </c>
      <c r="W4" t="s">
        <v>146</v>
      </c>
    </row>
    <row r="5" spans="1:23" x14ac:dyDescent="0.3">
      <c r="A5" s="8" t="s">
        <v>35</v>
      </c>
      <c r="B5" s="8" t="s">
        <v>37</v>
      </c>
      <c r="C5" s="8" t="s">
        <v>139</v>
      </c>
      <c r="D5" s="8" t="s">
        <v>42</v>
      </c>
      <c r="E5" s="8" t="s">
        <v>139</v>
      </c>
      <c r="F5" s="8" t="s">
        <v>141</v>
      </c>
      <c r="G5" s="8">
        <v>6</v>
      </c>
      <c r="H5" s="8">
        <v>2023</v>
      </c>
      <c r="I5" s="10">
        <v>45098</v>
      </c>
      <c r="J5" s="8" t="s">
        <v>25</v>
      </c>
      <c r="K5" s="8">
        <v>2</v>
      </c>
      <c r="L5" s="8" t="s">
        <v>99</v>
      </c>
      <c r="M5" s="8">
        <v>21.455531655793639</v>
      </c>
      <c r="N5" s="8">
        <v>9.5430378894563397</v>
      </c>
      <c r="O5" s="8">
        <v>143.44990212419677</v>
      </c>
      <c r="P5" s="8">
        <v>6.6518669571153533</v>
      </c>
      <c r="Q5" s="8">
        <v>0.34781003697335183</v>
      </c>
      <c r="R5" s="8">
        <v>2.1955508583942831</v>
      </c>
      <c r="S5" s="8">
        <f t="shared" si="0"/>
        <v>4.1387974486482877</v>
      </c>
      <c r="T5" s="8">
        <v>4.282411080234394</v>
      </c>
      <c r="U5" s="8">
        <v>19.586052707061871</v>
      </c>
      <c r="V5" s="8">
        <v>0.46625213650696501</v>
      </c>
      <c r="W5" t="s">
        <v>146</v>
      </c>
    </row>
    <row r="6" spans="1:23" x14ac:dyDescent="0.3">
      <c r="A6" s="8" t="s">
        <v>36</v>
      </c>
      <c r="B6" s="8" t="s">
        <v>38</v>
      </c>
      <c r="C6" s="8" t="s">
        <v>139</v>
      </c>
      <c r="D6" s="8" t="s">
        <v>42</v>
      </c>
      <c r="E6" s="8" t="s">
        <v>18</v>
      </c>
      <c r="F6" s="8" t="s">
        <v>141</v>
      </c>
      <c r="G6" s="8">
        <v>6</v>
      </c>
      <c r="H6" s="8">
        <v>2023</v>
      </c>
      <c r="I6" s="10">
        <v>45086</v>
      </c>
      <c r="J6" s="8" t="s">
        <v>25</v>
      </c>
      <c r="K6" s="8">
        <v>2</v>
      </c>
      <c r="L6" s="8" t="s">
        <v>99</v>
      </c>
      <c r="M6" s="8">
        <v>100.75642837404278</v>
      </c>
      <c r="N6" s="8">
        <v>85.003948421758807</v>
      </c>
      <c r="O6" s="8">
        <v>1099.9986472340186</v>
      </c>
      <c r="P6" s="8">
        <v>58.848887368909942</v>
      </c>
      <c r="Q6" s="8">
        <v>-11.888664114931302</v>
      </c>
      <c r="R6" s="8">
        <v>18.724645981016803</v>
      </c>
      <c r="S6" s="8">
        <f t="shared" si="0"/>
        <v>12.431919944003297</v>
      </c>
      <c r="T6" s="8">
        <v>38.638158373526736</v>
      </c>
      <c r="U6" s="8">
        <v>20.507945598256494</v>
      </c>
      <c r="V6" s="8">
        <v>0.54838248095544118</v>
      </c>
      <c r="W6" t="s">
        <v>146</v>
      </c>
    </row>
    <row r="7" spans="1:23" x14ac:dyDescent="0.3">
      <c r="A7" s="8" t="s">
        <v>48</v>
      </c>
      <c r="B7" s="8" t="s">
        <v>49</v>
      </c>
      <c r="C7" s="8" t="s">
        <v>139</v>
      </c>
      <c r="D7" s="8" t="s">
        <v>42</v>
      </c>
      <c r="E7" s="8" t="s">
        <v>18</v>
      </c>
      <c r="F7" s="8" t="s">
        <v>141</v>
      </c>
      <c r="G7" s="8">
        <v>7</v>
      </c>
      <c r="H7" s="8">
        <v>2023</v>
      </c>
      <c r="I7" s="10">
        <v>45127</v>
      </c>
      <c r="J7" s="8" t="s">
        <v>25</v>
      </c>
      <c r="K7" s="8">
        <v>2</v>
      </c>
      <c r="L7" s="8" t="s">
        <v>99</v>
      </c>
      <c r="M7" s="8">
        <v>26.087961457438368</v>
      </c>
      <c r="N7" s="8">
        <v>7.6423322674397687</v>
      </c>
      <c r="O7" s="8">
        <v>149.93909136223016</v>
      </c>
      <c r="P7" s="8">
        <v>5.7217461478737537</v>
      </c>
      <c r="Q7" s="8">
        <v>2.5874562999708814</v>
      </c>
      <c r="R7" s="8">
        <v>1.7205250654445552</v>
      </c>
      <c r="S7" s="8">
        <f t="shared" si="0"/>
        <v>3.717196542824825</v>
      </c>
      <c r="T7" s="8">
        <v>3.4543875344972075</v>
      </c>
      <c r="U7" s="8">
        <v>17.271937672486036</v>
      </c>
      <c r="V7" s="8">
        <v>0.30536921930139516</v>
      </c>
      <c r="W7" t="s">
        <v>146</v>
      </c>
    </row>
    <row r="8" spans="1:23" x14ac:dyDescent="0.3">
      <c r="A8" s="8" t="s">
        <v>51</v>
      </c>
      <c r="B8" s="8" t="s">
        <v>52</v>
      </c>
      <c r="C8" s="8" t="s">
        <v>139</v>
      </c>
      <c r="D8" s="8" t="s">
        <v>139</v>
      </c>
      <c r="E8" s="8" t="s">
        <v>19</v>
      </c>
      <c r="F8" s="8" t="s">
        <v>141</v>
      </c>
      <c r="G8" s="8">
        <v>5</v>
      </c>
      <c r="H8" s="8">
        <v>2023</v>
      </c>
      <c r="I8" s="10">
        <v>45071</v>
      </c>
      <c r="J8" s="8" t="s">
        <v>25</v>
      </c>
      <c r="K8" s="8">
        <v>2</v>
      </c>
      <c r="L8" s="8" t="s">
        <v>99</v>
      </c>
      <c r="M8" s="8">
        <v>8.3704972006211253</v>
      </c>
      <c r="N8" s="8">
        <v>5.8342751225527438</v>
      </c>
      <c r="O8" s="8">
        <v>139.6850828928537</v>
      </c>
      <c r="P8" s="8">
        <v>4.7445675376792558</v>
      </c>
      <c r="Q8" s="8">
        <v>2.4108574886581584</v>
      </c>
      <c r="R8" s="8">
        <v>1.5718790826051192</v>
      </c>
      <c r="S8" s="8">
        <f t="shared" si="0"/>
        <v>3.2510304874420002</v>
      </c>
      <c r="T8" s="8">
        <v>2.642299807569342</v>
      </c>
      <c r="U8" s="8">
        <v>26.693014114423132</v>
      </c>
      <c r="V8" s="8">
        <v>0.34628020984519287</v>
      </c>
      <c r="W8" t="s">
        <v>146</v>
      </c>
    </row>
    <row r="9" spans="1:23" x14ac:dyDescent="0.3">
      <c r="A9" s="8" t="s">
        <v>54</v>
      </c>
      <c r="B9" s="8" t="s">
        <v>55</v>
      </c>
      <c r="C9" s="8" t="s">
        <v>139</v>
      </c>
      <c r="D9" s="8" t="s">
        <v>42</v>
      </c>
      <c r="E9" s="8" t="s">
        <v>20</v>
      </c>
      <c r="F9" s="8" t="s">
        <v>141</v>
      </c>
      <c r="G9" s="8">
        <v>7</v>
      </c>
      <c r="H9" s="8">
        <v>2023</v>
      </c>
      <c r="I9" s="10">
        <v>45126</v>
      </c>
      <c r="J9" s="8" t="s">
        <v>25</v>
      </c>
      <c r="K9" s="8">
        <v>2</v>
      </c>
      <c r="L9" s="8" t="s">
        <v>99</v>
      </c>
      <c r="M9" s="8">
        <v>0.32378728232494491</v>
      </c>
      <c r="N9" s="8">
        <v>5.023328408641289</v>
      </c>
      <c r="O9" s="8">
        <v>112.9370040749408</v>
      </c>
      <c r="P9" s="8">
        <v>4.0334644312478858</v>
      </c>
      <c r="Q9" s="8">
        <v>15.911832159968723</v>
      </c>
      <c r="R9" s="8">
        <v>2.9418387365523571</v>
      </c>
      <c r="S9" s="8">
        <f t="shared" si="0"/>
        <v>3.0415563794353941</v>
      </c>
      <c r="T9" s="8">
        <v>2.3127663023210356</v>
      </c>
      <c r="U9" s="8">
        <v>163.25354774823725</v>
      </c>
      <c r="V9" s="8">
        <v>0.55304779309404806</v>
      </c>
      <c r="W9" t="s">
        <v>146</v>
      </c>
    </row>
    <row r="10" spans="1:23" x14ac:dyDescent="0.3">
      <c r="A10" s="8" t="s">
        <v>57</v>
      </c>
      <c r="B10" s="8" t="s">
        <v>58</v>
      </c>
      <c r="C10" s="8" t="s">
        <v>139</v>
      </c>
      <c r="D10" s="8" t="s">
        <v>42</v>
      </c>
      <c r="E10" s="8" t="s">
        <v>21</v>
      </c>
      <c r="F10" s="8" t="s">
        <v>141</v>
      </c>
      <c r="G10" s="8">
        <v>6</v>
      </c>
      <c r="H10" s="8">
        <v>2023</v>
      </c>
      <c r="I10" s="10">
        <v>45096</v>
      </c>
      <c r="J10" s="8" t="s">
        <v>25</v>
      </c>
      <c r="K10" s="8">
        <v>2</v>
      </c>
      <c r="L10" s="8" t="s">
        <v>99</v>
      </c>
      <c r="M10" s="8">
        <v>25.853379209769621</v>
      </c>
      <c r="N10" s="8">
        <v>7.4185189111777365</v>
      </c>
      <c r="O10" s="8">
        <v>171.21495899080804</v>
      </c>
      <c r="P10" s="8">
        <v>5.8902403372012078</v>
      </c>
      <c r="Q10" s="8">
        <v>3.2953506751368913</v>
      </c>
      <c r="R10" s="8">
        <v>1.9581069229074284</v>
      </c>
      <c r="S10" s="8">
        <f t="shared" si="0"/>
        <v>3.6481172196598814</v>
      </c>
      <c r="T10" s="8">
        <v>3.3271898120947356</v>
      </c>
      <c r="U10" s="8">
        <v>29.435282117527112</v>
      </c>
      <c r="V10" s="8">
        <v>0.49373372950781336</v>
      </c>
      <c r="W10" t="s">
        <v>146</v>
      </c>
    </row>
    <row r="11" spans="1:23" x14ac:dyDescent="0.3">
      <c r="A11" s="8" t="s">
        <v>60</v>
      </c>
      <c r="B11" s="8" t="s">
        <v>61</v>
      </c>
      <c r="C11" s="8" t="s">
        <v>139</v>
      </c>
      <c r="D11" s="8" t="s">
        <v>139</v>
      </c>
      <c r="E11" s="8" t="s">
        <v>18</v>
      </c>
      <c r="F11" s="8" t="s">
        <v>141</v>
      </c>
      <c r="G11" s="8">
        <v>6</v>
      </c>
      <c r="H11" s="8">
        <v>2023</v>
      </c>
      <c r="I11" s="10">
        <v>45104</v>
      </c>
      <c r="J11" s="8" t="s">
        <v>25</v>
      </c>
      <c r="K11" s="8">
        <v>2</v>
      </c>
      <c r="L11" s="8" t="s">
        <v>99</v>
      </c>
      <c r="M11" s="8">
        <v>11.801082766036181</v>
      </c>
      <c r="N11" s="8">
        <v>7.2324920338122416</v>
      </c>
      <c r="O11" s="8">
        <v>104.6913211524203</v>
      </c>
      <c r="P11" s="8">
        <v>4.9681759274621848</v>
      </c>
      <c r="Q11" s="8">
        <v>1.1321580531750286</v>
      </c>
      <c r="R11" s="8">
        <v>1.6382993004768063</v>
      </c>
      <c r="S11" s="8">
        <f t="shared" si="0"/>
        <v>3.6276262803445198</v>
      </c>
      <c r="T11" s="8">
        <v>3.2899181074615544</v>
      </c>
      <c r="U11" s="8">
        <v>15.490586068735981</v>
      </c>
      <c r="V11" s="8">
        <v>0.29956609660429712</v>
      </c>
      <c r="W11" t="s">
        <v>146</v>
      </c>
    </row>
    <row r="12" spans="1:23" x14ac:dyDescent="0.3">
      <c r="A12" s="8" t="s">
        <v>63</v>
      </c>
      <c r="B12" s="8" t="s">
        <v>64</v>
      </c>
      <c r="C12" s="8" t="s">
        <v>139</v>
      </c>
      <c r="D12" s="8" t="s">
        <v>139</v>
      </c>
      <c r="E12" s="8" t="s">
        <v>22</v>
      </c>
      <c r="F12" s="8" t="s">
        <v>141</v>
      </c>
      <c r="G12" s="8">
        <v>6</v>
      </c>
      <c r="H12" s="8">
        <v>2023</v>
      </c>
      <c r="I12" s="10">
        <v>45102</v>
      </c>
      <c r="J12" s="8" t="s">
        <v>25</v>
      </c>
      <c r="K12" s="8">
        <v>2</v>
      </c>
      <c r="L12" s="8" t="s">
        <v>99</v>
      </c>
      <c r="M12" s="8">
        <v>4.6953130693685283</v>
      </c>
      <c r="N12" s="8">
        <v>2.4734674728073025</v>
      </c>
      <c r="O12" s="8">
        <v>5.3854410309172334</v>
      </c>
      <c r="P12" s="8">
        <v>1.2275727457636243</v>
      </c>
      <c r="Q12" s="8">
        <v>0.76708028292493136</v>
      </c>
      <c r="R12" s="8">
        <v>0.50446521791082266</v>
      </c>
      <c r="S12" s="8">
        <f t="shared" si="0"/>
        <v>2.0569774452516065</v>
      </c>
      <c r="T12" s="8">
        <v>1.0577890525684563</v>
      </c>
      <c r="U12" s="8">
        <v>1.7271521019997658</v>
      </c>
      <c r="V12" s="8">
        <v>7.7876221967546969E-2</v>
      </c>
      <c r="W12" t="s">
        <v>146</v>
      </c>
    </row>
    <row r="13" spans="1:23" x14ac:dyDescent="0.3">
      <c r="A13" s="8" t="s">
        <v>66</v>
      </c>
      <c r="B13" s="8" t="s">
        <v>67</v>
      </c>
      <c r="C13" s="8" t="s">
        <v>139</v>
      </c>
      <c r="D13" s="8" t="s">
        <v>139</v>
      </c>
      <c r="E13" s="8" t="s">
        <v>21</v>
      </c>
      <c r="F13" s="8" t="s">
        <v>141</v>
      </c>
      <c r="G13" s="8">
        <v>6</v>
      </c>
      <c r="H13" s="8">
        <v>2023</v>
      </c>
      <c r="I13" s="10">
        <v>45091</v>
      </c>
      <c r="J13" s="8" t="s">
        <v>25</v>
      </c>
      <c r="K13" s="8">
        <v>2</v>
      </c>
      <c r="L13" s="8" t="s">
        <v>99</v>
      </c>
      <c r="M13" s="8">
        <v>17.173619278226194</v>
      </c>
      <c r="N13" s="8">
        <v>4.3630672376364581</v>
      </c>
      <c r="O13" s="8">
        <v>12.39991041822395</v>
      </c>
      <c r="P13" s="8">
        <v>1.9505477062374754</v>
      </c>
      <c r="Q13" s="8">
        <v>2.3795215438874466</v>
      </c>
      <c r="R13" s="8">
        <v>0.99727251145976192</v>
      </c>
      <c r="S13" s="8">
        <f t="shared" si="0"/>
        <v>2.7748027712539236</v>
      </c>
      <c r="T13" s="8">
        <v>1.9248826048396137</v>
      </c>
      <c r="U13" s="8">
        <v>14.306460807779379</v>
      </c>
      <c r="V13" s="8">
        <v>0.23872629331593118</v>
      </c>
      <c r="W13" t="s">
        <v>146</v>
      </c>
    </row>
    <row r="14" spans="1:23" x14ac:dyDescent="0.3">
      <c r="A14" s="8" t="s">
        <v>69</v>
      </c>
      <c r="B14" s="8" t="s">
        <v>70</v>
      </c>
      <c r="C14" s="8" t="s">
        <v>139</v>
      </c>
      <c r="D14" s="8" t="s">
        <v>42</v>
      </c>
      <c r="E14" s="8" t="s">
        <v>23</v>
      </c>
      <c r="F14" s="8" t="s">
        <v>141</v>
      </c>
      <c r="G14" s="8">
        <v>6</v>
      </c>
      <c r="H14" s="8">
        <v>2023</v>
      </c>
      <c r="I14" s="10">
        <v>45090</v>
      </c>
      <c r="J14" s="8" t="s">
        <v>25</v>
      </c>
      <c r="K14" s="8">
        <v>2</v>
      </c>
      <c r="L14" s="8" t="s">
        <v>99</v>
      </c>
      <c r="M14" s="8">
        <v>20.451013808230318</v>
      </c>
      <c r="N14" s="8">
        <v>4.4196432303280861</v>
      </c>
      <c r="O14" s="8">
        <v>-1.1776972168648727</v>
      </c>
      <c r="P14" s="8">
        <v>1.5606455323710453</v>
      </c>
      <c r="Q14" s="8">
        <v>2.051134128259088</v>
      </c>
      <c r="R14" s="8">
        <v>0.89179744706916864</v>
      </c>
      <c r="S14" s="8">
        <v>1.9409709142093672</v>
      </c>
      <c r="T14" s="8">
        <v>1.9514626488807691</v>
      </c>
      <c r="U14" s="8">
        <v>10.688454696490771</v>
      </c>
      <c r="V14" s="8">
        <v>0.17883846054991409</v>
      </c>
      <c r="W14" t="s">
        <v>146</v>
      </c>
    </row>
    <row r="15" spans="1:23" x14ac:dyDescent="0.3">
      <c r="A15" s="8" t="s">
        <v>72</v>
      </c>
      <c r="B15" s="8" t="s">
        <v>73</v>
      </c>
      <c r="C15" s="8" t="s">
        <v>139</v>
      </c>
      <c r="D15" s="8" t="s">
        <v>139</v>
      </c>
      <c r="E15" s="8" t="s">
        <v>24</v>
      </c>
      <c r="F15" s="8" t="s">
        <v>141</v>
      </c>
      <c r="G15" s="8">
        <v>4</v>
      </c>
      <c r="H15" s="8">
        <v>2023</v>
      </c>
      <c r="I15" s="10">
        <v>45041</v>
      </c>
      <c r="J15" s="8" t="s">
        <v>25</v>
      </c>
      <c r="K15" s="8">
        <v>2</v>
      </c>
      <c r="L15" s="8" t="s">
        <v>99</v>
      </c>
      <c r="M15" s="8">
        <v>21.971324548640087</v>
      </c>
      <c r="N15" s="8">
        <v>6.7736827769003307</v>
      </c>
      <c r="O15" s="8">
        <v>94.443258590030723</v>
      </c>
      <c r="P15" s="8">
        <v>4.5409561291003806</v>
      </c>
      <c r="Q15" s="8">
        <v>1.326692645794173</v>
      </c>
      <c r="R15" s="8">
        <v>1.5208427890811251</v>
      </c>
      <c r="S15" s="8">
        <f>SQRT(T15)*2</f>
        <v>3.5065903298656047</v>
      </c>
      <c r="T15" s="8">
        <v>3.0740439353767424</v>
      </c>
      <c r="U15" s="8">
        <v>16.91263470410783</v>
      </c>
      <c r="V15" s="8">
        <v>0.28699434142496766</v>
      </c>
      <c r="W15" t="s">
        <v>146</v>
      </c>
    </row>
    <row r="16" spans="1:23" x14ac:dyDescent="0.3">
      <c r="A16" s="8" t="s">
        <v>75</v>
      </c>
      <c r="B16" s="8" t="s">
        <v>76</v>
      </c>
      <c r="C16" s="8" t="s">
        <v>139</v>
      </c>
      <c r="D16" s="8" t="s">
        <v>139</v>
      </c>
      <c r="E16" s="8" t="s">
        <v>139</v>
      </c>
      <c r="F16" s="8" t="s">
        <v>141</v>
      </c>
      <c r="G16" s="8">
        <v>5</v>
      </c>
      <c r="H16" s="8">
        <v>2023</v>
      </c>
      <c r="I16" s="10">
        <v>45063</v>
      </c>
      <c r="J16" s="8" t="s">
        <v>25</v>
      </c>
      <c r="K16" s="8">
        <v>2</v>
      </c>
      <c r="L16" s="8" t="s">
        <v>99</v>
      </c>
      <c r="M16" s="8">
        <v>23.020117054361254</v>
      </c>
      <c r="N16" s="8">
        <v>5.3849590273999492</v>
      </c>
      <c r="O16" s="8">
        <v>31.657031858048189</v>
      </c>
      <c r="P16" s="8">
        <v>2.7973813129350384</v>
      </c>
      <c r="Q16" s="8">
        <v>1.3870349009969567</v>
      </c>
      <c r="R16" s="8">
        <v>1.1364361583798595</v>
      </c>
      <c r="S16" s="8">
        <f>SQRT(T16)*2</f>
        <v>3.1140951416917457</v>
      </c>
      <c r="T16" s="8">
        <v>2.4243971378770337</v>
      </c>
      <c r="U16" s="8">
        <v>13.18848731494165</v>
      </c>
      <c r="V16" s="8">
        <v>0.26882480502691569</v>
      </c>
      <c r="W16" t="s">
        <v>146</v>
      </c>
    </row>
    <row r="17" spans="1:23" x14ac:dyDescent="0.3">
      <c r="A17" s="8" t="s">
        <v>100</v>
      </c>
      <c r="B17" s="8" t="s">
        <v>107</v>
      </c>
      <c r="C17" s="8" t="s">
        <v>139</v>
      </c>
      <c r="D17" s="8" t="s">
        <v>139</v>
      </c>
      <c r="E17" s="8" t="s">
        <v>127</v>
      </c>
      <c r="F17" s="8" t="s">
        <v>142</v>
      </c>
      <c r="G17" s="8">
        <v>1</v>
      </c>
      <c r="H17" s="8">
        <v>1997</v>
      </c>
      <c r="I17" s="10">
        <v>35431</v>
      </c>
      <c r="J17" s="8" t="s">
        <v>25</v>
      </c>
      <c r="K17" s="8">
        <v>2</v>
      </c>
      <c r="L17" s="8" t="s">
        <v>99</v>
      </c>
      <c r="M17" s="8">
        <v>10.713382546136556</v>
      </c>
      <c r="N17" s="8">
        <v>3.7291734372429586</v>
      </c>
      <c r="O17" s="8">
        <v>40.608035036263502</v>
      </c>
      <c r="P17" s="8">
        <v>2.2117550076600501</v>
      </c>
      <c r="Q17" s="8">
        <v>156.8960933876231</v>
      </c>
      <c r="R17" s="8">
        <v>2.4923309138907106</v>
      </c>
      <c r="S17" s="8">
        <v>3.7318371325552748</v>
      </c>
      <c r="T17" s="8">
        <v>1.7038771014450567</v>
      </c>
      <c r="U17" s="8">
        <v>12.872751545987716</v>
      </c>
      <c r="V17" s="8">
        <v>0.1675389758727005</v>
      </c>
      <c r="W17" t="s">
        <v>146</v>
      </c>
    </row>
    <row r="18" spans="1:23" x14ac:dyDescent="0.3">
      <c r="A18" s="8" t="s">
        <v>101</v>
      </c>
      <c r="B18" s="8" t="s">
        <v>108</v>
      </c>
      <c r="C18" s="8" t="s">
        <v>139</v>
      </c>
      <c r="D18" s="8" t="s">
        <v>139</v>
      </c>
      <c r="E18" s="8" t="s">
        <v>129</v>
      </c>
      <c r="F18" s="8" t="s">
        <v>142</v>
      </c>
      <c r="G18" s="8">
        <v>5</v>
      </c>
      <c r="H18" s="8">
        <v>1985</v>
      </c>
      <c r="I18" s="10">
        <v>31191</v>
      </c>
      <c r="J18" s="8" t="s">
        <v>25</v>
      </c>
      <c r="K18" s="8">
        <v>2</v>
      </c>
      <c r="L18" s="8" t="s">
        <v>99</v>
      </c>
      <c r="M18" s="8">
        <v>35.137745927646627</v>
      </c>
      <c r="N18" s="8">
        <v>4.0305818991033693</v>
      </c>
      <c r="O18" s="8">
        <v>111.39114732303709</v>
      </c>
      <c r="P18" s="8">
        <v>3.2436383263284836</v>
      </c>
      <c r="Q18" s="8">
        <v>14.415375446739951</v>
      </c>
      <c r="R18" s="8">
        <v>2.0059907073279812</v>
      </c>
      <c r="S18" s="8">
        <v>5.1895351608263827</v>
      </c>
      <c r="T18" s="8">
        <v>1.7412915055764289</v>
      </c>
      <c r="U18" s="8">
        <v>99.117689200740784</v>
      </c>
      <c r="V18" s="8">
        <v>0.78243779711478034</v>
      </c>
      <c r="W18" t="s">
        <v>146</v>
      </c>
    </row>
    <row r="19" spans="1:23" x14ac:dyDescent="0.3">
      <c r="A19" s="8" t="s">
        <v>102</v>
      </c>
      <c r="B19" s="8" t="s">
        <v>109</v>
      </c>
      <c r="C19" s="8" t="s">
        <v>139</v>
      </c>
      <c r="D19" s="8" t="s">
        <v>42</v>
      </c>
      <c r="E19" s="8" t="s">
        <v>139</v>
      </c>
      <c r="F19" s="8" t="s">
        <v>142</v>
      </c>
      <c r="G19" s="8" t="s">
        <v>139</v>
      </c>
      <c r="H19" s="8" t="s">
        <v>139</v>
      </c>
      <c r="I19" s="10" t="s">
        <v>139</v>
      </c>
      <c r="J19" s="8" t="s">
        <v>25</v>
      </c>
      <c r="K19" s="8">
        <v>2</v>
      </c>
      <c r="L19" s="8" t="s">
        <v>99</v>
      </c>
      <c r="M19" s="8">
        <v>59.417561624701555</v>
      </c>
      <c r="N19" s="8">
        <v>4.8589963798513471</v>
      </c>
      <c r="O19" s="8">
        <v>241.24365206238014</v>
      </c>
      <c r="P19" s="8">
        <v>4.8977729009919662</v>
      </c>
      <c r="Q19" s="8">
        <v>3.6986835549513017</v>
      </c>
      <c r="R19" s="8">
        <v>1.2438314858183006</v>
      </c>
      <c r="S19" s="8">
        <v>4.4056093634379616</v>
      </c>
      <c r="T19" s="8">
        <v>1.9716369595345247</v>
      </c>
      <c r="U19" s="8">
        <v>28.229307390370259</v>
      </c>
      <c r="V19" s="8">
        <v>0.33474129798159863</v>
      </c>
      <c r="W19" t="s">
        <v>146</v>
      </c>
    </row>
    <row r="20" spans="1:23" x14ac:dyDescent="0.3">
      <c r="A20" s="8" t="s">
        <v>103</v>
      </c>
      <c r="B20" s="8" t="s">
        <v>110</v>
      </c>
      <c r="C20" s="8" t="s">
        <v>139</v>
      </c>
      <c r="D20" s="8" t="s">
        <v>139</v>
      </c>
      <c r="E20" s="8" t="s">
        <v>139</v>
      </c>
      <c r="F20" s="8" t="s">
        <v>142</v>
      </c>
      <c r="G20" s="8">
        <v>1</v>
      </c>
      <c r="H20" s="8">
        <v>1980</v>
      </c>
      <c r="I20" s="10">
        <v>29221</v>
      </c>
      <c r="J20" s="8" t="s">
        <v>25</v>
      </c>
      <c r="K20" s="8">
        <v>2</v>
      </c>
      <c r="L20" s="8" t="s">
        <v>99</v>
      </c>
      <c r="M20" s="8">
        <v>56.085413333775037</v>
      </c>
      <c r="N20" s="8">
        <v>4.5117018576384762</v>
      </c>
      <c r="O20" s="8">
        <v>432.6637411467247</v>
      </c>
      <c r="P20" s="8">
        <v>6.1373660122406513</v>
      </c>
      <c r="Q20" s="8">
        <v>7.0759935300764312</v>
      </c>
      <c r="R20" s="8">
        <v>1.586957865206885</v>
      </c>
      <c r="S20" s="8">
        <v>3.8174077916104641</v>
      </c>
      <c r="T20" s="8">
        <v>1.8627401771483254</v>
      </c>
      <c r="U20" s="8">
        <v>56.815994546111135</v>
      </c>
      <c r="V20" s="8">
        <v>0.52640654584529945</v>
      </c>
      <c r="W20" t="s">
        <v>146</v>
      </c>
    </row>
    <row r="21" spans="1:23" x14ac:dyDescent="0.3">
      <c r="A21" s="8" t="s">
        <v>104</v>
      </c>
      <c r="B21" s="8" t="s">
        <v>111</v>
      </c>
      <c r="C21" s="8" t="s">
        <v>139</v>
      </c>
      <c r="D21" s="8" t="s">
        <v>42</v>
      </c>
      <c r="E21" s="8" t="s">
        <v>139</v>
      </c>
      <c r="F21" s="8" t="s">
        <v>142</v>
      </c>
      <c r="G21" s="8">
        <v>1</v>
      </c>
      <c r="H21" s="8">
        <v>1980</v>
      </c>
      <c r="I21" s="10">
        <v>29221</v>
      </c>
      <c r="J21" s="8" t="s">
        <v>25</v>
      </c>
      <c r="K21" s="8">
        <v>2</v>
      </c>
      <c r="L21" s="8" t="s">
        <v>99</v>
      </c>
      <c r="M21" s="8">
        <v>37.103927046374892</v>
      </c>
      <c r="N21" s="8">
        <v>3.9212871794421238</v>
      </c>
      <c r="O21" s="8">
        <v>115.62887899630392</v>
      </c>
      <c r="P21" s="8">
        <v>3.2155782191356379</v>
      </c>
      <c r="Q21" s="8">
        <v>2.8749969382920733</v>
      </c>
      <c r="R21" s="8">
        <v>1.0268576755763932</v>
      </c>
      <c r="S21" s="8">
        <v>3.3485378783238167</v>
      </c>
      <c r="T21" s="8">
        <v>1.6190395422683572</v>
      </c>
      <c r="U21" s="8">
        <v>24.605719082686125</v>
      </c>
      <c r="V21" s="8">
        <v>0.29541841210151526</v>
      </c>
      <c r="W21" t="s">
        <v>146</v>
      </c>
    </row>
    <row r="22" spans="1:23" x14ac:dyDescent="0.3">
      <c r="A22" s="8" t="s">
        <v>105</v>
      </c>
      <c r="B22" s="8" t="s">
        <v>112</v>
      </c>
      <c r="C22" s="8" t="s">
        <v>139</v>
      </c>
      <c r="D22" s="8" t="s">
        <v>42</v>
      </c>
      <c r="E22" s="8" t="s">
        <v>131</v>
      </c>
      <c r="F22" s="8" t="s">
        <v>142</v>
      </c>
      <c r="G22" s="8">
        <v>8</v>
      </c>
      <c r="H22" s="8">
        <v>1985</v>
      </c>
      <c r="I22" s="10">
        <v>31260</v>
      </c>
      <c r="J22" s="8" t="s">
        <v>25</v>
      </c>
      <c r="K22" s="8">
        <v>2</v>
      </c>
      <c r="L22" s="8" t="s">
        <v>99</v>
      </c>
      <c r="M22" s="8">
        <v>111.90489437702966</v>
      </c>
      <c r="N22" s="8">
        <v>5.4739059349154546</v>
      </c>
      <c r="O22" s="8">
        <v>74.182193230718596</v>
      </c>
      <c r="P22" s="8">
        <v>3.0471302561948623</v>
      </c>
      <c r="Q22" s="8">
        <v>5.9689038879260119</v>
      </c>
      <c r="R22" s="8">
        <v>1.3917799587894255</v>
      </c>
      <c r="S22" s="8">
        <v>1.8224924633570536</v>
      </c>
      <c r="T22" s="8">
        <v>1.9124920911771552</v>
      </c>
      <c r="U22" s="8">
        <v>35.713780882469528</v>
      </c>
      <c r="V22" s="8">
        <v>0.32605411063859219</v>
      </c>
      <c r="W22" t="s">
        <v>146</v>
      </c>
    </row>
    <row r="23" spans="1:23" x14ac:dyDescent="0.3">
      <c r="A23" s="8" t="s">
        <v>106</v>
      </c>
      <c r="B23" s="8" t="s">
        <v>113</v>
      </c>
      <c r="C23" s="8" t="s">
        <v>139</v>
      </c>
      <c r="D23" s="8" t="s">
        <v>42</v>
      </c>
      <c r="E23" s="8" t="s">
        <v>133</v>
      </c>
      <c r="F23" s="8" t="s">
        <v>142</v>
      </c>
      <c r="G23" s="8">
        <v>1</v>
      </c>
      <c r="H23" s="8">
        <v>1985</v>
      </c>
      <c r="I23" s="10">
        <v>31048</v>
      </c>
      <c r="J23" s="8" t="s">
        <v>25</v>
      </c>
      <c r="K23" s="8">
        <v>2</v>
      </c>
      <c r="L23" s="8" t="s">
        <v>99</v>
      </c>
      <c r="M23" s="8">
        <v>67.443915418986904</v>
      </c>
      <c r="N23" s="8">
        <v>5.1634888011525835</v>
      </c>
      <c r="O23" s="8">
        <v>127.13384596031078</v>
      </c>
      <c r="P23" s="8">
        <v>3.836734729534395</v>
      </c>
      <c r="Q23" s="8">
        <v>1.7083271423474311</v>
      </c>
      <c r="R23" s="8">
        <v>1.0256964194831912</v>
      </c>
      <c r="S23" s="8">
        <v>5.4505437717929306</v>
      </c>
      <c r="T23" s="8">
        <v>2.0899002130766728</v>
      </c>
      <c r="U23" s="8">
        <v>15.154402047586125</v>
      </c>
      <c r="V23" s="8">
        <v>0.23354001552467288</v>
      </c>
      <c r="W23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AF13-7EF4-45AC-BF3D-98ABF16891CD}">
  <dimension ref="A1:W23"/>
  <sheetViews>
    <sheetView topLeftCell="B1" workbookViewId="0">
      <selection activeCell="G12" sqref="G12"/>
    </sheetView>
  </sheetViews>
  <sheetFormatPr defaultRowHeight="14.4" x14ac:dyDescent="0.3"/>
  <cols>
    <col min="1" max="1" width="12" customWidth="1"/>
    <col min="2" max="2" width="13.6640625" customWidth="1"/>
    <col min="6" max="6" width="8.88671875" style="8"/>
    <col min="9" max="9" width="10.88671875" customWidth="1"/>
  </cols>
  <sheetData>
    <row r="1" spans="1:23" x14ac:dyDescent="0.3">
      <c r="A1" s="6" t="s">
        <v>0</v>
      </c>
      <c r="B1" s="7" t="s">
        <v>6</v>
      </c>
      <c r="C1" s="7" t="s">
        <v>1</v>
      </c>
      <c r="D1" s="7" t="s">
        <v>2</v>
      </c>
      <c r="E1" s="7" t="s">
        <v>3</v>
      </c>
      <c r="F1" s="7" t="s">
        <v>148</v>
      </c>
      <c r="G1" s="7" t="s">
        <v>144</v>
      </c>
      <c r="H1" s="7" t="s">
        <v>143</v>
      </c>
      <c r="I1" s="7" t="s">
        <v>147</v>
      </c>
      <c r="J1" s="7" t="s">
        <v>5</v>
      </c>
      <c r="K1" s="7" t="s">
        <v>87</v>
      </c>
      <c r="L1" s="7" t="s">
        <v>88</v>
      </c>
      <c r="M1" s="7" t="s">
        <v>97</v>
      </c>
      <c r="N1" s="7" t="s">
        <v>98</v>
      </c>
      <c r="O1" s="7" t="s">
        <v>95</v>
      </c>
      <c r="P1" s="7" t="s">
        <v>96</v>
      </c>
      <c r="Q1" s="7" t="s">
        <v>91</v>
      </c>
      <c r="R1" s="7" t="s">
        <v>92</v>
      </c>
      <c r="S1" s="7" t="s">
        <v>93</v>
      </c>
      <c r="T1" s="7" t="s">
        <v>94</v>
      </c>
      <c r="U1" s="7" t="s">
        <v>89</v>
      </c>
      <c r="V1" s="7" t="s">
        <v>90</v>
      </c>
      <c r="W1" s="12" t="s">
        <v>145</v>
      </c>
    </row>
    <row r="2" spans="1:23" x14ac:dyDescent="0.3">
      <c r="A2" s="8" t="s">
        <v>10</v>
      </c>
      <c r="B2" s="8" t="s">
        <v>28</v>
      </c>
      <c r="C2" s="8" t="s">
        <v>12</v>
      </c>
      <c r="D2" s="11" t="s">
        <v>13</v>
      </c>
      <c r="E2" s="8" t="s">
        <v>14</v>
      </c>
      <c r="F2" s="8" t="s">
        <v>141</v>
      </c>
      <c r="G2" s="8">
        <v>3</v>
      </c>
      <c r="H2" s="8">
        <v>2023</v>
      </c>
      <c r="I2" s="10">
        <v>45011</v>
      </c>
      <c r="J2" s="8" t="s">
        <v>26</v>
      </c>
      <c r="K2" s="8">
        <v>2</v>
      </c>
      <c r="L2" s="8" t="s">
        <v>99</v>
      </c>
      <c r="M2" s="8">
        <v>31.999146828120484</v>
      </c>
      <c r="N2" s="8">
        <v>6.73124910062963</v>
      </c>
      <c r="O2" s="8">
        <v>183.80081372737919</v>
      </c>
      <c r="P2" s="8">
        <v>5.5998506949210851</v>
      </c>
      <c r="Q2" s="8">
        <v>1.0742570720869018</v>
      </c>
      <c r="R2" s="8">
        <v>1.4971029408870655</v>
      </c>
      <c r="S2" s="8">
        <f>SQRT(T2)*2</f>
        <v>3.4673529664563771</v>
      </c>
      <c r="T2" s="8">
        <v>3.0056341484984594</v>
      </c>
      <c r="U2" s="8">
        <v>16.890978218557883</v>
      </c>
      <c r="V2" s="8">
        <v>0.31767165772668737</v>
      </c>
      <c r="W2" t="s">
        <v>146</v>
      </c>
    </row>
    <row r="3" spans="1:23" x14ac:dyDescent="0.3">
      <c r="A3" s="8" t="s">
        <v>31</v>
      </c>
      <c r="B3" s="8" t="s">
        <v>30</v>
      </c>
      <c r="C3" s="8" t="s">
        <v>12</v>
      </c>
      <c r="D3" s="11" t="s">
        <v>13</v>
      </c>
      <c r="E3" s="8" t="s">
        <v>14</v>
      </c>
      <c r="F3" s="8" t="s">
        <v>141</v>
      </c>
      <c r="G3" s="8">
        <v>3</v>
      </c>
      <c r="H3" s="8">
        <v>2023</v>
      </c>
      <c r="I3" s="10">
        <v>45011</v>
      </c>
      <c r="J3" s="8" t="s">
        <v>26</v>
      </c>
      <c r="K3" s="8">
        <v>2</v>
      </c>
      <c r="L3" s="8" t="s">
        <v>99</v>
      </c>
      <c r="M3" s="8">
        <v>17.218787873437606</v>
      </c>
      <c r="N3" s="8">
        <v>5.7698622835728122</v>
      </c>
      <c r="O3" s="8">
        <v>44.920730396571166</v>
      </c>
      <c r="P3" s="8">
        <v>3.2770176345899951</v>
      </c>
      <c r="Q3" s="8">
        <v>1.8655062604970749</v>
      </c>
      <c r="R3" s="8">
        <v>1.2629312294515598</v>
      </c>
      <c r="S3" s="8">
        <f>SQRT(T3)*2</f>
        <v>3.2198745806280864</v>
      </c>
      <c r="T3" s="8">
        <v>2.591898078743724</v>
      </c>
      <c r="U3" s="8">
        <v>12.860436963957712</v>
      </c>
      <c r="V3" s="8">
        <v>0.2911907513362002</v>
      </c>
      <c r="W3" t="s">
        <v>146</v>
      </c>
    </row>
    <row r="4" spans="1:23" x14ac:dyDescent="0.3">
      <c r="A4" s="8" t="s">
        <v>32</v>
      </c>
      <c r="B4" s="8" t="s">
        <v>34</v>
      </c>
      <c r="C4" s="8" t="s">
        <v>139</v>
      </c>
      <c r="D4" s="11" t="s">
        <v>139</v>
      </c>
      <c r="E4" s="8" t="s">
        <v>17</v>
      </c>
      <c r="F4" s="8" t="s">
        <v>141</v>
      </c>
      <c r="G4" s="8">
        <v>7</v>
      </c>
      <c r="H4" s="8">
        <v>2023</v>
      </c>
      <c r="I4" s="10">
        <v>45112</v>
      </c>
      <c r="J4" s="8" t="s">
        <v>26</v>
      </c>
      <c r="K4" s="8">
        <v>2</v>
      </c>
      <c r="L4" s="8" t="s">
        <v>99</v>
      </c>
      <c r="M4" s="8">
        <v>26.665647109332973</v>
      </c>
      <c r="N4" s="8">
        <v>4.6998604665260979</v>
      </c>
      <c r="O4" s="8">
        <v>3.1283720072401811</v>
      </c>
      <c r="P4" s="8">
        <v>1.7964040937933814</v>
      </c>
      <c r="Q4" s="8">
        <v>1.4400442573010355</v>
      </c>
      <c r="R4" s="8">
        <v>0.93179334295949368</v>
      </c>
      <c r="S4" s="8">
        <v>0.61924824046210869</v>
      </c>
      <c r="T4" s="8">
        <v>2.0797393736274592</v>
      </c>
      <c r="U4" s="8">
        <v>11.570010756935908</v>
      </c>
      <c r="V4" s="8">
        <v>0.16962751380379315</v>
      </c>
      <c r="W4" t="s">
        <v>146</v>
      </c>
    </row>
    <row r="5" spans="1:23" x14ac:dyDescent="0.3">
      <c r="A5" s="8" t="s">
        <v>35</v>
      </c>
      <c r="B5" s="8" t="s">
        <v>39</v>
      </c>
      <c r="C5" s="8" t="s">
        <v>139</v>
      </c>
      <c r="D5" s="11" t="s">
        <v>42</v>
      </c>
      <c r="E5" s="8" t="s">
        <v>139</v>
      </c>
      <c r="F5" s="8" t="s">
        <v>141</v>
      </c>
      <c r="G5" s="8">
        <v>6</v>
      </c>
      <c r="H5" s="8">
        <v>2023</v>
      </c>
      <c r="I5" s="10">
        <v>45098</v>
      </c>
      <c r="J5" s="8" t="s">
        <v>26</v>
      </c>
      <c r="K5" s="8">
        <v>2</v>
      </c>
      <c r="L5" s="8" t="s">
        <v>99</v>
      </c>
      <c r="M5" s="8">
        <v>18.884763890455361</v>
      </c>
      <c r="N5" s="8">
        <v>4.3218972844901362</v>
      </c>
      <c r="O5" s="8">
        <v>0.19715471979478325</v>
      </c>
      <c r="P5" s="8">
        <v>1.5661616505046265</v>
      </c>
      <c r="Q5" s="8">
        <v>2.0003450783672951</v>
      </c>
      <c r="R5" s="8">
        <v>0.85950596944242574</v>
      </c>
      <c r="S5" s="8">
        <f>SQRT(T5)*2</f>
        <v>2.7540731032731021</v>
      </c>
      <c r="T5" s="8">
        <v>1.8962296645430838</v>
      </c>
      <c r="U5" s="8">
        <v>10.16565178807034</v>
      </c>
      <c r="V5" s="8">
        <v>0.21111957631844411</v>
      </c>
      <c r="W5" t="s">
        <v>146</v>
      </c>
    </row>
    <row r="6" spans="1:23" x14ac:dyDescent="0.3">
      <c r="A6" s="8" t="s">
        <v>36</v>
      </c>
      <c r="B6" s="8" t="s">
        <v>40</v>
      </c>
      <c r="C6" s="8" t="s">
        <v>139</v>
      </c>
      <c r="D6" s="11" t="s">
        <v>42</v>
      </c>
      <c r="E6" s="8" t="s">
        <v>18</v>
      </c>
      <c r="F6" s="8" t="s">
        <v>141</v>
      </c>
      <c r="G6" s="8">
        <v>6</v>
      </c>
      <c r="H6" s="8">
        <v>2023</v>
      </c>
      <c r="I6" s="10">
        <v>45086</v>
      </c>
      <c r="J6" s="8" t="s">
        <v>26</v>
      </c>
      <c r="K6" s="8">
        <v>2</v>
      </c>
      <c r="L6" s="8" t="s">
        <v>99</v>
      </c>
      <c r="M6" s="8">
        <v>30.968390477742211</v>
      </c>
      <c r="N6" s="8">
        <v>5.3257365511770205</v>
      </c>
      <c r="O6" s="8">
        <v>77.347171641262719</v>
      </c>
      <c r="P6" s="8">
        <v>3.5012879987228085</v>
      </c>
      <c r="Q6" s="8">
        <v>2.8577122957535233</v>
      </c>
      <c r="R6" s="8">
        <v>1.0864030215261329</v>
      </c>
      <c r="S6" s="8">
        <f>SQRT(T6)*2</f>
        <v>3.0850988909350234</v>
      </c>
      <c r="T6" s="8">
        <v>2.3794587917121279</v>
      </c>
      <c r="U6" s="8">
        <v>10.202741419549771</v>
      </c>
      <c r="V6" s="8">
        <v>0.29996188515182404</v>
      </c>
      <c r="W6" t="s">
        <v>146</v>
      </c>
    </row>
    <row r="7" spans="1:23" x14ac:dyDescent="0.3">
      <c r="A7" s="8" t="s">
        <v>48</v>
      </c>
      <c r="B7" s="8" t="s">
        <v>50</v>
      </c>
      <c r="C7" s="8" t="s">
        <v>139</v>
      </c>
      <c r="D7" s="11" t="s">
        <v>42</v>
      </c>
      <c r="E7" s="8" t="s">
        <v>18</v>
      </c>
      <c r="F7" s="8" t="s">
        <v>141</v>
      </c>
      <c r="G7" s="8">
        <v>7</v>
      </c>
      <c r="H7" s="8">
        <v>2023</v>
      </c>
      <c r="I7" s="10">
        <v>45127</v>
      </c>
      <c r="J7" s="8" t="s">
        <v>26</v>
      </c>
      <c r="K7" s="8">
        <v>2</v>
      </c>
      <c r="L7" s="8" t="s">
        <v>99</v>
      </c>
      <c r="M7" s="8">
        <v>23.525235057945476</v>
      </c>
      <c r="N7" s="8">
        <v>5.1631643897034207</v>
      </c>
      <c r="O7" s="8">
        <v>81.590811829429143</v>
      </c>
      <c r="P7" s="8">
        <v>3.5079617415048063</v>
      </c>
      <c r="Q7" s="8">
        <v>2.6910391441680708</v>
      </c>
      <c r="R7" s="8">
        <v>1.1212663100700295</v>
      </c>
      <c r="S7" s="8">
        <v>0.18687771834500488</v>
      </c>
      <c r="T7" s="8">
        <v>2.2959262539529171</v>
      </c>
      <c r="U7" s="8">
        <v>13.177548825013488</v>
      </c>
      <c r="V7" s="8">
        <v>0.24502875401652527</v>
      </c>
      <c r="W7" t="s">
        <v>146</v>
      </c>
    </row>
    <row r="8" spans="1:23" x14ac:dyDescent="0.3">
      <c r="A8" s="8" t="s">
        <v>51</v>
      </c>
      <c r="B8" s="8" t="s">
        <v>53</v>
      </c>
      <c r="C8" s="8" t="s">
        <v>139</v>
      </c>
      <c r="D8" s="11" t="s">
        <v>139</v>
      </c>
      <c r="E8" s="8" t="s">
        <v>19</v>
      </c>
      <c r="F8" s="8" t="s">
        <v>141</v>
      </c>
      <c r="G8" s="8">
        <v>5</v>
      </c>
      <c r="H8" s="8">
        <v>2023</v>
      </c>
      <c r="I8" s="10">
        <v>45071</v>
      </c>
      <c r="J8" s="8" t="s">
        <v>26</v>
      </c>
      <c r="K8" s="8">
        <v>2</v>
      </c>
      <c r="L8" s="8" t="s">
        <v>99</v>
      </c>
      <c r="M8" s="8">
        <v>12.272857494555515</v>
      </c>
      <c r="N8" s="8">
        <v>4.8343967144565436</v>
      </c>
      <c r="O8" s="8">
        <v>70.454399998214569</v>
      </c>
      <c r="P8" s="8">
        <v>3.2611080081309107</v>
      </c>
      <c r="Q8" s="8">
        <v>2.4473379876176518</v>
      </c>
      <c r="R8" s="8">
        <v>1.18750143734157</v>
      </c>
      <c r="S8" s="8">
        <f>SQRT(T8)*2</f>
        <v>2.9503093492806696</v>
      </c>
      <c r="T8" s="8">
        <v>2.1760813141132322</v>
      </c>
      <c r="U8" s="8">
        <v>17.649767556020901</v>
      </c>
      <c r="V8" s="8">
        <v>0.27699022834999043</v>
      </c>
      <c r="W8" t="s">
        <v>146</v>
      </c>
    </row>
    <row r="9" spans="1:23" x14ac:dyDescent="0.3">
      <c r="A9" s="8" t="s">
        <v>54</v>
      </c>
      <c r="B9" s="8" t="s">
        <v>56</v>
      </c>
      <c r="C9" s="8" t="s">
        <v>139</v>
      </c>
      <c r="D9" s="11" t="s">
        <v>42</v>
      </c>
      <c r="E9" s="8" t="s">
        <v>20</v>
      </c>
      <c r="F9" s="8" t="s">
        <v>141</v>
      </c>
      <c r="G9" s="8">
        <v>7</v>
      </c>
      <c r="H9" s="8">
        <v>2023</v>
      </c>
      <c r="I9" s="10">
        <v>45126</v>
      </c>
      <c r="J9" s="8" t="s">
        <v>26</v>
      </c>
      <c r="K9" s="8">
        <v>2</v>
      </c>
      <c r="L9" s="8" t="s">
        <v>99</v>
      </c>
      <c r="M9" s="8">
        <v>14.706649729213519</v>
      </c>
      <c r="N9" s="8">
        <v>4.6516807594212572</v>
      </c>
      <c r="O9" s="8">
        <v>98.105485940109659</v>
      </c>
      <c r="P9" s="8">
        <v>3.5509013430696621</v>
      </c>
      <c r="Q9" s="8">
        <v>10.640867691398755</v>
      </c>
      <c r="R9" s="8">
        <v>2.0180955966445913</v>
      </c>
      <c r="S9" s="8">
        <v>0.39059914773766286</v>
      </c>
      <c r="T9" s="8">
        <v>2.1246226369366812</v>
      </c>
      <c r="U9" s="8">
        <v>78.498592357459984</v>
      </c>
      <c r="V9" s="8">
        <v>0.78377521316980159</v>
      </c>
      <c r="W9" t="s">
        <v>146</v>
      </c>
    </row>
    <row r="10" spans="1:23" x14ac:dyDescent="0.3">
      <c r="A10" s="8" t="s">
        <v>57</v>
      </c>
      <c r="B10" s="8" t="s">
        <v>59</v>
      </c>
      <c r="C10" s="8" t="s">
        <v>139</v>
      </c>
      <c r="D10" s="11" t="s">
        <v>42</v>
      </c>
      <c r="E10" s="8" t="s">
        <v>21</v>
      </c>
      <c r="F10" s="8" t="s">
        <v>141</v>
      </c>
      <c r="G10" s="8">
        <v>6</v>
      </c>
      <c r="H10" s="8">
        <v>2023</v>
      </c>
      <c r="I10" s="10">
        <v>45096</v>
      </c>
      <c r="J10" s="8" t="s">
        <v>26</v>
      </c>
      <c r="K10" s="8">
        <v>2</v>
      </c>
      <c r="L10" s="8" t="s">
        <v>99</v>
      </c>
      <c r="M10" s="8">
        <v>16.247344627957698</v>
      </c>
      <c r="N10" s="8">
        <v>5.3474196437972044</v>
      </c>
      <c r="O10" s="8">
        <v>96.283936654507613</v>
      </c>
      <c r="P10" s="8">
        <v>3.8662451685976946</v>
      </c>
      <c r="Q10" s="8">
        <v>2.0508569656608597</v>
      </c>
      <c r="R10" s="8">
        <v>1.3748337436467244</v>
      </c>
      <c r="S10" s="8">
        <f>SQRT(T10)*2</f>
        <v>3.088734817622377</v>
      </c>
      <c r="T10" s="8">
        <v>2.3850706933981849</v>
      </c>
      <c r="U10" s="8">
        <v>23.159492178888744</v>
      </c>
      <c r="V10" s="8">
        <v>0.32135144392611958</v>
      </c>
      <c r="W10" t="s">
        <v>146</v>
      </c>
    </row>
    <row r="11" spans="1:23" x14ac:dyDescent="0.3">
      <c r="A11" s="8" t="s">
        <v>60</v>
      </c>
      <c r="B11" s="8" t="s">
        <v>62</v>
      </c>
      <c r="C11" s="8" t="s">
        <v>139</v>
      </c>
      <c r="D11" s="11" t="s">
        <v>139</v>
      </c>
      <c r="E11" s="8" t="s">
        <v>18</v>
      </c>
      <c r="F11" s="8" t="s">
        <v>141</v>
      </c>
      <c r="G11" s="8">
        <v>6</v>
      </c>
      <c r="H11" s="8">
        <v>2023</v>
      </c>
      <c r="I11" s="10">
        <v>45104</v>
      </c>
      <c r="J11" s="8" t="s">
        <v>26</v>
      </c>
      <c r="K11" s="8">
        <v>2</v>
      </c>
      <c r="L11" s="8" t="s">
        <v>99</v>
      </c>
      <c r="M11" s="8">
        <v>12.046255025730259</v>
      </c>
      <c r="N11" s="8">
        <v>5.2298681371468172</v>
      </c>
      <c r="O11" s="8">
        <v>90.136840051976449</v>
      </c>
      <c r="P11" s="8">
        <v>3.7436825873820743</v>
      </c>
      <c r="Q11" s="8">
        <v>1.4799147246602504</v>
      </c>
      <c r="R11" s="8">
        <v>1.1475609941221434</v>
      </c>
      <c r="S11" s="8">
        <f t="shared" ref="S11:S12" si="0">SQRT(T11)*2</f>
        <v>3.0792024223803134</v>
      </c>
      <c r="T11" s="8">
        <v>2.3703718894981978</v>
      </c>
      <c r="U11" s="8">
        <v>13.011962091822118</v>
      </c>
      <c r="V11" s="8">
        <v>0.15647034525254522</v>
      </c>
      <c r="W11" t="s">
        <v>146</v>
      </c>
    </row>
    <row r="12" spans="1:23" x14ac:dyDescent="0.3">
      <c r="A12" s="8" t="s">
        <v>63</v>
      </c>
      <c r="B12" s="8" t="s">
        <v>65</v>
      </c>
      <c r="C12" s="8" t="s">
        <v>139</v>
      </c>
      <c r="D12" s="11" t="s">
        <v>139</v>
      </c>
      <c r="E12" s="8" t="s">
        <v>22</v>
      </c>
      <c r="F12" s="8" t="s">
        <v>141</v>
      </c>
      <c r="G12" s="8">
        <v>6</v>
      </c>
      <c r="H12" s="8">
        <v>2023</v>
      </c>
      <c r="I12" s="10">
        <v>45102</v>
      </c>
      <c r="J12" s="8" t="s">
        <v>26</v>
      </c>
      <c r="K12" s="8">
        <v>2</v>
      </c>
      <c r="L12" s="8" t="s">
        <v>99</v>
      </c>
      <c r="M12" s="8">
        <v>11.729094972638464</v>
      </c>
      <c r="N12" s="8">
        <v>5.1420560645862299</v>
      </c>
      <c r="O12" s="8">
        <v>51.576775007318084</v>
      </c>
      <c r="P12" s="8">
        <v>3.1112693656610357</v>
      </c>
      <c r="Q12" s="8">
        <v>0.54024133336792035</v>
      </c>
      <c r="R12" s="8">
        <v>1.0739737350085163</v>
      </c>
      <c r="S12" s="8">
        <f t="shared" si="0"/>
        <v>3.0529969265507715</v>
      </c>
      <c r="T12" s="8">
        <v>2.3301975583821144</v>
      </c>
      <c r="U12" s="8">
        <v>10.948023165359544</v>
      </c>
      <c r="V12" s="8">
        <v>0.21520927265509301</v>
      </c>
      <c r="W12" t="s">
        <v>146</v>
      </c>
    </row>
    <row r="13" spans="1:23" x14ac:dyDescent="0.3">
      <c r="A13" s="8" t="s">
        <v>66</v>
      </c>
      <c r="B13" s="8" t="s">
        <v>68</v>
      </c>
      <c r="C13" s="8" t="s">
        <v>139</v>
      </c>
      <c r="D13" s="11" t="s">
        <v>139</v>
      </c>
      <c r="E13" s="8" t="s">
        <v>21</v>
      </c>
      <c r="F13" s="8" t="s">
        <v>141</v>
      </c>
      <c r="G13" s="8">
        <v>6</v>
      </c>
      <c r="H13" s="8">
        <v>2023</v>
      </c>
      <c r="I13" s="10">
        <v>45091</v>
      </c>
      <c r="J13" s="8" t="s">
        <v>26</v>
      </c>
      <c r="K13" s="8">
        <v>2</v>
      </c>
      <c r="L13" s="8" t="s">
        <v>99</v>
      </c>
      <c r="M13" s="8">
        <v>15.743912004631387</v>
      </c>
      <c r="N13" s="8">
        <v>4.3750306653289979</v>
      </c>
      <c r="O13" s="8">
        <v>-0.35382479406733924</v>
      </c>
      <c r="P13" s="8">
        <v>1.6012508928594915</v>
      </c>
      <c r="Q13" s="8">
        <v>2.3243964573766811</v>
      </c>
      <c r="R13" s="8">
        <v>0.88585331653355737</v>
      </c>
      <c r="S13" s="8">
        <v>0.88068799107272033</v>
      </c>
      <c r="T13" s="8">
        <v>1.975736988770179</v>
      </c>
      <c r="U13" s="8">
        <v>10.139533879623166</v>
      </c>
      <c r="V13" s="8">
        <v>0.19218139783905952</v>
      </c>
      <c r="W13" t="s">
        <v>146</v>
      </c>
    </row>
    <row r="14" spans="1:23" x14ac:dyDescent="0.3">
      <c r="A14" s="8" t="s">
        <v>69</v>
      </c>
      <c r="B14" s="8" t="s">
        <v>71</v>
      </c>
      <c r="C14" s="8" t="s">
        <v>139</v>
      </c>
      <c r="D14" s="11" t="s">
        <v>42</v>
      </c>
      <c r="E14" s="8" t="s">
        <v>23</v>
      </c>
      <c r="F14" s="8" t="s">
        <v>141</v>
      </c>
      <c r="G14" s="8">
        <v>6</v>
      </c>
      <c r="H14" s="8">
        <v>2023</v>
      </c>
      <c r="I14" s="10">
        <v>45090</v>
      </c>
      <c r="J14" s="8" t="s">
        <v>26</v>
      </c>
      <c r="K14" s="8">
        <v>2</v>
      </c>
      <c r="L14" s="8" t="s">
        <v>99</v>
      </c>
      <c r="M14" s="8">
        <v>15.071566025699523</v>
      </c>
      <c r="N14" s="8">
        <v>4.5563335738421582</v>
      </c>
      <c r="O14" s="8">
        <v>46.388845603163439</v>
      </c>
      <c r="P14" s="8">
        <v>2.7209766900957129</v>
      </c>
      <c r="Q14" s="8">
        <v>2.1479285801050105</v>
      </c>
      <c r="R14" s="8">
        <v>0.95374440683767259</v>
      </c>
      <c r="S14" s="8">
        <f>SQRT(T14)*2</f>
        <v>2.8759568781851526</v>
      </c>
      <c r="T14" s="8">
        <v>2.0677819912951221</v>
      </c>
      <c r="U14" s="8">
        <v>10.487181145773905</v>
      </c>
      <c r="V14" s="8">
        <v>0.17237593972614887</v>
      </c>
      <c r="W14" t="s">
        <v>146</v>
      </c>
    </row>
    <row r="15" spans="1:23" x14ac:dyDescent="0.3">
      <c r="A15" s="8" t="s">
        <v>72</v>
      </c>
      <c r="B15" s="8" t="s">
        <v>74</v>
      </c>
      <c r="C15" s="8" t="s">
        <v>139</v>
      </c>
      <c r="D15" s="11" t="s">
        <v>139</v>
      </c>
      <c r="E15" s="8" t="s">
        <v>24</v>
      </c>
      <c r="F15" s="8" t="s">
        <v>141</v>
      </c>
      <c r="G15" s="8">
        <v>4</v>
      </c>
      <c r="H15" s="8">
        <v>2023</v>
      </c>
      <c r="I15" s="10">
        <v>45041</v>
      </c>
      <c r="J15" s="8" t="s">
        <v>26</v>
      </c>
      <c r="K15" s="8">
        <v>2</v>
      </c>
      <c r="L15" s="8" t="s">
        <v>99</v>
      </c>
      <c r="M15" s="8">
        <v>14.72568007263725</v>
      </c>
      <c r="N15" s="8">
        <v>7.534992770980752</v>
      </c>
      <c r="O15" s="8">
        <v>105.80771922695291</v>
      </c>
      <c r="P15" s="8">
        <v>5.1248544857109852</v>
      </c>
      <c r="Q15" s="8">
        <v>2.0923178520473793</v>
      </c>
      <c r="R15" s="8">
        <v>1.7215273466212613</v>
      </c>
      <c r="S15" s="8">
        <f>SQRT(T15)*2</f>
        <v>3.7039504182381222</v>
      </c>
      <c r="T15" s="8">
        <v>3.4298121751915898</v>
      </c>
      <c r="U15" s="8">
        <v>17.453638791129404</v>
      </c>
      <c r="V15" s="8">
        <v>0.38917244116618832</v>
      </c>
      <c r="W15" t="s">
        <v>146</v>
      </c>
    </row>
    <row r="16" spans="1:23" x14ac:dyDescent="0.3">
      <c r="A16" s="8" t="s">
        <v>75</v>
      </c>
      <c r="B16" s="8" t="s">
        <v>77</v>
      </c>
      <c r="C16" s="8" t="s">
        <v>139</v>
      </c>
      <c r="D16" s="11" t="s">
        <v>139</v>
      </c>
      <c r="E16" s="8" t="s">
        <v>139</v>
      </c>
      <c r="F16" s="8" t="s">
        <v>141</v>
      </c>
      <c r="G16" s="8">
        <v>5</v>
      </c>
      <c r="H16" s="8">
        <v>2023</v>
      </c>
      <c r="I16" s="10">
        <v>45063</v>
      </c>
      <c r="J16" s="8" t="s">
        <v>26</v>
      </c>
      <c r="K16" s="8">
        <v>2</v>
      </c>
      <c r="L16" s="8" t="s">
        <v>99</v>
      </c>
      <c r="M16" s="8">
        <v>17.167180943789418</v>
      </c>
      <c r="N16" s="8">
        <v>5.31066554396992</v>
      </c>
      <c r="O16" s="8">
        <v>57.094357076021353</v>
      </c>
      <c r="P16" s="8">
        <v>3.2353051011670346</v>
      </c>
      <c r="Q16" s="8">
        <v>2.4703686237593248</v>
      </c>
      <c r="R16" s="8">
        <v>1.1662146294904427</v>
      </c>
      <c r="S16" s="8">
        <v>2.0753604428028845</v>
      </c>
      <c r="T16" s="8">
        <v>2.4076689124963977</v>
      </c>
      <c r="U16" s="8">
        <v>12.978840231425893</v>
      </c>
      <c r="V16" s="8">
        <v>0.24649600261875934</v>
      </c>
      <c r="W16" t="s">
        <v>146</v>
      </c>
    </row>
    <row r="17" spans="1:23" x14ac:dyDescent="0.3">
      <c r="A17" s="8" t="s">
        <v>100</v>
      </c>
      <c r="B17" s="8" t="s">
        <v>114</v>
      </c>
      <c r="C17" s="8" t="s">
        <v>139</v>
      </c>
      <c r="D17" s="11" t="s">
        <v>139</v>
      </c>
      <c r="E17" s="8" t="s">
        <v>127</v>
      </c>
      <c r="F17" s="8" t="s">
        <v>142</v>
      </c>
      <c r="G17" s="8">
        <v>1</v>
      </c>
      <c r="H17" s="8">
        <v>1997</v>
      </c>
      <c r="I17" s="10">
        <v>35431</v>
      </c>
      <c r="J17" s="8" t="s">
        <v>26</v>
      </c>
      <c r="K17" s="8">
        <v>2</v>
      </c>
      <c r="L17" s="8" t="s">
        <v>99</v>
      </c>
      <c r="M17" s="8">
        <v>5.5326978427805384</v>
      </c>
      <c r="N17" s="8">
        <v>3.6137645913304413</v>
      </c>
      <c r="O17" s="8">
        <v>34.604827643693113</v>
      </c>
      <c r="P17" s="8">
        <v>2.0887074268817289</v>
      </c>
      <c r="Q17" s="8">
        <v>258.11689522108986</v>
      </c>
      <c r="R17" s="8">
        <v>3.101531650599576</v>
      </c>
      <c r="S17" s="8">
        <v>2.8279526936183181</v>
      </c>
      <c r="T17" s="8">
        <v>1.684159820281784</v>
      </c>
      <c r="U17" s="8">
        <v>10.284434478575573</v>
      </c>
      <c r="V17" s="8">
        <v>0.15706611139711649</v>
      </c>
      <c r="W17" t="s">
        <v>146</v>
      </c>
    </row>
    <row r="18" spans="1:23" x14ac:dyDescent="0.3">
      <c r="A18" s="8" t="s">
        <v>101</v>
      </c>
      <c r="B18" s="8" t="s">
        <v>115</v>
      </c>
      <c r="C18" s="8" t="s">
        <v>139</v>
      </c>
      <c r="D18" s="11" t="s">
        <v>42</v>
      </c>
      <c r="E18" s="8" t="s">
        <v>129</v>
      </c>
      <c r="F18" s="8" t="s">
        <v>142</v>
      </c>
      <c r="G18" s="8">
        <v>5</v>
      </c>
      <c r="H18" s="8">
        <v>1985</v>
      </c>
      <c r="I18" s="10">
        <v>31191</v>
      </c>
      <c r="J18" s="8" t="s">
        <v>26</v>
      </c>
      <c r="K18" s="8">
        <v>2</v>
      </c>
      <c r="L18" s="8" t="s">
        <v>99</v>
      </c>
      <c r="M18" s="8">
        <v>5.2727751399172078</v>
      </c>
      <c r="N18" s="8">
        <v>3.3971839829553061</v>
      </c>
      <c r="O18" s="8">
        <v>3.9433528364495589</v>
      </c>
      <c r="P18" s="8">
        <v>1.2769654079343027</v>
      </c>
      <c r="Q18" s="8">
        <v>2.5391880282350505</v>
      </c>
      <c r="R18" s="8">
        <v>0.72445372720235779</v>
      </c>
      <c r="S18" s="8">
        <v>2.5890735073206836</v>
      </c>
      <c r="T18" s="8">
        <v>1.5548498120504934</v>
      </c>
      <c r="U18" s="8">
        <v>10.215380407948059</v>
      </c>
      <c r="V18" s="8">
        <v>0.1897997479725681</v>
      </c>
      <c r="W18" t="s">
        <v>146</v>
      </c>
    </row>
    <row r="19" spans="1:23" x14ac:dyDescent="0.3">
      <c r="A19" s="8" t="s">
        <v>102</v>
      </c>
      <c r="B19" s="8" t="s">
        <v>117</v>
      </c>
      <c r="C19" s="8" t="s">
        <v>139</v>
      </c>
      <c r="D19" s="11" t="s">
        <v>139</v>
      </c>
      <c r="E19" s="8" t="s">
        <v>139</v>
      </c>
      <c r="F19" s="8" t="s">
        <v>142</v>
      </c>
      <c r="G19" s="8" t="s">
        <v>139</v>
      </c>
      <c r="H19" s="8" t="s">
        <v>139</v>
      </c>
      <c r="I19" s="10" t="s">
        <v>139</v>
      </c>
      <c r="J19" s="8" t="s">
        <v>26</v>
      </c>
      <c r="K19" s="8">
        <v>2</v>
      </c>
      <c r="L19" s="8" t="s">
        <v>99</v>
      </c>
      <c r="M19" s="8">
        <v>13.275791288169488</v>
      </c>
      <c r="N19" s="8">
        <v>4.0181628219422558</v>
      </c>
      <c r="O19" s="8">
        <v>28.173061614417989</v>
      </c>
      <c r="P19" s="8">
        <v>2.0785108910237358</v>
      </c>
      <c r="Q19" s="8">
        <v>2.6361334867218442</v>
      </c>
      <c r="R19" s="8">
        <v>0.82550011716092597</v>
      </c>
      <c r="S19" s="8">
        <v>3.5414501715023037</v>
      </c>
      <c r="T19" s="8">
        <v>1.7986062155360572</v>
      </c>
      <c r="U19" s="8">
        <v>10.537973681055634</v>
      </c>
      <c r="V19" s="8">
        <v>0.18991554080096265</v>
      </c>
      <c r="W19" t="s">
        <v>146</v>
      </c>
    </row>
    <row r="20" spans="1:23" x14ac:dyDescent="0.3">
      <c r="A20" s="8" t="s">
        <v>103</v>
      </c>
      <c r="B20" s="8" t="s">
        <v>119</v>
      </c>
      <c r="C20" s="8" t="s">
        <v>139</v>
      </c>
      <c r="D20" s="11" t="s">
        <v>42</v>
      </c>
      <c r="E20" s="8" t="s">
        <v>139</v>
      </c>
      <c r="F20" s="8" t="s">
        <v>142</v>
      </c>
      <c r="G20" s="8">
        <v>1</v>
      </c>
      <c r="H20" s="8">
        <v>1980</v>
      </c>
      <c r="I20" s="10">
        <v>29221</v>
      </c>
      <c r="J20" s="8" t="s">
        <v>26</v>
      </c>
      <c r="K20" s="8">
        <v>2</v>
      </c>
      <c r="L20" s="8" t="s">
        <v>99</v>
      </c>
      <c r="M20" s="8">
        <v>28.68403459190079</v>
      </c>
      <c r="N20" s="8">
        <v>4.1766474695718827</v>
      </c>
      <c r="O20" s="8">
        <v>226.27484326567762</v>
      </c>
      <c r="P20" s="8">
        <v>4.5633958561435541</v>
      </c>
      <c r="Q20" s="8">
        <v>4.1296263891376368</v>
      </c>
      <c r="R20" s="8">
        <v>1.080309322976797</v>
      </c>
      <c r="S20" s="8">
        <v>3.9744568237046258</v>
      </c>
      <c r="T20" s="8">
        <v>1.7844500024796279</v>
      </c>
      <c r="U20" s="8">
        <v>22.731165808925272</v>
      </c>
      <c r="V20" s="8">
        <v>0.25046882586223473</v>
      </c>
      <c r="W20" t="s">
        <v>146</v>
      </c>
    </row>
    <row r="21" spans="1:23" x14ac:dyDescent="0.3">
      <c r="A21" s="8" t="s">
        <v>104</v>
      </c>
      <c r="B21" s="8" t="s">
        <v>121</v>
      </c>
      <c r="C21" s="8" t="s">
        <v>139</v>
      </c>
      <c r="D21" s="11" t="s">
        <v>42</v>
      </c>
      <c r="E21" s="8" t="s">
        <v>139</v>
      </c>
      <c r="F21" s="8" t="s">
        <v>142</v>
      </c>
      <c r="G21" s="8">
        <v>1</v>
      </c>
      <c r="H21" s="8">
        <v>1980</v>
      </c>
      <c r="I21" s="10">
        <v>29221</v>
      </c>
      <c r="J21" s="8" t="s">
        <v>26</v>
      </c>
      <c r="K21" s="8">
        <v>2</v>
      </c>
      <c r="L21" s="8" t="s">
        <v>99</v>
      </c>
      <c r="M21" s="8">
        <v>15.389906985875809</v>
      </c>
      <c r="N21" s="8">
        <v>3.8629793200458939</v>
      </c>
      <c r="O21" s="8">
        <v>118.6300599328948</v>
      </c>
      <c r="P21" s="8">
        <v>3.3660235811568788</v>
      </c>
      <c r="Q21" s="8">
        <v>3.3581631213150493</v>
      </c>
      <c r="R21" s="8">
        <v>0.9275342613359121</v>
      </c>
      <c r="S21" s="8">
        <v>1.9773423424336207</v>
      </c>
      <c r="T21" s="8">
        <v>1.697859325835229</v>
      </c>
      <c r="U21" s="8">
        <v>16.374211234958267</v>
      </c>
      <c r="V21" s="8">
        <v>0.23309559761565862</v>
      </c>
      <c r="W21" t="s">
        <v>146</v>
      </c>
    </row>
    <row r="22" spans="1:23" x14ac:dyDescent="0.3">
      <c r="A22" s="8" t="s">
        <v>105</v>
      </c>
      <c r="B22" s="8" t="s">
        <v>123</v>
      </c>
      <c r="C22" s="8" t="s">
        <v>139</v>
      </c>
      <c r="D22" s="11" t="s">
        <v>42</v>
      </c>
      <c r="E22" s="8" t="s">
        <v>131</v>
      </c>
      <c r="F22" s="8" t="s">
        <v>142</v>
      </c>
      <c r="G22" s="8">
        <v>8</v>
      </c>
      <c r="H22" s="8">
        <v>1985</v>
      </c>
      <c r="I22" s="10">
        <v>31260</v>
      </c>
      <c r="J22" s="8" t="s">
        <v>26</v>
      </c>
      <c r="K22" s="8">
        <v>2</v>
      </c>
      <c r="L22" s="8" t="s">
        <v>99</v>
      </c>
      <c r="M22" s="8">
        <v>33.785283731471473</v>
      </c>
      <c r="N22" s="8">
        <v>4.0486109769752234</v>
      </c>
      <c r="O22" s="8">
        <v>29.71910065824202</v>
      </c>
      <c r="P22" s="8">
        <v>2.0278199077384578</v>
      </c>
      <c r="Q22" s="8">
        <v>2.55498279536544</v>
      </c>
      <c r="R22" s="8">
        <v>0.90203427438394723</v>
      </c>
      <c r="S22" s="8">
        <v>2.0805361965011562</v>
      </c>
      <c r="T22" s="8">
        <v>1.6775494557374186</v>
      </c>
      <c r="U22" s="8">
        <v>15.994122010602638</v>
      </c>
      <c r="V22" s="8">
        <v>0.18286959565322924</v>
      </c>
      <c r="W22" t="s">
        <v>146</v>
      </c>
    </row>
    <row r="23" spans="1:23" x14ac:dyDescent="0.3">
      <c r="A23" s="8" t="s">
        <v>106</v>
      </c>
      <c r="B23" s="8" t="s">
        <v>125</v>
      </c>
      <c r="C23" s="8" t="s">
        <v>139</v>
      </c>
      <c r="D23" s="11" t="s">
        <v>42</v>
      </c>
      <c r="E23" s="8" t="s">
        <v>133</v>
      </c>
      <c r="F23" s="8" t="s">
        <v>142</v>
      </c>
      <c r="G23" s="8">
        <v>1</v>
      </c>
      <c r="H23" s="8">
        <v>1985</v>
      </c>
      <c r="I23" s="10">
        <v>31048</v>
      </c>
      <c r="J23" s="8" t="s">
        <v>26</v>
      </c>
      <c r="K23" s="8">
        <v>2</v>
      </c>
      <c r="L23" s="8" t="s">
        <v>99</v>
      </c>
      <c r="M23" s="8">
        <v>25.603293753492533</v>
      </c>
      <c r="N23" s="8">
        <v>4.119096404050584</v>
      </c>
      <c r="O23" s="8">
        <v>48.581902883660057</v>
      </c>
      <c r="P23" s="8">
        <v>2.4480231582935197</v>
      </c>
      <c r="Q23" s="8">
        <v>2.0910948922094867</v>
      </c>
      <c r="R23" s="8">
        <v>0.81120060473643874</v>
      </c>
      <c r="S23" s="8">
        <v>2.9816128894090435</v>
      </c>
      <c r="T23" s="8">
        <v>1.7594039782728095</v>
      </c>
      <c r="U23" s="8">
        <v>9.9218847299319091</v>
      </c>
      <c r="V23" s="8">
        <v>0.15951266026713559</v>
      </c>
      <c r="W23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23E4-8874-4142-89F2-4A36A7E1AF2F}">
  <dimension ref="A1:W7"/>
  <sheetViews>
    <sheetView topLeftCell="B1" workbookViewId="0">
      <selection activeCell="I9" sqref="I9"/>
    </sheetView>
  </sheetViews>
  <sheetFormatPr defaultRowHeight="14.4" x14ac:dyDescent="0.3"/>
  <cols>
    <col min="9" max="9" width="14.5546875" customWidth="1"/>
  </cols>
  <sheetData>
    <row r="1" spans="1:23" x14ac:dyDescent="0.3">
      <c r="A1" s="6" t="s">
        <v>0</v>
      </c>
      <c r="B1" s="7" t="s">
        <v>6</v>
      </c>
      <c r="C1" s="7" t="s">
        <v>1</v>
      </c>
      <c r="D1" s="7" t="s">
        <v>2</v>
      </c>
      <c r="E1" s="7" t="s">
        <v>3</v>
      </c>
      <c r="F1" s="7" t="s">
        <v>148</v>
      </c>
      <c r="G1" s="7" t="s">
        <v>144</v>
      </c>
      <c r="H1" s="7" t="s">
        <v>143</v>
      </c>
      <c r="I1" s="7" t="s">
        <v>147</v>
      </c>
      <c r="J1" s="7" t="s">
        <v>5</v>
      </c>
      <c r="K1" s="7" t="s">
        <v>87</v>
      </c>
      <c r="L1" s="7" t="s">
        <v>88</v>
      </c>
      <c r="M1" s="7" t="s">
        <v>97</v>
      </c>
      <c r="N1" s="7" t="s">
        <v>98</v>
      </c>
      <c r="O1" s="7" t="s">
        <v>95</v>
      </c>
      <c r="P1" s="7" t="s">
        <v>96</v>
      </c>
      <c r="Q1" s="7" t="s">
        <v>91</v>
      </c>
      <c r="R1" s="7" t="s">
        <v>92</v>
      </c>
      <c r="S1" s="7" t="s">
        <v>93</v>
      </c>
      <c r="T1" s="7" t="s">
        <v>94</v>
      </c>
      <c r="U1" s="7" t="s">
        <v>89</v>
      </c>
      <c r="V1" s="7" t="s">
        <v>90</v>
      </c>
      <c r="W1" s="12" t="s">
        <v>145</v>
      </c>
    </row>
    <row r="2" spans="1:23" x14ac:dyDescent="0.3">
      <c r="A2" s="8" t="s">
        <v>101</v>
      </c>
      <c r="B2" s="8" t="s">
        <v>116</v>
      </c>
      <c r="C2" s="8" t="s">
        <v>139</v>
      </c>
      <c r="D2" s="11" t="s">
        <v>42</v>
      </c>
      <c r="E2" s="8" t="s">
        <v>129</v>
      </c>
      <c r="F2" s="8" t="s">
        <v>142</v>
      </c>
      <c r="G2" s="8">
        <v>5</v>
      </c>
      <c r="H2" s="8">
        <v>1985</v>
      </c>
      <c r="I2" s="10">
        <v>31191</v>
      </c>
      <c r="J2" s="8" t="s">
        <v>27</v>
      </c>
      <c r="K2" s="8">
        <v>2</v>
      </c>
      <c r="L2" s="8" t="s">
        <v>99</v>
      </c>
      <c r="M2" s="8">
        <v>100.54936920743266</v>
      </c>
      <c r="N2" s="8">
        <v>5.0459121392253525</v>
      </c>
      <c r="O2" s="8">
        <v>175.90861703201065</v>
      </c>
      <c r="P2" s="8">
        <v>4.1202482571329782</v>
      </c>
      <c r="Q2" s="8">
        <v>28.906696668849605</v>
      </c>
      <c r="R2" s="8">
        <v>2.7050728985456374</v>
      </c>
      <c r="S2" s="8">
        <v>3.2456234863339168</v>
      </c>
      <c r="T2" s="8">
        <v>1.8745273602271657</v>
      </c>
      <c r="U2" s="8">
        <v>168.09731304452939</v>
      </c>
      <c r="V2" s="8">
        <v>0.9704110364550349</v>
      </c>
      <c r="W2" t="s">
        <v>146</v>
      </c>
    </row>
    <row r="3" spans="1:23" x14ac:dyDescent="0.3">
      <c r="A3" s="8" t="s">
        <v>102</v>
      </c>
      <c r="B3" s="8" t="s">
        <v>118</v>
      </c>
      <c r="C3" s="8" t="s">
        <v>139</v>
      </c>
      <c r="D3" s="11" t="s">
        <v>139</v>
      </c>
      <c r="E3" s="8" t="s">
        <v>139</v>
      </c>
      <c r="F3" s="8" t="s">
        <v>142</v>
      </c>
      <c r="G3" s="8" t="s">
        <v>139</v>
      </c>
      <c r="H3" s="8" t="s">
        <v>139</v>
      </c>
      <c r="I3" s="10" t="s">
        <v>139</v>
      </c>
      <c r="J3" s="8" t="s">
        <v>27</v>
      </c>
      <c r="K3" s="8">
        <v>2</v>
      </c>
      <c r="L3" s="8" t="s">
        <v>99</v>
      </c>
      <c r="M3" s="8">
        <v>92.208010822156723</v>
      </c>
      <c r="N3" s="8">
        <v>5.2251120880277986</v>
      </c>
      <c r="O3" s="8">
        <v>144.09339943195602</v>
      </c>
      <c r="P3" s="8">
        <v>3.9309825155647213</v>
      </c>
      <c r="Q3" s="8">
        <v>4.5652594601711307</v>
      </c>
      <c r="R3" s="8">
        <v>1.1304451996614229</v>
      </c>
      <c r="S3" s="8">
        <v>3.043506306780754</v>
      </c>
      <c r="T3" s="8">
        <v>1.979557883570003</v>
      </c>
      <c r="U3" s="8">
        <v>20.846739417285651</v>
      </c>
      <c r="V3" s="8">
        <v>0.27462298218897363</v>
      </c>
      <c r="W3" t="s">
        <v>146</v>
      </c>
    </row>
    <row r="4" spans="1:23" x14ac:dyDescent="0.3">
      <c r="A4" s="8" t="s">
        <v>103</v>
      </c>
      <c r="B4" s="8" t="s">
        <v>120</v>
      </c>
      <c r="C4" s="8" t="s">
        <v>139</v>
      </c>
      <c r="D4" s="11" t="s">
        <v>42</v>
      </c>
      <c r="E4" s="8" t="s">
        <v>139</v>
      </c>
      <c r="F4" s="8" t="s">
        <v>142</v>
      </c>
      <c r="G4" s="8">
        <v>1</v>
      </c>
      <c r="H4" s="8">
        <v>1980</v>
      </c>
      <c r="I4" s="10">
        <v>29221</v>
      </c>
      <c r="J4" s="8" t="s">
        <v>27</v>
      </c>
      <c r="K4" s="8">
        <v>2</v>
      </c>
      <c r="L4" s="8" t="s">
        <v>99</v>
      </c>
      <c r="M4" s="8">
        <v>281.55789483163733</v>
      </c>
      <c r="N4" s="8">
        <v>6.8066241316407403</v>
      </c>
      <c r="O4" s="8">
        <v>942.27625146558705</v>
      </c>
      <c r="P4" s="8">
        <v>9.0539046949589501</v>
      </c>
      <c r="Q4" s="8">
        <v>11.680944399195743</v>
      </c>
      <c r="R4" s="8">
        <v>1.7602953120226135</v>
      </c>
      <c r="S4" s="8">
        <v>2.2673854590138993</v>
      </c>
      <c r="T4" s="8">
        <v>1.8987957045929207</v>
      </c>
      <c r="U4" s="8">
        <v>66.531567611636419</v>
      </c>
      <c r="V4" s="8">
        <v>0.50644327375136777</v>
      </c>
      <c r="W4" t="s">
        <v>146</v>
      </c>
    </row>
    <row r="5" spans="1:23" x14ac:dyDescent="0.3">
      <c r="A5" s="8" t="s">
        <v>104</v>
      </c>
      <c r="B5" s="8" t="s">
        <v>122</v>
      </c>
      <c r="C5" s="8" t="s">
        <v>139</v>
      </c>
      <c r="D5" s="11" t="s">
        <v>42</v>
      </c>
      <c r="E5" s="8" t="s">
        <v>139</v>
      </c>
      <c r="F5" s="8" t="s">
        <v>142</v>
      </c>
      <c r="G5" s="8">
        <v>1</v>
      </c>
      <c r="H5" s="8">
        <v>1980</v>
      </c>
      <c r="I5" s="10">
        <v>29221</v>
      </c>
      <c r="J5" s="8" t="s">
        <v>27</v>
      </c>
      <c r="K5" s="8">
        <v>2</v>
      </c>
      <c r="L5" s="8" t="s">
        <v>99</v>
      </c>
      <c r="M5" s="8">
        <v>1775.5456911766969</v>
      </c>
      <c r="N5" s="8">
        <v>14.349717125652493</v>
      </c>
      <c r="O5" s="8">
        <v>1348.0322956228922</v>
      </c>
      <c r="P5" s="8">
        <v>10.702681326948197</v>
      </c>
      <c r="Q5" s="8">
        <v>8.2102458446617881</v>
      </c>
      <c r="R5" s="8">
        <v>1.4217258198338778</v>
      </c>
      <c r="S5" s="8">
        <v>2.1105122418651976</v>
      </c>
      <c r="T5" s="8">
        <v>1.8831244166433192</v>
      </c>
      <c r="U5" s="8">
        <v>42.172714807898394</v>
      </c>
      <c r="V5" s="8">
        <v>0.37979305349378401</v>
      </c>
      <c r="W5" t="s">
        <v>146</v>
      </c>
    </row>
    <row r="6" spans="1:23" x14ac:dyDescent="0.3">
      <c r="A6" s="8" t="s">
        <v>105</v>
      </c>
      <c r="B6" s="8" t="s">
        <v>124</v>
      </c>
      <c r="C6" s="8" t="s">
        <v>139</v>
      </c>
      <c r="D6" s="11" t="s">
        <v>42</v>
      </c>
      <c r="E6" s="8" t="s">
        <v>131</v>
      </c>
      <c r="F6" s="8" t="s">
        <v>142</v>
      </c>
      <c r="G6" s="8">
        <v>8</v>
      </c>
      <c r="H6" s="8">
        <v>1985</v>
      </c>
      <c r="I6" s="10">
        <v>31260</v>
      </c>
      <c r="J6" s="8" t="s">
        <v>27</v>
      </c>
      <c r="K6" s="8">
        <v>2</v>
      </c>
      <c r="L6" s="8" t="s">
        <v>99</v>
      </c>
      <c r="M6" s="8">
        <v>86.366499585300303</v>
      </c>
      <c r="N6" s="8">
        <v>4.9096204377100428</v>
      </c>
      <c r="O6" s="8">
        <v>65.336363986575677</v>
      </c>
      <c r="P6" s="8">
        <v>2.8021989244732395</v>
      </c>
      <c r="Q6" s="8">
        <v>5.0544531911097828</v>
      </c>
      <c r="R6" s="8">
        <v>1.1964444846065518</v>
      </c>
      <c r="S6" s="8">
        <v>2.0654410050049945</v>
      </c>
      <c r="T6" s="8">
        <v>1.8933209212545783</v>
      </c>
      <c r="U6" s="8">
        <v>27.572797806652044</v>
      </c>
      <c r="V6" s="8">
        <v>0.35594898258446972</v>
      </c>
      <c r="W6" t="s">
        <v>146</v>
      </c>
    </row>
    <row r="7" spans="1:23" x14ac:dyDescent="0.3">
      <c r="A7" s="8" t="s">
        <v>106</v>
      </c>
      <c r="B7" s="8" t="s">
        <v>126</v>
      </c>
      <c r="C7" s="8" t="s">
        <v>139</v>
      </c>
      <c r="D7" s="11" t="s">
        <v>42</v>
      </c>
      <c r="E7" s="8" t="s">
        <v>133</v>
      </c>
      <c r="F7" s="8" t="s">
        <v>142</v>
      </c>
      <c r="G7" s="8">
        <v>1</v>
      </c>
      <c r="H7" s="8">
        <v>1985</v>
      </c>
      <c r="I7" s="10">
        <v>31048</v>
      </c>
      <c r="J7" s="8" t="s">
        <v>27</v>
      </c>
      <c r="K7" s="8">
        <v>2</v>
      </c>
      <c r="L7" s="8" t="s">
        <v>99</v>
      </c>
      <c r="M7" s="8">
        <v>45.637663646656229</v>
      </c>
      <c r="N7" s="8">
        <v>4.3705809485586542</v>
      </c>
      <c r="O7" s="8">
        <v>109.25496007950561</v>
      </c>
      <c r="P7" s="8">
        <v>3.3496629698745481</v>
      </c>
      <c r="Q7" s="8">
        <v>2.3072268136537755</v>
      </c>
      <c r="R7" s="8">
        <v>0.87746346177299017</v>
      </c>
      <c r="S7" s="8">
        <v>2.7877994453060122</v>
      </c>
      <c r="T7" s="8">
        <v>1.852954176768576</v>
      </c>
      <c r="U7" s="8">
        <v>12.162552125447414</v>
      </c>
      <c r="V7" s="8">
        <v>0.20738174531756071</v>
      </c>
      <c r="W7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EECB-F29E-47F9-A43D-55039AB4C5A6}">
  <dimension ref="A1:W51"/>
  <sheetViews>
    <sheetView tabSelected="1" topLeftCell="B1" zoomScale="70" zoomScaleNormal="70" workbookViewId="0">
      <selection activeCell="F53" sqref="F53"/>
    </sheetView>
  </sheetViews>
  <sheetFormatPr defaultRowHeight="14.4" x14ac:dyDescent="0.3"/>
  <cols>
    <col min="1" max="1" width="11.109375" style="8" customWidth="1"/>
    <col min="2" max="2" width="12.88671875" style="8" customWidth="1"/>
    <col min="3" max="3" width="11.109375" style="8" bestFit="1" customWidth="1"/>
    <col min="4" max="4" width="15.88671875" style="8" bestFit="1" customWidth="1"/>
    <col min="5" max="5" width="11.109375" style="8" bestFit="1" customWidth="1"/>
    <col min="6" max="8" width="11.109375" style="8" customWidth="1"/>
    <col min="9" max="9" width="19" style="8" customWidth="1"/>
    <col min="10" max="10" width="9.88671875" style="8" bestFit="1" customWidth="1"/>
    <col min="11" max="11" width="11.88671875" style="8" bestFit="1" customWidth="1"/>
    <col min="12" max="12" width="9.6640625" style="8" bestFit="1" customWidth="1"/>
    <col min="13" max="13" width="10" style="8" bestFit="1" customWidth="1"/>
    <col min="14" max="14" width="8" style="8" bestFit="1" customWidth="1"/>
    <col min="15" max="15" width="9.6640625" style="8" bestFit="1" customWidth="1"/>
    <col min="16" max="16" width="7.88671875" style="8" bestFit="1" customWidth="1"/>
    <col min="17" max="17" width="10.6640625" style="8" bestFit="1" customWidth="1"/>
    <col min="18" max="18" width="8" style="8" bestFit="1" customWidth="1"/>
    <col min="19" max="19" width="8.6640625" style="8" bestFit="1" customWidth="1"/>
    <col min="20" max="20" width="8" style="8" bestFit="1" customWidth="1"/>
    <col min="21" max="22" width="9.109375" style="8"/>
    <col min="25" max="25" width="10.6640625" customWidth="1"/>
    <col min="26" max="26" width="15" customWidth="1"/>
    <col min="27" max="27" width="11.5546875" customWidth="1"/>
    <col min="28" max="28" width="7.6640625" bestFit="1" customWidth="1"/>
  </cols>
  <sheetData>
    <row r="1" spans="1:23" x14ac:dyDescent="0.3">
      <c r="A1" s="6" t="s">
        <v>0</v>
      </c>
      <c r="B1" s="7" t="s">
        <v>6</v>
      </c>
      <c r="C1" s="7" t="s">
        <v>1</v>
      </c>
      <c r="D1" s="7" t="s">
        <v>2</v>
      </c>
      <c r="E1" s="7" t="s">
        <v>3</v>
      </c>
      <c r="F1" s="7" t="s">
        <v>148</v>
      </c>
      <c r="G1" s="7" t="s">
        <v>144</v>
      </c>
      <c r="H1" s="7" t="s">
        <v>143</v>
      </c>
      <c r="I1" s="7" t="s">
        <v>147</v>
      </c>
      <c r="J1" s="7" t="s">
        <v>5</v>
      </c>
      <c r="K1" s="7" t="s">
        <v>87</v>
      </c>
      <c r="L1" s="7" t="s">
        <v>88</v>
      </c>
      <c r="M1" s="7" t="s">
        <v>97</v>
      </c>
      <c r="N1" s="7" t="s">
        <v>98</v>
      </c>
      <c r="O1" s="7" t="s">
        <v>95</v>
      </c>
      <c r="P1" s="7" t="s">
        <v>96</v>
      </c>
      <c r="Q1" s="7" t="s">
        <v>91</v>
      </c>
      <c r="R1" s="7" t="s">
        <v>92</v>
      </c>
      <c r="S1" s="7" t="s">
        <v>93</v>
      </c>
      <c r="T1" s="7" t="s">
        <v>94</v>
      </c>
      <c r="U1" s="7" t="s">
        <v>89</v>
      </c>
      <c r="V1" s="7" t="s">
        <v>90</v>
      </c>
      <c r="W1" s="12" t="s">
        <v>145</v>
      </c>
    </row>
    <row r="2" spans="1:23" x14ac:dyDescent="0.3">
      <c r="A2" s="8" t="s">
        <v>10</v>
      </c>
      <c r="B2" s="8" t="s">
        <v>11</v>
      </c>
      <c r="C2" s="8" t="s">
        <v>12</v>
      </c>
      <c r="D2" s="11" t="s">
        <v>13</v>
      </c>
      <c r="E2" s="8" t="s">
        <v>14</v>
      </c>
      <c r="F2" s="8" t="s">
        <v>141</v>
      </c>
      <c r="G2" s="8">
        <v>3</v>
      </c>
      <c r="H2" s="8">
        <v>2023</v>
      </c>
      <c r="I2" s="10">
        <v>45011</v>
      </c>
      <c r="J2" s="8" t="s">
        <v>25</v>
      </c>
      <c r="K2" s="8">
        <v>2</v>
      </c>
      <c r="L2" s="8" t="s">
        <v>99</v>
      </c>
      <c r="M2" s="8">
        <v>81.370311362497546</v>
      </c>
      <c r="N2" s="8">
        <v>49.030828641504932</v>
      </c>
      <c r="O2" s="8">
        <v>1856.286308184976</v>
      </c>
      <c r="P2" s="8">
        <v>47.570335873460095</v>
      </c>
      <c r="Q2" s="8">
        <f>SQRT(R2)*2</f>
        <v>6.8971251890523266</v>
      </c>
      <c r="R2" s="8">
        <v>11.892583968365024</v>
      </c>
      <c r="S2" s="8">
        <f>SQRT(T2)*2</f>
        <v>9.5377059750650801</v>
      </c>
      <c r="T2" s="8">
        <v>22.741958816698034</v>
      </c>
      <c r="U2" s="8">
        <v>37.346886497146308</v>
      </c>
      <c r="V2" s="8">
        <v>1.1800870712349523</v>
      </c>
      <c r="W2" t="s">
        <v>146</v>
      </c>
    </row>
    <row r="3" spans="1:23" x14ac:dyDescent="0.3">
      <c r="A3" s="8" t="s">
        <v>10</v>
      </c>
      <c r="B3" s="8" t="s">
        <v>28</v>
      </c>
      <c r="C3" s="8" t="s">
        <v>12</v>
      </c>
      <c r="D3" s="11" t="s">
        <v>13</v>
      </c>
      <c r="E3" s="8" t="s">
        <v>14</v>
      </c>
      <c r="F3" s="8" t="s">
        <v>141</v>
      </c>
      <c r="G3" s="8">
        <v>3</v>
      </c>
      <c r="H3" s="8">
        <v>2023</v>
      </c>
      <c r="I3" s="10">
        <v>45011</v>
      </c>
      <c r="J3" s="8" t="s">
        <v>26</v>
      </c>
      <c r="K3" s="8">
        <v>2</v>
      </c>
      <c r="L3" s="8" t="s">
        <v>99</v>
      </c>
      <c r="M3" s="8">
        <v>31.999146828120484</v>
      </c>
      <c r="N3" s="8">
        <v>6.73124910062963</v>
      </c>
      <c r="O3" s="8">
        <v>183.80081372737919</v>
      </c>
      <c r="P3" s="8">
        <v>5.5998506949210851</v>
      </c>
      <c r="Q3" s="8">
        <v>1.0742570720869018</v>
      </c>
      <c r="R3" s="8">
        <v>1.4971029408870655</v>
      </c>
      <c r="S3" s="8">
        <f t="shared" ref="S3:S6" si="0">SQRT(T3)*2</f>
        <v>3.4673529664563771</v>
      </c>
      <c r="T3" s="8">
        <v>3.0056341484984594</v>
      </c>
      <c r="U3" s="8">
        <v>16.890978218557883</v>
      </c>
      <c r="V3" s="8">
        <v>0.31767165772668737</v>
      </c>
      <c r="W3" t="s">
        <v>146</v>
      </c>
    </row>
    <row r="4" spans="1:23" x14ac:dyDescent="0.3">
      <c r="A4" s="8" t="s">
        <v>31</v>
      </c>
      <c r="B4" s="8" t="s">
        <v>29</v>
      </c>
      <c r="C4" s="8" t="s">
        <v>12</v>
      </c>
      <c r="D4" s="11" t="s">
        <v>13</v>
      </c>
      <c r="E4" s="8" t="s">
        <v>14</v>
      </c>
      <c r="F4" s="8" t="s">
        <v>141</v>
      </c>
      <c r="G4" s="8">
        <v>3</v>
      </c>
      <c r="H4" s="8">
        <v>2023</v>
      </c>
      <c r="I4" s="10">
        <v>45011</v>
      </c>
      <c r="J4" s="8" t="s">
        <v>25</v>
      </c>
      <c r="K4" s="8">
        <v>2</v>
      </c>
      <c r="L4" s="8" t="s">
        <v>99</v>
      </c>
      <c r="M4" s="8">
        <v>99.33137392563836</v>
      </c>
      <c r="N4" s="8">
        <v>9.06270013119833</v>
      </c>
      <c r="O4" s="8">
        <v>137.06027546029762</v>
      </c>
      <c r="P4" s="8">
        <v>5.927334352694789</v>
      </c>
      <c r="Q4" s="8">
        <v>0.97047036001300069</v>
      </c>
      <c r="R4" s="8">
        <v>1.7468466480234011</v>
      </c>
      <c r="S4" s="8">
        <f t="shared" si="0"/>
        <v>4.0155620141453152</v>
      </c>
      <c r="T4" s="8">
        <v>4.0311845723616955</v>
      </c>
      <c r="U4" s="8">
        <v>13.765748798953641</v>
      </c>
      <c r="V4" s="8">
        <v>0.32318111485889028</v>
      </c>
      <c r="W4" t="s">
        <v>146</v>
      </c>
    </row>
    <row r="5" spans="1:23" x14ac:dyDescent="0.3">
      <c r="A5" s="8" t="s">
        <v>31</v>
      </c>
      <c r="B5" s="8" t="s">
        <v>30</v>
      </c>
      <c r="C5" s="8" t="s">
        <v>12</v>
      </c>
      <c r="D5" s="11" t="s">
        <v>13</v>
      </c>
      <c r="E5" s="8" t="s">
        <v>14</v>
      </c>
      <c r="F5" s="8" t="s">
        <v>141</v>
      </c>
      <c r="G5" s="8">
        <v>3</v>
      </c>
      <c r="H5" s="8">
        <v>2023</v>
      </c>
      <c r="I5" s="10">
        <v>45011</v>
      </c>
      <c r="J5" s="8" t="s">
        <v>26</v>
      </c>
      <c r="K5" s="8">
        <v>2</v>
      </c>
      <c r="L5" s="8" t="s">
        <v>99</v>
      </c>
      <c r="M5" s="8">
        <v>17.218787873437606</v>
      </c>
      <c r="N5" s="8">
        <v>5.7698622835728122</v>
      </c>
      <c r="O5" s="8">
        <v>44.920730396571166</v>
      </c>
      <c r="P5" s="8">
        <v>3.2770176345899951</v>
      </c>
      <c r="Q5" s="8">
        <v>1.8655062604970749</v>
      </c>
      <c r="R5" s="8">
        <v>1.2629312294515598</v>
      </c>
      <c r="S5" s="8">
        <f t="shared" si="0"/>
        <v>3.2198745806280864</v>
      </c>
      <c r="T5" s="8">
        <v>2.591898078743724</v>
      </c>
      <c r="U5" s="8">
        <v>12.860436963957712</v>
      </c>
      <c r="V5" s="8">
        <v>0.2911907513362002</v>
      </c>
      <c r="W5" t="s">
        <v>146</v>
      </c>
    </row>
    <row r="6" spans="1:23" x14ac:dyDescent="0.3">
      <c r="A6" s="8" t="s">
        <v>32</v>
      </c>
      <c r="B6" s="8" t="s">
        <v>33</v>
      </c>
      <c r="C6" s="8" t="s">
        <v>139</v>
      </c>
      <c r="D6" s="11" t="s">
        <v>139</v>
      </c>
      <c r="E6" s="8" t="s">
        <v>17</v>
      </c>
      <c r="F6" s="8" t="s">
        <v>141</v>
      </c>
      <c r="G6" s="8">
        <v>7</v>
      </c>
      <c r="H6" s="8">
        <v>2023</v>
      </c>
      <c r="I6" s="10">
        <v>45112</v>
      </c>
      <c r="J6" s="8" t="s">
        <v>25</v>
      </c>
      <c r="K6" s="8">
        <v>2</v>
      </c>
      <c r="L6" s="8" t="s">
        <v>99</v>
      </c>
      <c r="M6" s="8">
        <v>28.560385068911735</v>
      </c>
      <c r="N6" s="8">
        <v>11.30160648734052</v>
      </c>
      <c r="O6" s="8">
        <v>441.51155464098349</v>
      </c>
      <c r="P6" s="8">
        <v>10.995237636780084</v>
      </c>
      <c r="Q6" s="8">
        <v>5.4465573432966359</v>
      </c>
      <c r="R6" s="8">
        <v>3.0977294889999616</v>
      </c>
      <c r="S6" s="8">
        <f t="shared" si="0"/>
        <v>4.5940624402890373</v>
      </c>
      <c r="T6" s="8">
        <v>5.2763524263186161</v>
      </c>
      <c r="U6" s="8">
        <v>38.023778452889637</v>
      </c>
      <c r="V6" s="8">
        <v>0.66046547804495981</v>
      </c>
      <c r="W6" t="s">
        <v>146</v>
      </c>
    </row>
    <row r="7" spans="1:23" x14ac:dyDescent="0.3">
      <c r="A7" s="8" t="s">
        <v>32</v>
      </c>
      <c r="B7" s="8" t="s">
        <v>34</v>
      </c>
      <c r="C7" s="8" t="s">
        <v>139</v>
      </c>
      <c r="D7" s="11" t="s">
        <v>139</v>
      </c>
      <c r="E7" s="8" t="s">
        <v>17</v>
      </c>
      <c r="F7" s="8" t="s">
        <v>141</v>
      </c>
      <c r="G7" s="8">
        <v>7</v>
      </c>
      <c r="H7" s="8">
        <v>2023</v>
      </c>
      <c r="I7" s="10">
        <v>45112</v>
      </c>
      <c r="J7" s="8" t="s">
        <v>26</v>
      </c>
      <c r="K7" s="8">
        <v>2</v>
      </c>
      <c r="L7" s="8" t="s">
        <v>99</v>
      </c>
      <c r="M7" s="8">
        <v>26.665647109332973</v>
      </c>
      <c r="N7" s="8">
        <v>4.6998604665260979</v>
      </c>
      <c r="O7" s="8">
        <v>3.1283720072401811</v>
      </c>
      <c r="P7" s="8">
        <v>1.7964040937933814</v>
      </c>
      <c r="Q7" s="8">
        <v>1.4400442573010355</v>
      </c>
      <c r="R7" s="8">
        <v>0.93179334295949368</v>
      </c>
      <c r="S7" s="8">
        <v>0.61924824046210869</v>
      </c>
      <c r="T7" s="8">
        <v>2.0797393736274592</v>
      </c>
      <c r="U7" s="8">
        <v>11.570010756935908</v>
      </c>
      <c r="V7" s="8">
        <v>0.16962751380379315</v>
      </c>
      <c r="W7" t="s">
        <v>146</v>
      </c>
    </row>
    <row r="8" spans="1:23" x14ac:dyDescent="0.3">
      <c r="A8" s="8" t="s">
        <v>35</v>
      </c>
      <c r="B8" s="8" t="s">
        <v>37</v>
      </c>
      <c r="C8" s="8" t="s">
        <v>139</v>
      </c>
      <c r="D8" s="11" t="s">
        <v>42</v>
      </c>
      <c r="E8" s="8" t="s">
        <v>139</v>
      </c>
      <c r="F8" s="8" t="s">
        <v>141</v>
      </c>
      <c r="G8" s="8">
        <v>6</v>
      </c>
      <c r="H8" s="8">
        <v>2023</v>
      </c>
      <c r="I8" s="10">
        <v>45098</v>
      </c>
      <c r="J8" s="8" t="s">
        <v>25</v>
      </c>
      <c r="K8" s="8">
        <v>2</v>
      </c>
      <c r="L8" s="8" t="s">
        <v>99</v>
      </c>
      <c r="M8" s="8">
        <v>21.455531655793639</v>
      </c>
      <c r="N8" s="8">
        <v>9.5430378894563397</v>
      </c>
      <c r="O8" s="8">
        <v>143.44990212419677</v>
      </c>
      <c r="P8" s="8">
        <v>6.6518669571153533</v>
      </c>
      <c r="Q8" s="8">
        <v>0.34781003697335183</v>
      </c>
      <c r="R8" s="8">
        <v>2.1955508583942831</v>
      </c>
      <c r="S8" s="8">
        <f>SQRT(T8)*2</f>
        <v>4.1387974486482877</v>
      </c>
      <c r="T8" s="8">
        <v>4.282411080234394</v>
      </c>
      <c r="U8" s="8">
        <v>19.586052707061871</v>
      </c>
      <c r="V8" s="8">
        <v>0.46625213650696501</v>
      </c>
      <c r="W8" t="s">
        <v>146</v>
      </c>
    </row>
    <row r="9" spans="1:23" x14ac:dyDescent="0.3">
      <c r="A9" s="8" t="s">
        <v>35</v>
      </c>
      <c r="B9" s="8" t="s">
        <v>39</v>
      </c>
      <c r="C9" s="8" t="s">
        <v>139</v>
      </c>
      <c r="D9" s="11" t="s">
        <v>42</v>
      </c>
      <c r="E9" s="8" t="s">
        <v>139</v>
      </c>
      <c r="F9" s="8" t="s">
        <v>141</v>
      </c>
      <c r="G9" s="8">
        <v>6</v>
      </c>
      <c r="H9" s="8">
        <v>2023</v>
      </c>
      <c r="I9" s="10">
        <v>45098</v>
      </c>
      <c r="J9" s="8" t="s">
        <v>26</v>
      </c>
      <c r="K9" s="8">
        <v>2</v>
      </c>
      <c r="L9" s="8" t="s">
        <v>99</v>
      </c>
      <c r="M9" s="8">
        <v>18.884763890455361</v>
      </c>
      <c r="N9" s="8">
        <v>4.3218972844901362</v>
      </c>
      <c r="O9" s="8">
        <v>0.19715471979478325</v>
      </c>
      <c r="P9" s="8">
        <v>1.5661616505046265</v>
      </c>
      <c r="Q9" s="8">
        <v>2.0003450783672951</v>
      </c>
      <c r="R9" s="8">
        <v>0.85950596944242574</v>
      </c>
      <c r="S9" s="8">
        <f t="shared" ref="S9:S12" si="1">SQRT(T9)*2</f>
        <v>2.7540731032731021</v>
      </c>
      <c r="T9" s="8">
        <v>1.8962296645430838</v>
      </c>
      <c r="U9" s="8">
        <v>10.16565178807034</v>
      </c>
      <c r="V9" s="8">
        <v>0.21111957631844411</v>
      </c>
      <c r="W9" t="s">
        <v>146</v>
      </c>
    </row>
    <row r="10" spans="1:23" x14ac:dyDescent="0.3">
      <c r="A10" s="8" t="s">
        <v>36</v>
      </c>
      <c r="B10" s="8" t="s">
        <v>38</v>
      </c>
      <c r="C10" s="8" t="s">
        <v>139</v>
      </c>
      <c r="D10" s="11" t="s">
        <v>42</v>
      </c>
      <c r="E10" s="8" t="s">
        <v>18</v>
      </c>
      <c r="F10" s="8" t="s">
        <v>141</v>
      </c>
      <c r="G10" s="8">
        <v>6</v>
      </c>
      <c r="H10" s="8">
        <v>2023</v>
      </c>
      <c r="I10" s="10">
        <v>45086</v>
      </c>
      <c r="J10" s="8" t="s">
        <v>25</v>
      </c>
      <c r="K10" s="8">
        <v>2</v>
      </c>
      <c r="L10" s="8" t="s">
        <v>99</v>
      </c>
      <c r="M10" s="8">
        <v>100.75642837404278</v>
      </c>
      <c r="N10" s="8">
        <v>85.003948421758807</v>
      </c>
      <c r="O10" s="8">
        <v>1099.9986472340186</v>
      </c>
      <c r="P10" s="8">
        <v>58.848887368909942</v>
      </c>
      <c r="Q10" s="8">
        <f>SQRT(R10)*2</f>
        <v>8.6543967972393787</v>
      </c>
      <c r="R10" s="8">
        <v>18.724645981016803</v>
      </c>
      <c r="S10" s="8">
        <f t="shared" si="1"/>
        <v>12.431919944003297</v>
      </c>
      <c r="T10" s="8">
        <v>38.638158373526736</v>
      </c>
      <c r="U10" s="8">
        <v>20.507945598256494</v>
      </c>
      <c r="V10" s="8">
        <v>0.54838248095544118</v>
      </c>
      <c r="W10" t="s">
        <v>146</v>
      </c>
    </row>
    <row r="11" spans="1:23" x14ac:dyDescent="0.3">
      <c r="A11" s="8" t="s">
        <v>36</v>
      </c>
      <c r="B11" s="8" t="s">
        <v>40</v>
      </c>
      <c r="C11" s="8" t="s">
        <v>139</v>
      </c>
      <c r="D11" s="11" t="s">
        <v>42</v>
      </c>
      <c r="E11" s="8" t="s">
        <v>18</v>
      </c>
      <c r="F11" s="8" t="s">
        <v>141</v>
      </c>
      <c r="G11" s="8">
        <v>6</v>
      </c>
      <c r="H11" s="8">
        <v>2023</v>
      </c>
      <c r="I11" s="10">
        <v>45086</v>
      </c>
      <c r="J11" s="8" t="s">
        <v>26</v>
      </c>
      <c r="K11" s="8">
        <v>2</v>
      </c>
      <c r="L11" s="8" t="s">
        <v>99</v>
      </c>
      <c r="M11" s="8">
        <v>30.968390477742211</v>
      </c>
      <c r="N11" s="8">
        <v>5.3257365511770205</v>
      </c>
      <c r="O11" s="8">
        <v>77.347171641262719</v>
      </c>
      <c r="P11" s="8">
        <v>3.5012879987228085</v>
      </c>
      <c r="Q11" s="8">
        <v>2.8577122957535233</v>
      </c>
      <c r="R11" s="8">
        <v>1.0864030215261329</v>
      </c>
      <c r="S11" s="8">
        <f t="shared" si="1"/>
        <v>3.0850988909350234</v>
      </c>
      <c r="T11" s="8">
        <v>2.3794587917121279</v>
      </c>
      <c r="U11" s="8">
        <v>10.202741419549771</v>
      </c>
      <c r="V11" s="8">
        <v>0.29996188515182404</v>
      </c>
      <c r="W11" t="s">
        <v>146</v>
      </c>
    </row>
    <row r="12" spans="1:23" x14ac:dyDescent="0.3">
      <c r="A12" s="8" t="s">
        <v>48</v>
      </c>
      <c r="B12" s="8" t="s">
        <v>49</v>
      </c>
      <c r="C12" s="8" t="s">
        <v>139</v>
      </c>
      <c r="D12" s="11" t="s">
        <v>42</v>
      </c>
      <c r="E12" s="8" t="s">
        <v>18</v>
      </c>
      <c r="F12" s="8" t="s">
        <v>141</v>
      </c>
      <c r="G12" s="8">
        <v>7</v>
      </c>
      <c r="H12" s="8">
        <v>2023</v>
      </c>
      <c r="I12" s="10">
        <v>45127</v>
      </c>
      <c r="J12" s="8" t="s">
        <v>25</v>
      </c>
      <c r="K12" s="8">
        <v>2</v>
      </c>
      <c r="L12" s="8" t="s">
        <v>99</v>
      </c>
      <c r="M12" s="8">
        <v>26.087961457438368</v>
      </c>
      <c r="N12" s="8">
        <v>7.6423322674397687</v>
      </c>
      <c r="O12" s="8">
        <v>149.93909136223016</v>
      </c>
      <c r="P12" s="8">
        <v>5.7217461478737537</v>
      </c>
      <c r="Q12" s="8">
        <v>2.5874562999708814</v>
      </c>
      <c r="R12" s="8">
        <v>1.7205250654445552</v>
      </c>
      <c r="S12" s="8">
        <f t="shared" si="1"/>
        <v>3.717196542824825</v>
      </c>
      <c r="T12" s="8">
        <v>3.4543875344972075</v>
      </c>
      <c r="U12" s="8">
        <v>17.271937672486036</v>
      </c>
      <c r="V12" s="8">
        <v>0.30536921930139516</v>
      </c>
      <c r="W12" t="s">
        <v>146</v>
      </c>
    </row>
    <row r="13" spans="1:23" x14ac:dyDescent="0.3">
      <c r="A13" s="8" t="s">
        <v>48</v>
      </c>
      <c r="B13" s="8" t="s">
        <v>50</v>
      </c>
      <c r="C13" s="8" t="s">
        <v>139</v>
      </c>
      <c r="D13" s="11" t="s">
        <v>42</v>
      </c>
      <c r="E13" s="8" t="s">
        <v>18</v>
      </c>
      <c r="F13" s="8" t="s">
        <v>141</v>
      </c>
      <c r="G13" s="8">
        <v>7</v>
      </c>
      <c r="H13" s="8">
        <v>2023</v>
      </c>
      <c r="I13" s="10">
        <v>45127</v>
      </c>
      <c r="J13" s="8" t="s">
        <v>26</v>
      </c>
      <c r="K13" s="8">
        <v>2</v>
      </c>
      <c r="L13" s="8" t="s">
        <v>99</v>
      </c>
      <c r="M13" s="8">
        <v>23.525235057945476</v>
      </c>
      <c r="N13" s="8">
        <v>5.1631643897034207</v>
      </c>
      <c r="O13" s="8">
        <v>81.590811829429143</v>
      </c>
      <c r="P13" s="8">
        <v>3.5079617415048063</v>
      </c>
      <c r="Q13" s="8">
        <v>2.6910391441680708</v>
      </c>
      <c r="R13" s="8">
        <v>1.1212663100700295</v>
      </c>
      <c r="S13" s="8">
        <v>0.18687771834500488</v>
      </c>
      <c r="T13" s="8">
        <v>2.2959262539529171</v>
      </c>
      <c r="U13" s="8">
        <v>13.177548825013488</v>
      </c>
      <c r="V13" s="8">
        <v>0.24502875401652527</v>
      </c>
      <c r="W13" t="s">
        <v>146</v>
      </c>
    </row>
    <row r="14" spans="1:23" x14ac:dyDescent="0.3">
      <c r="A14" s="8" t="s">
        <v>51</v>
      </c>
      <c r="B14" s="8" t="s">
        <v>52</v>
      </c>
      <c r="C14" s="8" t="s">
        <v>139</v>
      </c>
      <c r="D14" s="11" t="s">
        <v>139</v>
      </c>
      <c r="E14" s="8" t="s">
        <v>19</v>
      </c>
      <c r="F14" s="8" t="s">
        <v>141</v>
      </c>
      <c r="G14" s="8">
        <v>5</v>
      </c>
      <c r="H14" s="8">
        <v>2023</v>
      </c>
      <c r="I14" s="10">
        <v>45071</v>
      </c>
      <c r="J14" s="8" t="s">
        <v>25</v>
      </c>
      <c r="K14" s="8">
        <v>2</v>
      </c>
      <c r="L14" s="8" t="s">
        <v>99</v>
      </c>
      <c r="M14" s="8">
        <v>8.3704972006211253</v>
      </c>
      <c r="N14" s="8">
        <v>5.8342751225527438</v>
      </c>
      <c r="O14" s="8">
        <v>139.6850828928537</v>
      </c>
      <c r="P14" s="8">
        <v>4.7445675376792558</v>
      </c>
      <c r="Q14" s="8">
        <v>2.4108574886581584</v>
      </c>
      <c r="R14" s="8">
        <v>1.5718790826051192</v>
      </c>
      <c r="S14" s="8">
        <f>SQRT(T14)*2</f>
        <v>3.2510304874420002</v>
      </c>
      <c r="T14" s="8">
        <v>2.642299807569342</v>
      </c>
      <c r="U14" s="8">
        <v>26.693014114423132</v>
      </c>
      <c r="V14" s="8">
        <v>0.34628020984519287</v>
      </c>
      <c r="W14" t="s">
        <v>146</v>
      </c>
    </row>
    <row r="15" spans="1:23" x14ac:dyDescent="0.3">
      <c r="A15" s="8" t="s">
        <v>51</v>
      </c>
      <c r="B15" s="8" t="s">
        <v>53</v>
      </c>
      <c r="C15" s="8" t="s">
        <v>139</v>
      </c>
      <c r="D15" s="11" t="s">
        <v>139</v>
      </c>
      <c r="E15" s="8" t="s">
        <v>19</v>
      </c>
      <c r="F15" s="8" t="s">
        <v>141</v>
      </c>
      <c r="G15" s="8">
        <v>5</v>
      </c>
      <c r="H15" s="8">
        <v>2023</v>
      </c>
      <c r="I15" s="10">
        <v>45071</v>
      </c>
      <c r="J15" s="8" t="s">
        <v>26</v>
      </c>
      <c r="K15" s="8">
        <v>2</v>
      </c>
      <c r="L15" s="8" t="s">
        <v>99</v>
      </c>
      <c r="M15" s="8">
        <v>12.272857494555515</v>
      </c>
      <c r="N15" s="8">
        <v>4.8343967144565436</v>
      </c>
      <c r="O15" s="8">
        <v>70.454399998214569</v>
      </c>
      <c r="P15" s="8">
        <v>3.2611080081309107</v>
      </c>
      <c r="Q15" s="8">
        <v>2.4473379876176518</v>
      </c>
      <c r="R15" s="8">
        <v>1.18750143734157</v>
      </c>
      <c r="S15" s="8">
        <f t="shared" ref="S15:S16" si="2">SQRT(T15)*2</f>
        <v>2.9503093492806696</v>
      </c>
      <c r="T15" s="8">
        <v>2.1760813141132322</v>
      </c>
      <c r="U15" s="8">
        <v>17.649767556020901</v>
      </c>
      <c r="V15" s="8">
        <v>0.27699022834999043</v>
      </c>
      <c r="W15" t="s">
        <v>146</v>
      </c>
    </row>
    <row r="16" spans="1:23" x14ac:dyDescent="0.3">
      <c r="A16" s="8" t="s">
        <v>54</v>
      </c>
      <c r="B16" s="8" t="s">
        <v>55</v>
      </c>
      <c r="C16" s="8" t="s">
        <v>139</v>
      </c>
      <c r="D16" s="11" t="s">
        <v>42</v>
      </c>
      <c r="E16" s="8" t="s">
        <v>20</v>
      </c>
      <c r="F16" s="8" t="s">
        <v>141</v>
      </c>
      <c r="G16" s="8">
        <v>7</v>
      </c>
      <c r="H16" s="8">
        <v>2023</v>
      </c>
      <c r="I16" s="10">
        <v>45126</v>
      </c>
      <c r="J16" s="8" t="s">
        <v>25</v>
      </c>
      <c r="K16" s="8">
        <v>2</v>
      </c>
      <c r="L16" s="8" t="s">
        <v>99</v>
      </c>
      <c r="M16" s="8">
        <v>0.32378728232494491</v>
      </c>
      <c r="N16" s="8">
        <v>5.023328408641289</v>
      </c>
      <c r="O16" s="8">
        <v>112.9370040749408</v>
      </c>
      <c r="P16" s="8">
        <v>4.0334644312478858</v>
      </c>
      <c r="Q16" s="8">
        <v>15.911832159968723</v>
      </c>
      <c r="R16" s="8">
        <v>2.9418387365523571</v>
      </c>
      <c r="S16" s="8">
        <f t="shared" si="2"/>
        <v>3.0415563794353941</v>
      </c>
      <c r="T16" s="8">
        <v>2.3127663023210356</v>
      </c>
      <c r="U16" s="8">
        <v>163.25354774823725</v>
      </c>
      <c r="V16" s="8">
        <v>0.55304779309404806</v>
      </c>
      <c r="W16" t="s">
        <v>146</v>
      </c>
    </row>
    <row r="17" spans="1:23" x14ac:dyDescent="0.3">
      <c r="A17" s="8" t="s">
        <v>54</v>
      </c>
      <c r="B17" s="8" t="s">
        <v>56</v>
      </c>
      <c r="C17" s="8" t="s">
        <v>139</v>
      </c>
      <c r="D17" s="11" t="s">
        <v>42</v>
      </c>
      <c r="E17" s="8" t="s">
        <v>20</v>
      </c>
      <c r="F17" s="8" t="s">
        <v>141</v>
      </c>
      <c r="G17" s="8">
        <v>7</v>
      </c>
      <c r="H17" s="8">
        <v>2023</v>
      </c>
      <c r="I17" s="10">
        <v>45126</v>
      </c>
      <c r="J17" s="8" t="s">
        <v>26</v>
      </c>
      <c r="K17" s="8">
        <v>2</v>
      </c>
      <c r="L17" s="8" t="s">
        <v>99</v>
      </c>
      <c r="M17" s="8">
        <v>14.706649729213519</v>
      </c>
      <c r="N17" s="8">
        <v>4.6516807594212572</v>
      </c>
      <c r="O17" s="8">
        <v>98.105485940109659</v>
      </c>
      <c r="P17" s="8">
        <v>3.5509013430696621</v>
      </c>
      <c r="Q17" s="8">
        <v>10.640867691398755</v>
      </c>
      <c r="R17" s="8">
        <v>2.0180955966445913</v>
      </c>
      <c r="S17" s="8">
        <v>0.39059914773766286</v>
      </c>
      <c r="T17" s="8">
        <v>2.1246226369366812</v>
      </c>
      <c r="U17" s="8">
        <v>78.498592357459984</v>
      </c>
      <c r="V17" s="8">
        <v>0.78377521316980159</v>
      </c>
      <c r="W17" t="s">
        <v>146</v>
      </c>
    </row>
    <row r="18" spans="1:23" x14ac:dyDescent="0.3">
      <c r="A18" s="8" t="s">
        <v>57</v>
      </c>
      <c r="B18" s="8" t="s">
        <v>58</v>
      </c>
      <c r="C18" s="8" t="s">
        <v>139</v>
      </c>
      <c r="D18" s="11" t="s">
        <v>42</v>
      </c>
      <c r="E18" s="8" t="s">
        <v>21</v>
      </c>
      <c r="F18" s="8" t="s">
        <v>141</v>
      </c>
      <c r="G18" s="8">
        <v>6</v>
      </c>
      <c r="H18" s="8">
        <v>2023</v>
      </c>
      <c r="I18" s="10">
        <v>45096</v>
      </c>
      <c r="J18" s="8" t="s">
        <v>25</v>
      </c>
      <c r="K18" s="8">
        <v>2</v>
      </c>
      <c r="L18" s="8" t="s">
        <v>99</v>
      </c>
      <c r="M18" s="8">
        <v>25.853379209769621</v>
      </c>
      <c r="N18" s="8">
        <v>7.4185189111777365</v>
      </c>
      <c r="O18" s="8">
        <v>171.21495899080804</v>
      </c>
      <c r="P18" s="8">
        <v>5.8902403372012078</v>
      </c>
      <c r="Q18" s="8">
        <v>3.2953506751368913</v>
      </c>
      <c r="R18" s="8">
        <v>1.9581069229074284</v>
      </c>
      <c r="S18" s="8">
        <f>SQRT(T18)*2</f>
        <v>3.6481172196598814</v>
      </c>
      <c r="T18" s="8">
        <v>3.3271898120947356</v>
      </c>
      <c r="U18" s="8">
        <v>29.435282117527112</v>
      </c>
      <c r="V18" s="8">
        <v>0.49373372950781336</v>
      </c>
      <c r="W18" t="s">
        <v>146</v>
      </c>
    </row>
    <row r="19" spans="1:23" x14ac:dyDescent="0.3">
      <c r="A19" s="8" t="s">
        <v>57</v>
      </c>
      <c r="B19" s="8" t="s">
        <v>59</v>
      </c>
      <c r="C19" s="8" t="s">
        <v>139</v>
      </c>
      <c r="D19" s="11" t="s">
        <v>42</v>
      </c>
      <c r="E19" s="8" t="s">
        <v>21</v>
      </c>
      <c r="F19" s="8" t="s">
        <v>141</v>
      </c>
      <c r="G19" s="8">
        <v>6</v>
      </c>
      <c r="H19" s="8">
        <v>2023</v>
      </c>
      <c r="I19" s="10">
        <v>45096</v>
      </c>
      <c r="J19" s="8" t="s">
        <v>26</v>
      </c>
      <c r="K19" s="8">
        <v>2</v>
      </c>
      <c r="L19" s="8" t="s">
        <v>99</v>
      </c>
      <c r="M19" s="8">
        <v>16.247344627957698</v>
      </c>
      <c r="N19" s="8">
        <v>5.3474196437972044</v>
      </c>
      <c r="O19" s="8">
        <v>96.283936654507613</v>
      </c>
      <c r="P19" s="8">
        <v>3.8662451685976946</v>
      </c>
      <c r="Q19" s="8">
        <v>2.0508569656608597</v>
      </c>
      <c r="R19" s="8">
        <v>1.3748337436467244</v>
      </c>
      <c r="S19" s="8">
        <f t="shared" ref="S19:S24" si="3">SQRT(T19)*2</f>
        <v>3.088734817622377</v>
      </c>
      <c r="T19" s="8">
        <v>2.3850706933981849</v>
      </c>
      <c r="U19" s="8">
        <v>23.159492178888744</v>
      </c>
      <c r="V19" s="8">
        <v>0.32135144392611958</v>
      </c>
      <c r="W19" t="s">
        <v>146</v>
      </c>
    </row>
    <row r="20" spans="1:23" x14ac:dyDescent="0.3">
      <c r="A20" s="8" t="s">
        <v>60</v>
      </c>
      <c r="B20" s="8" t="s">
        <v>61</v>
      </c>
      <c r="C20" s="8" t="s">
        <v>139</v>
      </c>
      <c r="D20" s="11" t="s">
        <v>139</v>
      </c>
      <c r="E20" s="8" t="s">
        <v>18</v>
      </c>
      <c r="F20" s="8" t="s">
        <v>141</v>
      </c>
      <c r="G20" s="8">
        <v>6</v>
      </c>
      <c r="H20" s="8">
        <v>2023</v>
      </c>
      <c r="I20" s="10">
        <v>45104</v>
      </c>
      <c r="J20" s="8" t="s">
        <v>25</v>
      </c>
      <c r="K20" s="8">
        <v>2</v>
      </c>
      <c r="L20" s="8" t="s">
        <v>99</v>
      </c>
      <c r="M20" s="8">
        <v>11.801082766036181</v>
      </c>
      <c r="N20" s="8">
        <v>7.2324920338122416</v>
      </c>
      <c r="O20" s="8">
        <v>104.6913211524203</v>
      </c>
      <c r="P20" s="8">
        <v>4.9681759274621848</v>
      </c>
      <c r="Q20" s="8">
        <v>1.1321580531750286</v>
      </c>
      <c r="R20" s="8">
        <v>1.6382993004768063</v>
      </c>
      <c r="S20" s="8">
        <f t="shared" si="3"/>
        <v>3.6276262803445198</v>
      </c>
      <c r="T20" s="8">
        <v>3.2899181074615544</v>
      </c>
      <c r="U20" s="8">
        <v>15.490586068735981</v>
      </c>
      <c r="V20" s="8">
        <v>0.29956609660429712</v>
      </c>
      <c r="W20" t="s">
        <v>146</v>
      </c>
    </row>
    <row r="21" spans="1:23" x14ac:dyDescent="0.3">
      <c r="A21" s="8" t="s">
        <v>60</v>
      </c>
      <c r="B21" s="8" t="s">
        <v>62</v>
      </c>
      <c r="C21" s="8" t="s">
        <v>139</v>
      </c>
      <c r="D21" s="11" t="s">
        <v>139</v>
      </c>
      <c r="E21" s="8" t="s">
        <v>18</v>
      </c>
      <c r="F21" s="8" t="s">
        <v>141</v>
      </c>
      <c r="G21" s="8">
        <v>6</v>
      </c>
      <c r="H21" s="8">
        <v>2023</v>
      </c>
      <c r="I21" s="10">
        <v>45104</v>
      </c>
      <c r="J21" s="8" t="s">
        <v>26</v>
      </c>
      <c r="K21" s="8">
        <v>2</v>
      </c>
      <c r="L21" s="8" t="s">
        <v>99</v>
      </c>
      <c r="M21" s="8">
        <v>12.046255025730259</v>
      </c>
      <c r="N21" s="8">
        <v>5.2298681371468172</v>
      </c>
      <c r="O21" s="8">
        <v>90.136840051976449</v>
      </c>
      <c r="P21" s="8">
        <v>3.7436825873820743</v>
      </c>
      <c r="Q21" s="8">
        <v>1.4799147246602504</v>
      </c>
      <c r="R21" s="8">
        <v>1.1475609941221434</v>
      </c>
      <c r="S21" s="8">
        <f t="shared" si="3"/>
        <v>3.0792024223803134</v>
      </c>
      <c r="T21" s="8">
        <v>2.3703718894981978</v>
      </c>
      <c r="U21" s="8">
        <v>13.011962091822118</v>
      </c>
      <c r="V21" s="8">
        <v>0.15647034525254522</v>
      </c>
      <c r="W21" t="s">
        <v>146</v>
      </c>
    </row>
    <row r="22" spans="1:23" x14ac:dyDescent="0.3">
      <c r="A22" s="8" t="s">
        <v>63</v>
      </c>
      <c r="B22" s="8" t="s">
        <v>64</v>
      </c>
      <c r="C22" s="8" t="s">
        <v>139</v>
      </c>
      <c r="D22" s="11" t="s">
        <v>139</v>
      </c>
      <c r="E22" s="8" t="s">
        <v>22</v>
      </c>
      <c r="F22" s="8" t="s">
        <v>141</v>
      </c>
      <c r="G22" s="8">
        <v>6</v>
      </c>
      <c r="H22" s="8">
        <v>2023</v>
      </c>
      <c r="I22" s="10">
        <v>45102</v>
      </c>
      <c r="J22" s="8" t="s">
        <v>25</v>
      </c>
      <c r="K22" s="8">
        <v>2</v>
      </c>
      <c r="L22" s="8" t="s">
        <v>99</v>
      </c>
      <c r="M22" s="8">
        <v>4.6953130693685283</v>
      </c>
      <c r="N22" s="8">
        <v>2.4734674728073025</v>
      </c>
      <c r="O22" s="8">
        <v>5.3854410309172334</v>
      </c>
      <c r="P22" s="8">
        <v>1.2275727457636243</v>
      </c>
      <c r="Q22" s="8">
        <v>0.76708028292493136</v>
      </c>
      <c r="R22" s="8">
        <v>0.50446521791082266</v>
      </c>
      <c r="S22" s="8">
        <f t="shared" si="3"/>
        <v>2.0569774452516065</v>
      </c>
      <c r="T22" s="8">
        <v>1.0577890525684563</v>
      </c>
      <c r="U22" s="8">
        <v>1.7271521019997658</v>
      </c>
      <c r="V22" s="8">
        <v>7.7876221967546969E-2</v>
      </c>
      <c r="W22" t="s">
        <v>146</v>
      </c>
    </row>
    <row r="23" spans="1:23" x14ac:dyDescent="0.3">
      <c r="A23" s="8" t="s">
        <v>63</v>
      </c>
      <c r="B23" s="8" t="s">
        <v>65</v>
      </c>
      <c r="C23" s="8" t="s">
        <v>139</v>
      </c>
      <c r="D23" s="11" t="s">
        <v>139</v>
      </c>
      <c r="E23" s="8" t="s">
        <v>22</v>
      </c>
      <c r="F23" s="8" t="s">
        <v>141</v>
      </c>
      <c r="G23" s="8">
        <v>6</v>
      </c>
      <c r="H23" s="8">
        <v>2023</v>
      </c>
      <c r="I23" s="10">
        <v>45102</v>
      </c>
      <c r="J23" s="8" t="s">
        <v>26</v>
      </c>
      <c r="K23" s="8">
        <v>2</v>
      </c>
      <c r="L23" s="8" t="s">
        <v>99</v>
      </c>
      <c r="M23" s="8">
        <v>11.729094972638464</v>
      </c>
      <c r="N23" s="8">
        <v>5.1420560645862299</v>
      </c>
      <c r="O23" s="8">
        <v>51.576775007318084</v>
      </c>
      <c r="P23" s="8">
        <v>3.1112693656610357</v>
      </c>
      <c r="Q23" s="8">
        <v>0.54024133336792035</v>
      </c>
      <c r="R23" s="8">
        <v>1.0739737350085163</v>
      </c>
      <c r="S23" s="8">
        <f t="shared" si="3"/>
        <v>3.0529969265507715</v>
      </c>
      <c r="T23" s="8">
        <v>2.3301975583821144</v>
      </c>
      <c r="U23" s="8">
        <v>10.948023165359544</v>
      </c>
      <c r="V23" s="8">
        <v>0.21520927265509301</v>
      </c>
      <c r="W23" t="s">
        <v>146</v>
      </c>
    </row>
    <row r="24" spans="1:23" x14ac:dyDescent="0.3">
      <c r="A24" s="8" t="s">
        <v>66</v>
      </c>
      <c r="B24" s="8" t="s">
        <v>67</v>
      </c>
      <c r="C24" s="8" t="s">
        <v>139</v>
      </c>
      <c r="D24" s="11" t="s">
        <v>139</v>
      </c>
      <c r="E24" s="8" t="s">
        <v>21</v>
      </c>
      <c r="F24" s="8" t="s">
        <v>141</v>
      </c>
      <c r="G24" s="8">
        <v>6</v>
      </c>
      <c r="H24" s="8">
        <v>2023</v>
      </c>
      <c r="I24" s="10">
        <v>45091</v>
      </c>
      <c r="J24" s="8" t="s">
        <v>25</v>
      </c>
      <c r="K24" s="8">
        <v>2</v>
      </c>
      <c r="L24" s="8" t="s">
        <v>99</v>
      </c>
      <c r="M24" s="8">
        <v>17.173619278226194</v>
      </c>
      <c r="N24" s="8">
        <v>4.3630672376364581</v>
      </c>
      <c r="O24" s="8">
        <v>12.39991041822395</v>
      </c>
      <c r="P24" s="8">
        <v>1.9505477062374754</v>
      </c>
      <c r="Q24" s="8">
        <v>2.3795215438874466</v>
      </c>
      <c r="R24" s="8">
        <v>0.99727251145976192</v>
      </c>
      <c r="S24" s="8">
        <f t="shared" si="3"/>
        <v>2.7748027712539236</v>
      </c>
      <c r="T24" s="8">
        <v>1.9248826048396137</v>
      </c>
      <c r="U24" s="8">
        <v>14.306460807779379</v>
      </c>
      <c r="V24" s="8">
        <v>0.23872629331593118</v>
      </c>
      <c r="W24" t="s">
        <v>146</v>
      </c>
    </row>
    <row r="25" spans="1:23" x14ac:dyDescent="0.3">
      <c r="A25" s="8" t="s">
        <v>66</v>
      </c>
      <c r="B25" s="8" t="s">
        <v>68</v>
      </c>
      <c r="C25" s="8" t="s">
        <v>139</v>
      </c>
      <c r="D25" s="11" t="s">
        <v>139</v>
      </c>
      <c r="E25" s="8" t="s">
        <v>21</v>
      </c>
      <c r="F25" s="8" t="s">
        <v>141</v>
      </c>
      <c r="G25" s="8">
        <v>6</v>
      </c>
      <c r="H25" s="8">
        <v>2023</v>
      </c>
      <c r="I25" s="10">
        <v>45091</v>
      </c>
      <c r="J25" s="8" t="s">
        <v>26</v>
      </c>
      <c r="K25" s="8">
        <v>2</v>
      </c>
      <c r="L25" s="8" t="s">
        <v>99</v>
      </c>
      <c r="M25" s="8">
        <v>15.743912004631387</v>
      </c>
      <c r="N25" s="8">
        <v>4.3750306653289979</v>
      </c>
      <c r="O25" s="8">
        <f>SQRT(P25)*2</f>
        <v>2.5308108525604922</v>
      </c>
      <c r="P25" s="8">
        <v>1.6012508928594915</v>
      </c>
      <c r="Q25" s="8">
        <v>2.3243964573766811</v>
      </c>
      <c r="R25" s="8">
        <v>0.88585331653355737</v>
      </c>
      <c r="S25" s="8">
        <v>0.88068799107272033</v>
      </c>
      <c r="T25" s="8">
        <v>1.975736988770179</v>
      </c>
      <c r="U25" s="8">
        <v>10.139533879623166</v>
      </c>
      <c r="V25" s="8">
        <v>0.19218139783905952</v>
      </c>
      <c r="W25" t="s">
        <v>146</v>
      </c>
    </row>
    <row r="26" spans="1:23" x14ac:dyDescent="0.3">
      <c r="A26" s="8" t="s">
        <v>69</v>
      </c>
      <c r="B26" s="8" t="s">
        <v>70</v>
      </c>
      <c r="C26" s="8" t="s">
        <v>139</v>
      </c>
      <c r="D26" s="11" t="s">
        <v>42</v>
      </c>
      <c r="E26" s="8" t="s">
        <v>23</v>
      </c>
      <c r="F26" s="8" t="s">
        <v>141</v>
      </c>
      <c r="G26" s="8">
        <v>6</v>
      </c>
      <c r="H26" s="8">
        <v>2023</v>
      </c>
      <c r="I26" s="10">
        <v>45090</v>
      </c>
      <c r="J26" s="8" t="s">
        <v>25</v>
      </c>
      <c r="K26" s="8">
        <v>2</v>
      </c>
      <c r="L26" s="8" t="s">
        <v>99</v>
      </c>
      <c r="M26" s="8">
        <v>20.451013808230318</v>
      </c>
      <c r="N26" s="8">
        <v>4.4196432303280861</v>
      </c>
      <c r="O26" s="8">
        <f>SQRT(P26)*2</f>
        <v>2.4985159854369914</v>
      </c>
      <c r="P26" s="8">
        <v>1.5606455323710453</v>
      </c>
      <c r="Q26" s="8">
        <v>2.051134128259088</v>
      </c>
      <c r="R26" s="8">
        <v>0.89179744706916864</v>
      </c>
      <c r="S26" s="8">
        <v>1.9409709142093672</v>
      </c>
      <c r="T26" s="8">
        <v>1.9514626488807691</v>
      </c>
      <c r="U26" s="8">
        <v>10.688454696490771</v>
      </c>
      <c r="V26" s="8">
        <v>0.17883846054991409</v>
      </c>
      <c r="W26" t="s">
        <v>146</v>
      </c>
    </row>
    <row r="27" spans="1:23" x14ac:dyDescent="0.3">
      <c r="A27" s="8" t="s">
        <v>69</v>
      </c>
      <c r="B27" s="8" t="s">
        <v>71</v>
      </c>
      <c r="C27" s="8" t="s">
        <v>139</v>
      </c>
      <c r="D27" s="11" t="s">
        <v>42</v>
      </c>
      <c r="E27" s="8" t="s">
        <v>23</v>
      </c>
      <c r="F27" s="8" t="s">
        <v>141</v>
      </c>
      <c r="G27" s="8">
        <v>6</v>
      </c>
      <c r="H27" s="8">
        <v>2023</v>
      </c>
      <c r="I27" s="10">
        <v>45090</v>
      </c>
      <c r="J27" s="8" t="s">
        <v>26</v>
      </c>
      <c r="K27" s="8">
        <v>2</v>
      </c>
      <c r="L27" s="8" t="s">
        <v>99</v>
      </c>
      <c r="M27" s="8">
        <v>15.071566025699523</v>
      </c>
      <c r="N27" s="8">
        <v>4.5563335738421582</v>
      </c>
      <c r="O27" s="8">
        <v>46.388845603163439</v>
      </c>
      <c r="P27" s="8">
        <v>2.7209766900957129</v>
      </c>
      <c r="Q27" s="8">
        <v>2.1479285801050105</v>
      </c>
      <c r="R27" s="8">
        <v>0.95374440683767259</v>
      </c>
      <c r="S27" s="8">
        <f>SQRT(T27)*2</f>
        <v>2.8759568781851526</v>
      </c>
      <c r="T27" s="8">
        <v>2.0677819912951221</v>
      </c>
      <c r="U27" s="8">
        <v>10.487181145773905</v>
      </c>
      <c r="V27" s="8">
        <v>0.17237593972614887</v>
      </c>
      <c r="W27" t="s">
        <v>146</v>
      </c>
    </row>
    <row r="28" spans="1:23" x14ac:dyDescent="0.3">
      <c r="A28" s="8" t="s">
        <v>72</v>
      </c>
      <c r="B28" s="8" t="s">
        <v>73</v>
      </c>
      <c r="C28" s="8" t="s">
        <v>139</v>
      </c>
      <c r="D28" s="11" t="s">
        <v>139</v>
      </c>
      <c r="E28" s="8" t="s">
        <v>24</v>
      </c>
      <c r="F28" s="8" t="s">
        <v>141</v>
      </c>
      <c r="G28" s="8">
        <v>4</v>
      </c>
      <c r="H28" s="8">
        <v>2023</v>
      </c>
      <c r="I28" s="10">
        <v>45041</v>
      </c>
      <c r="J28" s="8" t="s">
        <v>25</v>
      </c>
      <c r="K28" s="8">
        <v>2</v>
      </c>
      <c r="L28" s="8" t="s">
        <v>99</v>
      </c>
      <c r="M28" s="8">
        <v>21.971324548640087</v>
      </c>
      <c r="N28" s="8">
        <v>6.7736827769003307</v>
      </c>
      <c r="O28" s="8">
        <v>94.443258590030723</v>
      </c>
      <c r="P28" s="8">
        <v>4.5409561291003806</v>
      </c>
      <c r="Q28" s="8">
        <v>1.326692645794173</v>
      </c>
      <c r="R28" s="8">
        <v>1.5208427890811251</v>
      </c>
      <c r="S28" s="8">
        <f t="shared" ref="S28:S30" si="4">SQRT(T28)*2</f>
        <v>3.5065903298656047</v>
      </c>
      <c r="T28" s="8">
        <v>3.0740439353767424</v>
      </c>
      <c r="U28" s="8">
        <v>16.91263470410783</v>
      </c>
      <c r="V28" s="8">
        <v>0.28699434142496766</v>
      </c>
      <c r="W28" t="s">
        <v>146</v>
      </c>
    </row>
    <row r="29" spans="1:23" x14ac:dyDescent="0.3">
      <c r="A29" s="8" t="s">
        <v>72</v>
      </c>
      <c r="B29" s="8" t="s">
        <v>74</v>
      </c>
      <c r="C29" s="8" t="s">
        <v>139</v>
      </c>
      <c r="D29" s="11" t="s">
        <v>139</v>
      </c>
      <c r="E29" s="8" t="s">
        <v>24</v>
      </c>
      <c r="F29" s="8" t="s">
        <v>141</v>
      </c>
      <c r="G29" s="8">
        <v>4</v>
      </c>
      <c r="H29" s="8">
        <v>2023</v>
      </c>
      <c r="I29" s="10">
        <v>45041</v>
      </c>
      <c r="J29" s="8" t="s">
        <v>26</v>
      </c>
      <c r="K29" s="8">
        <v>2</v>
      </c>
      <c r="L29" s="8" t="s">
        <v>99</v>
      </c>
      <c r="M29" s="8">
        <v>14.72568007263725</v>
      </c>
      <c r="N29" s="8">
        <v>7.534992770980752</v>
      </c>
      <c r="O29" s="8">
        <v>105.80771922695291</v>
      </c>
      <c r="P29" s="8">
        <v>5.1248544857109852</v>
      </c>
      <c r="Q29" s="8">
        <v>2.0923178520473793</v>
      </c>
      <c r="R29" s="8">
        <v>1.7215273466212613</v>
      </c>
      <c r="S29" s="8">
        <f t="shared" si="4"/>
        <v>3.7039504182381222</v>
      </c>
      <c r="T29" s="8">
        <v>3.4298121751915898</v>
      </c>
      <c r="U29" s="8">
        <v>17.453638791129404</v>
      </c>
      <c r="V29" s="8">
        <v>0.38917244116618832</v>
      </c>
      <c r="W29" t="s">
        <v>146</v>
      </c>
    </row>
    <row r="30" spans="1:23" x14ac:dyDescent="0.3">
      <c r="A30" s="8" t="s">
        <v>75</v>
      </c>
      <c r="B30" s="8" t="s">
        <v>76</v>
      </c>
      <c r="C30" s="8" t="s">
        <v>139</v>
      </c>
      <c r="D30" s="11" t="s">
        <v>139</v>
      </c>
      <c r="E30" s="8" t="s">
        <v>139</v>
      </c>
      <c r="F30" s="8" t="s">
        <v>141</v>
      </c>
      <c r="G30" s="8">
        <v>5</v>
      </c>
      <c r="H30" s="8">
        <v>2023</v>
      </c>
      <c r="I30" s="10">
        <v>45063</v>
      </c>
      <c r="J30" s="8" t="s">
        <v>25</v>
      </c>
      <c r="K30" s="8">
        <v>2</v>
      </c>
      <c r="L30" s="8" t="s">
        <v>99</v>
      </c>
      <c r="M30" s="8">
        <v>23.020117054361254</v>
      </c>
      <c r="N30" s="8">
        <v>5.3849590273999492</v>
      </c>
      <c r="O30" s="8">
        <v>31.657031858048189</v>
      </c>
      <c r="P30" s="8">
        <v>2.7973813129350384</v>
      </c>
      <c r="Q30" s="8">
        <v>1.3870349009969567</v>
      </c>
      <c r="R30" s="8">
        <v>1.1364361583798595</v>
      </c>
      <c r="S30" s="8">
        <f t="shared" si="4"/>
        <v>3.1140951416917457</v>
      </c>
      <c r="T30" s="8">
        <v>2.4243971378770337</v>
      </c>
      <c r="U30" s="8">
        <v>13.18848731494165</v>
      </c>
      <c r="V30" s="8">
        <v>0.26882480502691569</v>
      </c>
      <c r="W30" t="s">
        <v>146</v>
      </c>
    </row>
    <row r="31" spans="1:23" x14ac:dyDescent="0.3">
      <c r="A31" s="8" t="s">
        <v>75</v>
      </c>
      <c r="B31" s="8" t="s">
        <v>77</v>
      </c>
      <c r="C31" s="8" t="s">
        <v>139</v>
      </c>
      <c r="D31" s="11" t="s">
        <v>139</v>
      </c>
      <c r="E31" s="8" t="s">
        <v>139</v>
      </c>
      <c r="F31" s="8" t="s">
        <v>141</v>
      </c>
      <c r="G31" s="8">
        <v>5</v>
      </c>
      <c r="H31" s="8">
        <v>2023</v>
      </c>
      <c r="I31" s="10">
        <v>45063</v>
      </c>
      <c r="J31" s="8" t="s">
        <v>26</v>
      </c>
      <c r="K31" s="8">
        <v>2</v>
      </c>
      <c r="L31" s="8" t="s">
        <v>99</v>
      </c>
      <c r="M31" s="8">
        <v>17.167180943789418</v>
      </c>
      <c r="N31" s="8">
        <v>5.31066554396992</v>
      </c>
      <c r="O31" s="8">
        <v>57.094357076021353</v>
      </c>
      <c r="P31" s="8">
        <v>3.2353051011670346</v>
      </c>
      <c r="Q31" s="8">
        <v>2.4703686237593248</v>
      </c>
      <c r="R31" s="8">
        <v>1.1662146294904427</v>
      </c>
      <c r="S31" s="8">
        <v>2.0753604428028845</v>
      </c>
      <c r="T31" s="8">
        <v>2.4076689124963977</v>
      </c>
      <c r="U31" s="8">
        <v>12.978840231425893</v>
      </c>
      <c r="V31" s="8">
        <v>0.24649600261875934</v>
      </c>
      <c r="W31" t="s">
        <v>146</v>
      </c>
    </row>
    <row r="32" spans="1:23" x14ac:dyDescent="0.3">
      <c r="A32" s="8" t="s">
        <v>100</v>
      </c>
      <c r="B32" s="8" t="s">
        <v>107</v>
      </c>
      <c r="C32" s="8" t="s">
        <v>139</v>
      </c>
      <c r="D32" s="11" t="s">
        <v>139</v>
      </c>
      <c r="E32" s="8" t="s">
        <v>127</v>
      </c>
      <c r="F32" s="8" t="s">
        <v>142</v>
      </c>
      <c r="G32" s="8">
        <v>1</v>
      </c>
      <c r="H32" s="8">
        <v>1997</v>
      </c>
      <c r="I32" s="10">
        <v>35431</v>
      </c>
      <c r="J32" s="8" t="s">
        <v>25</v>
      </c>
      <c r="K32" s="8">
        <v>2</v>
      </c>
      <c r="L32" s="8" t="s">
        <v>99</v>
      </c>
      <c r="M32" s="8">
        <v>10.713382546136556</v>
      </c>
      <c r="N32" s="8">
        <v>3.7291734372429586</v>
      </c>
      <c r="O32" s="8">
        <v>40.608035036263502</v>
      </c>
      <c r="P32" s="8">
        <v>2.2117550076600501</v>
      </c>
      <c r="Q32" s="8">
        <v>156.8960933876231</v>
      </c>
      <c r="R32" s="8">
        <v>2.4923309138907106</v>
      </c>
      <c r="S32" s="8">
        <v>3.7318371325552748</v>
      </c>
      <c r="T32" s="8">
        <v>1.7038771014450567</v>
      </c>
      <c r="U32" s="8">
        <v>12.872751545987716</v>
      </c>
      <c r="V32" s="8">
        <v>0.1675389758727005</v>
      </c>
      <c r="W32" t="s">
        <v>146</v>
      </c>
    </row>
    <row r="33" spans="1:23" x14ac:dyDescent="0.3">
      <c r="A33" s="8" t="s">
        <v>100</v>
      </c>
      <c r="B33" s="8" t="s">
        <v>114</v>
      </c>
      <c r="C33" s="8" t="s">
        <v>139</v>
      </c>
      <c r="D33" s="11" t="s">
        <v>139</v>
      </c>
      <c r="E33" s="8" t="s">
        <v>127</v>
      </c>
      <c r="F33" s="8" t="s">
        <v>142</v>
      </c>
      <c r="G33" s="8">
        <v>1</v>
      </c>
      <c r="H33" s="8">
        <v>1997</v>
      </c>
      <c r="I33" s="10">
        <v>35431</v>
      </c>
      <c r="J33" s="8" t="s">
        <v>26</v>
      </c>
      <c r="K33" s="8">
        <v>2</v>
      </c>
      <c r="L33" s="8" t="s">
        <v>99</v>
      </c>
      <c r="M33" s="8">
        <v>5.5326978427805384</v>
      </c>
      <c r="N33" s="8">
        <v>3.6137645913304413</v>
      </c>
      <c r="O33" s="8">
        <v>34.604827643693113</v>
      </c>
      <c r="P33" s="8">
        <v>2.0887074268817289</v>
      </c>
      <c r="Q33" s="8">
        <v>258.11689522108986</v>
      </c>
      <c r="R33" s="8">
        <v>3.101531650599576</v>
      </c>
      <c r="S33" s="8">
        <v>2.8279526936183181</v>
      </c>
      <c r="T33" s="8">
        <v>1.684159820281784</v>
      </c>
      <c r="U33" s="8">
        <v>10.284434478575573</v>
      </c>
      <c r="V33" s="8">
        <v>0.15706611139711649</v>
      </c>
      <c r="W33" t="s">
        <v>146</v>
      </c>
    </row>
    <row r="34" spans="1:23" x14ac:dyDescent="0.3">
      <c r="A34" s="8" t="s">
        <v>101</v>
      </c>
      <c r="B34" s="8" t="s">
        <v>108</v>
      </c>
      <c r="C34" s="8" t="s">
        <v>139</v>
      </c>
      <c r="D34" s="11" t="s">
        <v>139</v>
      </c>
      <c r="E34" s="8" t="s">
        <v>129</v>
      </c>
      <c r="F34" s="8" t="s">
        <v>142</v>
      </c>
      <c r="G34" s="8">
        <v>5</v>
      </c>
      <c r="H34" s="8">
        <v>1985</v>
      </c>
      <c r="I34" s="10">
        <v>31191</v>
      </c>
      <c r="J34" s="8" t="s">
        <v>25</v>
      </c>
      <c r="K34" s="8">
        <v>2</v>
      </c>
      <c r="L34" s="8" t="s">
        <v>99</v>
      </c>
      <c r="M34" s="8">
        <v>35.137745927646627</v>
      </c>
      <c r="N34" s="8">
        <v>4.0305818991033693</v>
      </c>
      <c r="O34" s="8">
        <v>111.39114732303709</v>
      </c>
      <c r="P34" s="8">
        <v>3.2436383263284836</v>
      </c>
      <c r="Q34" s="8">
        <v>14.415375446739951</v>
      </c>
      <c r="R34" s="8">
        <v>2.0059907073279812</v>
      </c>
      <c r="S34" s="8">
        <v>5.1895351608263827</v>
      </c>
      <c r="T34" s="8">
        <v>1.7412915055764289</v>
      </c>
      <c r="U34" s="8">
        <v>99.117689200740784</v>
      </c>
      <c r="V34" s="8">
        <v>0.78243779711478034</v>
      </c>
      <c r="W34" t="s">
        <v>146</v>
      </c>
    </row>
    <row r="35" spans="1:23" x14ac:dyDescent="0.3">
      <c r="A35" s="8" t="s">
        <v>101</v>
      </c>
      <c r="B35" s="8" t="s">
        <v>115</v>
      </c>
      <c r="C35" s="8" t="s">
        <v>139</v>
      </c>
      <c r="D35" s="11" t="s">
        <v>42</v>
      </c>
      <c r="E35" s="8" t="s">
        <v>129</v>
      </c>
      <c r="F35" s="8" t="s">
        <v>142</v>
      </c>
      <c r="G35" s="8">
        <v>5</v>
      </c>
      <c r="H35" s="8">
        <v>1985</v>
      </c>
      <c r="I35" s="10">
        <v>31191</v>
      </c>
      <c r="J35" s="8" t="s">
        <v>26</v>
      </c>
      <c r="K35" s="8">
        <v>2</v>
      </c>
      <c r="L35" s="8" t="s">
        <v>99</v>
      </c>
      <c r="M35" s="8">
        <v>5.2727751399172078</v>
      </c>
      <c r="N35" s="8">
        <v>3.3971839829553061</v>
      </c>
      <c r="O35" s="8">
        <v>3.9433528364495589</v>
      </c>
      <c r="P35" s="8">
        <v>1.2769654079343027</v>
      </c>
      <c r="Q35" s="8">
        <v>2.5391880282350505</v>
      </c>
      <c r="R35" s="8">
        <v>0.72445372720235779</v>
      </c>
      <c r="S35" s="8">
        <v>2.5890735073206836</v>
      </c>
      <c r="T35" s="8">
        <v>1.5548498120504934</v>
      </c>
      <c r="U35" s="8">
        <v>10.215380407948059</v>
      </c>
      <c r="V35" s="8">
        <v>0.1897997479725681</v>
      </c>
      <c r="W35" t="s">
        <v>146</v>
      </c>
    </row>
    <row r="36" spans="1:23" x14ac:dyDescent="0.3">
      <c r="A36" s="8" t="s">
        <v>101</v>
      </c>
      <c r="B36" s="8" t="s">
        <v>116</v>
      </c>
      <c r="C36" s="8" t="s">
        <v>139</v>
      </c>
      <c r="D36" s="11" t="s">
        <v>42</v>
      </c>
      <c r="E36" s="8" t="s">
        <v>129</v>
      </c>
      <c r="F36" s="8" t="s">
        <v>142</v>
      </c>
      <c r="G36" s="8">
        <v>5</v>
      </c>
      <c r="H36" s="8">
        <v>1985</v>
      </c>
      <c r="I36" s="10">
        <v>31191</v>
      </c>
      <c r="J36" s="8" t="s">
        <v>27</v>
      </c>
      <c r="K36" s="8">
        <v>2</v>
      </c>
      <c r="L36" s="8" t="s">
        <v>99</v>
      </c>
      <c r="M36" s="8">
        <v>100.54936920743266</v>
      </c>
      <c r="N36" s="8">
        <v>5.0459121392253525</v>
      </c>
      <c r="O36" s="8">
        <v>175.90861703201065</v>
      </c>
      <c r="P36" s="8">
        <v>4.1202482571329782</v>
      </c>
      <c r="Q36" s="8">
        <v>28.906696668849605</v>
      </c>
      <c r="R36" s="8">
        <v>2.7050728985456374</v>
      </c>
      <c r="S36" s="8">
        <v>3.2456234863339168</v>
      </c>
      <c r="T36" s="8">
        <v>1.8745273602271657</v>
      </c>
      <c r="U36" s="8">
        <v>168.09731304452939</v>
      </c>
      <c r="V36" s="8">
        <v>0.9704110364550349</v>
      </c>
      <c r="W36" t="s">
        <v>146</v>
      </c>
    </row>
    <row r="37" spans="1:23" x14ac:dyDescent="0.3">
      <c r="A37" s="8" t="s">
        <v>102</v>
      </c>
      <c r="B37" s="8" t="s">
        <v>109</v>
      </c>
      <c r="C37" s="8" t="s">
        <v>139</v>
      </c>
      <c r="D37" s="11" t="s">
        <v>42</v>
      </c>
      <c r="E37" s="8" t="s">
        <v>139</v>
      </c>
      <c r="F37" s="8" t="s">
        <v>142</v>
      </c>
      <c r="G37" s="8" t="s">
        <v>139</v>
      </c>
      <c r="H37" s="8" t="s">
        <v>139</v>
      </c>
      <c r="I37" s="10" t="s">
        <v>139</v>
      </c>
      <c r="J37" s="8" t="s">
        <v>25</v>
      </c>
      <c r="K37" s="8">
        <v>2</v>
      </c>
      <c r="L37" s="8" t="s">
        <v>99</v>
      </c>
      <c r="M37" s="8">
        <v>59.417561624701555</v>
      </c>
      <c r="N37" s="8">
        <v>4.8589963798513471</v>
      </c>
      <c r="O37" s="8">
        <v>241.24365206238014</v>
      </c>
      <c r="P37" s="8">
        <v>4.8977729009919662</v>
      </c>
      <c r="Q37" s="8">
        <v>3.6986835549513017</v>
      </c>
      <c r="R37" s="8">
        <v>1.2438314858183006</v>
      </c>
      <c r="S37" s="8">
        <v>4.4056093634379616</v>
      </c>
      <c r="T37" s="8">
        <v>1.9716369595345247</v>
      </c>
      <c r="U37" s="8">
        <v>28.229307390370259</v>
      </c>
      <c r="V37" s="8">
        <v>0.33474129798159863</v>
      </c>
      <c r="W37" t="s">
        <v>146</v>
      </c>
    </row>
    <row r="38" spans="1:23" x14ac:dyDescent="0.3">
      <c r="A38" s="8" t="s">
        <v>102</v>
      </c>
      <c r="B38" s="8" t="s">
        <v>117</v>
      </c>
      <c r="C38" s="8" t="s">
        <v>139</v>
      </c>
      <c r="D38" s="11" t="s">
        <v>139</v>
      </c>
      <c r="E38" s="8" t="s">
        <v>139</v>
      </c>
      <c r="F38" s="8" t="s">
        <v>142</v>
      </c>
      <c r="G38" s="8" t="s">
        <v>139</v>
      </c>
      <c r="H38" s="8" t="s">
        <v>139</v>
      </c>
      <c r="I38" s="10" t="s">
        <v>139</v>
      </c>
      <c r="J38" s="8" t="s">
        <v>26</v>
      </c>
      <c r="K38" s="8">
        <v>2</v>
      </c>
      <c r="L38" s="8" t="s">
        <v>99</v>
      </c>
      <c r="M38" s="8">
        <v>13.275791288169488</v>
      </c>
      <c r="N38" s="8">
        <v>4.0181628219422558</v>
      </c>
      <c r="O38" s="8">
        <v>28.173061614417989</v>
      </c>
      <c r="P38" s="8">
        <v>2.0785108910237358</v>
      </c>
      <c r="Q38" s="8">
        <v>2.6361334867218442</v>
      </c>
      <c r="R38" s="8">
        <v>0.82550011716092597</v>
      </c>
      <c r="S38" s="8">
        <v>3.5414501715023037</v>
      </c>
      <c r="T38" s="8">
        <v>1.7986062155360572</v>
      </c>
      <c r="U38" s="8">
        <v>10.537973681055634</v>
      </c>
      <c r="V38" s="8">
        <v>0.18991554080096265</v>
      </c>
      <c r="W38" t="s">
        <v>146</v>
      </c>
    </row>
    <row r="39" spans="1:23" x14ac:dyDescent="0.3">
      <c r="A39" s="8" t="s">
        <v>102</v>
      </c>
      <c r="B39" s="8" t="s">
        <v>118</v>
      </c>
      <c r="C39" s="8" t="s">
        <v>139</v>
      </c>
      <c r="D39" s="11" t="s">
        <v>139</v>
      </c>
      <c r="E39" s="8" t="s">
        <v>139</v>
      </c>
      <c r="F39" s="8" t="s">
        <v>142</v>
      </c>
      <c r="G39" s="8" t="s">
        <v>139</v>
      </c>
      <c r="H39" s="8" t="s">
        <v>139</v>
      </c>
      <c r="I39" s="10" t="s">
        <v>139</v>
      </c>
      <c r="J39" s="8" t="s">
        <v>27</v>
      </c>
      <c r="K39" s="8">
        <v>2</v>
      </c>
      <c r="L39" s="8" t="s">
        <v>99</v>
      </c>
      <c r="M39" s="8">
        <v>92.208010822156723</v>
      </c>
      <c r="N39" s="8">
        <v>5.2251120880277986</v>
      </c>
      <c r="O39" s="8">
        <v>144.09339943195602</v>
      </c>
      <c r="P39" s="8">
        <v>3.9309825155647213</v>
      </c>
      <c r="Q39" s="8">
        <v>4.5652594601711307</v>
      </c>
      <c r="R39" s="8">
        <v>1.1304451996614229</v>
      </c>
      <c r="S39" s="8">
        <v>3.043506306780754</v>
      </c>
      <c r="T39" s="8">
        <v>1.979557883570003</v>
      </c>
      <c r="U39" s="8">
        <v>20.846739417285651</v>
      </c>
      <c r="V39" s="8">
        <v>0.27462298218897363</v>
      </c>
      <c r="W39" t="s">
        <v>146</v>
      </c>
    </row>
    <row r="40" spans="1:23" x14ac:dyDescent="0.3">
      <c r="A40" s="8" t="s">
        <v>103</v>
      </c>
      <c r="B40" s="8" t="s">
        <v>110</v>
      </c>
      <c r="C40" s="8" t="s">
        <v>139</v>
      </c>
      <c r="D40" s="11" t="s">
        <v>139</v>
      </c>
      <c r="E40" s="8" t="s">
        <v>139</v>
      </c>
      <c r="F40" s="8" t="s">
        <v>142</v>
      </c>
      <c r="G40" s="8">
        <v>1</v>
      </c>
      <c r="H40" s="8">
        <v>1980</v>
      </c>
      <c r="I40" s="10">
        <v>29221</v>
      </c>
      <c r="J40" s="8" t="s">
        <v>25</v>
      </c>
      <c r="K40" s="8">
        <v>2</v>
      </c>
      <c r="L40" s="8" t="s">
        <v>99</v>
      </c>
      <c r="M40" s="8">
        <v>56.085413333775037</v>
      </c>
      <c r="N40" s="8">
        <v>4.5117018576384762</v>
      </c>
      <c r="O40" s="8">
        <v>432.6637411467247</v>
      </c>
      <c r="P40" s="8">
        <v>6.1373660122406513</v>
      </c>
      <c r="Q40" s="8">
        <v>7.0759935300764312</v>
      </c>
      <c r="R40" s="8">
        <v>1.586957865206885</v>
      </c>
      <c r="S40" s="8">
        <v>3.8174077916104641</v>
      </c>
      <c r="T40" s="8">
        <v>1.8627401771483254</v>
      </c>
      <c r="U40" s="8">
        <v>56.815994546111135</v>
      </c>
      <c r="V40" s="8">
        <v>0.52640654584529945</v>
      </c>
      <c r="W40" t="s">
        <v>146</v>
      </c>
    </row>
    <row r="41" spans="1:23" x14ac:dyDescent="0.3">
      <c r="A41" s="8" t="s">
        <v>103</v>
      </c>
      <c r="B41" s="8" t="s">
        <v>119</v>
      </c>
      <c r="C41" s="8" t="s">
        <v>139</v>
      </c>
      <c r="D41" s="11" t="s">
        <v>42</v>
      </c>
      <c r="E41" s="8" t="s">
        <v>139</v>
      </c>
      <c r="F41" s="8" t="s">
        <v>142</v>
      </c>
      <c r="G41" s="8">
        <v>1</v>
      </c>
      <c r="H41" s="8">
        <v>1980</v>
      </c>
      <c r="I41" s="10">
        <v>29221</v>
      </c>
      <c r="J41" s="8" t="s">
        <v>26</v>
      </c>
      <c r="K41" s="8">
        <v>2</v>
      </c>
      <c r="L41" s="8" t="s">
        <v>99</v>
      </c>
      <c r="M41" s="8">
        <v>28.68403459190079</v>
      </c>
      <c r="N41" s="8">
        <v>4.1766474695718827</v>
      </c>
      <c r="O41" s="8">
        <v>226.27484326567762</v>
      </c>
      <c r="P41" s="8">
        <v>4.5633958561435541</v>
      </c>
      <c r="Q41" s="8">
        <v>4.1296263891376368</v>
      </c>
      <c r="R41" s="8">
        <v>1.080309322976797</v>
      </c>
      <c r="S41" s="8">
        <v>3.9744568237046258</v>
      </c>
      <c r="T41" s="8">
        <v>1.7844500024796279</v>
      </c>
      <c r="U41" s="8">
        <v>22.731165808925272</v>
      </c>
      <c r="V41" s="8">
        <v>0.25046882586223473</v>
      </c>
      <c r="W41" t="s">
        <v>146</v>
      </c>
    </row>
    <row r="42" spans="1:23" x14ac:dyDescent="0.3">
      <c r="A42" s="8" t="s">
        <v>103</v>
      </c>
      <c r="B42" s="8" t="s">
        <v>120</v>
      </c>
      <c r="C42" s="8" t="s">
        <v>139</v>
      </c>
      <c r="D42" s="11" t="s">
        <v>42</v>
      </c>
      <c r="E42" s="8" t="s">
        <v>139</v>
      </c>
      <c r="F42" s="8" t="s">
        <v>142</v>
      </c>
      <c r="G42" s="8">
        <v>1</v>
      </c>
      <c r="H42" s="8">
        <v>1980</v>
      </c>
      <c r="I42" s="10">
        <v>29221</v>
      </c>
      <c r="J42" s="8" t="s">
        <v>27</v>
      </c>
      <c r="K42" s="8">
        <v>2</v>
      </c>
      <c r="L42" s="8" t="s">
        <v>99</v>
      </c>
      <c r="M42" s="8">
        <v>281.55789483163733</v>
      </c>
      <c r="N42" s="8">
        <v>6.8066241316407403</v>
      </c>
      <c r="O42" s="8">
        <v>942.27625146558705</v>
      </c>
      <c r="P42" s="8">
        <v>9.0539046949589501</v>
      </c>
      <c r="Q42" s="8">
        <v>11.680944399195743</v>
      </c>
      <c r="R42" s="8">
        <v>1.7602953120226135</v>
      </c>
      <c r="S42" s="8">
        <v>2.2673854590138993</v>
      </c>
      <c r="T42" s="8">
        <v>1.8987957045929207</v>
      </c>
      <c r="U42" s="8">
        <v>66.531567611636419</v>
      </c>
      <c r="V42" s="8">
        <v>0.50644327375136777</v>
      </c>
      <c r="W42" t="s">
        <v>146</v>
      </c>
    </row>
    <row r="43" spans="1:23" x14ac:dyDescent="0.3">
      <c r="A43" s="8" t="s">
        <v>104</v>
      </c>
      <c r="B43" s="8" t="s">
        <v>111</v>
      </c>
      <c r="C43" s="8" t="s">
        <v>139</v>
      </c>
      <c r="D43" s="11" t="s">
        <v>42</v>
      </c>
      <c r="E43" s="8" t="s">
        <v>139</v>
      </c>
      <c r="F43" s="8" t="s">
        <v>142</v>
      </c>
      <c r="G43" s="8">
        <v>1</v>
      </c>
      <c r="H43" s="8">
        <v>1980</v>
      </c>
      <c r="I43" s="10">
        <v>29221</v>
      </c>
      <c r="J43" s="8" t="s">
        <v>25</v>
      </c>
      <c r="K43" s="8">
        <v>2</v>
      </c>
      <c r="L43" s="8" t="s">
        <v>99</v>
      </c>
      <c r="M43" s="8">
        <v>37.103927046374892</v>
      </c>
      <c r="N43" s="8">
        <v>3.9212871794421238</v>
      </c>
      <c r="O43" s="8">
        <v>115.62887899630392</v>
      </c>
      <c r="P43" s="8">
        <v>3.2155782191356379</v>
      </c>
      <c r="Q43" s="8">
        <v>2.8749969382920733</v>
      </c>
      <c r="R43" s="8">
        <v>1.0268576755763932</v>
      </c>
      <c r="S43" s="8">
        <v>3.3485378783238167</v>
      </c>
      <c r="T43" s="8">
        <v>1.6190395422683572</v>
      </c>
      <c r="U43" s="8">
        <v>24.605719082686125</v>
      </c>
      <c r="V43" s="8">
        <v>0.29541841210151526</v>
      </c>
      <c r="W43" t="s">
        <v>146</v>
      </c>
    </row>
    <row r="44" spans="1:23" x14ac:dyDescent="0.3">
      <c r="A44" s="8" t="s">
        <v>104</v>
      </c>
      <c r="B44" s="8" t="s">
        <v>121</v>
      </c>
      <c r="C44" s="8" t="s">
        <v>139</v>
      </c>
      <c r="D44" s="11" t="s">
        <v>42</v>
      </c>
      <c r="E44" s="8" t="s">
        <v>139</v>
      </c>
      <c r="F44" s="8" t="s">
        <v>142</v>
      </c>
      <c r="G44" s="8">
        <v>1</v>
      </c>
      <c r="H44" s="8">
        <v>1980</v>
      </c>
      <c r="I44" s="10">
        <v>29221</v>
      </c>
      <c r="J44" s="8" t="s">
        <v>26</v>
      </c>
      <c r="K44" s="8">
        <v>2</v>
      </c>
      <c r="L44" s="8" t="s">
        <v>99</v>
      </c>
      <c r="M44" s="8">
        <v>15.389906985875809</v>
      </c>
      <c r="N44" s="8">
        <v>3.8629793200458939</v>
      </c>
      <c r="O44" s="8">
        <v>118.6300599328948</v>
      </c>
      <c r="P44" s="8">
        <v>3.3660235811568788</v>
      </c>
      <c r="Q44" s="8">
        <v>3.3581631213150493</v>
      </c>
      <c r="R44" s="8">
        <v>0.9275342613359121</v>
      </c>
      <c r="S44" s="8">
        <v>1.9773423424336207</v>
      </c>
      <c r="T44" s="8">
        <v>1.697859325835229</v>
      </c>
      <c r="U44" s="8">
        <v>16.374211234958267</v>
      </c>
      <c r="V44" s="8">
        <v>0.23309559761565862</v>
      </c>
      <c r="W44" t="s">
        <v>146</v>
      </c>
    </row>
    <row r="45" spans="1:23" x14ac:dyDescent="0.3">
      <c r="A45" s="8" t="s">
        <v>104</v>
      </c>
      <c r="B45" s="8" t="s">
        <v>122</v>
      </c>
      <c r="C45" s="8" t="s">
        <v>139</v>
      </c>
      <c r="D45" s="11" t="s">
        <v>42</v>
      </c>
      <c r="E45" s="8" t="s">
        <v>139</v>
      </c>
      <c r="F45" s="8" t="s">
        <v>142</v>
      </c>
      <c r="G45" s="8">
        <v>1</v>
      </c>
      <c r="H45" s="8">
        <v>1980</v>
      </c>
      <c r="I45" s="10">
        <v>29221</v>
      </c>
      <c r="J45" s="8" t="s">
        <v>27</v>
      </c>
      <c r="K45" s="8">
        <v>2</v>
      </c>
      <c r="L45" s="8" t="s">
        <v>99</v>
      </c>
      <c r="M45" s="8">
        <v>1775.5456911766969</v>
      </c>
      <c r="N45" s="8">
        <v>14.349717125652493</v>
      </c>
      <c r="O45" s="8">
        <v>1348.0322956228922</v>
      </c>
      <c r="P45" s="8">
        <v>10.702681326948197</v>
      </c>
      <c r="Q45" s="8">
        <v>8.2102458446617881</v>
      </c>
      <c r="R45" s="8">
        <v>1.4217258198338778</v>
      </c>
      <c r="S45" s="8">
        <v>2.1105122418651976</v>
      </c>
      <c r="T45" s="8">
        <v>1.8831244166433192</v>
      </c>
      <c r="U45" s="8">
        <v>42.172714807898394</v>
      </c>
      <c r="V45" s="8">
        <v>0.37979305349378401</v>
      </c>
      <c r="W45" t="s">
        <v>146</v>
      </c>
    </row>
    <row r="46" spans="1:23" x14ac:dyDescent="0.3">
      <c r="A46" s="8" t="s">
        <v>105</v>
      </c>
      <c r="B46" s="8" t="s">
        <v>112</v>
      </c>
      <c r="C46" s="8" t="s">
        <v>139</v>
      </c>
      <c r="D46" s="11" t="s">
        <v>42</v>
      </c>
      <c r="E46" s="8" t="s">
        <v>131</v>
      </c>
      <c r="F46" s="8" t="s">
        <v>142</v>
      </c>
      <c r="G46" s="8">
        <v>8</v>
      </c>
      <c r="H46" s="8">
        <v>1985</v>
      </c>
      <c r="I46" s="10">
        <v>31260</v>
      </c>
      <c r="J46" s="8" t="s">
        <v>25</v>
      </c>
      <c r="K46" s="8">
        <v>2</v>
      </c>
      <c r="L46" s="8" t="s">
        <v>99</v>
      </c>
      <c r="M46" s="8">
        <v>111.90489437702966</v>
      </c>
      <c r="N46" s="8">
        <v>5.4739059349154546</v>
      </c>
      <c r="O46" s="8">
        <v>74.182193230718596</v>
      </c>
      <c r="P46" s="8">
        <v>3.0471302561948623</v>
      </c>
      <c r="Q46" s="8">
        <v>5.9689038879260119</v>
      </c>
      <c r="R46" s="8">
        <v>1.3917799587894255</v>
      </c>
      <c r="S46" s="8">
        <v>1.8224924633570536</v>
      </c>
      <c r="T46" s="8">
        <v>1.9124920911771552</v>
      </c>
      <c r="U46" s="8">
        <v>35.713780882469528</v>
      </c>
      <c r="V46" s="8">
        <v>0.32605411063859219</v>
      </c>
      <c r="W46" t="s">
        <v>146</v>
      </c>
    </row>
    <row r="47" spans="1:23" x14ac:dyDescent="0.3">
      <c r="A47" s="8" t="s">
        <v>105</v>
      </c>
      <c r="B47" s="8" t="s">
        <v>123</v>
      </c>
      <c r="C47" s="8" t="s">
        <v>139</v>
      </c>
      <c r="D47" s="11" t="s">
        <v>42</v>
      </c>
      <c r="E47" s="8" t="s">
        <v>131</v>
      </c>
      <c r="F47" s="8" t="s">
        <v>142</v>
      </c>
      <c r="G47" s="8">
        <v>8</v>
      </c>
      <c r="H47" s="8">
        <v>1985</v>
      </c>
      <c r="I47" s="10">
        <v>31260</v>
      </c>
      <c r="J47" s="8" t="s">
        <v>26</v>
      </c>
      <c r="K47" s="8">
        <v>2</v>
      </c>
      <c r="L47" s="8" t="s">
        <v>99</v>
      </c>
      <c r="M47" s="8">
        <v>33.785283731471473</v>
      </c>
      <c r="N47" s="8">
        <v>4.0486109769752234</v>
      </c>
      <c r="O47" s="8">
        <v>29.71910065824202</v>
      </c>
      <c r="P47" s="8">
        <v>2.0278199077384578</v>
      </c>
      <c r="Q47" s="8">
        <v>2.55498279536544</v>
      </c>
      <c r="R47" s="8">
        <v>0.90203427438394723</v>
      </c>
      <c r="S47" s="8">
        <v>2.0805361965011562</v>
      </c>
      <c r="T47" s="8">
        <v>1.6775494557374186</v>
      </c>
      <c r="U47" s="8">
        <v>15.994122010602638</v>
      </c>
      <c r="V47" s="8">
        <v>0.18286959565322924</v>
      </c>
      <c r="W47" t="s">
        <v>146</v>
      </c>
    </row>
    <row r="48" spans="1:23" x14ac:dyDescent="0.3">
      <c r="A48" s="8" t="s">
        <v>105</v>
      </c>
      <c r="B48" s="8" t="s">
        <v>124</v>
      </c>
      <c r="C48" s="8" t="s">
        <v>139</v>
      </c>
      <c r="D48" s="11" t="s">
        <v>42</v>
      </c>
      <c r="E48" s="8" t="s">
        <v>131</v>
      </c>
      <c r="F48" s="8" t="s">
        <v>142</v>
      </c>
      <c r="G48" s="8">
        <v>8</v>
      </c>
      <c r="H48" s="8">
        <v>1985</v>
      </c>
      <c r="I48" s="10">
        <v>31260</v>
      </c>
      <c r="J48" s="8" t="s">
        <v>27</v>
      </c>
      <c r="K48" s="8">
        <v>2</v>
      </c>
      <c r="L48" s="8" t="s">
        <v>99</v>
      </c>
      <c r="M48" s="8">
        <v>86.366499585300303</v>
      </c>
      <c r="N48" s="8">
        <v>4.9096204377100428</v>
      </c>
      <c r="O48" s="8">
        <v>65.336363986575677</v>
      </c>
      <c r="P48" s="8">
        <v>2.8021989244732395</v>
      </c>
      <c r="Q48" s="8">
        <v>5.0544531911097828</v>
      </c>
      <c r="R48" s="8">
        <v>1.1964444846065518</v>
      </c>
      <c r="S48" s="8">
        <v>2.0654410050049945</v>
      </c>
      <c r="T48" s="8">
        <v>1.8933209212545783</v>
      </c>
      <c r="U48" s="8">
        <v>27.572797806652044</v>
      </c>
      <c r="V48" s="8">
        <v>0.35594898258446972</v>
      </c>
      <c r="W48" t="s">
        <v>146</v>
      </c>
    </row>
    <row r="49" spans="1:23" x14ac:dyDescent="0.3">
      <c r="A49" s="8" t="s">
        <v>106</v>
      </c>
      <c r="B49" s="8" t="s">
        <v>113</v>
      </c>
      <c r="C49" s="8" t="s">
        <v>139</v>
      </c>
      <c r="D49" s="11" t="s">
        <v>42</v>
      </c>
      <c r="E49" s="8" t="s">
        <v>133</v>
      </c>
      <c r="F49" s="8" t="s">
        <v>142</v>
      </c>
      <c r="G49" s="8">
        <v>1</v>
      </c>
      <c r="H49" s="8">
        <v>1985</v>
      </c>
      <c r="I49" s="10">
        <v>31048</v>
      </c>
      <c r="J49" s="8" t="s">
        <v>25</v>
      </c>
      <c r="K49" s="8">
        <v>2</v>
      </c>
      <c r="L49" s="8" t="s">
        <v>99</v>
      </c>
      <c r="M49" s="8">
        <v>67.443915418986904</v>
      </c>
      <c r="N49" s="8">
        <v>5.1634888011525835</v>
      </c>
      <c r="O49" s="8">
        <v>127.13384596031078</v>
      </c>
      <c r="P49" s="8">
        <v>3.836734729534395</v>
      </c>
      <c r="Q49" s="8">
        <v>1.7083271423474311</v>
      </c>
      <c r="R49" s="8">
        <v>1.0256964194831912</v>
      </c>
      <c r="S49" s="8">
        <v>5.4505437717929306</v>
      </c>
      <c r="T49" s="8">
        <v>2.0899002130766728</v>
      </c>
      <c r="U49" s="8">
        <v>15.154402047586125</v>
      </c>
      <c r="V49" s="8">
        <v>0.23354001552467288</v>
      </c>
      <c r="W49" t="s">
        <v>146</v>
      </c>
    </row>
    <row r="50" spans="1:23" x14ac:dyDescent="0.3">
      <c r="A50" s="8" t="s">
        <v>106</v>
      </c>
      <c r="B50" s="8" t="s">
        <v>125</v>
      </c>
      <c r="C50" s="8" t="s">
        <v>139</v>
      </c>
      <c r="D50" s="11" t="s">
        <v>42</v>
      </c>
      <c r="E50" s="8" t="s">
        <v>133</v>
      </c>
      <c r="F50" s="8" t="s">
        <v>142</v>
      </c>
      <c r="G50" s="8">
        <v>1</v>
      </c>
      <c r="H50" s="8">
        <v>1985</v>
      </c>
      <c r="I50" s="10">
        <v>31048</v>
      </c>
      <c r="J50" s="8" t="s">
        <v>26</v>
      </c>
      <c r="K50" s="8">
        <v>2</v>
      </c>
      <c r="L50" s="8" t="s">
        <v>99</v>
      </c>
      <c r="M50" s="8">
        <v>25.603293753492533</v>
      </c>
      <c r="N50" s="8">
        <v>4.119096404050584</v>
      </c>
      <c r="O50" s="8">
        <v>48.581902883660057</v>
      </c>
      <c r="P50" s="8">
        <v>2.4480231582935197</v>
      </c>
      <c r="Q50" s="8">
        <v>2.0910948922094867</v>
      </c>
      <c r="R50" s="8">
        <v>0.81120060473643874</v>
      </c>
      <c r="S50" s="8">
        <v>2.9816128894090435</v>
      </c>
      <c r="T50" s="8">
        <v>1.7594039782728095</v>
      </c>
      <c r="U50" s="8">
        <v>9.9218847299319091</v>
      </c>
      <c r="V50" s="8">
        <v>0.15951266026713559</v>
      </c>
      <c r="W50" t="s">
        <v>146</v>
      </c>
    </row>
    <row r="51" spans="1:23" x14ac:dyDescent="0.3">
      <c r="A51" s="8" t="s">
        <v>106</v>
      </c>
      <c r="B51" s="8" t="s">
        <v>126</v>
      </c>
      <c r="C51" s="8" t="s">
        <v>139</v>
      </c>
      <c r="D51" s="11" t="s">
        <v>42</v>
      </c>
      <c r="E51" s="8" t="s">
        <v>133</v>
      </c>
      <c r="F51" s="8" t="s">
        <v>142</v>
      </c>
      <c r="G51" s="8">
        <v>1</v>
      </c>
      <c r="H51" s="8">
        <v>1985</v>
      </c>
      <c r="I51" s="10">
        <v>31048</v>
      </c>
      <c r="J51" s="8" t="s">
        <v>27</v>
      </c>
      <c r="K51" s="8">
        <v>2</v>
      </c>
      <c r="L51" s="8" t="s">
        <v>99</v>
      </c>
      <c r="M51" s="8">
        <v>45.637663646656229</v>
      </c>
      <c r="N51" s="8">
        <v>4.3705809485586542</v>
      </c>
      <c r="O51" s="8">
        <v>109.25496007950561</v>
      </c>
      <c r="P51" s="8">
        <v>3.3496629698745481</v>
      </c>
      <c r="Q51" s="8">
        <v>2.3072268136537755</v>
      </c>
      <c r="R51" s="8">
        <v>0.87746346177299017</v>
      </c>
      <c r="S51" s="8">
        <v>2.7877994453060122</v>
      </c>
      <c r="T51" s="8">
        <v>1.852954176768576</v>
      </c>
      <c r="U51" s="8">
        <v>12.162552125447414</v>
      </c>
      <c r="V51" s="8">
        <v>0.20738174531756071</v>
      </c>
      <c r="W51" t="s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7BBE-C2CC-4C5A-B669-1D045DB6917C}">
  <dimension ref="A1:V26"/>
  <sheetViews>
    <sheetView workbookViewId="0">
      <selection activeCell="E24" sqref="E24"/>
    </sheetView>
  </sheetViews>
  <sheetFormatPr defaultRowHeight="14.4" x14ac:dyDescent="0.3"/>
  <cols>
    <col min="1" max="1" width="11.44140625" customWidth="1"/>
    <col min="7" max="8" width="12.109375" customWidth="1"/>
  </cols>
  <sheetData>
    <row r="1" spans="1:22" x14ac:dyDescent="0.3">
      <c r="A1" t="s">
        <v>0</v>
      </c>
      <c r="B1" s="4" t="s">
        <v>1</v>
      </c>
      <c r="C1" s="4" t="s">
        <v>2</v>
      </c>
      <c r="D1" s="4" t="s">
        <v>3</v>
      </c>
      <c r="E1" s="4" t="s">
        <v>144</v>
      </c>
      <c r="F1" s="4" t="s">
        <v>143</v>
      </c>
      <c r="G1" s="4" t="s">
        <v>4</v>
      </c>
      <c r="H1" s="4" t="s">
        <v>140</v>
      </c>
      <c r="I1" s="4" t="s">
        <v>87</v>
      </c>
      <c r="J1" s="4" t="s">
        <v>88</v>
      </c>
      <c r="K1" s="4" t="s">
        <v>97</v>
      </c>
      <c r="L1" s="4" t="s">
        <v>98</v>
      </c>
      <c r="M1" s="4" t="s">
        <v>95</v>
      </c>
      <c r="N1" s="4" t="s">
        <v>96</v>
      </c>
      <c r="O1" s="4" t="s">
        <v>91</v>
      </c>
      <c r="P1" s="4" t="s">
        <v>92</v>
      </c>
      <c r="Q1" s="4" t="s">
        <v>93</v>
      </c>
      <c r="R1" s="4" t="s">
        <v>94</v>
      </c>
      <c r="S1" s="4" t="s">
        <v>89</v>
      </c>
      <c r="T1" s="4" t="s">
        <v>90</v>
      </c>
    </row>
    <row r="2" spans="1:22" x14ac:dyDescent="0.3">
      <c r="A2" t="s">
        <v>10</v>
      </c>
      <c r="B2" t="s">
        <v>12</v>
      </c>
      <c r="C2" s="5" t="s">
        <v>13</v>
      </c>
      <c r="D2" t="s">
        <v>14</v>
      </c>
      <c r="E2">
        <v>3</v>
      </c>
      <c r="F2">
        <v>2023</v>
      </c>
      <c r="G2" s="3">
        <v>45011</v>
      </c>
      <c r="H2" s="2" t="s">
        <v>141</v>
      </c>
      <c r="I2">
        <v>2</v>
      </c>
      <c r="J2" t="s">
        <v>99</v>
      </c>
      <c r="K2">
        <v>56.684729095309017</v>
      </c>
      <c r="L2">
        <v>27.881038871067283</v>
      </c>
      <c r="M2">
        <v>1020.0435609561775</v>
      </c>
      <c r="N2">
        <v>26.585093284190592</v>
      </c>
      <c r="O2" t="s">
        <v>138</v>
      </c>
      <c r="P2">
        <v>6.6948434546260449</v>
      </c>
      <c r="Q2" t="s">
        <v>138</v>
      </c>
      <c r="R2">
        <v>12.873796482598246</v>
      </c>
      <c r="S2">
        <v>27.118932357852096</v>
      </c>
      <c r="T2">
        <v>0.74887936448081982</v>
      </c>
    </row>
    <row r="3" spans="1:22" x14ac:dyDescent="0.3">
      <c r="A3" t="s">
        <v>31</v>
      </c>
      <c r="B3" t="s">
        <v>12</v>
      </c>
      <c r="C3" s="5" t="s">
        <v>13</v>
      </c>
      <c r="D3" t="s">
        <v>14</v>
      </c>
      <c r="E3">
        <v>3</v>
      </c>
      <c r="F3">
        <v>2023</v>
      </c>
      <c r="G3" s="2">
        <v>45011</v>
      </c>
      <c r="H3" s="2" t="s">
        <v>141</v>
      </c>
      <c r="I3">
        <v>2</v>
      </c>
      <c r="J3" t="s">
        <v>99</v>
      </c>
      <c r="K3">
        <v>58.275080899537983</v>
      </c>
      <c r="L3">
        <v>7.4162812073855715</v>
      </c>
      <c r="M3">
        <v>90.990502928434395</v>
      </c>
      <c r="N3">
        <v>4.6021759936423923</v>
      </c>
      <c r="O3">
        <v>1.4179883102550379</v>
      </c>
      <c r="P3">
        <v>1.5048889387374804</v>
      </c>
      <c r="Q3" t="s">
        <v>138</v>
      </c>
      <c r="R3">
        <v>3.3115413255527097</v>
      </c>
      <c r="S3">
        <v>13.313092881455677</v>
      </c>
      <c r="T3">
        <v>0.30718593309754527</v>
      </c>
      <c r="V3" t="s">
        <v>135</v>
      </c>
    </row>
    <row r="4" spans="1:22" x14ac:dyDescent="0.3">
      <c r="A4" t="s">
        <v>32</v>
      </c>
      <c r="B4" t="s">
        <v>139</v>
      </c>
      <c r="C4" s="5" t="s">
        <v>139</v>
      </c>
      <c r="D4" t="s">
        <v>17</v>
      </c>
      <c r="E4">
        <v>7</v>
      </c>
      <c r="F4">
        <v>2023</v>
      </c>
      <c r="G4" s="2">
        <v>45112</v>
      </c>
      <c r="H4" s="2" t="s">
        <v>141</v>
      </c>
      <c r="I4">
        <v>2</v>
      </c>
      <c r="J4" t="s">
        <v>99</v>
      </c>
      <c r="K4">
        <v>27.613016089122354</v>
      </c>
      <c r="L4">
        <v>8.0007334769333092</v>
      </c>
      <c r="M4">
        <v>222.31996332411182</v>
      </c>
      <c r="N4">
        <v>6.3958208652867325</v>
      </c>
      <c r="O4">
        <v>3.4433008002988359</v>
      </c>
      <c r="P4">
        <v>2.0147614159797276</v>
      </c>
      <c r="Q4" t="s">
        <v>138</v>
      </c>
      <c r="R4">
        <v>3.6780458999730374</v>
      </c>
      <c r="S4">
        <v>24.796894604912772</v>
      </c>
      <c r="T4">
        <v>0.41504649592437648</v>
      </c>
      <c r="V4">
        <f>PERCENTILE(S2:S23,0.9)</f>
        <v>46.595373227519985</v>
      </c>
    </row>
    <row r="5" spans="1:22" x14ac:dyDescent="0.3">
      <c r="A5" t="s">
        <v>35</v>
      </c>
      <c r="B5" t="s">
        <v>139</v>
      </c>
      <c r="C5" s="5" t="s">
        <v>42</v>
      </c>
      <c r="D5" t="s">
        <v>139</v>
      </c>
      <c r="E5">
        <v>6</v>
      </c>
      <c r="F5">
        <v>2023</v>
      </c>
      <c r="G5" s="2">
        <v>45098</v>
      </c>
      <c r="H5" s="2" t="s">
        <v>141</v>
      </c>
      <c r="I5">
        <v>2</v>
      </c>
      <c r="J5" t="s">
        <v>99</v>
      </c>
      <c r="K5">
        <v>20.170147773124498</v>
      </c>
      <c r="L5">
        <v>6.9324675869732379</v>
      </c>
      <c r="M5">
        <v>71.823528421995775</v>
      </c>
      <c r="N5">
        <v>4.1090143038099898</v>
      </c>
      <c r="O5">
        <v>1.1740775576703235</v>
      </c>
      <c r="P5">
        <v>1.5275284139183545</v>
      </c>
      <c r="Q5" t="s">
        <v>138</v>
      </c>
      <c r="R5">
        <v>3.0893203723887388</v>
      </c>
      <c r="S5">
        <v>14.875852247566105</v>
      </c>
      <c r="T5">
        <v>0.33868585641270454</v>
      </c>
    </row>
    <row r="6" spans="1:22" x14ac:dyDescent="0.3">
      <c r="A6" t="s">
        <v>36</v>
      </c>
      <c r="B6" t="s">
        <v>139</v>
      </c>
      <c r="C6" s="5" t="s">
        <v>42</v>
      </c>
      <c r="D6" t="s">
        <v>18</v>
      </c>
      <c r="E6">
        <v>6</v>
      </c>
      <c r="F6">
        <v>2023</v>
      </c>
      <c r="G6" s="2">
        <v>45086</v>
      </c>
      <c r="H6" s="2" t="s">
        <v>141</v>
      </c>
      <c r="I6">
        <v>2</v>
      </c>
      <c r="J6" t="s">
        <v>99</v>
      </c>
      <c r="K6">
        <v>65.862409425892494</v>
      </c>
      <c r="L6">
        <v>45.164842486467911</v>
      </c>
      <c r="M6">
        <v>588.67290943764067</v>
      </c>
      <c r="N6">
        <v>31.175087683816376</v>
      </c>
      <c r="O6" t="s">
        <v>138</v>
      </c>
      <c r="P6">
        <v>9.9055245012714686</v>
      </c>
      <c r="Q6" t="s">
        <v>138</v>
      </c>
      <c r="R6">
        <v>20.50880858261943</v>
      </c>
      <c r="S6">
        <v>15.355343508903132</v>
      </c>
      <c r="T6">
        <v>0.42417218305363258</v>
      </c>
      <c r="V6" t="s">
        <v>136</v>
      </c>
    </row>
    <row r="7" spans="1:22" x14ac:dyDescent="0.3">
      <c r="A7" t="s">
        <v>48</v>
      </c>
      <c r="B7" t="s">
        <v>139</v>
      </c>
      <c r="C7" s="5" t="s">
        <v>42</v>
      </c>
      <c r="D7" t="s">
        <v>18</v>
      </c>
      <c r="E7">
        <v>7</v>
      </c>
      <c r="F7">
        <v>2023</v>
      </c>
      <c r="G7" s="2">
        <v>45127</v>
      </c>
      <c r="H7" s="2" t="s">
        <v>141</v>
      </c>
      <c r="I7">
        <v>2</v>
      </c>
      <c r="J7" t="s">
        <v>99</v>
      </c>
      <c r="K7">
        <v>24.806598257691924</v>
      </c>
      <c r="L7">
        <v>6.4027483285715947</v>
      </c>
      <c r="M7">
        <v>115.76495159582964</v>
      </c>
      <c r="N7">
        <v>4.6148539446892798</v>
      </c>
      <c r="O7">
        <v>2.6392477220694763</v>
      </c>
      <c r="P7">
        <v>1.4208956877572922</v>
      </c>
      <c r="Q7" t="s">
        <v>138</v>
      </c>
      <c r="R7">
        <v>2.8751568942250625</v>
      </c>
      <c r="S7">
        <v>15.224743248749762</v>
      </c>
      <c r="T7">
        <v>0.2751989866589602</v>
      </c>
      <c r="V7">
        <f>PERCENTILE(S2:S16,0.9)</f>
        <v>26.790314273994429</v>
      </c>
    </row>
    <row r="8" spans="1:22" x14ac:dyDescent="0.3">
      <c r="A8" t="s">
        <v>51</v>
      </c>
      <c r="B8" t="s">
        <v>139</v>
      </c>
      <c r="C8" s="5" t="s">
        <v>139</v>
      </c>
      <c r="D8" t="s">
        <v>19</v>
      </c>
      <c r="E8">
        <v>5</v>
      </c>
      <c r="F8">
        <v>2023</v>
      </c>
      <c r="G8" s="2">
        <v>45071</v>
      </c>
      <c r="H8" s="2" t="s">
        <v>141</v>
      </c>
      <c r="I8">
        <v>2</v>
      </c>
      <c r="J8" t="s">
        <v>99</v>
      </c>
      <c r="K8">
        <v>10.32167734758832</v>
      </c>
      <c r="L8">
        <v>5.3343359185046442</v>
      </c>
      <c r="M8">
        <v>105.06974144553413</v>
      </c>
      <c r="N8">
        <v>4.0028377729050835</v>
      </c>
      <c r="O8">
        <v>2.4290977381379051</v>
      </c>
      <c r="P8">
        <v>1.3796902599733447</v>
      </c>
      <c r="Q8" t="s">
        <v>138</v>
      </c>
      <c r="R8">
        <v>2.4091905608412869</v>
      </c>
      <c r="S8">
        <v>22.171390835222017</v>
      </c>
      <c r="T8">
        <v>0.31163521909759162</v>
      </c>
    </row>
    <row r="9" spans="1:22" x14ac:dyDescent="0.3">
      <c r="A9" t="s">
        <v>54</v>
      </c>
      <c r="B9" t="s">
        <v>139</v>
      </c>
      <c r="C9" s="5" t="s">
        <v>42</v>
      </c>
      <c r="D9" t="s">
        <v>20</v>
      </c>
      <c r="E9">
        <v>7</v>
      </c>
      <c r="F9">
        <v>2023</v>
      </c>
      <c r="G9" s="2">
        <v>45126</v>
      </c>
      <c r="H9" s="2" t="s">
        <v>141</v>
      </c>
      <c r="I9">
        <v>2</v>
      </c>
      <c r="J9" t="s">
        <v>99</v>
      </c>
      <c r="K9">
        <v>7.5152185057692318</v>
      </c>
      <c r="L9">
        <v>4.8375045840312731</v>
      </c>
      <c r="M9">
        <v>105.52124500752524</v>
      </c>
      <c r="N9">
        <v>3.7921828871587739</v>
      </c>
      <c r="O9">
        <v>13.276349925683739</v>
      </c>
      <c r="P9">
        <v>2.4799671665984739</v>
      </c>
      <c r="Q9" t="s">
        <v>138</v>
      </c>
      <c r="R9">
        <v>2.2186944696288586</v>
      </c>
      <c r="S9">
        <v>120.87607005284862</v>
      </c>
      <c r="T9">
        <v>0.66841150313192488</v>
      </c>
      <c r="V9" t="s">
        <v>137</v>
      </c>
    </row>
    <row r="10" spans="1:22" x14ac:dyDescent="0.3">
      <c r="A10" t="s">
        <v>57</v>
      </c>
      <c r="B10" t="s">
        <v>139</v>
      </c>
      <c r="C10" s="5" t="s">
        <v>42</v>
      </c>
      <c r="D10" t="s">
        <v>21</v>
      </c>
      <c r="E10">
        <v>6</v>
      </c>
      <c r="F10">
        <v>2023</v>
      </c>
      <c r="G10" s="2">
        <v>45096</v>
      </c>
      <c r="H10" s="2" t="s">
        <v>141</v>
      </c>
      <c r="I10">
        <v>2</v>
      </c>
      <c r="J10" t="s">
        <v>99</v>
      </c>
      <c r="K10">
        <v>21.050361918863658</v>
      </c>
      <c r="L10">
        <v>6.3829692774874704</v>
      </c>
      <c r="M10">
        <v>133.74944782265783</v>
      </c>
      <c r="N10">
        <v>4.8782427528994514</v>
      </c>
      <c r="O10">
        <v>2.6731038203988753</v>
      </c>
      <c r="P10">
        <v>1.6664703332770765</v>
      </c>
      <c r="Q10" t="s">
        <v>138</v>
      </c>
      <c r="R10">
        <v>2.8561302527464605</v>
      </c>
      <c r="S10">
        <v>26.297387148207928</v>
      </c>
      <c r="T10">
        <v>0.40754258671696647</v>
      </c>
      <c r="V10">
        <f>PERCENTILE(S17:S23,0.9)</f>
        <v>66.206463280430341</v>
      </c>
    </row>
    <row r="11" spans="1:22" x14ac:dyDescent="0.3">
      <c r="A11" t="s">
        <v>60</v>
      </c>
      <c r="B11" t="s">
        <v>139</v>
      </c>
      <c r="C11" s="5" t="s">
        <v>139</v>
      </c>
      <c r="D11" t="s">
        <v>18</v>
      </c>
      <c r="E11">
        <v>6</v>
      </c>
      <c r="F11">
        <v>2023</v>
      </c>
      <c r="G11" s="2">
        <v>45104</v>
      </c>
      <c r="H11" s="2" t="s">
        <v>141</v>
      </c>
      <c r="I11">
        <v>2</v>
      </c>
      <c r="J11" t="s">
        <v>99</v>
      </c>
      <c r="K11">
        <v>11.923668895883221</v>
      </c>
      <c r="L11">
        <v>6.2311800854795294</v>
      </c>
      <c r="M11">
        <v>97.414080602198368</v>
      </c>
      <c r="N11">
        <v>4.3559292574221296</v>
      </c>
      <c r="O11">
        <v>1.3060363889176396</v>
      </c>
      <c r="P11">
        <v>1.3929301472994748</v>
      </c>
      <c r="Q11" t="s">
        <v>138</v>
      </c>
      <c r="R11">
        <v>2.8301449984798763</v>
      </c>
      <c r="S11">
        <v>14.25127408027905</v>
      </c>
      <c r="T11">
        <v>0.22801822092842117</v>
      </c>
    </row>
    <row r="12" spans="1:22" x14ac:dyDescent="0.3">
      <c r="A12" t="s">
        <v>63</v>
      </c>
      <c r="B12" t="s">
        <v>139</v>
      </c>
      <c r="C12" s="5" t="s">
        <v>139</v>
      </c>
      <c r="D12" t="s">
        <v>22</v>
      </c>
      <c r="E12">
        <v>6</v>
      </c>
      <c r="F12">
        <v>2023</v>
      </c>
      <c r="G12" s="2">
        <v>45102</v>
      </c>
      <c r="H12" s="2" t="s">
        <v>141</v>
      </c>
      <c r="I12">
        <v>2</v>
      </c>
      <c r="J12" t="s">
        <v>99</v>
      </c>
      <c r="K12">
        <v>8.2122040210034957</v>
      </c>
      <c r="L12">
        <v>3.807761768696766</v>
      </c>
      <c r="M12">
        <v>28.481108019117659</v>
      </c>
      <c r="N12">
        <v>2.1694210557123301</v>
      </c>
      <c r="O12">
        <v>0.65366080814642591</v>
      </c>
      <c r="P12">
        <v>0.7892194764596695</v>
      </c>
      <c r="Q12" t="s">
        <v>138</v>
      </c>
      <c r="R12">
        <v>1.6939933054752854</v>
      </c>
      <c r="S12">
        <v>6.3375876336796546</v>
      </c>
      <c r="T12">
        <v>0.14654274731132</v>
      </c>
    </row>
    <row r="13" spans="1:22" x14ac:dyDescent="0.3">
      <c r="A13" t="s">
        <v>66</v>
      </c>
      <c r="B13" t="s">
        <v>139</v>
      </c>
      <c r="C13" s="5" t="s">
        <v>139</v>
      </c>
      <c r="D13" t="s">
        <v>21</v>
      </c>
      <c r="E13">
        <v>6</v>
      </c>
      <c r="F13">
        <v>2023</v>
      </c>
      <c r="G13" s="2">
        <v>45091</v>
      </c>
      <c r="H13" s="2" t="s">
        <v>141</v>
      </c>
      <c r="I13">
        <v>2</v>
      </c>
      <c r="J13" t="s">
        <v>99</v>
      </c>
      <c r="K13">
        <v>16.458765641428791</v>
      </c>
      <c r="L13">
        <v>4.3690489514827284</v>
      </c>
      <c r="M13">
        <v>6.0230428120783053</v>
      </c>
      <c r="N13">
        <v>1.7758992995484835</v>
      </c>
      <c r="O13">
        <v>2.3519590006320641</v>
      </c>
      <c r="P13">
        <v>0.9415629139966597</v>
      </c>
      <c r="Q13" t="s">
        <v>138</v>
      </c>
      <c r="R13">
        <v>1.9503097968048964</v>
      </c>
      <c r="S13">
        <v>12.222997343701273</v>
      </c>
      <c r="T13">
        <v>0.21545384557749536</v>
      </c>
    </row>
    <row r="14" spans="1:22" x14ac:dyDescent="0.3">
      <c r="A14" t="s">
        <v>69</v>
      </c>
      <c r="B14" t="s">
        <v>139</v>
      </c>
      <c r="C14" s="5" t="s">
        <v>42</v>
      </c>
      <c r="D14" t="s">
        <v>23</v>
      </c>
      <c r="E14">
        <v>6</v>
      </c>
      <c r="F14">
        <v>2023</v>
      </c>
      <c r="G14" s="2">
        <v>45090</v>
      </c>
      <c r="H14" s="2" t="s">
        <v>141</v>
      </c>
      <c r="I14">
        <v>2</v>
      </c>
      <c r="J14" t="s">
        <v>99</v>
      </c>
      <c r="K14">
        <v>17.76128991696492</v>
      </c>
      <c r="L14">
        <v>4.4879884020851222</v>
      </c>
      <c r="M14">
        <v>22.605574193149284</v>
      </c>
      <c r="N14">
        <v>2.1408111112333792</v>
      </c>
      <c r="O14">
        <v>2.0995313541820493</v>
      </c>
      <c r="P14">
        <v>0.92277092695342056</v>
      </c>
      <c r="Q14">
        <v>0.55773052473375806</v>
      </c>
      <c r="R14">
        <v>2.0096223200879457</v>
      </c>
      <c r="S14">
        <v>10.587817921132338</v>
      </c>
      <c r="T14">
        <v>0.17560720013803149</v>
      </c>
    </row>
    <row r="15" spans="1:22" x14ac:dyDescent="0.3">
      <c r="A15" t="s">
        <v>72</v>
      </c>
      <c r="B15" t="s">
        <v>139</v>
      </c>
      <c r="C15" s="5" t="s">
        <v>139</v>
      </c>
      <c r="D15" t="s">
        <v>24</v>
      </c>
      <c r="E15">
        <v>4</v>
      </c>
      <c r="F15">
        <v>2023</v>
      </c>
      <c r="G15" s="2">
        <v>45041</v>
      </c>
      <c r="H15" s="2" t="s">
        <v>141</v>
      </c>
      <c r="I15">
        <v>2</v>
      </c>
      <c r="J15" t="s">
        <v>99</v>
      </c>
      <c r="K15">
        <v>18.348502310638668</v>
      </c>
      <c r="L15">
        <v>7.1543377739405418</v>
      </c>
      <c r="M15">
        <v>100.12548890849182</v>
      </c>
      <c r="N15">
        <v>4.8329053074056834</v>
      </c>
      <c r="O15">
        <v>1.709505248920776</v>
      </c>
      <c r="P15">
        <v>1.6211850678511932</v>
      </c>
      <c r="Q15" t="s">
        <v>138</v>
      </c>
      <c r="R15">
        <v>3.2519280552841661</v>
      </c>
      <c r="S15">
        <v>17.183136747618619</v>
      </c>
      <c r="T15">
        <v>0.33808339129557796</v>
      </c>
    </row>
    <row r="16" spans="1:22" x14ac:dyDescent="0.3">
      <c r="A16" t="s">
        <v>75</v>
      </c>
      <c r="B16" t="s">
        <v>139</v>
      </c>
      <c r="C16" s="5" t="s">
        <v>139</v>
      </c>
      <c r="D16" t="s">
        <v>139</v>
      </c>
      <c r="E16">
        <v>5</v>
      </c>
      <c r="F16">
        <v>2023</v>
      </c>
      <c r="G16" s="2">
        <v>45063</v>
      </c>
      <c r="H16" s="2" t="s">
        <v>141</v>
      </c>
      <c r="I16">
        <v>2</v>
      </c>
      <c r="J16" t="s">
        <v>99</v>
      </c>
      <c r="K16">
        <v>20.093648999075334</v>
      </c>
      <c r="L16">
        <v>5.3478122856849346</v>
      </c>
      <c r="M16">
        <v>44.375694467034769</v>
      </c>
      <c r="N16">
        <v>3.0163432070510368</v>
      </c>
      <c r="O16">
        <v>1.9287017623781408</v>
      </c>
      <c r="P16">
        <v>1.1513253939351511</v>
      </c>
      <c r="Q16">
        <v>1.0027129549897542</v>
      </c>
      <c r="R16">
        <v>2.4160330251867155</v>
      </c>
      <c r="S16">
        <v>13.083663773183773</v>
      </c>
      <c r="T16">
        <v>0.2576604038228375</v>
      </c>
    </row>
    <row r="17" spans="1:20" x14ac:dyDescent="0.3">
      <c r="A17" t="s">
        <v>100</v>
      </c>
      <c r="B17" t="s">
        <v>139</v>
      </c>
      <c r="C17" s="5" t="s">
        <v>139</v>
      </c>
      <c r="D17" t="s">
        <v>127</v>
      </c>
      <c r="E17">
        <v>1</v>
      </c>
      <c r="F17">
        <v>1997</v>
      </c>
      <c r="G17" s="2">
        <v>35431</v>
      </c>
      <c r="H17" s="2" t="s">
        <v>142</v>
      </c>
      <c r="I17">
        <v>2</v>
      </c>
      <c r="J17" t="s">
        <v>99</v>
      </c>
      <c r="K17">
        <v>8.1230401944585466</v>
      </c>
      <c r="L17">
        <v>3.6714690142866999</v>
      </c>
      <c r="M17">
        <v>37.606431339978307</v>
      </c>
      <c r="N17">
        <v>2.1502312172708895</v>
      </c>
      <c r="O17">
        <v>207.50649430435647</v>
      </c>
      <c r="P17">
        <v>2.7969312822451435</v>
      </c>
      <c r="Q17">
        <v>3.2798949130867965</v>
      </c>
      <c r="R17">
        <v>1.6940184608634203</v>
      </c>
      <c r="S17">
        <v>11.578593012281644</v>
      </c>
      <c r="T17">
        <v>0.16230254363490848</v>
      </c>
    </row>
    <row r="18" spans="1:20" x14ac:dyDescent="0.3">
      <c r="A18" t="s">
        <v>101</v>
      </c>
      <c r="B18" t="s">
        <v>139</v>
      </c>
      <c r="C18" s="5" t="s">
        <v>139</v>
      </c>
      <c r="D18" t="s">
        <v>129</v>
      </c>
      <c r="E18">
        <v>5</v>
      </c>
      <c r="F18">
        <v>1985</v>
      </c>
      <c r="G18" s="2">
        <v>31191</v>
      </c>
      <c r="H18" s="2" t="s">
        <v>142</v>
      </c>
      <c r="I18">
        <v>2</v>
      </c>
      <c r="J18" t="s">
        <v>99</v>
      </c>
      <c r="K18">
        <v>46.986630091665496</v>
      </c>
      <c r="L18">
        <v>4.1578926737613431</v>
      </c>
      <c r="M18">
        <v>97.081039063832421</v>
      </c>
      <c r="N18">
        <v>2.880283997131921</v>
      </c>
      <c r="O18">
        <v>15.287086714608202</v>
      </c>
      <c r="P18">
        <v>1.8118391110253256</v>
      </c>
      <c r="Q18">
        <v>3.6747440514936613</v>
      </c>
      <c r="R18">
        <v>1.7235562259513628</v>
      </c>
      <c r="S18">
        <v>92.476794217739396</v>
      </c>
      <c r="T18">
        <v>0.64754952718079439</v>
      </c>
    </row>
    <row r="19" spans="1:20" x14ac:dyDescent="0.3">
      <c r="A19" t="s">
        <v>102</v>
      </c>
      <c r="B19" t="s">
        <v>139</v>
      </c>
      <c r="C19" s="5" t="s">
        <v>42</v>
      </c>
      <c r="D19" t="s">
        <v>139</v>
      </c>
      <c r="E19" t="s">
        <v>139</v>
      </c>
      <c r="F19" t="s">
        <v>139</v>
      </c>
      <c r="G19" s="2" t="s">
        <v>139</v>
      </c>
      <c r="H19" s="2" t="s">
        <v>142</v>
      </c>
      <c r="I19">
        <v>2</v>
      </c>
      <c r="J19" t="s">
        <v>99</v>
      </c>
      <c r="K19">
        <v>54.967121245009253</v>
      </c>
      <c r="L19">
        <v>4.7007570966071341</v>
      </c>
      <c r="M19">
        <v>137.83670436958471</v>
      </c>
      <c r="N19">
        <v>3.6357554358601409</v>
      </c>
      <c r="O19">
        <v>3.6333588339480922</v>
      </c>
      <c r="P19">
        <v>1.0665922675468831</v>
      </c>
      <c r="Q19">
        <v>3.6635219472403402</v>
      </c>
      <c r="R19">
        <v>1.9166003528801949</v>
      </c>
      <c r="S19">
        <v>19.871340162903849</v>
      </c>
      <c r="T19">
        <v>0.26642660699051163</v>
      </c>
    </row>
    <row r="20" spans="1:20" x14ac:dyDescent="0.3">
      <c r="A20" t="s">
        <v>103</v>
      </c>
      <c r="B20" t="s">
        <v>139</v>
      </c>
      <c r="C20" s="5" t="s">
        <v>139</v>
      </c>
      <c r="D20" t="s">
        <v>139</v>
      </c>
      <c r="E20">
        <v>1</v>
      </c>
      <c r="F20">
        <v>1980</v>
      </c>
      <c r="G20" s="2">
        <v>29221</v>
      </c>
      <c r="H20" s="2" t="s">
        <v>142</v>
      </c>
      <c r="I20">
        <v>2</v>
      </c>
      <c r="J20" t="s">
        <v>99</v>
      </c>
      <c r="K20">
        <v>122.10911425243772</v>
      </c>
      <c r="L20">
        <v>5.1649911529503667</v>
      </c>
      <c r="M20">
        <v>533.73827862599649</v>
      </c>
      <c r="N20">
        <v>6.5848888544477191</v>
      </c>
      <c r="O20">
        <v>7.6288547728032698</v>
      </c>
      <c r="P20">
        <v>1.4758541667354317</v>
      </c>
      <c r="Q20">
        <v>3.3530833581096631</v>
      </c>
      <c r="R20">
        <v>1.8486619614069582</v>
      </c>
      <c r="S20">
        <v>48.692909322224274</v>
      </c>
      <c r="T20">
        <v>0.42777288181963397</v>
      </c>
    </row>
    <row r="21" spans="1:20" x14ac:dyDescent="0.3">
      <c r="A21" t="s">
        <v>104</v>
      </c>
      <c r="B21" t="s">
        <v>139</v>
      </c>
      <c r="C21" s="5" t="s">
        <v>42</v>
      </c>
      <c r="D21" t="s">
        <v>139</v>
      </c>
      <c r="E21">
        <v>1</v>
      </c>
      <c r="F21">
        <v>1980</v>
      </c>
      <c r="G21" s="2">
        <v>29221</v>
      </c>
      <c r="H21" s="2" t="s">
        <v>142</v>
      </c>
      <c r="I21">
        <v>2</v>
      </c>
      <c r="J21" t="s">
        <v>99</v>
      </c>
      <c r="K21">
        <v>609.34650840298252</v>
      </c>
      <c r="L21">
        <v>7.3779945417135027</v>
      </c>
      <c r="M21">
        <v>527.43041151736361</v>
      </c>
      <c r="N21">
        <v>5.7614277090802375</v>
      </c>
      <c r="O21">
        <v>4.8144686347563033</v>
      </c>
      <c r="P21">
        <v>1.1253725855820609</v>
      </c>
      <c r="Q21">
        <v>2.4787974875408785</v>
      </c>
      <c r="R21">
        <v>1.7333410949156354</v>
      </c>
      <c r="S21">
        <v>27.717548375180929</v>
      </c>
      <c r="T21">
        <v>0.30276902107031928</v>
      </c>
    </row>
    <row r="22" spans="1:20" x14ac:dyDescent="0.3">
      <c r="A22" t="s">
        <v>105</v>
      </c>
      <c r="B22" t="s">
        <v>139</v>
      </c>
      <c r="C22" s="5" t="s">
        <v>42</v>
      </c>
      <c r="D22" t="s">
        <v>131</v>
      </c>
      <c r="E22">
        <v>8</v>
      </c>
      <c r="F22">
        <v>1985</v>
      </c>
      <c r="G22" s="2">
        <v>31260</v>
      </c>
      <c r="H22" s="2" t="s">
        <v>142</v>
      </c>
      <c r="I22">
        <v>2</v>
      </c>
      <c r="J22" t="s">
        <v>99</v>
      </c>
      <c r="K22">
        <v>77.352225897933806</v>
      </c>
      <c r="L22">
        <v>4.8107124498669069</v>
      </c>
      <c r="M22">
        <v>56.412552625178762</v>
      </c>
      <c r="N22">
        <v>2.6257163628021867</v>
      </c>
      <c r="O22">
        <v>4.5261132914670776</v>
      </c>
      <c r="P22">
        <v>1.1634195725933083</v>
      </c>
      <c r="Q22">
        <v>1.9894898882877348</v>
      </c>
      <c r="R22">
        <v>1.8277874893897172</v>
      </c>
      <c r="S22">
        <v>26.426900233241401</v>
      </c>
      <c r="T22">
        <v>0.28829089629209709</v>
      </c>
    </row>
    <row r="23" spans="1:20" x14ac:dyDescent="0.3">
      <c r="A23" t="s">
        <v>106</v>
      </c>
      <c r="B23" t="s">
        <v>139</v>
      </c>
      <c r="C23" s="5" t="s">
        <v>42</v>
      </c>
      <c r="D23" t="s">
        <v>133</v>
      </c>
      <c r="E23">
        <v>1</v>
      </c>
      <c r="F23">
        <v>1985</v>
      </c>
      <c r="G23" s="2">
        <v>31048</v>
      </c>
      <c r="H23" s="2" t="s">
        <v>142</v>
      </c>
      <c r="I23">
        <v>2</v>
      </c>
      <c r="J23" t="s">
        <v>99</v>
      </c>
      <c r="K23">
        <v>46.22829093971189</v>
      </c>
      <c r="L23">
        <v>4.5510553845872739</v>
      </c>
      <c r="M23">
        <v>94.990236307825469</v>
      </c>
      <c r="N23">
        <v>3.211473619234154</v>
      </c>
      <c r="O23">
        <v>2.0355496160702313</v>
      </c>
      <c r="P23">
        <v>0.90478682866420668</v>
      </c>
      <c r="Q23">
        <v>3.7399853688359954</v>
      </c>
      <c r="R23">
        <v>1.9007527893726861</v>
      </c>
      <c r="S23">
        <v>12.412946300988482</v>
      </c>
      <c r="T23">
        <v>0.2001448070364564</v>
      </c>
    </row>
    <row r="25" spans="1:20" x14ac:dyDescent="0.3">
      <c r="C25" s="5"/>
      <c r="G25" s="2"/>
      <c r="H25" s="2"/>
    </row>
    <row r="26" spans="1:20" x14ac:dyDescent="0.3">
      <c r="C26" s="5"/>
      <c r="G26" s="2"/>
      <c r="H2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464F-1748-4F92-A5B3-64EF567D35F2}">
  <dimension ref="A1:H22"/>
  <sheetViews>
    <sheetView workbookViewId="0">
      <selection activeCell="C29" sqref="C29"/>
    </sheetView>
  </sheetViews>
  <sheetFormatPr defaultRowHeight="14.4" x14ac:dyDescent="0.3"/>
  <cols>
    <col min="2" max="2" width="20" customWidth="1"/>
  </cols>
  <sheetData>
    <row r="1" spans="1:8" x14ac:dyDescent="0.3">
      <c r="A1" s="1" t="s">
        <v>5</v>
      </c>
      <c r="G1" s="1" t="s">
        <v>2</v>
      </c>
    </row>
    <row r="2" spans="1:8" x14ac:dyDescent="0.3">
      <c r="A2" t="s">
        <v>25</v>
      </c>
      <c r="B2" t="s">
        <v>7</v>
      </c>
      <c r="G2" t="s">
        <v>139</v>
      </c>
      <c r="H2" t="s">
        <v>41</v>
      </c>
    </row>
    <row r="3" spans="1:8" x14ac:dyDescent="0.3">
      <c r="A3" t="s">
        <v>26</v>
      </c>
      <c r="B3" t="s">
        <v>8</v>
      </c>
      <c r="G3" t="s">
        <v>42</v>
      </c>
      <c r="H3" t="s">
        <v>43</v>
      </c>
    </row>
    <row r="4" spans="1:8" x14ac:dyDescent="0.3">
      <c r="A4" t="s">
        <v>27</v>
      </c>
      <c r="B4" t="s">
        <v>9</v>
      </c>
      <c r="G4" t="s">
        <v>13</v>
      </c>
      <c r="H4" t="s">
        <v>44</v>
      </c>
    </row>
    <row r="7" spans="1:8" x14ac:dyDescent="0.3">
      <c r="A7" s="1" t="s">
        <v>3</v>
      </c>
      <c r="G7" s="1" t="s">
        <v>1</v>
      </c>
    </row>
    <row r="8" spans="1:8" x14ac:dyDescent="0.3">
      <c r="A8" t="s">
        <v>14</v>
      </c>
      <c r="B8" t="s">
        <v>86</v>
      </c>
      <c r="G8" t="s">
        <v>139</v>
      </c>
      <c r="H8" t="s">
        <v>41</v>
      </c>
    </row>
    <row r="9" spans="1:8" x14ac:dyDescent="0.3">
      <c r="A9" t="s">
        <v>15</v>
      </c>
      <c r="B9" t="s">
        <v>16</v>
      </c>
      <c r="G9" t="s">
        <v>12</v>
      </c>
      <c r="H9" t="s">
        <v>45</v>
      </c>
    </row>
    <row r="10" spans="1:8" x14ac:dyDescent="0.3">
      <c r="A10" t="s">
        <v>17</v>
      </c>
      <c r="B10" t="s">
        <v>78</v>
      </c>
      <c r="G10" t="s">
        <v>46</v>
      </c>
      <c r="H10" t="s">
        <v>47</v>
      </c>
    </row>
    <row r="11" spans="1:8" x14ac:dyDescent="0.3">
      <c r="A11" t="s">
        <v>18</v>
      </c>
      <c r="B11" t="s">
        <v>79</v>
      </c>
    </row>
    <row r="12" spans="1:8" x14ac:dyDescent="0.3">
      <c r="A12" t="s">
        <v>19</v>
      </c>
      <c r="B12" t="s">
        <v>80</v>
      </c>
    </row>
    <row r="13" spans="1:8" x14ac:dyDescent="0.3">
      <c r="A13" t="s">
        <v>20</v>
      </c>
      <c r="B13" t="s">
        <v>81</v>
      </c>
    </row>
    <row r="14" spans="1:8" x14ac:dyDescent="0.3">
      <c r="A14" t="s">
        <v>21</v>
      </c>
      <c r="B14" t="s">
        <v>82</v>
      </c>
    </row>
    <row r="15" spans="1:8" x14ac:dyDescent="0.3">
      <c r="A15" t="s">
        <v>22</v>
      </c>
      <c r="B15" t="s">
        <v>85</v>
      </c>
    </row>
    <row r="16" spans="1:8" x14ac:dyDescent="0.3">
      <c r="A16" t="s">
        <v>23</v>
      </c>
      <c r="B16" t="s">
        <v>84</v>
      </c>
    </row>
    <row r="17" spans="1:2" x14ac:dyDescent="0.3">
      <c r="A17" t="s">
        <v>24</v>
      </c>
      <c r="B17" t="s">
        <v>83</v>
      </c>
    </row>
    <row r="18" spans="1:2" x14ac:dyDescent="0.3">
      <c r="A18" t="s">
        <v>139</v>
      </c>
      <c r="B18" t="s">
        <v>41</v>
      </c>
    </row>
    <row r="19" spans="1:2" x14ac:dyDescent="0.3">
      <c r="A19" t="s">
        <v>127</v>
      </c>
      <c r="B19" t="s">
        <v>128</v>
      </c>
    </row>
    <row r="20" spans="1:2" x14ac:dyDescent="0.3">
      <c r="A20" t="s">
        <v>129</v>
      </c>
      <c r="B20" t="s">
        <v>130</v>
      </c>
    </row>
    <row r="21" spans="1:2" x14ac:dyDescent="0.3">
      <c r="A21" t="s">
        <v>131</v>
      </c>
      <c r="B21" t="s">
        <v>132</v>
      </c>
    </row>
    <row r="22" spans="1:2" x14ac:dyDescent="0.3">
      <c r="A22" t="s">
        <v>133</v>
      </c>
      <c r="B22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Epiphysis</vt:lpstr>
      <vt:lpstr>Diaphysis</vt:lpstr>
      <vt:lpstr>Keel</vt:lpstr>
      <vt:lpstr>XRF Individual Specimens</vt:lpstr>
      <vt:lpstr>XRF Averaged Specimens</vt:lpstr>
      <vt:lpstr>Codes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Ohrberg, Makayla L</dc:creator>
  <cp:lastModifiedBy>Makayla Ohrberg</cp:lastModifiedBy>
  <dcterms:created xsi:type="dcterms:W3CDTF">2023-11-15T19:16:58Z</dcterms:created>
  <dcterms:modified xsi:type="dcterms:W3CDTF">2024-03-14T21:44:14Z</dcterms:modified>
</cp:coreProperties>
</file>