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820" yWindow="340" windowWidth="26360" windowHeight="16900" tabRatio="500"/>
  </bookViews>
  <sheets>
    <sheet name="Heroes Charge" sheetId="2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2" i="2" l="1"/>
  <c r="N36" i="2"/>
  <c r="M36" i="2"/>
  <c r="P35" i="2"/>
  <c r="P34" i="2"/>
  <c r="P33" i="2"/>
  <c r="P32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O25" i="2"/>
  <c r="P25" i="2"/>
  <c r="N25" i="2"/>
  <c r="K25" i="2"/>
  <c r="O24" i="2"/>
  <c r="P24" i="2"/>
  <c r="N24" i="2"/>
  <c r="K24" i="2"/>
  <c r="O23" i="2"/>
  <c r="P23" i="2"/>
  <c r="N23" i="2"/>
  <c r="K23" i="2"/>
  <c r="O22" i="2"/>
  <c r="P22" i="2"/>
  <c r="N22" i="2"/>
  <c r="K22" i="2"/>
  <c r="C22" i="2"/>
  <c r="O21" i="2"/>
  <c r="P21" i="2"/>
  <c r="N21" i="2"/>
  <c r="K21" i="2"/>
  <c r="O20" i="2"/>
  <c r="P20" i="2"/>
  <c r="N20" i="2"/>
  <c r="K20" i="2"/>
  <c r="O19" i="2"/>
  <c r="P19" i="2"/>
  <c r="N19" i="2"/>
  <c r="K19" i="2"/>
  <c r="O18" i="2"/>
  <c r="P18" i="2"/>
  <c r="N18" i="2"/>
  <c r="K18" i="2"/>
  <c r="O17" i="2"/>
  <c r="P17" i="2"/>
  <c r="N17" i="2"/>
  <c r="K17" i="2"/>
  <c r="O16" i="2"/>
  <c r="P16" i="2"/>
  <c r="N16" i="2"/>
  <c r="K16" i="2"/>
  <c r="O15" i="2"/>
  <c r="P15" i="2"/>
  <c r="N15" i="2"/>
  <c r="K15" i="2"/>
  <c r="O14" i="2"/>
  <c r="P14" i="2"/>
  <c r="N14" i="2"/>
  <c r="K14" i="2"/>
  <c r="O13" i="2"/>
  <c r="P13" i="2"/>
  <c r="N13" i="2"/>
  <c r="K13" i="2"/>
  <c r="O12" i="2"/>
  <c r="P12" i="2"/>
  <c r="N12" i="2"/>
  <c r="K12" i="2"/>
  <c r="O11" i="2"/>
  <c r="P11" i="2"/>
  <c r="N11" i="2"/>
  <c r="K11" i="2"/>
  <c r="O10" i="2"/>
  <c r="P10" i="2"/>
  <c r="N10" i="2"/>
  <c r="K10" i="2"/>
  <c r="O9" i="2"/>
  <c r="P9" i="2"/>
  <c r="N9" i="2"/>
  <c r="K9" i="2"/>
  <c r="O8" i="2"/>
  <c r="P8" i="2"/>
  <c r="N8" i="2"/>
  <c r="K8" i="2"/>
  <c r="K7" i="2"/>
  <c r="K6" i="2"/>
</calcChain>
</file>

<file path=xl/sharedStrings.xml><?xml version="1.0" encoding="utf-8"?>
<sst xmlns="http://schemas.openxmlformats.org/spreadsheetml/2006/main" count="112" uniqueCount="85">
  <si>
    <t>Campaign</t>
  </si>
  <si>
    <t>Stamina Cost (Normal)</t>
  </si>
  <si>
    <t>Num Levels</t>
  </si>
  <si>
    <t>Items Per Level</t>
  </si>
  <si>
    <t>Example Rewards</t>
  </si>
  <si>
    <t>$</t>
  </si>
  <si>
    <t>VIP</t>
  </si>
  <si>
    <t>Gems</t>
  </si>
  <si>
    <t>Stamina Buys</t>
  </si>
  <si>
    <t>%</t>
  </si>
  <si>
    <t>Peerless Bracelet</t>
  </si>
  <si>
    <t>3 Roses (currency)</t>
  </si>
  <si>
    <t>4 items per level</t>
  </si>
  <si>
    <t>Stamina = 60 + rank</t>
  </si>
  <si>
    <t>Example Gear</t>
  </si>
  <si>
    <t>Chapters</t>
  </si>
  <si>
    <t>VIP is out of control</t>
  </si>
  <si>
    <t>Chest Scale</t>
  </si>
  <si>
    <t>3,5,10</t>
  </si>
  <si>
    <t>Don't count all the gems - only count the bonus</t>
  </si>
  <si>
    <t>Allow a higher percentage purchase bonus</t>
  </si>
  <si>
    <t>Level</t>
  </si>
  <si>
    <t>Possible</t>
  </si>
  <si>
    <t>Actual</t>
  </si>
  <si>
    <t>Notes</t>
  </si>
  <si>
    <t>Inho Berry, Buckler</t>
  </si>
  <si>
    <t>rose</t>
  </si>
  <si>
    <t>2 grey</t>
  </si>
  <si>
    <t>Spend 50 gems on 120+60 stamina</t>
  </si>
  <si>
    <t>Wak-dol Blade, Fist of Tyre</t>
  </si>
  <si>
    <t>Interval 6 minutes</t>
  </si>
  <si>
    <t>Inho Berry, EXP Potion, Tickets, Rose</t>
  </si>
  <si>
    <t>Limit Heroes</t>
  </si>
  <si>
    <t>Focus on red and blue</t>
  </si>
  <si>
    <t>Rarities</t>
  </si>
  <si>
    <t>Border Color</t>
  </si>
  <si>
    <t>Sell price</t>
  </si>
  <si>
    <t>Craft Price</t>
  </si>
  <si>
    <t>Then green</t>
  </si>
  <si>
    <t>Grey</t>
  </si>
  <si>
    <t>Don't focus on black and yellow</t>
  </si>
  <si>
    <t>Emerald Torc, Shoes</t>
  </si>
  <si>
    <t>Green</t>
  </si>
  <si>
    <t>400-1200</t>
  </si>
  <si>
    <t>Blue</t>
  </si>
  <si>
    <t>5000-20000</t>
  </si>
  <si>
    <t>Purple</t>
  </si>
  <si>
    <t>12000-40000</t>
  </si>
  <si>
    <t>2 green</t>
  </si>
  <si>
    <t>Gold</t>
  </si>
  <si>
    <t>Red</t>
  </si>
  <si>
    <t>grey blue</t>
  </si>
  <si>
    <t>3 green</t>
  </si>
  <si>
    <t>1 grey, 2 green</t>
  </si>
  <si>
    <t>1 grey 3 green</t>
  </si>
  <si>
    <t>grey green blue</t>
  </si>
  <si>
    <t>grey grey green</t>
  </si>
  <si>
    <t>green green blue</t>
  </si>
  <si>
    <t>grey green blue grey</t>
  </si>
  <si>
    <t>grey green green</t>
  </si>
  <si>
    <t>blue blue blue!</t>
  </si>
  <si>
    <t>blue blue blue</t>
  </si>
  <si>
    <t>grey blue blue</t>
  </si>
  <si>
    <t>3 grey, blue</t>
  </si>
  <si>
    <t>green blue blue</t>
  </si>
  <si>
    <t>green grey blue</t>
  </si>
  <si>
    <t>3 grey, green</t>
  </si>
  <si>
    <t>4 green</t>
  </si>
  <si>
    <t>grey, 2 blue, green, purple</t>
  </si>
  <si>
    <t>2 blue, green, purple</t>
  </si>
  <si>
    <t>2 green, blue, purple</t>
  </si>
  <si>
    <t>green, blue, 2 purple</t>
  </si>
  <si>
    <t>2 green, 2 purple</t>
  </si>
  <si>
    <t>grey, 2 green, purple</t>
  </si>
  <si>
    <t>green, 2 blue, 2 purple</t>
  </si>
  <si>
    <t>grey, green, 2 purple</t>
  </si>
  <si>
    <t>green, 2 blue, purple</t>
  </si>
  <si>
    <t>grey, blue, 2 purple</t>
  </si>
  <si>
    <t>green, blue, purple, gold</t>
  </si>
  <si>
    <t>2 blue, purple, gold</t>
  </si>
  <si>
    <t>2 blue</t>
  </si>
  <si>
    <t>blue, 2 purple, gold</t>
  </si>
  <si>
    <t>3 purple, gold</t>
  </si>
  <si>
    <t>purple</t>
  </si>
  <si>
    <t>2 purple, 2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</si>
</sst>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006100"/>
      <name val="Arial"/>
      <family val="2"/>
      <charset val="1"/>
    </font>
    <font>
      <sz val="12"/>
      <color rgb="FF9C0006"/>
      <name val="Arial"/>
      <family val="2"/>
      <charset val="1"/>
    </font>
    <font>
      <u/>
      <sz val="12"/>
      <color theme="10"/>
      <name val="Arial"/>
      <family val="2"/>
      <charset val="1"/>
    </font>
    <font>
      <u/>
      <sz val="12"/>
      <color theme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2" borderId="0" applyBorder="0" applyProtection="0"/>
    <xf numFmtId="0" fontId="3" fillId="3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0" borderId="0" xfId="0" applyFont="1"/>
  </cellXfs>
  <cellStyles count="23">
    <cellStyle name="Excel Built-in Bad" xfId="2"/>
    <cellStyle name="Excel Built-in Good" xfId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A24" workbookViewId="0">
      <selection activeCell="H45" sqref="H45"/>
    </sheetView>
  </sheetViews>
  <sheetFormatPr baseColWidth="10" defaultColWidth="10.5703125" defaultRowHeight="15" x14ac:dyDescent="0"/>
  <cols>
    <col min="2" max="2" width="21.5703125" customWidth="1"/>
    <col min="3" max="3" width="29.85546875" customWidth="1"/>
    <col min="4" max="4" width="21.85546875" customWidth="1"/>
    <col min="5" max="5" width="22.28515625" customWidth="1"/>
    <col min="6" max="6" width="20.42578125" customWidth="1"/>
    <col min="7" max="7" width="10.7109375" customWidth="1"/>
    <col min="8" max="8" width="12" customWidth="1"/>
    <col min="9" max="9" width="12.85546875" customWidth="1"/>
    <col min="10" max="10" width="10.7109375" customWidth="1"/>
  </cols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>
        <v>1</v>
      </c>
      <c r="B2">
        <v>6</v>
      </c>
      <c r="C2">
        <v>7</v>
      </c>
      <c r="D2">
        <v>2</v>
      </c>
    </row>
    <row r="3" spans="1:16">
      <c r="A3">
        <v>2</v>
      </c>
      <c r="B3">
        <v>6</v>
      </c>
      <c r="C3">
        <v>7</v>
      </c>
      <c r="D3">
        <v>2</v>
      </c>
    </row>
    <row r="4" spans="1:16">
      <c r="A4">
        <v>3</v>
      </c>
      <c r="B4">
        <v>6</v>
      </c>
      <c r="C4">
        <v>7</v>
      </c>
      <c r="D4">
        <v>3</v>
      </c>
    </row>
    <row r="5" spans="1:16">
      <c r="A5">
        <v>4</v>
      </c>
      <c r="B5">
        <v>6</v>
      </c>
      <c r="C5">
        <v>7</v>
      </c>
      <c r="D5">
        <v>3</v>
      </c>
      <c r="F5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5</v>
      </c>
    </row>
    <row r="6" spans="1:16">
      <c r="A6">
        <v>5</v>
      </c>
      <c r="B6">
        <v>6</v>
      </c>
      <c r="C6">
        <v>7</v>
      </c>
      <c r="D6">
        <v>3</v>
      </c>
      <c r="G6">
        <v>1</v>
      </c>
      <c r="H6">
        <v>10</v>
      </c>
      <c r="I6">
        <v>2</v>
      </c>
      <c r="J6">
        <v>5</v>
      </c>
      <c r="K6">
        <f t="shared" ref="K6:K25" si="0">H6*0.01</f>
        <v>0.1</v>
      </c>
      <c r="L6">
        <v>10</v>
      </c>
    </row>
    <row r="7" spans="1:16">
      <c r="A7">
        <v>6</v>
      </c>
      <c r="B7">
        <v>6</v>
      </c>
      <c r="C7">
        <v>7</v>
      </c>
      <c r="D7">
        <v>4</v>
      </c>
      <c r="G7">
        <v>2</v>
      </c>
      <c r="H7">
        <v>100</v>
      </c>
      <c r="I7">
        <v>3</v>
      </c>
      <c r="J7">
        <v>7</v>
      </c>
      <c r="K7">
        <f t="shared" si="0"/>
        <v>1</v>
      </c>
      <c r="L7">
        <f t="shared" ref="L7:L25" si="1">H7-H6</f>
        <v>90</v>
      </c>
      <c r="M7">
        <f t="shared" ref="M7:M25" si="2">L7/(100+J6)*100</f>
        <v>85.714285714285708</v>
      </c>
    </row>
    <row r="8" spans="1:16">
      <c r="A8">
        <v>7</v>
      </c>
      <c r="B8">
        <v>6</v>
      </c>
      <c r="C8">
        <v>7</v>
      </c>
      <c r="D8">
        <v>4</v>
      </c>
      <c r="G8">
        <v>3</v>
      </c>
      <c r="H8">
        <v>300</v>
      </c>
      <c r="I8">
        <v>4</v>
      </c>
      <c r="J8">
        <v>10</v>
      </c>
      <c r="K8">
        <f t="shared" si="0"/>
        <v>3</v>
      </c>
      <c r="L8">
        <f t="shared" si="1"/>
        <v>200</v>
      </c>
      <c r="M8">
        <f t="shared" si="2"/>
        <v>186.9158878504673</v>
      </c>
      <c r="N8">
        <f t="shared" ref="N8:N25" si="3">M8*(100+J7)/100</f>
        <v>200</v>
      </c>
      <c r="O8">
        <f>SUM(M7:M8)</f>
        <v>272.63017356475302</v>
      </c>
      <c r="P8">
        <f t="shared" ref="P8:P25" si="4">O8/100</f>
        <v>2.7263017356475303</v>
      </c>
    </row>
    <row r="9" spans="1:16">
      <c r="A9">
        <v>8</v>
      </c>
      <c r="B9">
        <v>8</v>
      </c>
      <c r="C9">
        <v>7</v>
      </c>
      <c r="D9">
        <v>4</v>
      </c>
      <c r="G9">
        <v>4</v>
      </c>
      <c r="H9">
        <v>500</v>
      </c>
      <c r="I9">
        <v>5</v>
      </c>
      <c r="J9">
        <v>15</v>
      </c>
      <c r="K9">
        <f t="shared" si="0"/>
        <v>5</v>
      </c>
      <c r="L9">
        <f t="shared" si="1"/>
        <v>200</v>
      </c>
      <c r="M9">
        <f t="shared" si="2"/>
        <v>181.81818181818181</v>
      </c>
      <c r="N9">
        <f t="shared" si="3"/>
        <v>200</v>
      </c>
      <c r="O9">
        <f>SUM(M7:M9)</f>
        <v>454.44835538293484</v>
      </c>
      <c r="P9">
        <f t="shared" si="4"/>
        <v>4.5444835538293482</v>
      </c>
    </row>
    <row r="10" spans="1:16">
      <c r="A10">
        <v>9</v>
      </c>
      <c r="B10">
        <v>8</v>
      </c>
      <c r="C10">
        <v>7</v>
      </c>
      <c r="D10">
        <v>4</v>
      </c>
      <c r="G10">
        <v>5</v>
      </c>
      <c r="H10">
        <v>1000</v>
      </c>
      <c r="I10">
        <v>6</v>
      </c>
      <c r="J10">
        <v>20</v>
      </c>
      <c r="K10">
        <f t="shared" si="0"/>
        <v>10</v>
      </c>
      <c r="L10">
        <f t="shared" si="1"/>
        <v>500</v>
      </c>
      <c r="M10">
        <f t="shared" si="2"/>
        <v>434.78260869565213</v>
      </c>
      <c r="N10">
        <f t="shared" si="3"/>
        <v>499.99999999999994</v>
      </c>
      <c r="O10">
        <f>SUM(M7:M10)</f>
        <v>889.23096407858702</v>
      </c>
      <c r="P10">
        <f t="shared" si="4"/>
        <v>8.8923096407858697</v>
      </c>
    </row>
    <row r="11" spans="1:16">
      <c r="A11">
        <v>10</v>
      </c>
      <c r="B11">
        <v>10</v>
      </c>
      <c r="C11">
        <v>7</v>
      </c>
      <c r="D11">
        <v>4</v>
      </c>
      <c r="G11">
        <v>6</v>
      </c>
      <c r="H11">
        <v>2000</v>
      </c>
      <c r="I11">
        <v>7</v>
      </c>
      <c r="J11">
        <v>30</v>
      </c>
      <c r="K11">
        <f t="shared" si="0"/>
        <v>20</v>
      </c>
      <c r="L11">
        <f t="shared" si="1"/>
        <v>1000</v>
      </c>
      <c r="M11">
        <f t="shared" si="2"/>
        <v>833.33333333333337</v>
      </c>
      <c r="N11">
        <f t="shared" si="3"/>
        <v>1000</v>
      </c>
      <c r="O11">
        <f>SUM(M7:M11)</f>
        <v>1722.5642974119205</v>
      </c>
      <c r="P11">
        <f t="shared" si="4"/>
        <v>17.225642974119204</v>
      </c>
    </row>
    <row r="12" spans="1:16">
      <c r="A12">
        <v>11</v>
      </c>
      <c r="B12">
        <v>10</v>
      </c>
      <c r="C12">
        <v>7</v>
      </c>
      <c r="D12">
        <v>4</v>
      </c>
      <c r="G12">
        <v>7</v>
      </c>
      <c r="H12">
        <v>3000</v>
      </c>
      <c r="I12">
        <v>8</v>
      </c>
      <c r="J12">
        <v>40</v>
      </c>
      <c r="K12">
        <f t="shared" si="0"/>
        <v>30</v>
      </c>
      <c r="L12">
        <f t="shared" si="1"/>
        <v>1000</v>
      </c>
      <c r="M12">
        <f t="shared" si="2"/>
        <v>769.23076923076928</v>
      </c>
      <c r="N12">
        <f t="shared" si="3"/>
        <v>1000</v>
      </c>
      <c r="O12">
        <f>SUM(M7:M12)</f>
        <v>2491.7950666426896</v>
      </c>
      <c r="P12">
        <f t="shared" si="4"/>
        <v>24.917950666426897</v>
      </c>
    </row>
    <row r="13" spans="1:16">
      <c r="A13">
        <v>12</v>
      </c>
      <c r="B13">
        <v>10</v>
      </c>
      <c r="C13">
        <v>8</v>
      </c>
      <c r="D13">
        <v>4</v>
      </c>
      <c r="G13">
        <v>8</v>
      </c>
      <c r="H13">
        <v>5000</v>
      </c>
      <c r="I13">
        <v>9</v>
      </c>
      <c r="J13">
        <v>50</v>
      </c>
      <c r="K13">
        <f t="shared" si="0"/>
        <v>50</v>
      </c>
      <c r="L13">
        <f t="shared" si="1"/>
        <v>2000</v>
      </c>
      <c r="M13">
        <f t="shared" si="2"/>
        <v>1428.5714285714287</v>
      </c>
      <c r="N13">
        <f t="shared" si="3"/>
        <v>2000</v>
      </c>
      <c r="O13">
        <f>SUM(M7:M13)</f>
        <v>3920.366495214118</v>
      </c>
      <c r="P13">
        <f t="shared" si="4"/>
        <v>39.203664952141182</v>
      </c>
    </row>
    <row r="14" spans="1:16">
      <c r="A14">
        <v>13</v>
      </c>
      <c r="B14">
        <v>12</v>
      </c>
      <c r="C14">
        <v>6</v>
      </c>
      <c r="D14">
        <v>4</v>
      </c>
      <c r="G14">
        <v>9</v>
      </c>
      <c r="H14">
        <v>7000</v>
      </c>
      <c r="I14">
        <v>10</v>
      </c>
      <c r="J14">
        <v>60</v>
      </c>
      <c r="K14">
        <f t="shared" si="0"/>
        <v>70</v>
      </c>
      <c r="L14">
        <f t="shared" si="1"/>
        <v>2000</v>
      </c>
      <c r="M14">
        <f t="shared" si="2"/>
        <v>1333.3333333333335</v>
      </c>
      <c r="N14">
        <f t="shared" si="3"/>
        <v>2000.0000000000002</v>
      </c>
      <c r="O14">
        <f>SUM(M7:M14)</f>
        <v>5253.699828547451</v>
      </c>
      <c r="P14">
        <f t="shared" si="4"/>
        <v>52.53699828547451</v>
      </c>
    </row>
    <row r="15" spans="1:16">
      <c r="A15">
        <v>14</v>
      </c>
      <c r="B15">
        <v>12</v>
      </c>
      <c r="C15">
        <v>6</v>
      </c>
      <c r="D15">
        <v>4</v>
      </c>
      <c r="G15">
        <v>10</v>
      </c>
      <c r="H15">
        <v>10000</v>
      </c>
      <c r="I15">
        <v>11</v>
      </c>
      <c r="J15">
        <v>70</v>
      </c>
      <c r="K15">
        <f t="shared" si="0"/>
        <v>100</v>
      </c>
      <c r="L15">
        <f t="shared" si="1"/>
        <v>3000</v>
      </c>
      <c r="M15">
        <f t="shared" si="2"/>
        <v>1875</v>
      </c>
      <c r="N15">
        <f t="shared" si="3"/>
        <v>3000</v>
      </c>
      <c r="O15">
        <f>SUM(M7:M15)</f>
        <v>7128.699828547451</v>
      </c>
      <c r="P15">
        <f t="shared" si="4"/>
        <v>71.28699828547451</v>
      </c>
    </row>
    <row r="16" spans="1:16">
      <c r="A16">
        <v>15</v>
      </c>
      <c r="B16">
        <v>12</v>
      </c>
      <c r="C16">
        <v>7</v>
      </c>
      <c r="D16">
        <v>4</v>
      </c>
      <c r="F16">
        <v>500</v>
      </c>
      <c r="G16">
        <v>11</v>
      </c>
      <c r="H16">
        <v>15000</v>
      </c>
      <c r="I16">
        <v>12</v>
      </c>
      <c r="J16">
        <v>80</v>
      </c>
      <c r="K16">
        <f t="shared" si="0"/>
        <v>150</v>
      </c>
      <c r="L16">
        <f t="shared" si="1"/>
        <v>5000</v>
      </c>
      <c r="M16">
        <f t="shared" si="2"/>
        <v>2941.1764705882351</v>
      </c>
      <c r="N16">
        <f t="shared" si="3"/>
        <v>5000</v>
      </c>
      <c r="O16">
        <f>SUM(M7:M16)</f>
        <v>10069.876299135685</v>
      </c>
      <c r="P16">
        <f t="shared" si="4"/>
        <v>100.69876299135686</v>
      </c>
    </row>
    <row r="17" spans="1:16">
      <c r="A17">
        <v>16</v>
      </c>
      <c r="B17">
        <v>12</v>
      </c>
      <c r="C17">
        <v>7</v>
      </c>
      <c r="D17">
        <v>4</v>
      </c>
      <c r="G17">
        <v>12</v>
      </c>
      <c r="H17">
        <v>20000</v>
      </c>
      <c r="I17">
        <v>13</v>
      </c>
      <c r="J17">
        <v>90</v>
      </c>
      <c r="K17">
        <f t="shared" si="0"/>
        <v>200</v>
      </c>
      <c r="L17">
        <f t="shared" si="1"/>
        <v>5000</v>
      </c>
      <c r="M17">
        <f t="shared" si="2"/>
        <v>2777.7777777777778</v>
      </c>
      <c r="N17">
        <f t="shared" si="3"/>
        <v>5000</v>
      </c>
      <c r="O17">
        <f>SUM(M7:M17)</f>
        <v>12847.654076913463</v>
      </c>
      <c r="P17">
        <f t="shared" si="4"/>
        <v>128.47654076913463</v>
      </c>
    </row>
    <row r="18" spans="1:16">
      <c r="A18">
        <v>17</v>
      </c>
      <c r="B18">
        <v>12</v>
      </c>
      <c r="C18">
        <v>7</v>
      </c>
      <c r="D18">
        <v>4</v>
      </c>
      <c r="G18">
        <v>13</v>
      </c>
      <c r="H18">
        <v>40000</v>
      </c>
      <c r="I18">
        <v>14</v>
      </c>
      <c r="J18">
        <v>100</v>
      </c>
      <c r="K18">
        <f t="shared" si="0"/>
        <v>400</v>
      </c>
      <c r="L18">
        <f t="shared" si="1"/>
        <v>20000</v>
      </c>
      <c r="M18">
        <f t="shared" si="2"/>
        <v>10526.315789473683</v>
      </c>
      <c r="N18">
        <f t="shared" si="3"/>
        <v>19999.999999999996</v>
      </c>
      <c r="O18">
        <f>SUM(M7:M18)</f>
        <v>23373.969866387146</v>
      </c>
      <c r="P18">
        <f t="shared" si="4"/>
        <v>233.73969866387145</v>
      </c>
    </row>
    <row r="19" spans="1:16">
      <c r="A19">
        <v>18</v>
      </c>
      <c r="B19">
        <v>12</v>
      </c>
      <c r="C19">
        <v>7</v>
      </c>
      <c r="D19">
        <v>4</v>
      </c>
      <c r="G19">
        <v>14</v>
      </c>
      <c r="H19">
        <v>80000</v>
      </c>
      <c r="I19">
        <v>15</v>
      </c>
      <c r="J19">
        <v>110</v>
      </c>
      <c r="K19">
        <f t="shared" si="0"/>
        <v>800</v>
      </c>
      <c r="L19">
        <f t="shared" si="1"/>
        <v>40000</v>
      </c>
      <c r="M19">
        <f t="shared" si="2"/>
        <v>20000</v>
      </c>
      <c r="N19">
        <f t="shared" si="3"/>
        <v>40000</v>
      </c>
      <c r="O19">
        <f>SUM(M7:M19)</f>
        <v>43373.969866387146</v>
      </c>
      <c r="P19">
        <f t="shared" si="4"/>
        <v>433.73969866387148</v>
      </c>
    </row>
    <row r="20" spans="1:16">
      <c r="A20">
        <v>19</v>
      </c>
      <c r="B20">
        <v>14</v>
      </c>
      <c r="C20">
        <v>7</v>
      </c>
      <c r="D20">
        <v>4</v>
      </c>
      <c r="E20" t="s">
        <v>10</v>
      </c>
      <c r="F20" t="s">
        <v>11</v>
      </c>
      <c r="G20">
        <v>15</v>
      </c>
      <c r="H20">
        <v>150000</v>
      </c>
      <c r="I20">
        <v>16</v>
      </c>
      <c r="J20">
        <v>120</v>
      </c>
      <c r="K20">
        <f t="shared" si="0"/>
        <v>1500</v>
      </c>
      <c r="L20">
        <f t="shared" si="1"/>
        <v>70000</v>
      </c>
      <c r="M20">
        <f t="shared" si="2"/>
        <v>33333.333333333328</v>
      </c>
      <c r="N20">
        <f t="shared" si="3"/>
        <v>69999.999999999985</v>
      </c>
      <c r="O20">
        <f>SUM(M7:M20)</f>
        <v>76707.303199720482</v>
      </c>
      <c r="P20">
        <f t="shared" si="4"/>
        <v>767.07303199720479</v>
      </c>
    </row>
    <row r="21" spans="1:16">
      <c r="A21">
        <v>20</v>
      </c>
      <c r="B21">
        <v>14</v>
      </c>
      <c r="C21">
        <v>7</v>
      </c>
      <c r="D21">
        <v>4</v>
      </c>
      <c r="G21">
        <v>16</v>
      </c>
      <c r="H21">
        <v>300000</v>
      </c>
      <c r="I21">
        <v>17</v>
      </c>
      <c r="J21">
        <v>130</v>
      </c>
      <c r="K21">
        <f t="shared" si="0"/>
        <v>3000</v>
      </c>
      <c r="L21">
        <f t="shared" si="1"/>
        <v>150000</v>
      </c>
      <c r="M21">
        <f t="shared" si="2"/>
        <v>68181.818181818191</v>
      </c>
      <c r="N21">
        <f t="shared" si="3"/>
        <v>150000.00000000003</v>
      </c>
      <c r="O21">
        <f>SUM(M7:M21)</f>
        <v>144889.12138153869</v>
      </c>
      <c r="P21">
        <f t="shared" si="4"/>
        <v>1448.8912138153869</v>
      </c>
    </row>
    <row r="22" spans="1:16">
      <c r="C22">
        <f>SUM(C2:C21)</f>
        <v>139</v>
      </c>
      <c r="G22">
        <v>17</v>
      </c>
      <c r="H22">
        <v>600000</v>
      </c>
      <c r="I22">
        <v>18</v>
      </c>
      <c r="J22">
        <v>140</v>
      </c>
      <c r="K22">
        <f t="shared" si="0"/>
        <v>6000</v>
      </c>
      <c r="L22">
        <f t="shared" si="1"/>
        <v>300000</v>
      </c>
      <c r="M22">
        <f t="shared" si="2"/>
        <v>130434.78260869565</v>
      </c>
      <c r="N22">
        <f t="shared" si="3"/>
        <v>300000</v>
      </c>
      <c r="O22">
        <f>SUM(M7:M22)</f>
        <v>275323.90399023436</v>
      </c>
      <c r="P22">
        <f t="shared" si="4"/>
        <v>2753.2390399023438</v>
      </c>
    </row>
    <row r="23" spans="1:16">
      <c r="G23">
        <v>18</v>
      </c>
      <c r="H23">
        <v>1500000</v>
      </c>
      <c r="I23">
        <v>19</v>
      </c>
      <c r="J23">
        <v>150</v>
      </c>
      <c r="K23">
        <f t="shared" si="0"/>
        <v>15000</v>
      </c>
      <c r="L23">
        <f t="shared" si="1"/>
        <v>900000</v>
      </c>
      <c r="M23">
        <f t="shared" si="2"/>
        <v>375000</v>
      </c>
      <c r="N23">
        <f t="shared" si="3"/>
        <v>900000</v>
      </c>
      <c r="O23">
        <f>SUM(M7:M23)</f>
        <v>650323.90399023436</v>
      </c>
      <c r="P23">
        <f t="shared" si="4"/>
        <v>6503.2390399023434</v>
      </c>
    </row>
    <row r="24" spans="1:16">
      <c r="B24" t="s">
        <v>12</v>
      </c>
      <c r="G24">
        <v>19</v>
      </c>
      <c r="H24">
        <v>3000000</v>
      </c>
      <c r="I24">
        <v>20</v>
      </c>
      <c r="J24">
        <v>160</v>
      </c>
      <c r="K24">
        <f t="shared" si="0"/>
        <v>30000</v>
      </c>
      <c r="L24">
        <f t="shared" si="1"/>
        <v>1500000</v>
      </c>
      <c r="M24">
        <f t="shared" si="2"/>
        <v>600000</v>
      </c>
      <c r="N24">
        <f t="shared" si="3"/>
        <v>1500000</v>
      </c>
      <c r="O24">
        <f>SUM(M7:M24)</f>
        <v>1250323.9039902342</v>
      </c>
      <c r="P24">
        <f t="shared" si="4"/>
        <v>12503.239039902342</v>
      </c>
    </row>
    <row r="25" spans="1:16">
      <c r="B25" t="s">
        <v>13</v>
      </c>
      <c r="G25">
        <v>20</v>
      </c>
      <c r="H25">
        <v>6000000</v>
      </c>
      <c r="I25">
        <v>21</v>
      </c>
      <c r="J25">
        <v>170</v>
      </c>
      <c r="K25">
        <f t="shared" si="0"/>
        <v>60000</v>
      </c>
      <c r="L25">
        <f t="shared" si="1"/>
        <v>3000000</v>
      </c>
      <c r="M25">
        <f t="shared" si="2"/>
        <v>1153846.153846154</v>
      </c>
      <c r="N25">
        <f t="shared" si="3"/>
        <v>3000000.0000000005</v>
      </c>
      <c r="O25">
        <f>SUM(M7:M25)</f>
        <v>2404170.0578363882</v>
      </c>
      <c r="P25">
        <f t="shared" si="4"/>
        <v>24041.700578363882</v>
      </c>
    </row>
    <row r="29" spans="1:16">
      <c r="H29" t="s">
        <v>14</v>
      </c>
      <c r="I29" t="s">
        <v>15</v>
      </c>
      <c r="M29" t="s">
        <v>16</v>
      </c>
    </row>
    <row r="30" spans="1:16">
      <c r="H30" t="s">
        <v>17</v>
      </c>
      <c r="I30" t="s">
        <v>18</v>
      </c>
      <c r="M30" t="s">
        <v>19</v>
      </c>
    </row>
    <row r="31" spans="1:16">
      <c r="M31" t="s">
        <v>20</v>
      </c>
    </row>
    <row r="32" spans="1:16">
      <c r="M32">
        <v>36500</v>
      </c>
      <c r="O32">
        <v>30</v>
      </c>
      <c r="P32">
        <f>O32*100/M32</f>
        <v>8.2191780821917804E-2</v>
      </c>
    </row>
    <row r="33" spans="1:16">
      <c r="M33">
        <v>700</v>
      </c>
      <c r="O33">
        <v>2</v>
      </c>
      <c r="P33">
        <f>O33*100/M33</f>
        <v>0.2857142857142857</v>
      </c>
    </row>
    <row r="34" spans="1:16">
      <c r="M34">
        <v>3000</v>
      </c>
      <c r="O34">
        <v>5</v>
      </c>
      <c r="P34">
        <f>O34*100/M34</f>
        <v>0.16666666666666666</v>
      </c>
    </row>
    <row r="35" spans="1:16">
      <c r="M35">
        <v>9000</v>
      </c>
      <c r="O35">
        <v>10</v>
      </c>
      <c r="P35">
        <f>O35*100/M35</f>
        <v>0.1111111111111111</v>
      </c>
    </row>
    <row r="36" spans="1:16">
      <c r="A36" t="s">
        <v>0</v>
      </c>
      <c r="B36" t="s">
        <v>21</v>
      </c>
      <c r="C36" t="s">
        <v>22</v>
      </c>
      <c r="D36" t="s">
        <v>23</v>
      </c>
      <c r="E36" t="s">
        <v>24</v>
      </c>
      <c r="M36">
        <f>SUM(M32:M35)</f>
        <v>49200</v>
      </c>
      <c r="N36">
        <f>SUM(M33:M35)</f>
        <v>12700</v>
      </c>
    </row>
    <row r="37" spans="1:16">
      <c r="A37">
        <v>1</v>
      </c>
      <c r="B37">
        <v>1</v>
      </c>
      <c r="C37" t="s">
        <v>25</v>
      </c>
      <c r="D37" t="s">
        <v>26</v>
      </c>
      <c r="E37" t="s">
        <v>27</v>
      </c>
      <c r="G37" t="s">
        <v>28</v>
      </c>
    </row>
    <row r="38" spans="1:16">
      <c r="B38">
        <v>2</v>
      </c>
      <c r="C38" t="s">
        <v>29</v>
      </c>
      <c r="E38" t="s">
        <v>27</v>
      </c>
      <c r="G38" t="s">
        <v>30</v>
      </c>
    </row>
    <row r="39" spans="1:16">
      <c r="B39">
        <v>3</v>
      </c>
      <c r="D39" t="s">
        <v>31</v>
      </c>
      <c r="E39" t="s">
        <v>27</v>
      </c>
    </row>
    <row r="40" spans="1:16">
      <c r="B40">
        <v>4</v>
      </c>
      <c r="M40" t="s">
        <v>32</v>
      </c>
      <c r="N40" t="s">
        <v>33</v>
      </c>
    </row>
    <row r="41" spans="1:16">
      <c r="B41">
        <v>5</v>
      </c>
      <c r="G41" t="s">
        <v>34</v>
      </c>
      <c r="H41" t="s">
        <v>35</v>
      </c>
      <c r="I41" t="s">
        <v>36</v>
      </c>
      <c r="J41" t="s">
        <v>37</v>
      </c>
      <c r="N41" t="s">
        <v>38</v>
      </c>
    </row>
    <row r="42" spans="1:16">
      <c r="B42">
        <v>6</v>
      </c>
      <c r="H42" t="s">
        <v>39</v>
      </c>
      <c r="I42">
        <v>228</v>
      </c>
      <c r="J42">
        <f>I42*2</f>
        <v>456</v>
      </c>
      <c r="N42" t="s">
        <v>40</v>
      </c>
    </row>
    <row r="43" spans="1:16">
      <c r="B43">
        <v>7</v>
      </c>
      <c r="C43" t="s">
        <v>41</v>
      </c>
      <c r="D43" t="s">
        <v>26</v>
      </c>
      <c r="E43" t="s">
        <v>27</v>
      </c>
      <c r="H43" t="s">
        <v>42</v>
      </c>
      <c r="I43" t="s">
        <v>43</v>
      </c>
    </row>
    <row r="44" spans="1:16">
      <c r="A44">
        <v>2</v>
      </c>
      <c r="B44">
        <v>1</v>
      </c>
      <c r="E44" t="s">
        <v>27</v>
      </c>
      <c r="H44" t="s">
        <v>44</v>
      </c>
      <c r="I44" t="s">
        <v>45</v>
      </c>
    </row>
    <row r="45" spans="1:16">
      <c r="B45">
        <v>2</v>
      </c>
      <c r="E45" t="s">
        <v>27</v>
      </c>
      <c r="H45" t="s">
        <v>46</v>
      </c>
      <c r="I45" t="s">
        <v>47</v>
      </c>
    </row>
    <row r="46" spans="1:16">
      <c r="B46">
        <v>3</v>
      </c>
      <c r="E46" t="s">
        <v>48</v>
      </c>
      <c r="H46" t="s">
        <v>49</v>
      </c>
      <c r="I46">
        <v>161000</v>
      </c>
    </row>
    <row r="47" spans="1:16">
      <c r="B47">
        <v>4</v>
      </c>
      <c r="E47" t="s">
        <v>27</v>
      </c>
      <c r="H47" t="s">
        <v>50</v>
      </c>
    </row>
    <row r="48" spans="1:16">
      <c r="B48">
        <v>5</v>
      </c>
      <c r="E48" t="s">
        <v>27</v>
      </c>
    </row>
    <row r="49" spans="1:5">
      <c r="B49">
        <v>6</v>
      </c>
      <c r="E49" t="s">
        <v>27</v>
      </c>
    </row>
    <row r="50" spans="1:5">
      <c r="B50">
        <v>7</v>
      </c>
      <c r="E50" t="s">
        <v>51</v>
      </c>
    </row>
    <row r="51" spans="1:5">
      <c r="A51">
        <v>3</v>
      </c>
      <c r="B51">
        <v>1</v>
      </c>
      <c r="E51" t="s">
        <v>52</v>
      </c>
    </row>
    <row r="52" spans="1:5">
      <c r="B52">
        <v>2</v>
      </c>
      <c r="E52" t="s">
        <v>53</v>
      </c>
    </row>
    <row r="53" spans="1:5">
      <c r="B53">
        <v>3</v>
      </c>
      <c r="E53" t="s">
        <v>52</v>
      </c>
    </row>
    <row r="54" spans="1:5">
      <c r="B54">
        <v>4</v>
      </c>
      <c r="E54" t="s">
        <v>54</v>
      </c>
    </row>
    <row r="55" spans="1:5">
      <c r="B55">
        <v>5</v>
      </c>
      <c r="E55" t="s">
        <v>55</v>
      </c>
    </row>
    <row r="56" spans="1:5">
      <c r="B56">
        <v>6</v>
      </c>
      <c r="E56" t="s">
        <v>56</v>
      </c>
    </row>
    <row r="57" spans="1:5">
      <c r="A57">
        <v>4</v>
      </c>
      <c r="B57">
        <v>1</v>
      </c>
      <c r="E57" t="s">
        <v>57</v>
      </c>
    </row>
    <row r="58" spans="1:5">
      <c r="B58">
        <v>2</v>
      </c>
      <c r="E58" t="s">
        <v>57</v>
      </c>
    </row>
    <row r="59" spans="1:5">
      <c r="B59">
        <v>3</v>
      </c>
      <c r="E59" t="s">
        <v>57</v>
      </c>
    </row>
    <row r="60" spans="1:5">
      <c r="B60">
        <v>4</v>
      </c>
      <c r="E60" t="s">
        <v>55</v>
      </c>
    </row>
    <row r="61" spans="1:5">
      <c r="B61">
        <v>5</v>
      </c>
      <c r="E61" t="s">
        <v>58</v>
      </c>
    </row>
    <row r="62" spans="1:5">
      <c r="B62">
        <v>6</v>
      </c>
      <c r="E62" t="s">
        <v>59</v>
      </c>
    </row>
    <row r="63" spans="1:5">
      <c r="B63">
        <v>7</v>
      </c>
      <c r="E63" t="s">
        <v>60</v>
      </c>
    </row>
    <row r="64" spans="1:5">
      <c r="A64">
        <v>5</v>
      </c>
      <c r="B64" s="3">
        <v>1</v>
      </c>
      <c r="E64" t="s">
        <v>61</v>
      </c>
    </row>
    <row r="65" spans="1:5">
      <c r="B65" s="3">
        <v>2</v>
      </c>
      <c r="E65" t="s">
        <v>62</v>
      </c>
    </row>
    <row r="66" spans="1:5">
      <c r="B66" s="3">
        <v>3</v>
      </c>
      <c r="E66" t="s">
        <v>63</v>
      </c>
    </row>
    <row r="67" spans="1:5">
      <c r="B67" s="3">
        <v>4</v>
      </c>
      <c r="E67" t="s">
        <v>64</v>
      </c>
    </row>
    <row r="68" spans="1:5">
      <c r="B68" s="3">
        <v>5</v>
      </c>
      <c r="E68" t="s">
        <v>55</v>
      </c>
    </row>
    <row r="69" spans="1:5">
      <c r="B69" s="3">
        <v>6</v>
      </c>
      <c r="E69" t="s">
        <v>61</v>
      </c>
    </row>
    <row r="70" spans="1:5">
      <c r="B70" s="3">
        <v>7</v>
      </c>
      <c r="E70" t="s">
        <v>65</v>
      </c>
    </row>
    <row r="71" spans="1:5">
      <c r="A71">
        <v>6</v>
      </c>
      <c r="B71" s="3">
        <v>1</v>
      </c>
      <c r="E71" t="s">
        <v>66</v>
      </c>
    </row>
    <row r="72" spans="1:5">
      <c r="B72" s="3">
        <v>2</v>
      </c>
    </row>
    <row r="73" spans="1:5">
      <c r="B73" s="3">
        <v>3</v>
      </c>
    </row>
    <row r="74" spans="1:5">
      <c r="B74" s="3">
        <v>4</v>
      </c>
    </row>
    <row r="75" spans="1:5">
      <c r="B75" s="3">
        <v>5</v>
      </c>
    </row>
    <row r="76" spans="1:5">
      <c r="B76" s="3">
        <v>6</v>
      </c>
    </row>
    <row r="77" spans="1:5">
      <c r="B77" s="3">
        <v>7</v>
      </c>
    </row>
    <row r="78" spans="1:5">
      <c r="B78" s="3">
        <v>8</v>
      </c>
      <c r="E78" t="s">
        <v>67</v>
      </c>
    </row>
    <row r="79" spans="1:5">
      <c r="A79">
        <v>7</v>
      </c>
      <c r="B79" s="3">
        <v>1</v>
      </c>
      <c r="E79" t="s">
        <v>68</v>
      </c>
    </row>
    <row r="80" spans="1:5">
      <c r="B80" s="3">
        <v>2</v>
      </c>
    </row>
    <row r="81" spans="1:5">
      <c r="B81" s="3">
        <v>3</v>
      </c>
    </row>
    <row r="82" spans="1:5">
      <c r="B82" s="3">
        <v>4</v>
      </c>
    </row>
    <row r="83" spans="1:5">
      <c r="B83" s="3">
        <v>5</v>
      </c>
    </row>
    <row r="84" spans="1:5">
      <c r="B84" s="3">
        <v>6</v>
      </c>
    </row>
    <row r="85" spans="1:5">
      <c r="B85" s="3">
        <v>7</v>
      </c>
      <c r="E85" t="s">
        <v>69</v>
      </c>
    </row>
    <row r="86" spans="1:5">
      <c r="A86">
        <v>8</v>
      </c>
      <c r="B86" s="3">
        <v>1</v>
      </c>
      <c r="E86" t="s">
        <v>70</v>
      </c>
    </row>
    <row r="87" spans="1:5">
      <c r="B87" s="3">
        <v>2</v>
      </c>
    </row>
    <row r="88" spans="1:5">
      <c r="B88" s="3">
        <v>3</v>
      </c>
    </row>
    <row r="89" spans="1:5">
      <c r="B89" s="3">
        <v>4</v>
      </c>
    </row>
    <row r="90" spans="1:5">
      <c r="B90" s="3">
        <v>5</v>
      </c>
    </row>
    <row r="91" spans="1:5">
      <c r="B91" s="3">
        <v>6</v>
      </c>
    </row>
    <row r="92" spans="1:5">
      <c r="B92" s="3">
        <v>7</v>
      </c>
      <c r="E92" t="s">
        <v>71</v>
      </c>
    </row>
    <row r="93" spans="1:5">
      <c r="A93">
        <v>9</v>
      </c>
      <c r="B93" s="3">
        <v>1</v>
      </c>
      <c r="E93" t="s">
        <v>72</v>
      </c>
    </row>
    <row r="94" spans="1:5">
      <c r="B94" s="3">
        <v>2</v>
      </c>
    </row>
    <row r="95" spans="1:5">
      <c r="B95" s="3">
        <v>3</v>
      </c>
    </row>
    <row r="96" spans="1:5">
      <c r="B96" s="3">
        <v>4</v>
      </c>
    </row>
    <row r="97" spans="1:5">
      <c r="B97" s="3">
        <v>5</v>
      </c>
    </row>
    <row r="98" spans="1:5">
      <c r="B98" s="3">
        <v>6</v>
      </c>
    </row>
    <row r="99" spans="1:5">
      <c r="B99" s="3">
        <v>7</v>
      </c>
      <c r="E99" t="s">
        <v>73</v>
      </c>
    </row>
    <row r="100" spans="1:5">
      <c r="A100">
        <v>10</v>
      </c>
      <c r="B100" s="3">
        <v>1</v>
      </c>
      <c r="E100" t="s">
        <v>69</v>
      </c>
    </row>
    <row r="101" spans="1:5">
      <c r="B101" s="3">
        <v>2</v>
      </c>
    </row>
    <row r="102" spans="1:5">
      <c r="B102" s="3">
        <v>3</v>
      </c>
    </row>
    <row r="103" spans="1:5">
      <c r="B103" s="3">
        <v>4</v>
      </c>
    </row>
    <row r="104" spans="1:5">
      <c r="B104" s="3">
        <v>5</v>
      </c>
    </row>
    <row r="105" spans="1:5">
      <c r="B105" s="3">
        <v>6</v>
      </c>
    </row>
    <row r="106" spans="1:5">
      <c r="B106" s="3">
        <v>7</v>
      </c>
      <c r="E106" t="s">
        <v>70</v>
      </c>
    </row>
    <row r="107" spans="1:5">
      <c r="A107">
        <v>11</v>
      </c>
      <c r="B107" s="3">
        <v>1</v>
      </c>
      <c r="E107" t="s">
        <v>74</v>
      </c>
    </row>
    <row r="108" spans="1:5">
      <c r="B108" s="3">
        <v>2</v>
      </c>
    </row>
    <row r="109" spans="1:5">
      <c r="B109" s="3">
        <v>3</v>
      </c>
    </row>
    <row r="110" spans="1:5">
      <c r="B110" s="3">
        <v>4</v>
      </c>
    </row>
    <row r="111" spans="1:5">
      <c r="B111" s="3">
        <v>5</v>
      </c>
    </row>
    <row r="112" spans="1:5">
      <c r="B112" s="3">
        <v>6</v>
      </c>
    </row>
    <row r="113" spans="1:5">
      <c r="B113" s="3">
        <v>7</v>
      </c>
      <c r="E113" t="s">
        <v>75</v>
      </c>
    </row>
    <row r="114" spans="1:5">
      <c r="A114">
        <v>12</v>
      </c>
      <c r="B114" s="3">
        <v>1</v>
      </c>
      <c r="E114" t="s">
        <v>71</v>
      </c>
    </row>
    <row r="115" spans="1:5">
      <c r="B115" s="3">
        <v>2</v>
      </c>
    </row>
    <row r="116" spans="1:5">
      <c r="B116" s="3">
        <v>3</v>
      </c>
    </row>
    <row r="117" spans="1:5">
      <c r="B117" s="3">
        <v>4</v>
      </c>
    </row>
    <row r="118" spans="1:5">
      <c r="B118" s="3">
        <v>5</v>
      </c>
    </row>
    <row r="119" spans="1:5">
      <c r="B119" s="3">
        <v>6</v>
      </c>
    </row>
    <row r="120" spans="1:5">
      <c r="B120" s="3">
        <v>7</v>
      </c>
    </row>
    <row r="121" spans="1:5">
      <c r="B121" s="3">
        <v>8</v>
      </c>
      <c r="E121" t="s">
        <v>76</v>
      </c>
    </row>
    <row r="122" spans="1:5">
      <c r="A122">
        <v>13</v>
      </c>
      <c r="B122" s="3">
        <v>1</v>
      </c>
      <c r="E122" t="s">
        <v>71</v>
      </c>
    </row>
    <row r="123" spans="1:5">
      <c r="B123" s="3">
        <v>2</v>
      </c>
    </row>
    <row r="124" spans="1:5">
      <c r="B124" s="3">
        <v>3</v>
      </c>
    </row>
    <row r="125" spans="1:5">
      <c r="B125" s="3">
        <v>4</v>
      </c>
    </row>
    <row r="126" spans="1:5">
      <c r="B126" s="3">
        <v>5</v>
      </c>
    </row>
    <row r="127" spans="1:5">
      <c r="B127" s="3">
        <v>6</v>
      </c>
    </row>
    <row r="128" spans="1:5">
      <c r="B128" s="3">
        <v>7</v>
      </c>
      <c r="E128" t="s">
        <v>77</v>
      </c>
    </row>
    <row r="129" spans="1:6">
      <c r="A129">
        <v>14</v>
      </c>
      <c r="B129" s="3">
        <v>1</v>
      </c>
      <c r="E129" t="s">
        <v>71</v>
      </c>
    </row>
    <row r="130" spans="1:6">
      <c r="B130" s="3">
        <v>2</v>
      </c>
    </row>
    <row r="131" spans="1:6">
      <c r="B131" s="3">
        <v>3</v>
      </c>
    </row>
    <row r="132" spans="1:6">
      <c r="B132" s="3">
        <v>4</v>
      </c>
    </row>
    <row r="133" spans="1:6">
      <c r="B133" s="3">
        <v>5</v>
      </c>
    </row>
    <row r="134" spans="1:6">
      <c r="B134" s="3">
        <v>6</v>
      </c>
      <c r="E134" t="s">
        <v>78</v>
      </c>
    </row>
    <row r="135" spans="1:6">
      <c r="B135" s="3">
        <v>7</v>
      </c>
      <c r="E135" t="s">
        <v>79</v>
      </c>
      <c r="F135" t="s">
        <v>80</v>
      </c>
    </row>
    <row r="136" spans="1:6">
      <c r="A136">
        <v>15</v>
      </c>
      <c r="B136" s="3">
        <v>1</v>
      </c>
      <c r="E136" t="s">
        <v>81</v>
      </c>
    </row>
    <row r="137" spans="1:6">
      <c r="B137" s="3">
        <v>2</v>
      </c>
    </row>
    <row r="138" spans="1:6">
      <c r="B138" s="3">
        <v>3</v>
      </c>
    </row>
    <row r="139" spans="1:6">
      <c r="B139" s="3">
        <v>4</v>
      </c>
    </row>
    <row r="140" spans="1:6">
      <c r="B140" s="3">
        <v>5</v>
      </c>
    </row>
    <row r="141" spans="1:6">
      <c r="B141" s="3">
        <v>6</v>
      </c>
    </row>
    <row r="142" spans="1:6">
      <c r="B142" s="3">
        <v>7</v>
      </c>
      <c r="E142" t="s">
        <v>82</v>
      </c>
      <c r="F142" t="s">
        <v>83</v>
      </c>
    </row>
    <row r="143" spans="1:6">
      <c r="A143">
        <v>16</v>
      </c>
      <c r="B143" s="3">
        <v>1</v>
      </c>
      <c r="E143" t="s">
        <v>82</v>
      </c>
    </row>
    <row r="144" spans="1:6">
      <c r="B144" s="3">
        <v>2</v>
      </c>
    </row>
    <row r="145" spans="1:6">
      <c r="B145" s="3">
        <v>3</v>
      </c>
    </row>
    <row r="146" spans="1:6">
      <c r="B146" s="3">
        <v>4</v>
      </c>
    </row>
    <row r="147" spans="1:6">
      <c r="B147" s="3">
        <v>5</v>
      </c>
    </row>
    <row r="148" spans="1:6">
      <c r="B148" s="3">
        <v>6</v>
      </c>
    </row>
    <row r="149" spans="1:6">
      <c r="B149" s="3">
        <v>7</v>
      </c>
      <c r="E149" t="s">
        <v>82</v>
      </c>
      <c r="F149" t="s">
        <v>26</v>
      </c>
    </row>
    <row r="150" spans="1:6">
      <c r="A150">
        <v>17</v>
      </c>
      <c r="B150" s="3">
        <v>1</v>
      </c>
      <c r="E150" t="s">
        <v>82</v>
      </c>
    </row>
    <row r="151" spans="1:6">
      <c r="B151" s="3">
        <v>2</v>
      </c>
    </row>
    <row r="152" spans="1:6">
      <c r="B152" s="3">
        <v>3</v>
      </c>
    </row>
    <row r="153" spans="1:6">
      <c r="B153" s="3">
        <v>4</v>
      </c>
    </row>
    <row r="154" spans="1:6">
      <c r="B154" s="3">
        <v>5</v>
      </c>
    </row>
    <row r="155" spans="1:6">
      <c r="B155" s="3">
        <v>6</v>
      </c>
    </row>
    <row r="156" spans="1:6">
      <c r="B156" s="3">
        <v>7</v>
      </c>
      <c r="E156" t="s">
        <v>84</v>
      </c>
      <c r="F156" t="s">
        <v>26</v>
      </c>
    </row>
    <row r="157" spans="1:6">
      <c r="A157">
        <v>18</v>
      </c>
      <c r="B157" s="3">
        <v>1</v>
      </c>
    </row>
    <row r="158" spans="1:6">
      <c r="B158" s="3">
        <v>2</v>
      </c>
    </row>
    <row r="159" spans="1:6">
      <c r="B159" s="3">
        <v>3</v>
      </c>
    </row>
    <row r="160" spans="1:6">
      <c r="B160" s="3">
        <v>4</v>
      </c>
    </row>
    <row r="161" spans="2:2">
      <c r="B161" s="3">
        <v>5</v>
      </c>
    </row>
    <row r="162" spans="2:2">
      <c r="B162" s="3">
        <v>6</v>
      </c>
    </row>
    <row r="163" spans="2:2">
      <c r="B163" s="3">
        <v>7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Heroes Charge</vt:lpstr>
    </vt:vector>
  </TitlesOfParts>
  <Company>N3TWORK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Wilkinson</dc:creator>
  <dc:description/>
  <cp:lastModifiedBy>Paul Wilkinson</cp:lastModifiedBy>
  <cp:revision>3</cp:revision>
  <dcterms:created xsi:type="dcterms:W3CDTF">2020-02-16T05:28:56Z</dcterms:created>
  <dcterms:modified xsi:type="dcterms:W3CDTF">2020-03-14T18:36:52Z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N3TWORK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