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4025c766eef03f/workspace/365DataScience-ExcelStatisticsTasks/"/>
    </mc:Choice>
  </mc:AlternateContent>
  <xr:revisionPtr revIDLastSave="174" documentId="11_9C9D4E2654D6035F4BAFC917AC37EE4A3F26E983" xr6:coauthVersionLast="47" xr6:coauthVersionMax="47" xr10:uidLastSave="{14EE42C6-6D11-4D1A-8713-641ED5F83FD9}"/>
  <bookViews>
    <workbookView xWindow="-120" yWindow="-120" windowWidth="29040" windowHeight="16440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'The histogram'!$D$16:$D$25</definedName>
    <definedName name="_xlchart.v1.2" hidden="1">'The histogram'!$D$16:$E$25</definedName>
    <definedName name="_xlchart.v1.3" hidden="1">'The histogram'!$F$16:$F$25</definedName>
    <definedName name="_xlchart.v1.4" hidden="1">'The histogram'!$B$11:$B$30</definedName>
    <definedName name="_xlchart.v1.5" hidden="1">'The histogram'!$B$11:$B$30</definedName>
    <definedName name="_xlchart.v1.6" hidden="1">'The histogram'!$N$16:$N$25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9" l="1"/>
  <c r="N25" i="9"/>
  <c r="N24" i="9"/>
  <c r="N23" i="9"/>
  <c r="N22" i="9"/>
  <c r="N21" i="9"/>
  <c r="N20" i="9"/>
  <c r="N19" i="9"/>
  <c r="N18" i="9"/>
  <c r="N17" i="9"/>
  <c r="N16" i="9"/>
  <c r="G25" i="9"/>
  <c r="G24" i="9"/>
  <c r="G23" i="9"/>
  <c r="G22" i="9"/>
  <c r="G21" i="9"/>
  <c r="G20" i="9"/>
  <c r="G19" i="9"/>
  <c r="G18" i="9"/>
  <c r="G17" i="9"/>
  <c r="G16" i="9"/>
  <c r="F16" i="9"/>
  <c r="K16" i="9"/>
  <c r="D16" i="9"/>
  <c r="L13" i="9"/>
  <c r="E13" i="9"/>
  <c r="E13" i="10"/>
  <c r="K16" i="10"/>
  <c r="D16" i="10"/>
  <c r="L13" i="10"/>
  <c r="L16" i="10" s="1"/>
  <c r="E16" i="9" l="1"/>
  <c r="D17" i="9" s="1"/>
  <c r="L16" i="9"/>
  <c r="K17" i="9" s="1"/>
  <c r="E16" i="10"/>
  <c r="D17" i="10" s="1"/>
  <c r="M16" i="10"/>
  <c r="K17" i="10"/>
  <c r="M16" i="9" l="1"/>
  <c r="L17" i="9"/>
  <c r="K18" i="9" s="1"/>
  <c r="F17" i="9"/>
  <c r="E17" i="9"/>
  <c r="D18" i="9" s="1"/>
  <c r="F16" i="10"/>
  <c r="G16" i="10" s="1"/>
  <c r="E17" i="10"/>
  <c r="D18" i="10" s="1"/>
  <c r="L17" i="10"/>
  <c r="K18" i="10" s="1"/>
  <c r="N16" i="10"/>
  <c r="L18" i="9" l="1"/>
  <c r="K19" i="9" s="1"/>
  <c r="M17" i="9"/>
  <c r="E18" i="9"/>
  <c r="D19" i="9" s="1"/>
  <c r="F17" i="10"/>
  <c r="G17" i="10" s="1"/>
  <c r="M17" i="10"/>
  <c r="L18" i="10"/>
  <c r="K19" i="10" s="1"/>
  <c r="E18" i="10"/>
  <c r="D19" i="10" s="1"/>
  <c r="F19" i="9" l="1"/>
  <c r="E19" i="9"/>
  <c r="D20" i="9" s="1"/>
  <c r="L19" i="9"/>
  <c r="K20" i="9" s="1"/>
  <c r="F18" i="9"/>
  <c r="M18" i="9"/>
  <c r="F18" i="10"/>
  <c r="G18" i="10" s="1"/>
  <c r="E19" i="10"/>
  <c r="D20" i="10" s="1"/>
  <c r="L19" i="10"/>
  <c r="K20" i="10" s="1"/>
  <c r="M18" i="10"/>
  <c r="N18" i="10" s="1"/>
  <c r="N17" i="10"/>
  <c r="M20" i="9" l="1"/>
  <c r="L20" i="9"/>
  <c r="K21" i="9" s="1"/>
  <c r="M19" i="9"/>
  <c r="F20" i="9"/>
  <c r="E20" i="9"/>
  <c r="D21" i="9" s="1"/>
  <c r="L20" i="10"/>
  <c r="K21" i="10" s="1"/>
  <c r="M19" i="10"/>
  <c r="N19" i="10" s="1"/>
  <c r="F19" i="10"/>
  <c r="E20" i="10"/>
  <c r="D21" i="10" s="1"/>
  <c r="F21" i="9" l="1"/>
  <c r="E21" i="9"/>
  <c r="D22" i="9" s="1"/>
  <c r="M21" i="9"/>
  <c r="L21" i="9"/>
  <c r="K22" i="9" s="1"/>
  <c r="E21" i="10"/>
  <c r="D22" i="10" s="1"/>
  <c r="F20" i="10"/>
  <c r="G20" i="10" s="1"/>
  <c r="M20" i="10"/>
  <c r="N20" i="10" s="1"/>
  <c r="G19" i="10"/>
  <c r="L21" i="10"/>
  <c r="K22" i="10" s="1"/>
  <c r="M21" i="10"/>
  <c r="N21" i="10" s="1"/>
  <c r="M22" i="9" l="1"/>
  <c r="L22" i="9"/>
  <c r="K23" i="9" s="1"/>
  <c r="E22" i="9"/>
  <c r="D23" i="9" s="1"/>
  <c r="L22" i="10"/>
  <c r="K23" i="10" s="1"/>
  <c r="E22" i="10"/>
  <c r="D23" i="10" s="1"/>
  <c r="F21" i="10"/>
  <c r="G21" i="10" s="1"/>
  <c r="M23" i="9" l="1"/>
  <c r="L23" i="9"/>
  <c r="K24" i="9" s="1"/>
  <c r="F23" i="9"/>
  <c r="E23" i="9"/>
  <c r="D24" i="9" s="1"/>
  <c r="F22" i="9"/>
  <c r="M22" i="10"/>
  <c r="N22" i="10" s="1"/>
  <c r="F22" i="10"/>
  <c r="G22" i="10" s="1"/>
  <c r="E23" i="10"/>
  <c r="D24" i="10" s="1"/>
  <c r="L23" i="10"/>
  <c r="K24" i="10" s="1"/>
  <c r="F24" i="9" l="1"/>
  <c r="E24" i="9"/>
  <c r="D25" i="9" s="1"/>
  <c r="M24" i="9"/>
  <c r="L24" i="9"/>
  <c r="K25" i="9" s="1"/>
  <c r="F23" i="10"/>
  <c r="G23" i="10" s="1"/>
  <c r="L24" i="10"/>
  <c r="K25" i="10" s="1"/>
  <c r="M23" i="10"/>
  <c r="N23" i="10" s="1"/>
  <c r="E24" i="10"/>
  <c r="D25" i="10" s="1"/>
  <c r="M25" i="9" l="1"/>
  <c r="L25" i="9"/>
  <c r="F25" i="9"/>
  <c r="E25" i="9"/>
  <c r="M24" i="10"/>
  <c r="N24" i="10" s="1"/>
  <c r="E25" i="10"/>
  <c r="F25" i="10" s="1"/>
  <c r="F24" i="10"/>
  <c r="G24" i="10" s="1"/>
  <c r="L25" i="10"/>
  <c r="M25" i="10" s="1"/>
  <c r="F26" i="9" l="1"/>
  <c r="G26" i="9" s="1"/>
  <c r="M26" i="9"/>
  <c r="N25" i="10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<sst xmlns="http://schemas.openxmlformats.org/spreadsheetml/2006/main" count="48" uniqueCount="18">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</sst>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05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Histogram</a:t>
            </a:r>
            <a:endParaRPr lang="en-US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  <cx:spPr>
        <a:noFill/>
        <a:ln>
          <a:noFill/>
        </a:ln>
      </cx:spPr>
    </cx:title>
    <cx:plotArea>
      <cx:plotAreaRegion>
        <cx:series layoutId="clusteredColumn" uniqueId="{00000001-A785-4DF1-AAA3-95DEF083ED89}">
          <cx:spPr>
            <a:solidFill>
              <a:srgbClr val="002060"/>
            </a:solidFill>
            <a:ln>
              <a:noFill/>
            </a:ln>
          </cx:spPr>
          <cx:dataId val="0"/>
          <cx:layoutPr>
            <cx:binning intervalClosed="r">
              <cx:binSize val="92.299999999999997"/>
            </cx:binning>
          </cx:layoutPr>
        </cx:series>
      </cx:plotAreaRegion>
      <cx:axis id="0">
        <cx:catScaling gapWidth="0"/>
        <cx:tickLabels/>
        <cx:numFmt formatCode="Geral" sourceLinked="0"/>
      </cx:axis>
      <cx:axis id="1">
        <cx:valScaling max="3"/>
        <cx:majorGridlines>
          <cx:spPr>
            <a:ln>
              <a:solidFill>
                <a:schemeClr val="bg1">
                  <a:lumMod val="50000"/>
                </a:schemeClr>
              </a:solidFill>
            </a:ln>
          </cx:spPr>
        </cx:majorGridlines>
        <cx:tickLabels/>
        <cx:numFmt formatCode="#.##0,00" sourceLinked="0"/>
        <cx:spPr>
          <a:ln>
            <a:noFill/>
          </a:ln>
        </cx:sp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05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Histogram rounded up</a:t>
            </a:r>
            <a:endParaRPr lang="en-US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  <cx:spPr>
        <a:noFill/>
        <a:ln>
          <a:noFill/>
        </a:ln>
      </cx:spPr>
    </cx:title>
    <cx:plotArea>
      <cx:plotAreaRegion>
        <cx:plotSurface>
          <cx:spPr>
            <a:noFill/>
            <a:ln>
              <a:noFill/>
            </a:ln>
          </cx:spPr>
        </cx:plotSurface>
        <cx:series layoutId="clusteredColumn" uniqueId="{00000001-A785-4DF1-AAA3-95DEF083ED89}">
          <cx:spPr>
            <a:solidFill>
              <a:srgbClr val="002060"/>
            </a:solidFill>
            <a:ln>
              <a:noFill/>
            </a:ln>
          </cx:spPr>
          <cx:dataId val="0"/>
          <cx:layoutPr>
            <cx:binning intervalClosed="r">
              <cx:binSize val="93"/>
            </cx:binning>
          </cx:layoutPr>
        </cx:series>
      </cx:plotAreaRegion>
      <cx:axis id="0">
        <cx:catScaling gapWidth="0"/>
        <cx:tickLabels/>
      </cx:axis>
      <cx:axis id="1">
        <cx:valScaling min="0"/>
        <cx:majorGridlines>
          <cx:spPr>
            <a:ln w="6350">
              <a:solidFill>
                <a:schemeClr val="bg1">
                  <a:lumMod val="50000"/>
                </a:schemeClr>
              </a:solidFill>
            </a:ln>
          </cx:spPr>
        </cx:majorGridlines>
        <cx:tickLabels/>
        <cx:numFmt formatCode=";;" sourceLinked="0"/>
        <cx:spPr>
          <a:ln>
            <a:noFill/>
          </a:ln>
        </cx:sp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695325</xdr:colOff>
      <xdr:row>26</xdr:row>
      <xdr:rowOff>119062</xdr:rowOff>
    </xdr:from>
    <xdr:to>
      <xdr:col>8</xdr:col>
      <xdr:colOff>123824</xdr:colOff>
      <xdr:row>45</xdr:row>
      <xdr:rowOff>103462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07FC886-0386-76D9-5B24-8226539C61F3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4157662"/>
              <a:ext cx="7258049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466725</xdr:colOff>
      <xdr:row>26</xdr:row>
      <xdr:rowOff>133350</xdr:rowOff>
    </xdr:from>
    <xdr:to>
      <xdr:col>14</xdr:col>
      <xdr:colOff>111675</xdr:colOff>
      <xdr:row>45</xdr:row>
      <xdr:rowOff>117750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DAA2AFD-CC6E-4BD3-9C21-D8A5AE0DEC85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4171950"/>
              <a:ext cx="5760000" cy="28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190500</xdr:colOff>
      <xdr:row>26</xdr:row>
      <xdr:rowOff>123825</xdr:rowOff>
    </xdr:from>
    <xdr:to>
      <xdr:col>10</xdr:col>
      <xdr:colOff>38100</xdr:colOff>
      <xdr:row>45</xdr:row>
      <xdr:rowOff>76201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D8FAB89-6A56-D19C-C0C1-F260176E0865}"/>
            </a:ext>
          </a:extLst>
        </xdr:cNvPr>
        <xdr:cNvSpPr/>
      </xdr:nvSpPr>
      <xdr:spPr>
        <a:xfrm>
          <a:off x="9477375" y="4162425"/>
          <a:ext cx="438150" cy="28479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0,15</a:t>
          </a:r>
          <a:r>
            <a:rPr lang="en-US">
              <a:solidFill>
                <a:schemeClr val="tx1"/>
              </a:solidFill>
            </a:rPr>
            <a:t> </a:t>
          </a:r>
          <a:br>
            <a:rPr lang="en-US">
              <a:solidFill>
                <a:schemeClr val="tx1"/>
              </a:solidFill>
            </a:rPr>
          </a:br>
          <a:br>
            <a:rPr lang="en-US">
              <a:solidFill>
                <a:schemeClr val="tx1"/>
              </a:solidFill>
            </a:rPr>
          </a:br>
          <a:br>
            <a:rPr lang="en-US">
              <a:solidFill>
                <a:schemeClr val="tx1"/>
              </a:solidFill>
            </a:rPr>
          </a:br>
          <a:br>
            <a:rPr lang="en-US">
              <a:solidFill>
                <a:schemeClr val="tx1"/>
              </a:solidFill>
            </a:rPr>
          </a:b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0,10</a:t>
          </a:r>
          <a:r>
            <a:rPr lang="en-US">
              <a:solidFill>
                <a:schemeClr val="tx1"/>
              </a:solidFill>
            </a:rPr>
            <a:t> </a:t>
          </a: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0,05</a:t>
          </a:r>
          <a:r>
            <a:rPr lang="en-US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186928</xdr:colOff>
      <xdr:row>26</xdr:row>
      <xdr:rowOff>121444</xdr:rowOff>
    </xdr:from>
    <xdr:to>
      <xdr:col>10</xdr:col>
      <xdr:colOff>34528</xdr:colOff>
      <xdr:row>45</xdr:row>
      <xdr:rowOff>73820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CDCE7BF-A504-4530-8C4D-A2E04FB17648}"/>
            </a:ext>
          </a:extLst>
        </xdr:cNvPr>
        <xdr:cNvSpPr/>
      </xdr:nvSpPr>
      <xdr:spPr>
        <a:xfrm>
          <a:off x="9467850" y="4217194"/>
          <a:ext cx="436959" cy="2893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0,15</a:t>
          </a:r>
          <a:r>
            <a:rPr lang="en-US">
              <a:solidFill>
                <a:schemeClr val="tx1"/>
              </a:solidFill>
            </a:rPr>
            <a:t> </a:t>
          </a:r>
          <a:br>
            <a:rPr lang="en-US">
              <a:solidFill>
                <a:schemeClr val="tx1"/>
              </a:solidFill>
            </a:rPr>
          </a:br>
          <a:br>
            <a:rPr lang="en-US">
              <a:solidFill>
                <a:schemeClr val="tx1"/>
              </a:solidFill>
            </a:rPr>
          </a:br>
          <a:br>
            <a:rPr lang="en-US">
              <a:solidFill>
                <a:schemeClr val="tx1"/>
              </a:solidFill>
            </a:rPr>
          </a:br>
          <a:br>
            <a:rPr lang="en-US">
              <a:solidFill>
                <a:schemeClr val="tx1"/>
              </a:solidFill>
            </a:rPr>
          </a:b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0,10</a:t>
          </a:r>
          <a:r>
            <a:rPr lang="en-US">
              <a:solidFill>
                <a:schemeClr val="tx1"/>
              </a:solidFill>
            </a:rPr>
            <a:t> </a:t>
          </a: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0,05</a:t>
          </a:r>
          <a:r>
            <a:rPr lang="en-US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zoomScaleNormal="100" workbookViewId="0"/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7" width="20.7109375" style="6" customWidth="1"/>
    <col min="8" max="10" width="8.85546875" style="3"/>
    <col min="11" max="14" width="20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7" ht="15.75" x14ac:dyDescent="0.25">
      <c r="B1" s="4" t="s">
        <v>0</v>
      </c>
    </row>
    <row r="2" spans="2:17" x14ac:dyDescent="0.2">
      <c r="B2" s="5"/>
    </row>
    <row r="3" spans="2:17" x14ac:dyDescent="0.2">
      <c r="B3" s="14" t="s">
        <v>5</v>
      </c>
      <c r="C3" s="3" t="s">
        <v>6</v>
      </c>
    </row>
    <row r="4" spans="2:17" x14ac:dyDescent="0.2">
      <c r="B4" s="14" t="s">
        <v>7</v>
      </c>
      <c r="C4" s="3" t="s">
        <v>8</v>
      </c>
    </row>
    <row r="5" spans="2:17" x14ac:dyDescent="0.2">
      <c r="B5" s="14"/>
      <c r="C5" s="3" t="s">
        <v>9</v>
      </c>
    </row>
    <row r="6" spans="2:17" x14ac:dyDescent="0.2">
      <c r="B6" s="14" t="s">
        <v>10</v>
      </c>
      <c r="C6" s="3" t="s">
        <v>11</v>
      </c>
    </row>
    <row r="7" spans="2:17" x14ac:dyDescent="0.2">
      <c r="B7" s="14"/>
      <c r="C7" s="3" t="s">
        <v>17</v>
      </c>
    </row>
    <row r="8" spans="2:17" x14ac:dyDescent="0.2">
      <c r="B8" s="14"/>
    </row>
    <row r="9" spans="2:17" x14ac:dyDescent="0.2">
      <c r="B9" s="5"/>
    </row>
    <row r="10" spans="2:17" ht="13.5" thickBot="1" x14ac:dyDescent="0.25">
      <c r="B10" s="13" t="s">
        <v>4</v>
      </c>
      <c r="D10" s="12" t="s">
        <v>14</v>
      </c>
      <c r="K10" s="12" t="s">
        <v>15</v>
      </c>
      <c r="L10" s="6"/>
      <c r="M10" s="6"/>
      <c r="N10" s="6"/>
    </row>
    <row r="11" spans="2:17" x14ac:dyDescent="0.2">
      <c r="B11" s="16">
        <v>13</v>
      </c>
      <c r="K11" s="6"/>
      <c r="L11" s="6"/>
      <c r="M11" s="6"/>
      <c r="N11" s="6"/>
    </row>
    <row r="12" spans="2:17" x14ac:dyDescent="0.2">
      <c r="B12" s="16">
        <v>68</v>
      </c>
      <c r="D12" s="14" t="s">
        <v>12</v>
      </c>
      <c r="E12" s="3">
        <v>10</v>
      </c>
      <c r="F12" s="3"/>
      <c r="G12" s="3"/>
      <c r="K12" s="14" t="s">
        <v>12</v>
      </c>
      <c r="L12" s="3">
        <v>10</v>
      </c>
    </row>
    <row r="13" spans="2:17" x14ac:dyDescent="0.2">
      <c r="B13" s="16">
        <v>165</v>
      </c>
      <c r="D13" s="14" t="s">
        <v>13</v>
      </c>
      <c r="E13" s="3">
        <f>($B$30-$B$11)/E12</f>
        <v>92.3</v>
      </c>
      <c r="F13" s="3"/>
      <c r="G13" s="3"/>
      <c r="K13" s="14" t="s">
        <v>13</v>
      </c>
      <c r="L13" s="3">
        <f>ROUNDUP(($B$30-$B$11)/L12,0)</f>
        <v>93</v>
      </c>
    </row>
    <row r="14" spans="2:17" x14ac:dyDescent="0.2">
      <c r="B14" s="16">
        <v>193</v>
      </c>
      <c r="D14" s="3"/>
      <c r="E14" s="3"/>
      <c r="F14" s="3"/>
      <c r="G14" s="3"/>
    </row>
    <row r="15" spans="2:17" ht="12.75" thickBot="1" x14ac:dyDescent="0.25">
      <c r="B15" s="16">
        <v>216</v>
      </c>
      <c r="D15" s="11" t="s">
        <v>1</v>
      </c>
      <c r="E15" s="11" t="s">
        <v>2</v>
      </c>
      <c r="F15" s="11" t="s">
        <v>16</v>
      </c>
      <c r="G15" s="11" t="s">
        <v>3</v>
      </c>
      <c r="K15" s="11" t="s">
        <v>1</v>
      </c>
      <c r="L15" s="11" t="s">
        <v>2</v>
      </c>
      <c r="M15" s="11" t="s">
        <v>16</v>
      </c>
      <c r="N15" s="11" t="s">
        <v>3</v>
      </c>
    </row>
    <row r="16" spans="2:17" x14ac:dyDescent="0.2">
      <c r="B16" s="16">
        <v>228</v>
      </c>
      <c r="D16" s="10">
        <f>B11</f>
        <v>13</v>
      </c>
      <c r="E16" s="10">
        <f>D16+$E$13</f>
        <v>105.3</v>
      </c>
      <c r="F16" s="10">
        <f>COUNTIF($B$11:$B$30,"&gt;="&amp;D16)-COUNTIF($B$11:$B$30,"&gt;"&amp;E16)</f>
        <v>2</v>
      </c>
      <c r="G16" s="9">
        <f>F16/COUNT($B$11:$B$30)</f>
        <v>0.1</v>
      </c>
      <c r="K16" s="10">
        <f>B11</f>
        <v>13</v>
      </c>
      <c r="L16" s="10">
        <f>K16+$L$13</f>
        <v>106</v>
      </c>
      <c r="M16" s="10">
        <f>COUNTIF($B$11:$B$30,"&gt;="&amp;K16)-COUNTIF($B$11:$B$30,"&gt;"&amp;L16)</f>
        <v>2</v>
      </c>
      <c r="N16" s="9">
        <f>M16/COUNT($B$11:$B$30)</f>
        <v>0.1</v>
      </c>
      <c r="P16" s="1"/>
      <c r="Q16" s="1"/>
    </row>
    <row r="17" spans="2:18" x14ac:dyDescent="0.2">
      <c r="B17" s="16">
        <v>361</v>
      </c>
      <c r="D17" s="10">
        <f>E16</f>
        <v>105.3</v>
      </c>
      <c r="E17" s="10">
        <f t="shared" ref="E17:E25" si="0">D17+$E$13</f>
        <v>197.6</v>
      </c>
      <c r="F17" s="10">
        <f t="shared" ref="F17:F25" si="1">COUNTIF($B$11:$B$30,"&gt;="&amp;D17)-COUNTIF($B$11:$B$30,"&gt;"&amp;E17)</f>
        <v>2</v>
      </c>
      <c r="G17" s="9">
        <f t="shared" ref="G17:G24" si="2">F17/COUNT($B$11:$B$30)</f>
        <v>0.1</v>
      </c>
      <c r="K17" s="10">
        <f>L16</f>
        <v>106</v>
      </c>
      <c r="L17" s="10">
        <f t="shared" ref="L17:L24" si="3">K17+$L$13</f>
        <v>199</v>
      </c>
      <c r="M17" s="10">
        <f t="shared" ref="M17:M25" si="4">COUNTIF($B$11:$B$30,"&gt;="&amp;K17)-COUNTIF($B$11:$B$30,"&gt;"&amp;L17)</f>
        <v>2</v>
      </c>
      <c r="N17" s="9">
        <f t="shared" ref="N17:N24" si="5">M17/COUNT($B$11:$B$30)</f>
        <v>0.1</v>
      </c>
      <c r="P17" s="1"/>
      <c r="Q17" s="1"/>
      <c r="R17" s="1"/>
    </row>
    <row r="18" spans="2:18" x14ac:dyDescent="0.2">
      <c r="B18" s="16">
        <v>470</v>
      </c>
      <c r="D18" s="10">
        <f t="shared" ref="D18:D25" si="6">E17</f>
        <v>197.6</v>
      </c>
      <c r="E18" s="10">
        <f t="shared" si="0"/>
        <v>289.89999999999998</v>
      </c>
      <c r="F18" s="10">
        <f t="shared" si="1"/>
        <v>2</v>
      </c>
      <c r="G18" s="9">
        <f t="shared" si="2"/>
        <v>0.1</v>
      </c>
      <c r="K18" s="10">
        <f t="shared" ref="K18:K25" si="7">L17</f>
        <v>199</v>
      </c>
      <c r="L18" s="10">
        <f t="shared" si="3"/>
        <v>292</v>
      </c>
      <c r="M18" s="10">
        <f t="shared" si="4"/>
        <v>2</v>
      </c>
      <c r="N18" s="9">
        <f t="shared" si="5"/>
        <v>0.1</v>
      </c>
      <c r="P18" s="1"/>
      <c r="Q18" s="1"/>
    </row>
    <row r="19" spans="2:18" x14ac:dyDescent="0.2">
      <c r="B19" s="16">
        <v>500</v>
      </c>
      <c r="D19" s="10">
        <f t="shared" si="6"/>
        <v>289.89999999999998</v>
      </c>
      <c r="E19" s="10">
        <f t="shared" si="0"/>
        <v>382.2</v>
      </c>
      <c r="F19" s="10">
        <f t="shared" si="1"/>
        <v>1</v>
      </c>
      <c r="G19" s="9">
        <f t="shared" si="2"/>
        <v>0.05</v>
      </c>
      <c r="K19" s="10">
        <f t="shared" si="7"/>
        <v>292</v>
      </c>
      <c r="L19" s="10">
        <f t="shared" si="3"/>
        <v>385</v>
      </c>
      <c r="M19" s="10">
        <f t="shared" si="4"/>
        <v>1</v>
      </c>
      <c r="N19" s="9">
        <f t="shared" si="5"/>
        <v>0.05</v>
      </c>
      <c r="P19" s="1"/>
      <c r="Q19" s="1"/>
    </row>
    <row r="20" spans="2:18" x14ac:dyDescent="0.2">
      <c r="B20" s="16">
        <v>529</v>
      </c>
      <c r="D20" s="10">
        <f t="shared" si="6"/>
        <v>382.2</v>
      </c>
      <c r="E20" s="10">
        <f t="shared" si="0"/>
        <v>474.5</v>
      </c>
      <c r="F20" s="10">
        <f t="shared" si="1"/>
        <v>1</v>
      </c>
      <c r="G20" s="9">
        <f t="shared" si="2"/>
        <v>0.05</v>
      </c>
      <c r="K20" s="10">
        <f t="shared" si="7"/>
        <v>385</v>
      </c>
      <c r="L20" s="10">
        <f t="shared" si="3"/>
        <v>478</v>
      </c>
      <c r="M20" s="10">
        <f t="shared" si="4"/>
        <v>1</v>
      </c>
      <c r="N20" s="9">
        <f t="shared" si="5"/>
        <v>0.05</v>
      </c>
      <c r="P20" s="2"/>
      <c r="Q20" s="1"/>
    </row>
    <row r="21" spans="2:18" x14ac:dyDescent="0.2">
      <c r="B21" s="16">
        <v>544</v>
      </c>
      <c r="D21" s="10">
        <f t="shared" si="6"/>
        <v>474.5</v>
      </c>
      <c r="E21" s="10">
        <f t="shared" si="0"/>
        <v>566.79999999999995</v>
      </c>
      <c r="F21" s="10">
        <f t="shared" si="1"/>
        <v>3</v>
      </c>
      <c r="G21" s="9">
        <f t="shared" si="2"/>
        <v>0.15</v>
      </c>
      <c r="K21" s="10">
        <f t="shared" si="7"/>
        <v>478</v>
      </c>
      <c r="L21" s="10">
        <f t="shared" si="3"/>
        <v>571</v>
      </c>
      <c r="M21" s="10">
        <f t="shared" si="4"/>
        <v>3</v>
      </c>
      <c r="N21" s="9">
        <f t="shared" si="5"/>
        <v>0.15</v>
      </c>
      <c r="P21" s="2"/>
      <c r="Q21" s="1"/>
    </row>
    <row r="22" spans="2:18" x14ac:dyDescent="0.2">
      <c r="B22" s="16">
        <v>602</v>
      </c>
      <c r="D22" s="10">
        <f t="shared" si="6"/>
        <v>566.79999999999995</v>
      </c>
      <c r="E22" s="10">
        <f t="shared" si="0"/>
        <v>659.09999999999991</v>
      </c>
      <c r="F22" s="10">
        <f t="shared" si="1"/>
        <v>2</v>
      </c>
      <c r="G22" s="9">
        <f t="shared" si="2"/>
        <v>0.1</v>
      </c>
      <c r="K22" s="10">
        <f t="shared" si="7"/>
        <v>571</v>
      </c>
      <c r="L22" s="10">
        <f t="shared" si="3"/>
        <v>664</v>
      </c>
      <c r="M22" s="10">
        <f t="shared" si="4"/>
        <v>2</v>
      </c>
      <c r="N22" s="9">
        <f t="shared" si="5"/>
        <v>0.1</v>
      </c>
      <c r="P22" s="2"/>
      <c r="Q22" s="1"/>
    </row>
    <row r="23" spans="2:18" x14ac:dyDescent="0.2">
      <c r="B23" s="16">
        <v>647</v>
      </c>
      <c r="D23" s="10">
        <f t="shared" si="6"/>
        <v>659.09999999999991</v>
      </c>
      <c r="E23" s="10">
        <f t="shared" si="0"/>
        <v>751.39999999999986</v>
      </c>
      <c r="F23" s="10">
        <f t="shared" si="1"/>
        <v>3</v>
      </c>
      <c r="G23" s="9">
        <f t="shared" si="2"/>
        <v>0.15</v>
      </c>
      <c r="K23" s="10">
        <f t="shared" si="7"/>
        <v>664</v>
      </c>
      <c r="L23" s="10">
        <f t="shared" si="3"/>
        <v>757</v>
      </c>
      <c r="M23" s="10">
        <f t="shared" si="4"/>
        <v>3</v>
      </c>
      <c r="N23" s="9">
        <f t="shared" si="5"/>
        <v>0.15</v>
      </c>
      <c r="P23" s="2"/>
      <c r="Q23" s="1"/>
    </row>
    <row r="24" spans="2:18" x14ac:dyDescent="0.2">
      <c r="B24" s="16">
        <v>692</v>
      </c>
      <c r="D24" s="10">
        <f t="shared" si="6"/>
        <v>751.39999999999986</v>
      </c>
      <c r="E24" s="10">
        <f t="shared" si="0"/>
        <v>843.69999999999982</v>
      </c>
      <c r="F24" s="10">
        <f t="shared" si="1"/>
        <v>1</v>
      </c>
      <c r="G24" s="9">
        <f t="shared" si="2"/>
        <v>0.05</v>
      </c>
      <c r="K24" s="10">
        <f t="shared" si="7"/>
        <v>757</v>
      </c>
      <c r="L24" s="10">
        <f t="shared" si="3"/>
        <v>850</v>
      </c>
      <c r="M24" s="10">
        <f t="shared" si="4"/>
        <v>1</v>
      </c>
      <c r="N24" s="9">
        <f t="shared" si="5"/>
        <v>0.05</v>
      </c>
      <c r="P24" s="2"/>
      <c r="Q24" s="1"/>
    </row>
    <row r="25" spans="2:18" x14ac:dyDescent="0.2">
      <c r="B25" s="16">
        <v>696</v>
      </c>
      <c r="D25" s="8">
        <f t="shared" si="6"/>
        <v>843.69999999999982</v>
      </c>
      <c r="E25" s="8">
        <f t="shared" si="0"/>
        <v>935.99999999999977</v>
      </c>
      <c r="F25" s="8">
        <f t="shared" si="1"/>
        <v>3</v>
      </c>
      <c r="G25" s="7">
        <f>F25/COUNT($B$11:$B$30)</f>
        <v>0.15</v>
      </c>
      <c r="K25" s="8">
        <f t="shared" si="7"/>
        <v>850</v>
      </c>
      <c r="L25" s="8">
        <f>K25+$L$13</f>
        <v>943</v>
      </c>
      <c r="M25" s="8">
        <f t="shared" si="4"/>
        <v>3</v>
      </c>
      <c r="N25" s="7">
        <f>M25/COUNT($B$11:$B$30)</f>
        <v>0.15</v>
      </c>
      <c r="P25" s="2"/>
      <c r="Q25" s="1"/>
    </row>
    <row r="26" spans="2:18" x14ac:dyDescent="0.2">
      <c r="B26" s="16">
        <v>699</v>
      </c>
      <c r="F26" s="10">
        <f>SUM(F16:F25)</f>
        <v>20</v>
      </c>
      <c r="G26" s="9">
        <f t="shared" ref="G16:G26" si="8">F26/20</f>
        <v>1</v>
      </c>
      <c r="K26" s="6"/>
      <c r="L26" s="6"/>
      <c r="M26" s="10">
        <f>SUM(M16:M25)</f>
        <v>20</v>
      </c>
      <c r="N26" s="9">
        <f t="shared" ref="N26" si="9">M26/20</f>
        <v>1</v>
      </c>
    </row>
    <row r="27" spans="2:18" x14ac:dyDescent="0.2">
      <c r="B27" s="16">
        <v>809</v>
      </c>
    </row>
    <row r="28" spans="2:18" x14ac:dyDescent="0.2">
      <c r="B28" s="16">
        <v>892</v>
      </c>
    </row>
    <row r="29" spans="2:18" x14ac:dyDescent="0.2">
      <c r="B29" s="16">
        <v>899</v>
      </c>
      <c r="D29" s="15"/>
    </row>
    <row r="30" spans="2:18" x14ac:dyDescent="0.2">
      <c r="B30" s="16">
        <v>936</v>
      </c>
      <c r="D30" s="3"/>
    </row>
    <row r="31" spans="2:18" x14ac:dyDescent="0.2">
      <c r="D31" s="3"/>
    </row>
    <row r="33" spans="4:4" x14ac:dyDescent="0.2">
      <c r="D33" s="15"/>
    </row>
  </sheetData>
  <sortState xmlns:xlrd2="http://schemas.microsoft.com/office/spreadsheetml/2017/richdata2" ref="Q16:Q25">
    <sortCondition descending="1" ref="Q16:Q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Normal="100" workbookViewId="0">
      <selection activeCell="D12" sqref="D12:N26"/>
    </sheetView>
  </sheetViews>
  <sheetFormatPr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4" t="s">
        <v>5</v>
      </c>
      <c r="C3" s="3" t="s">
        <v>6</v>
      </c>
    </row>
    <row r="4" spans="2:16" x14ac:dyDescent="0.2">
      <c r="B4" s="14" t="s">
        <v>7</v>
      </c>
      <c r="C4" s="3" t="s">
        <v>8</v>
      </c>
    </row>
    <row r="5" spans="2:16" x14ac:dyDescent="0.2">
      <c r="B5" s="14"/>
      <c r="C5" s="3" t="s">
        <v>9</v>
      </c>
    </row>
    <row r="6" spans="2:16" x14ac:dyDescent="0.2">
      <c r="B6" s="14" t="s">
        <v>10</v>
      </c>
      <c r="C6" s="3" t="s">
        <v>11</v>
      </c>
    </row>
    <row r="7" spans="2:16" x14ac:dyDescent="0.2">
      <c r="B7" s="14"/>
      <c r="C7" s="3" t="s">
        <v>17</v>
      </c>
    </row>
    <row r="8" spans="2:16" x14ac:dyDescent="0.2">
      <c r="B8" s="14"/>
    </row>
    <row r="9" spans="2:16" x14ac:dyDescent="0.2">
      <c r="B9" s="5"/>
    </row>
    <row r="10" spans="2:16" ht="13.5" thickBot="1" x14ac:dyDescent="0.25">
      <c r="B10" s="13" t="s">
        <v>4</v>
      </c>
      <c r="D10" s="12" t="s">
        <v>14</v>
      </c>
      <c r="K10" s="12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4" t="s">
        <v>12</v>
      </c>
      <c r="E12" s="3">
        <v>10</v>
      </c>
      <c r="F12" s="3"/>
      <c r="G12" s="3"/>
      <c r="K12" s="14" t="s">
        <v>12</v>
      </c>
      <c r="L12" s="3">
        <v>10</v>
      </c>
    </row>
    <row r="13" spans="2:16" x14ac:dyDescent="0.2">
      <c r="B13" s="3">
        <v>165</v>
      </c>
      <c r="D13" s="14" t="s">
        <v>13</v>
      </c>
      <c r="E13" s="3">
        <f>($B$30-$B$11)/E12</f>
        <v>92.3</v>
      </c>
      <c r="F13" s="3"/>
      <c r="G13" s="3"/>
      <c r="K13" s="14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1" t="s">
        <v>1</v>
      </c>
      <c r="E15" s="11" t="s">
        <v>2</v>
      </c>
      <c r="F15" s="11" t="s">
        <v>16</v>
      </c>
      <c r="G15" s="11" t="s">
        <v>3</v>
      </c>
      <c r="K15" s="11" t="s">
        <v>1</v>
      </c>
      <c r="L15" s="11" t="s">
        <v>2</v>
      </c>
      <c r="M15" s="11" t="s">
        <v>16</v>
      </c>
      <c r="N15" s="11" t="s">
        <v>3</v>
      </c>
    </row>
    <row r="16" spans="2:16" x14ac:dyDescent="0.2">
      <c r="B16" s="3">
        <v>228</v>
      </c>
      <c r="D16" s="10">
        <f>B11</f>
        <v>13</v>
      </c>
      <c r="E16" s="10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0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0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0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0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0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0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0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0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0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0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0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0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0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0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0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0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0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8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5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Hugo Teixeira</cp:lastModifiedBy>
  <dcterms:created xsi:type="dcterms:W3CDTF">2017-04-19T06:27:11Z</dcterms:created>
  <dcterms:modified xsi:type="dcterms:W3CDTF">2025-08-28T16:08:49Z</dcterms:modified>
</cp:coreProperties>
</file>