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720" windowWidth="26320" windowHeight="14800" tabRatio="600" firstSheet="0" activeTab="2" autoFilterDateGrouping="1"/>
  </bookViews>
  <sheets>
    <sheet name="청구서" sheetId="1" state="visible" r:id="rId1"/>
    <sheet name="청구내역서" sheetId="2" state="hidden" r:id="rId2"/>
    <sheet name="이용료" sheetId="3" state="visible" r:id="rId3"/>
  </sheets>
  <definedNames>
    <definedName name="계산서_발송">#REF!</definedName>
    <definedName name="고유번호증">#REF!</definedName>
    <definedName name="기본ㄱ밧">#REF!</definedName>
    <definedName name="기본값">#REF!</definedName>
    <definedName name="기존">#REF!</definedName>
    <definedName name="단말모델">#REF!</definedName>
    <definedName name="메일주소__아이디_사용">#REF!</definedName>
    <definedName name="부서명">#REF!</definedName>
    <definedName name="부셔명">#REF!</definedName>
    <definedName name="비고">#REF!</definedName>
    <definedName name="사업장명">#REF!</definedName>
    <definedName name="사업장명_RMAS">#REF!</definedName>
    <definedName name="상태">#REF!</definedName>
    <definedName name="서비스유형">#REF!</definedName>
    <definedName name="순번">#REF!</definedName>
    <definedName name="심스_계산_발행명__21년_1월에만_사용">#REF!</definedName>
    <definedName name="이용료">#REF!</definedName>
    <definedName name="전화번호">#REF!</definedName>
    <definedName name="차량_담당자">#REF!</definedName>
    <definedName name="차량대수">#REF!</definedName>
    <definedName name="차량번호">#REF!</definedName>
    <definedName name="차종">#REF!</definedName>
    <definedName name="청구내역서_발송">#REF!</definedName>
    <definedName name="청구시작">#REF!</definedName>
    <definedName name="청구종료">#REF!</definedName>
    <definedName name="해지_탈거일자">#REF!</definedName>
    <definedName name="RMAS부서명">#REF!</definedName>
    <definedName name="RMAS사업자명">#REF!</definedName>
    <definedName name="RMAS사업장명">#REF!</definedName>
    <definedName name="RP번호">#REF!</definedName>
    <definedName name="SIMS계산서발행명">#REF!</definedName>
    <definedName name="_xlnm.Print_Area" localSheetId="0">'청구서'!$A$1:$Q$41</definedName>
  </definedNames>
  <calcPr calcId="191029" fullCalcOnLoad="1"/>
</workbook>
</file>

<file path=xl/styles.xml><?xml version="1.0" encoding="utf-8"?>
<styleSheet xmlns="http://schemas.openxmlformats.org/spreadsheetml/2006/main">
  <numFmts count="11">
    <numFmt numFmtId="164" formatCode="_-* #,##0_-;\-* #,##0_-;_-* &quot;-&quot;_-;_-@_-"/>
    <numFmt numFmtId="165" formatCode="yyyy&quot;년&quot;\ m&quot;월&quot;;@"/>
    <numFmt numFmtId="166" formatCode="#,##0_ "/>
    <numFmt numFmtId="167" formatCode="##&quot;개&quot;&quot;월&quot;"/>
    <numFmt numFmtId="168" formatCode="0_);[Red]\(0\)"/>
    <numFmt numFmtId="169" formatCode="000\-00\-00000"/>
    <numFmt numFmtId="170" formatCode="#,##0_ ;[Red]\-#,##0\ "/>
    <numFmt numFmtId="171" formatCode="000\-000000\-00000"/>
    <numFmt numFmtId="172" formatCode="yyyy&quot;년&quot;\ m&quot;월&quot;\ d&quot;일&quot;;@"/>
    <numFmt numFmtId="173" formatCode="#,##0&quot;원&quot;\ "/>
    <numFmt numFmtId="174" formatCode="yyyy&quot;년&quot;\ mm&quot;월&quot;\ dd&quot;일&quot;\ "/>
  </numFmts>
  <fonts count="5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000000"/>
      <sz val="10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color rgb="FF2544A7"/>
      <sz val="9"/>
      <scheme val="minor"/>
    </font>
    <font>
      <name val="맑은 고딕"/>
      <charset val="129"/>
      <family val="3"/>
      <b val="1"/>
      <color rgb="FF2544A7"/>
      <sz val="12"/>
      <scheme val="minor"/>
    </font>
    <font>
      <name val="맑은 고딕"/>
      <charset val="129"/>
      <family val="3"/>
      <color rgb="FF2544A7"/>
      <sz val="9"/>
      <scheme val="minor"/>
    </font>
    <font>
      <name val="맑은 고딕"/>
      <charset val="129"/>
      <family val="2"/>
      <color rgb="FF2544A7"/>
      <sz val="8"/>
      <scheme val="minor"/>
    </font>
    <font>
      <name val="맑은 고딕"/>
      <charset val="129"/>
      <family val="3"/>
      <b val="1"/>
      <color rgb="FF2544A7"/>
      <sz val="9"/>
      <scheme val="minor"/>
    </font>
    <font>
      <name val="맑은 고딕"/>
      <charset val="129"/>
      <family val="3"/>
      <b val="1"/>
      <color rgb="FF2544A7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2"/>
      <color rgb="FF2544A7"/>
      <sz val="10"/>
      <scheme val="minor"/>
    </font>
    <font>
      <name val="맑은 고딕"/>
      <charset val="129"/>
      <family val="2"/>
      <sz val="10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b val="1"/>
      <sz val="8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rgb="FF2544A7"/>
      <sz val="10"/>
      <scheme val="major"/>
    </font>
    <font>
      <name val="맑은 고딕"/>
      <charset val="129"/>
      <family val="2"/>
      <color theme="1"/>
      <sz val="7"/>
      <scheme val="minor"/>
    </font>
    <font>
      <name val="맑은 고딕"/>
      <charset val="129"/>
      <family val="2"/>
      <color theme="1"/>
      <sz val="6"/>
      <scheme val="minor"/>
    </font>
    <font>
      <name val="맑은 고딕"/>
      <charset val="129"/>
      <family val="3"/>
      <color theme="1"/>
      <sz val="7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0"/>
      <sz val="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3399"/>
      <sz val="10"/>
      <scheme val="minor"/>
    </font>
    <font>
      <name val="맑은 고딕"/>
      <charset val="129"/>
      <family val="3"/>
      <color rgb="FF003399"/>
      <sz val="11"/>
      <scheme val="minor"/>
    </font>
    <font>
      <name val="맑은 고딕"/>
      <charset val="129"/>
      <family val="3"/>
      <b val="1"/>
      <color rgb="FF2544A7"/>
      <sz val="14"/>
      <scheme val="minor"/>
    </font>
    <font>
      <name val="맑은 고딕"/>
      <charset val="129"/>
      <family val="3"/>
      <color theme="1"/>
      <sz val="14"/>
      <scheme val="minor"/>
    </font>
    <font>
      <name val="맑은 고딕"/>
      <charset val="129"/>
      <family val="3"/>
      <b val="1"/>
      <color rgb="FF003399"/>
      <sz val="14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sz val="12"/>
      <scheme val="minor"/>
    </font>
    <font>
      <name val="맑은 고딕"/>
      <charset val="129"/>
      <family val="3"/>
      <sz val="14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rgb="FF003399"/>
      <sz val="28"/>
      <scheme val="minor"/>
    </font>
    <font>
      <name val="맑은 고딕"/>
      <charset val="129"/>
      <family val="3"/>
      <b val="1"/>
      <color rgb="FF003399"/>
      <sz val="30"/>
      <scheme val="minor"/>
    </font>
    <font>
      <name val="맑은 고딕"/>
      <charset val="129"/>
      <family val="3"/>
      <b val="1"/>
      <color rgb="FF003399"/>
      <sz val="12"/>
      <scheme val="minor"/>
    </font>
    <font>
      <name val="맑은 고딕"/>
      <charset val="129"/>
      <family val="3"/>
      <color theme="6" tint="-0.249977111117893"/>
      <sz val="11"/>
      <scheme val="minor"/>
    </font>
    <font>
      <name val="맑은 고딕"/>
      <charset val="129"/>
      <family val="3"/>
      <sz val="9"/>
    </font>
    <font>
      <name val="맑은 고딕"/>
      <charset val="129"/>
      <family val="2"/>
      <b val="1"/>
      <color theme="0"/>
      <sz val="24"/>
      <scheme val="minor"/>
    </font>
    <font>
      <name val="맑은 고딕"/>
      <charset val="129"/>
      <family val="2"/>
      <b val="1"/>
      <color theme="0"/>
      <sz val="22"/>
      <scheme val="minor"/>
    </font>
    <font>
      <name val="맑은고딕"/>
      <sz val="9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 tint="-0.249946592608417"/>
      </left>
      <right/>
      <top style="thick">
        <color theme="0" tint="-0.249946592608417"/>
      </top>
      <bottom/>
      <diagonal/>
    </border>
    <border>
      <left/>
      <right/>
      <top style="thick">
        <color theme="0" tint="-0.249946592608417"/>
      </top>
      <bottom/>
      <diagonal/>
    </border>
    <border>
      <left/>
      <right style="thick">
        <color theme="0" tint="-0.249946592608417"/>
      </right>
      <top style="thick">
        <color theme="0" tint="-0.249946592608417"/>
      </top>
      <bottom/>
      <diagonal/>
    </border>
    <border>
      <left style="thick">
        <color theme="0" tint="-0.249946592608417"/>
      </left>
      <right/>
      <top/>
      <bottom/>
      <diagonal/>
    </border>
    <border>
      <left/>
      <right style="thick">
        <color theme="0" tint="-0.249946592608417"/>
      </right>
      <top/>
      <bottom/>
      <diagonal/>
    </border>
    <border>
      <left style="thick">
        <color theme="0" tint="-0.249946592608417"/>
      </left>
      <right/>
      <top/>
      <bottom style="thick">
        <color theme="0" tint="-0.249946592608417"/>
      </bottom>
      <diagonal/>
    </border>
    <border>
      <left/>
      <right/>
      <top/>
      <bottom style="thick">
        <color theme="0" tint="-0.249946592608417"/>
      </bottom>
      <diagonal/>
    </border>
    <border>
      <left/>
      <right style="thick">
        <color theme="0" tint="-0.249946592608417"/>
      </right>
      <top/>
      <bottom style="thick">
        <color theme="0" tint="-0.249946592608417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164" fontId="1" fillId="0" borderId="0" applyAlignment="1">
      <alignment vertical="center"/>
    </xf>
    <xf numFmtId="0" fontId="24" fillId="0" borderId="0" applyAlignment="1">
      <alignment vertical="center"/>
    </xf>
  </cellStyleXfs>
  <cellXfs count="23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vertical="center"/>
    </xf>
    <xf numFmtId="0" fontId="6" fillId="4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right" vertical="center" wrapText="1"/>
    </xf>
    <xf numFmtId="164" fontId="9" fillId="2" borderId="0" applyAlignment="1" pivotButton="0" quotePrefix="0" xfId="1">
      <alignment vertical="center"/>
    </xf>
    <xf numFmtId="0" fontId="10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5" fontId="47" fillId="0" borderId="0" applyAlignment="1" pivotButton="0" quotePrefix="0" xfId="0">
      <alignment vertical="center"/>
    </xf>
    <xf numFmtId="0" fontId="47" fillId="2" borderId="0" applyAlignment="1" pivotButton="0" quotePrefix="0" xfId="0">
      <alignment vertical="center"/>
    </xf>
    <xf numFmtId="0" fontId="4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8" fillId="2" borderId="0" applyAlignment="1" pivotButton="0" quotePrefix="0" xfId="0">
      <alignment vertical="center"/>
    </xf>
    <xf numFmtId="49" fontId="9" fillId="2" borderId="0" applyAlignment="1" pivotButton="0" quotePrefix="0" xfId="1">
      <alignment vertical="center"/>
    </xf>
    <xf numFmtId="49" fontId="4" fillId="5" borderId="1" applyAlignment="1" pivotButton="0" quotePrefix="0" xfId="0">
      <alignment horizontal="center" vertical="center"/>
    </xf>
    <xf numFmtId="14" fontId="0" fillId="2" borderId="0" applyAlignment="1" pivotButton="0" quotePrefix="0" xfId="0">
      <alignment vertical="center"/>
    </xf>
    <xf numFmtId="14" fontId="8" fillId="2" borderId="0" applyAlignment="1" pivotButton="0" quotePrefix="0" xfId="0">
      <alignment vertical="center"/>
    </xf>
    <xf numFmtId="14" fontId="9" fillId="2" borderId="0" applyAlignment="1" pivotButton="0" quotePrefix="0" xfId="1">
      <alignment vertical="center"/>
    </xf>
    <xf numFmtId="14" fontId="0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6" applyAlignment="1" pivotButton="0" quotePrefix="0" xfId="0">
      <alignment vertical="center"/>
    </xf>
    <xf numFmtId="0" fontId="38" fillId="0" borderId="7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39" fillId="0" borderId="7" applyAlignment="1" pivotButton="0" quotePrefix="0" xfId="0">
      <alignment vertical="center"/>
    </xf>
    <xf numFmtId="0" fontId="16" fillId="0" borderId="8" applyAlignment="1" pivotButton="0" quotePrefix="0" xfId="0">
      <alignment horizontal="right" vertical="center"/>
    </xf>
    <xf numFmtId="0" fontId="12" fillId="0" borderId="9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7" fillId="0" borderId="9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18" fillId="0" borderId="12" applyAlignment="1" pivotButton="0" quotePrefix="0" xfId="0">
      <alignment vertical="center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0" fontId="44" fillId="0" borderId="13" pivotButton="0" quotePrefix="0" xfId="0"/>
    <xf numFmtId="14" fontId="20" fillId="0" borderId="0" applyAlignment="1" pivotButton="0" quotePrefix="0" xfId="0">
      <alignment vertical="center" wrapText="1"/>
    </xf>
    <xf numFmtId="14" fontId="20" fillId="0" borderId="11" applyAlignment="1" pivotButton="0" quotePrefix="0" xfId="0">
      <alignment vertical="center"/>
    </xf>
    <xf numFmtId="14" fontId="20" fillId="0" borderId="12" applyAlignment="1" pivotButton="0" quotePrefix="0" xfId="0">
      <alignment vertical="center"/>
    </xf>
    <xf numFmtId="167" fontId="20" fillId="0" borderId="12" applyAlignment="1" pivotButton="0" quotePrefix="0" xfId="0">
      <alignment vertical="center"/>
    </xf>
    <xf numFmtId="14" fontId="20" fillId="0" borderId="12" applyAlignment="1" pivotButton="0" quotePrefix="0" xfId="0">
      <alignment vertical="center" wrapText="1"/>
    </xf>
    <xf numFmtId="14" fontId="20" fillId="0" borderId="13" applyAlignment="1" pivotButton="0" quotePrefix="0" xfId="0">
      <alignment vertical="center" wrapText="1"/>
    </xf>
    <xf numFmtId="164" fontId="20" fillId="0" borderId="0" applyAlignment="1" pivotButton="0" quotePrefix="0" xfId="1">
      <alignment vertical="center"/>
    </xf>
    <xf numFmtId="14" fontId="20" fillId="0" borderId="0" applyAlignment="1" pivotButton="0" quotePrefix="0" xfId="0">
      <alignment vertical="center"/>
    </xf>
    <xf numFmtId="167" fontId="20" fillId="0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14" fontId="20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vertical="center"/>
    </xf>
    <xf numFmtId="0" fontId="40" fillId="0" borderId="16" applyAlignment="1" pivotButton="0" quotePrefix="0" xfId="0">
      <alignment vertical="center"/>
    </xf>
    <xf numFmtId="14" fontId="43" fillId="0" borderId="16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4" fontId="43" fillId="0" borderId="0" applyAlignment="1" pivotButton="0" quotePrefix="0" xfId="0">
      <alignment vertical="center"/>
    </xf>
    <xf numFmtId="14" fontId="43" fillId="0" borderId="16" applyAlignment="1" pivotButton="0" quotePrefix="0" xfId="0">
      <alignment vertical="center" wrapText="1"/>
    </xf>
    <xf numFmtId="0" fontId="39" fillId="0" borderId="15" applyAlignment="1" pivotButton="0" quotePrefix="0" xfId="0">
      <alignment vertical="center"/>
    </xf>
    <xf numFmtId="0" fontId="38" fillId="0" borderId="15" applyAlignment="1" pivotButton="0" quotePrefix="0" xfId="0">
      <alignment vertical="center"/>
    </xf>
    <xf numFmtId="14" fontId="43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4" fontId="43" fillId="0" borderId="15" applyAlignment="1" pivotButton="0" quotePrefix="0" xfId="0">
      <alignment horizontal="center" vertical="center"/>
    </xf>
    <xf numFmtId="0" fontId="39" fillId="0" borderId="17" applyAlignment="1" pivotButton="0" quotePrefix="0" xfId="0">
      <alignment vertical="center"/>
    </xf>
    <xf numFmtId="0" fontId="38" fillId="0" borderId="17" applyAlignment="1" pivotButton="0" quotePrefix="0" xfId="0">
      <alignment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4" fontId="43" fillId="0" borderId="17" applyAlignment="1" pivotButton="0" quotePrefix="0" xfId="0">
      <alignment horizontal="center" vertical="center"/>
    </xf>
    <xf numFmtId="0" fontId="39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164" fontId="38" fillId="0" borderId="0" applyAlignment="1" pivotButton="0" quotePrefix="0" xfId="1">
      <alignment horizontal="center" vertical="center"/>
    </xf>
    <xf numFmtId="0" fontId="21" fillId="0" borderId="0" applyAlignment="1" pivotButton="0" quotePrefix="0" xfId="0">
      <alignment vertical="center"/>
    </xf>
    <xf numFmtId="164" fontId="22" fillId="0" borderId="0" applyAlignment="1" pivotButton="0" quotePrefix="0" xfId="1">
      <alignment horizontal="center"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24" fillId="0" borderId="0" applyAlignment="1" pivotButton="0" quotePrefix="0" xfId="2">
      <alignment vertical="center" shrinkToFit="1"/>
    </xf>
    <xf numFmtId="0" fontId="20" fillId="0" borderId="0" applyAlignment="1" pivotButton="0" quotePrefix="0" xfId="0">
      <alignment vertical="center" shrinkToFit="1"/>
    </xf>
    <xf numFmtId="0" fontId="25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Continuous" vertical="center"/>
    </xf>
    <xf numFmtId="0" fontId="19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top" wrapText="1"/>
    </xf>
    <xf numFmtId="0" fontId="33" fillId="0" borderId="0" applyAlignment="1" pivotButton="0" quotePrefix="0" xfId="0">
      <alignment vertical="center"/>
    </xf>
    <xf numFmtId="0" fontId="35" fillId="2" borderId="0" applyAlignment="1" pivotButton="0" quotePrefix="0" xfId="0">
      <alignment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49" fontId="35" fillId="0" borderId="0" applyAlignment="1" pivotButton="0" quotePrefix="0" xfId="0">
      <alignment vertical="center"/>
    </xf>
    <xf numFmtId="14" fontId="35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center" vertical="center"/>
    </xf>
    <xf numFmtId="0" fontId="11" fillId="2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left" vertical="center"/>
    </xf>
    <xf numFmtId="169" fontId="11" fillId="2" borderId="0" applyAlignment="1" pivotButton="0" quotePrefix="0" xfId="1">
      <alignment horizontal="center" vertical="center"/>
    </xf>
    <xf numFmtId="170" fontId="0" fillId="2" borderId="0" applyAlignment="1" pivotButton="0" quotePrefix="0" xfId="1">
      <alignment horizontal="right" vertical="center"/>
    </xf>
    <xf numFmtId="170" fontId="8" fillId="2" borderId="0" applyAlignment="1" pivotButton="0" quotePrefix="0" xfId="1">
      <alignment horizontal="right" vertical="center"/>
    </xf>
    <xf numFmtId="170" fontId="9" fillId="2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14" fontId="4" fillId="5" borderId="1" applyAlignment="1" pivotButton="0" quotePrefix="0" xfId="0">
      <alignment horizontal="center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49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170" fontId="11" fillId="0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0" fontId="31" fillId="0" borderId="0" applyAlignment="1" pivotButton="0" quotePrefix="0" xfId="0">
      <alignment horizontal="left" vertical="center" wrapText="1"/>
    </xf>
    <xf numFmtId="0" fontId="41" fillId="0" borderId="20" applyAlignment="1" pivotButton="0" quotePrefix="0" xfId="0">
      <alignment horizontal="center" vertical="center"/>
    </xf>
    <xf numFmtId="0" fontId="41" fillId="0" borderId="21" applyAlignment="1" pivotButton="0" quotePrefix="0" xfId="0">
      <alignment horizontal="center" vertical="center"/>
    </xf>
    <xf numFmtId="0" fontId="41" fillId="0" borderId="22" applyAlignment="1" pivotButton="0" quotePrefix="0" xfId="0">
      <alignment horizontal="center" vertical="center"/>
    </xf>
    <xf numFmtId="171" fontId="41" fillId="0" borderId="24" applyAlignment="1" pivotButton="0" quotePrefix="0" xfId="0">
      <alignment horizontal="center" vertical="center"/>
    </xf>
    <xf numFmtId="171" fontId="41" fillId="0" borderId="25" applyAlignment="1" pivotButton="0" quotePrefix="0" xfId="0">
      <alignment horizontal="center" vertical="center"/>
    </xf>
    <xf numFmtId="0" fontId="41" fillId="0" borderId="24" applyAlignment="1" pivotButton="0" quotePrefix="0" xfId="0">
      <alignment horizontal="center" vertical="center"/>
    </xf>
    <xf numFmtId="0" fontId="41" fillId="0" borderId="23" applyAlignment="1" pivotButton="0" quotePrefix="0" xfId="0">
      <alignment horizontal="center" vertical="center"/>
    </xf>
    <xf numFmtId="0" fontId="36" fillId="0" borderId="14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horizontal="center" vertical="center"/>
    </xf>
    <xf numFmtId="164" fontId="40" fillId="0" borderId="26" applyAlignment="1" pivotButton="0" quotePrefix="0" xfId="1">
      <alignment horizontal="center" vertical="center"/>
    </xf>
    <xf numFmtId="164" fontId="39" fillId="0" borderId="15" applyAlignment="1" pivotButton="0" quotePrefix="0" xfId="1">
      <alignment horizontal="center" vertical="center"/>
    </xf>
    <xf numFmtId="164" fontId="39" fillId="0" borderId="27" applyAlignment="1" pivotButton="0" quotePrefix="0" xfId="1">
      <alignment horizontal="center" vertical="center"/>
    </xf>
    <xf numFmtId="164" fontId="39" fillId="0" borderId="30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30" applyAlignment="1" pivotButton="0" quotePrefix="0" xfId="1">
      <alignment horizontal="center" vertical="center"/>
    </xf>
    <xf numFmtId="164" fontId="43" fillId="0" borderId="17" applyAlignment="1" pivotButton="0" quotePrefix="0" xfId="1">
      <alignment horizontal="center" vertical="center"/>
    </xf>
    <xf numFmtId="164" fontId="43" fillId="0" borderId="28" applyAlignment="1" pivotButton="0" quotePrefix="0" xfId="1">
      <alignment horizontal="center" vertical="center"/>
    </xf>
    <xf numFmtId="164" fontId="43" fillId="0" borderId="31" applyAlignment="1" pivotButton="0" quotePrefix="0" xfId="1">
      <alignment horizontal="center" vertical="center"/>
    </xf>
    <xf numFmtId="164" fontId="40" fillId="0" borderId="32" applyAlignment="1" pivotButton="0" quotePrefix="0" xfId="1">
      <alignment horizontal="center" vertical="center"/>
    </xf>
    <xf numFmtId="164" fontId="40" fillId="0" borderId="29" applyAlignment="1" pivotButton="0" quotePrefix="0" xfId="1">
      <alignment horizontal="center" vertical="center"/>
    </xf>
    <xf numFmtId="0" fontId="48" fillId="0" borderId="0" applyAlignment="1" pivotButton="0" quotePrefix="0" xfId="0">
      <alignment horizontal="right" vertical="center"/>
    </xf>
    <xf numFmtId="172" fontId="48" fillId="0" borderId="0" applyAlignment="1" pivotButton="0" quotePrefix="0" xfId="0">
      <alignment horizontal="left" vertical="center"/>
    </xf>
    <xf numFmtId="173" fontId="46" fillId="0" borderId="0" applyAlignment="1" pivotButton="0" quotePrefix="0" xfId="1">
      <alignment horizontal="right"/>
    </xf>
    <xf numFmtId="173" fontId="46" fillId="0" borderId="10" applyAlignment="1" pivotButton="0" quotePrefix="0" xfId="1">
      <alignment horizontal="right"/>
    </xf>
    <xf numFmtId="174" fontId="45" fillId="0" borderId="0" applyAlignment="1" pivotButton="0" quotePrefix="0" xfId="0">
      <alignment horizontal="right"/>
    </xf>
    <xf numFmtId="174" fontId="45" fillId="0" borderId="10" applyAlignment="1" pivotButton="0" quotePrefix="0" xfId="0">
      <alignment horizontal="right"/>
    </xf>
    <xf numFmtId="14" fontId="42" fillId="0" borderId="16" applyAlignment="1" pivotButton="0" quotePrefix="0" xfId="0">
      <alignment horizontal="center" vertical="center" wrapText="1"/>
    </xf>
    <xf numFmtId="14" fontId="42" fillId="0" borderId="18" applyAlignment="1" pivotButton="0" quotePrefix="0" xfId="0">
      <alignment horizontal="center" vertical="center" wrapText="1"/>
    </xf>
    <xf numFmtId="167" fontId="42" fillId="0" borderId="19" applyAlignment="1" pivotButton="0" quotePrefix="0" xfId="0">
      <alignment horizontal="center" vertical="center"/>
    </xf>
    <xf numFmtId="167" fontId="42" fillId="0" borderId="18" applyAlignment="1" pivotButton="0" quotePrefix="0" xfId="0">
      <alignment horizontal="center" vertical="center"/>
    </xf>
    <xf numFmtId="0" fontId="50" fillId="6" borderId="0" applyAlignment="1" pivotButton="0" quotePrefix="0" xfId="0">
      <alignment horizontal="center" vertical="center"/>
    </xf>
    <xf numFmtId="0" fontId="51" fillId="6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172" fontId="48" fillId="0" borderId="0" applyAlignment="1" pivotButton="0" quotePrefix="0" xfId="0">
      <alignment horizontal="left" vertical="center"/>
    </xf>
    <xf numFmtId="173" fontId="46" fillId="0" borderId="10" applyAlignment="1" pivotButton="0" quotePrefix="0" xfId="1">
      <alignment horizontal="right"/>
    </xf>
    <xf numFmtId="0" fontId="0" fillId="0" borderId="10" pivotButton="0" quotePrefix="0" xfId="0"/>
    <xf numFmtId="174" fontId="45" fillId="0" borderId="10" applyAlignment="1" pivotButton="0" quotePrefix="0" xfId="0">
      <alignment horizontal="right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167" fontId="20" fillId="0" borderId="12" applyAlignment="1" pivotButton="0" quotePrefix="0" xfId="0">
      <alignment vertical="center"/>
    </xf>
    <xf numFmtId="164" fontId="20" fillId="0" borderId="0" applyAlignment="1" pivotButton="0" quotePrefix="0" xfId="1">
      <alignment vertical="center"/>
    </xf>
    <xf numFmtId="167" fontId="20" fillId="0" borderId="0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67" fontId="42" fillId="0" borderId="34" applyAlignment="1" pivotButton="0" quotePrefix="0" xfId="0">
      <alignment horizontal="center" vertical="center"/>
    </xf>
    <xf numFmtId="0" fontId="0" fillId="0" borderId="18" pivotButton="0" quotePrefix="0" xfId="0"/>
    <xf numFmtId="164" fontId="39" fillId="0" borderId="37" applyAlignment="1" pivotButton="0" quotePrefix="0" xfId="1">
      <alignment horizontal="center" vertical="center"/>
    </xf>
    <xf numFmtId="0" fontId="0" fillId="0" borderId="27" pivotButton="0" quotePrefix="0" xfId="0"/>
    <xf numFmtId="164" fontId="39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horizontal="center" vertical="center"/>
    </xf>
    <xf numFmtId="0" fontId="0" fillId="0" borderId="15" pivotButton="0" quotePrefix="0" xfId="0"/>
    <xf numFmtId="164" fontId="43" fillId="0" borderId="37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64" fontId="43" fillId="0" borderId="38" applyAlignment="1" pivotButton="0" quotePrefix="0" xfId="1">
      <alignment horizontal="center" vertical="center"/>
    </xf>
    <xf numFmtId="0" fontId="0" fillId="0" borderId="28" pivotButton="0" quotePrefix="0" xfId="0"/>
    <xf numFmtId="164" fontId="43" fillId="0" borderId="28" applyAlignment="1" pivotButton="0" quotePrefix="0" xfId="1">
      <alignment horizontal="center"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64" fontId="40" fillId="0" borderId="39" applyAlignment="1" pivotButton="0" quotePrefix="0" xfId="1">
      <alignment horizontal="center" vertical="center"/>
    </xf>
    <xf numFmtId="0" fontId="0" fillId="0" borderId="29" pivotButton="0" quotePrefix="0" xfId="0"/>
    <xf numFmtId="164" fontId="40" fillId="0" borderId="26" applyAlignment="1" pivotButton="0" quotePrefix="0" xfId="1">
      <alignment horizontal="center" vertical="center"/>
    </xf>
    <xf numFmtId="0" fontId="0" fillId="0" borderId="26" pivotButton="0" quotePrefix="0" xfId="0"/>
    <xf numFmtId="164" fontId="38" fillId="0" borderId="0" applyAlignment="1" pivotButton="0" quotePrefix="0" xfId="1">
      <alignment horizontal="center" vertical="center"/>
    </xf>
    <xf numFmtId="0" fontId="0" fillId="0" borderId="40" pivotButton="0" quotePrefix="0" xfId="0"/>
    <xf numFmtId="0" fontId="0" fillId="0" borderId="20" pivotButton="0" quotePrefix="0" xfId="0"/>
    <xf numFmtId="0" fontId="0" fillId="0" borderId="41" pivotButton="0" quotePrefix="0" xfId="0"/>
    <xf numFmtId="0" fontId="0" fillId="0" borderId="23" pivotButton="0" quotePrefix="0" xfId="0"/>
    <xf numFmtId="171" fontId="41" fillId="0" borderId="24" applyAlignment="1" pivotButton="0" quotePrefix="0" xfId="0">
      <alignment horizontal="center" vertical="center"/>
    </xf>
    <xf numFmtId="164" fontId="22" fillId="0" borderId="0" applyAlignment="1" pivotButton="0" quotePrefix="0" xfId="1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7" fillId="0" borderId="1" applyAlignment="1" pivotButton="0" quotePrefix="0" xfId="0">
      <alignment horizontal="center" vertical="center" wrapText="1"/>
    </xf>
    <xf numFmtId="170" fontId="35" fillId="0" borderId="0" applyAlignment="1" pivotButton="0" quotePrefix="0" xfId="1">
      <alignment horizontal="right" vertical="center"/>
    </xf>
    <xf numFmtId="170" fontId="0" fillId="2" borderId="0" applyAlignment="1" pivotButton="0" quotePrefix="0" xfId="1">
      <alignment horizontal="right" vertical="center"/>
    </xf>
    <xf numFmtId="165" fontId="47" fillId="0" borderId="0" applyAlignment="1" pivotButton="0" quotePrefix="0" xfId="0">
      <alignment vertical="center"/>
    </xf>
    <xf numFmtId="170" fontId="8" fillId="2" borderId="0" applyAlignment="1" pivotButton="0" quotePrefix="0" xfId="1">
      <alignment horizontal="right" vertical="center"/>
    </xf>
    <xf numFmtId="164" fontId="11" fillId="2" borderId="0" applyAlignment="1" pivotButton="0" quotePrefix="0" xfId="1">
      <alignment horizontal="center" vertical="center"/>
    </xf>
    <xf numFmtId="164" fontId="9" fillId="2" borderId="0" applyAlignment="1" pivotButton="0" quotePrefix="0" xfId="1">
      <alignment vertical="center"/>
    </xf>
    <xf numFmtId="170" fontId="9" fillId="2" borderId="0" applyAlignment="1" pivotButton="0" quotePrefix="0" xfId="1">
      <alignment horizontal="right" vertical="center"/>
    </xf>
    <xf numFmtId="169" fontId="11" fillId="2" borderId="0" applyAlignment="1" pivotButton="0" quotePrefix="0" xfId="1">
      <alignment horizontal="center" vertical="center"/>
    </xf>
    <xf numFmtId="164" fontId="11" fillId="2" borderId="0" applyAlignment="1" pivotButton="0" quotePrefix="0" xfId="1">
      <alignment horizontal="left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52" fillId="0" borderId="44" applyAlignment="1" pivotButton="0" quotePrefix="0" xfId="0">
      <alignment horizontal="center" vertical="center"/>
    </xf>
    <xf numFmtId="49" fontId="52" fillId="0" borderId="44" applyAlignment="1" pivotButton="0" quotePrefix="0" xfId="0">
      <alignment horizontal="center" vertical="center"/>
    </xf>
    <xf numFmtId="14" fontId="52" fillId="0" borderId="44" applyAlignment="1" pivotButton="0" quotePrefix="0" xfId="0">
      <alignment horizontal="center" vertical="center"/>
    </xf>
    <xf numFmtId="3" fontId="52" fillId="0" borderId="44" applyAlignment="1" pivotButton="0" quotePrefix="0" xfId="1">
      <alignment horizontal="right" vertical="center"/>
    </xf>
    <xf numFmtId="170" fontId="11" fillId="0" borderId="44" applyAlignment="1" pivotButton="0" quotePrefix="0" xfId="1">
      <alignment horizontal="right" vertical="center"/>
    </xf>
    <xf numFmtId="49" fontId="11" fillId="0" borderId="44" applyAlignment="1" pivotButton="0" quotePrefix="0" xfId="0">
      <alignment horizontal="center"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170" fontId="35" fillId="0" borderId="44" applyAlignment="1" pivotButton="0" quotePrefix="0" xfId="1">
      <alignment horizontal="right" vertical="center"/>
    </xf>
    <xf numFmtId="0" fontId="0" fillId="0" borderId="44" pivotButton="0" quotePrefix="0" xfId="0"/>
    <xf numFmtId="3" fontId="52" fillId="0" borderId="44" applyAlignment="1" pivotButton="0" quotePrefix="0" xfId="0">
      <alignment horizontal="right" vertical="center"/>
    </xf>
    <xf numFmtId="3" fontId="52" fillId="0" borderId="44" pivotButton="0" quotePrefix="0" xfId="0"/>
  </cellXfs>
  <cellStyles count="3">
    <cellStyle name="표준" xfId="0" builtinId="0"/>
    <cellStyle name="쉼표 [0]" xfId="1" builtinId="6"/>
    <cellStyle name="하이퍼링크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653415</colOff>
      <row>0</row>
      <rowOff>65314</rowOff>
    </from>
    <to>
      <col>2</col>
      <colOff>550001</colOff>
      <row>2</row>
      <rowOff>171117</rowOff>
    </to>
    <pic>
      <nvPicPr>
        <cNvPr id="2" name="그림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53415" y="65314"/>
          <a:ext cx="1218928" cy="54885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B66"/>
  <sheetViews>
    <sheetView showGridLines="0" view="pageBreakPreview" zoomScale="70" zoomScaleNormal="115" zoomScaleSheetLayoutView="70" zoomScalePageLayoutView="70" workbookViewId="0">
      <selection activeCell="L10" sqref="L10:P11"/>
    </sheetView>
  </sheetViews>
  <sheetFormatPr baseColWidth="10" defaultColWidth="8" defaultRowHeight="17"/>
  <cols>
    <col width="8.6640625" customWidth="1" style="166" min="1" max="8"/>
    <col width="2.1640625" customWidth="1" style="166" min="9" max="9"/>
    <col width="8.6640625" customWidth="1" style="166" min="10" max="15"/>
    <col width="10.33203125" customWidth="1" style="166" min="16" max="16"/>
    <col width="8.6640625" customWidth="1" style="166" min="17" max="17"/>
    <col width="13.1640625" customWidth="1" style="166" min="26" max="35"/>
  </cols>
  <sheetData>
    <row r="1">
      <c r="M1" s="149" t="inlineStr">
        <is>
          <t>청구서 작성일자 :</t>
        </is>
      </c>
      <c r="O1" s="167" t="n">
        <v>45337</v>
      </c>
      <c r="Q1" s="22" t="n"/>
    </row>
    <row r="4" ht="21" customHeight="1" s="166">
      <c r="B4" s="159" t="inlineStr">
        <is>
          <t>(주)한국전자금융</t>
        </is>
      </c>
      <c r="L4" s="23" t="inlineStr">
        <is>
          <t>사업자등록번호</t>
        </is>
      </c>
      <c r="M4" s="23" t="n"/>
      <c r="N4" s="24" t="inlineStr">
        <is>
          <t>113-81-32864</t>
        </is>
      </c>
      <c r="O4" s="24" t="n"/>
      <c r="P4" s="24" t="n"/>
      <c r="Q4" s="24" t="n"/>
    </row>
    <row r="5" ht="21" customHeight="1" s="166">
      <c r="L5" s="23" t="inlineStr">
        <is>
          <t>상호(법인명)</t>
        </is>
      </c>
      <c r="M5" s="23" t="n"/>
      <c r="N5" s="24" t="inlineStr">
        <is>
          <t>에스케이렌터카 주식회사</t>
        </is>
      </c>
      <c r="O5" s="24" t="n"/>
      <c r="P5" s="24" t="n"/>
      <c r="Q5" s="24" t="n"/>
    </row>
    <row r="6" ht="28" customHeight="1" s="166">
      <c r="B6" s="160" t="inlineStr">
        <is>
          <t>2월 이용대금 청구서</t>
        </is>
      </c>
      <c r="L6" s="23" t="inlineStr">
        <is>
          <t>대표자</t>
        </is>
      </c>
      <c r="M6" s="23" t="n"/>
      <c r="N6" s="24" t="inlineStr">
        <is>
          <t>황일문</t>
        </is>
      </c>
      <c r="O6" s="24" t="n"/>
      <c r="P6" s="24" t="n"/>
      <c r="Q6" s="24" t="n"/>
    </row>
    <row r="7" ht="9" customHeight="1" s="166"/>
    <row r="8" ht="19.5" customHeight="1" s="166" thickBot="1">
      <c r="D8" s="25" t="n"/>
      <c r="E8" s="25" t="n"/>
      <c r="F8" s="25" t="n"/>
    </row>
    <row r="9" ht="27" customHeight="1" s="166" thickTop="1">
      <c r="B9" s="26" t="inlineStr">
        <is>
          <t xml:space="preserve">  총 청구금액</t>
        </is>
      </c>
      <c r="C9" s="27" t="n"/>
      <c r="D9" s="28" t="n"/>
      <c r="E9" s="28" t="n"/>
      <c r="F9" s="28" t="n"/>
      <c r="G9" s="29" t="n"/>
      <c r="H9" s="30" t="n"/>
      <c r="J9" s="26" t="inlineStr">
        <is>
          <t xml:space="preserve">  납부기한</t>
        </is>
      </c>
      <c r="K9" s="31" t="n"/>
      <c r="L9" s="29" t="n"/>
      <c r="M9" s="29" t="n"/>
      <c r="N9" s="29" t="n"/>
      <c r="O9" s="29" t="n"/>
      <c r="P9" s="32" t="n"/>
    </row>
    <row r="10" ht="18.5" customHeight="1" s="166">
      <c r="B10" s="33" t="n"/>
      <c r="C10" s="34" t="n"/>
      <c r="D10" s="168">
        <f>SUM(E20+G20+M20)</f>
        <v/>
      </c>
      <c r="H10" s="169" t="n"/>
      <c r="J10" s="33" t="n"/>
      <c r="L10" s="170">
        <f>EOMONTH((O1+30),0)</f>
        <v/>
      </c>
      <c r="P10" s="169" t="n"/>
    </row>
    <row r="11" ht="25.25" customHeight="1" s="166">
      <c r="B11" s="35" t="n"/>
      <c r="C11" s="36" t="n"/>
      <c r="H11" s="169" t="n"/>
      <c r="I11" s="36" t="n"/>
      <c r="J11" s="37" t="n"/>
      <c r="K11" s="36" t="n"/>
      <c r="P11" s="169" t="n"/>
      <c r="Q11" s="38" t="n"/>
      <c r="R11" s="38" t="n"/>
    </row>
    <row r="12" ht="15.5" customHeight="1" s="166" thickBot="1">
      <c r="B12" s="39" t="n"/>
      <c r="C12" s="40" t="n"/>
      <c r="D12" s="40" t="n"/>
      <c r="E12" s="171" t="n"/>
      <c r="F12" s="172" t="n"/>
      <c r="G12" s="172" t="n"/>
      <c r="H12" s="43" t="n"/>
      <c r="I12" s="44" t="n"/>
      <c r="J12" s="45" t="n"/>
      <c r="K12" s="46" t="n"/>
      <c r="L12" s="173" t="n"/>
      <c r="M12" s="173" t="n"/>
      <c r="N12" s="48" t="n"/>
      <c r="O12" s="48" t="n"/>
      <c r="P12" s="49" t="n"/>
      <c r="Q12" s="38" t="n"/>
      <c r="R12" s="38" t="n"/>
    </row>
    <row r="13" ht="21" customHeight="1" s="166" thickTop="1">
      <c r="C13" s="36" t="n"/>
      <c r="D13" s="36" t="n"/>
      <c r="E13" s="174" t="n"/>
      <c r="F13" s="174" t="n"/>
      <c r="G13" s="174" t="n"/>
      <c r="H13" s="51" t="n"/>
      <c r="I13" s="51" t="n"/>
      <c r="J13" s="51" t="n"/>
      <c r="K13" s="51" t="n"/>
      <c r="L13" s="175" t="n"/>
      <c r="M13" s="175" t="n"/>
      <c r="N13" s="44" t="n"/>
      <c r="O13" s="44" t="n"/>
      <c r="P13" s="44" t="n"/>
      <c r="Q13" s="36" t="n"/>
      <c r="R13" s="53" t="n"/>
      <c r="S13" s="53" t="n"/>
      <c r="T13" s="53" t="n"/>
      <c r="U13" s="53" t="n"/>
    </row>
    <row r="14" ht="21" customHeight="1" s="166">
      <c r="C14" s="36" t="n"/>
      <c r="D14" s="36" t="n"/>
      <c r="E14" s="174" t="n"/>
      <c r="F14" s="174" t="n"/>
      <c r="G14" s="174" t="n"/>
      <c r="H14" s="54" t="n"/>
      <c r="I14" s="54" t="n"/>
      <c r="J14" s="54" t="n"/>
      <c r="K14" s="54" t="n"/>
      <c r="L14" s="175" t="n"/>
      <c r="M14" s="175" t="n"/>
      <c r="N14" s="44" t="n"/>
      <c r="O14" s="44" t="n"/>
      <c r="P14" s="44" t="n"/>
      <c r="Q14" s="36" t="n"/>
      <c r="R14" s="53" t="n"/>
      <c r="S14" s="53" t="n"/>
      <c r="T14" s="53" t="n"/>
      <c r="U14" s="53" t="n"/>
    </row>
    <row r="15" ht="45.5" customHeight="1" s="166">
      <c r="A15" s="55" t="n"/>
      <c r="B15" s="56" t="inlineStr">
        <is>
          <t>이용대금 요약</t>
        </is>
      </c>
      <c r="C15" s="57" t="n"/>
      <c r="D15" s="176" t="n"/>
      <c r="E15" s="177" t="inlineStr">
        <is>
          <t>차량운행관리</t>
        </is>
      </c>
      <c r="F15" s="178" t="n"/>
      <c r="G15" s="156" t="inlineStr">
        <is>
          <t>카셰어링프리미엄</t>
        </is>
      </c>
      <c r="H15" s="178" t="n"/>
      <c r="I15" s="59" t="n"/>
      <c r="J15" s="56" t="inlineStr">
        <is>
          <t>이전비</t>
        </is>
      </c>
      <c r="K15" s="57" t="n"/>
      <c r="L15" s="176" t="n"/>
      <c r="M15" s="176" t="n"/>
      <c r="N15" s="60" t="n"/>
      <c r="O15" s="60" t="n"/>
      <c r="P15" s="60" t="n"/>
      <c r="Q15" s="36" t="n"/>
      <c r="R15" s="53" t="n"/>
      <c r="S15" s="53" t="n"/>
      <c r="T15" s="53" t="n"/>
      <c r="U15" s="53" t="n"/>
    </row>
    <row r="16" ht="45.5" customHeight="1" s="166">
      <c r="B16" s="61" t="inlineStr">
        <is>
          <t xml:space="preserve"> 공급가액</t>
        </is>
      </c>
      <c r="C16" s="62" t="n"/>
      <c r="D16" s="62" t="n"/>
      <c r="E16" s="179">
        <f>ROUND(DSUM(이용료!D5:$I$1048576,6,이용료!$O$2:$O$3),0)</f>
        <v/>
      </c>
      <c r="F16" s="180" t="n"/>
      <c r="G16" s="181">
        <f>ROUND(DSUM(이용료!$D$5:$I$1048576,6,이용료!$P$2:$P$3),0)</f>
        <v/>
      </c>
      <c r="H16" s="180" t="n"/>
      <c r="I16" s="63" t="n"/>
      <c r="J16" s="61" t="inlineStr">
        <is>
          <t xml:space="preserve"> 공급가액</t>
        </is>
      </c>
      <c r="K16" s="62" t="n"/>
      <c r="L16" s="62" t="n"/>
      <c r="M16" s="182">
        <f>ROUND(SUM(이용료!L5:L1048576),0)</f>
        <v/>
      </c>
      <c r="N16" s="183" t="n"/>
      <c r="O16" s="183" t="n"/>
      <c r="P16" s="183" t="n"/>
      <c r="Q16" s="36" t="n"/>
      <c r="R16" s="53" t="n"/>
      <c r="S16" s="53" t="n"/>
      <c r="T16" s="53" t="n"/>
      <c r="U16" s="53" t="n"/>
    </row>
    <row r="17" ht="45.5" customHeight="1" s="166">
      <c r="B17" s="61" t="inlineStr">
        <is>
          <t xml:space="preserve"> 부가가치세</t>
        </is>
      </c>
      <c r="C17" s="62" t="n"/>
      <c r="D17" s="62" t="n"/>
      <c r="E17" s="184">
        <f>ROUND(E16*0.1,0)</f>
        <v/>
      </c>
      <c r="F17" s="180" t="n"/>
      <c r="G17" s="185">
        <f>ROUND(G16*0.1,0)</f>
        <v/>
      </c>
      <c r="H17" s="180" t="n"/>
      <c r="I17" s="63" t="n"/>
      <c r="J17" s="61" t="inlineStr">
        <is>
          <t xml:space="preserve"> 부가가치세</t>
        </is>
      </c>
      <c r="K17" s="62" t="n"/>
      <c r="L17" s="62" t="n"/>
      <c r="M17" s="182">
        <f>ROUND((M16*0.1),0)</f>
        <v/>
      </c>
      <c r="N17" s="183" t="n"/>
      <c r="O17" s="183" t="n"/>
      <c r="P17" s="183" t="n"/>
      <c r="Q17" s="36" t="n"/>
      <c r="R17" s="53" t="n"/>
      <c r="S17" s="53" t="n"/>
      <c r="T17" s="53" t="n"/>
      <c r="U17" s="53" t="n"/>
    </row>
    <row r="18" ht="45.5" customHeight="1" s="166">
      <c r="B18" s="61" t="n"/>
      <c r="C18" s="62" t="n"/>
      <c r="D18" s="62" t="n"/>
      <c r="E18" s="184" t="n"/>
      <c r="F18" s="180" t="n"/>
      <c r="G18" s="185" t="n"/>
      <c r="H18" s="180" t="n"/>
      <c r="I18" s="63" t="n"/>
      <c r="J18" s="61" t="n"/>
      <c r="K18" s="62" t="n"/>
      <c r="L18" s="62" t="n"/>
      <c r="M18" s="186" t="n"/>
      <c r="N18" s="187" t="n"/>
      <c r="O18" s="186" t="n"/>
      <c r="P18" s="66" t="n"/>
      <c r="Q18" s="36" t="n"/>
      <c r="R18" s="53" t="n"/>
      <c r="S18" s="53" t="n"/>
      <c r="T18" s="53" t="n"/>
      <c r="U18" s="53" t="n"/>
    </row>
    <row r="19" ht="45.5" customHeight="1" s="166" thickBot="1">
      <c r="B19" s="67" t="n"/>
      <c r="C19" s="68" t="n"/>
      <c r="D19" s="68" t="n"/>
      <c r="E19" s="188" t="n"/>
      <c r="F19" s="189" t="n"/>
      <c r="G19" s="190" t="n"/>
      <c r="H19" s="189" t="n"/>
      <c r="I19" s="63" t="n"/>
      <c r="J19" s="67" t="n"/>
      <c r="K19" s="68" t="n"/>
      <c r="L19" s="68" t="n"/>
      <c r="M19" s="191" t="n"/>
      <c r="N19" s="192" t="n"/>
      <c r="O19" s="191" t="n"/>
      <c r="P19" s="71" t="n"/>
      <c r="Q19" s="36" t="n"/>
      <c r="R19" s="53" t="n"/>
      <c r="S19" s="53" t="n"/>
      <c r="T19" s="53" t="n"/>
      <c r="U19" s="53" t="n"/>
    </row>
    <row r="20" ht="45.5" customHeight="1" s="166">
      <c r="B20" s="72" t="inlineStr">
        <is>
          <t xml:space="preserve"> 합계</t>
        </is>
      </c>
      <c r="C20" s="73" t="n"/>
      <c r="D20" s="73" t="n"/>
      <c r="E20" s="193">
        <f>ROUND(SUM(E16:F19),0)</f>
        <v/>
      </c>
      <c r="F20" s="194" t="n"/>
      <c r="G20" s="193">
        <f>ROUND(SUM(G16:H19),0)</f>
        <v/>
      </c>
      <c r="H20" s="194" t="n"/>
      <c r="I20" s="63" t="n"/>
      <c r="J20" s="72" t="inlineStr">
        <is>
          <t xml:space="preserve"> 합계</t>
        </is>
      </c>
      <c r="K20" s="73" t="n"/>
      <c r="L20" s="73" t="n"/>
      <c r="M20" s="195">
        <f>ROUND(SUM(M16:P19),0)</f>
        <v/>
      </c>
      <c r="N20" s="196" t="n"/>
      <c r="O20" s="196" t="n"/>
      <c r="P20" s="196" t="n"/>
      <c r="Q20" s="36" t="n"/>
      <c r="R20" s="53" t="n"/>
      <c r="S20" s="53" t="n"/>
      <c r="T20" s="53" t="n"/>
      <c r="U20" s="53" t="n"/>
    </row>
    <row r="21" ht="45.5" customHeight="1" s="166" thickBot="1">
      <c r="B21" s="74" t="inlineStr">
        <is>
          <t>입금계좌정보</t>
        </is>
      </c>
      <c r="C21" s="73" t="n"/>
      <c r="D21" s="72" t="n"/>
      <c r="E21" s="197" t="n"/>
      <c r="F21" s="73" t="n"/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</row>
    <row r="22" ht="45.5" customHeight="1" s="166" thickBot="1">
      <c r="B22" s="128" t="inlineStr">
        <is>
          <t>예금주</t>
        </is>
      </c>
      <c r="C22" s="198" t="n"/>
      <c r="D22" s="198" t="n"/>
      <c r="E22" s="199" t="n"/>
      <c r="F22" s="129" t="inlineStr">
        <is>
          <t>은행명</t>
        </is>
      </c>
      <c r="G22" s="198" t="n"/>
      <c r="H22" s="199" t="n"/>
      <c r="I22" s="129" t="inlineStr">
        <is>
          <t>계좌번호</t>
        </is>
      </c>
      <c r="J22" s="198" t="n"/>
      <c r="K22" s="198" t="n"/>
      <c r="L22" s="198" t="n"/>
      <c r="M22" s="198" t="n"/>
      <c r="N22" s="198" t="n"/>
      <c r="O22" s="198" t="n"/>
      <c r="P22" s="199" t="n"/>
    </row>
    <row r="23" ht="45.5" customHeight="1" s="166">
      <c r="B23" s="134" t="inlineStr">
        <is>
          <t>에스케이렌터카 주식회사</t>
        </is>
      </c>
      <c r="C23" s="200" t="n"/>
      <c r="D23" s="200" t="n"/>
      <c r="E23" s="201" t="n"/>
      <c r="F23" s="133" t="inlineStr">
        <is>
          <t>하나은행</t>
        </is>
      </c>
      <c r="G23" s="200" t="n"/>
      <c r="H23" s="201" t="n"/>
      <c r="I23" s="202" t="n">
        <v>11992914340137</v>
      </c>
      <c r="J23" s="200" t="n"/>
      <c r="K23" s="200" t="n"/>
      <c r="L23" s="200" t="n"/>
      <c r="M23" s="200" t="n"/>
      <c r="N23" s="200" t="n"/>
      <c r="O23" s="200" t="n"/>
      <c r="P23" s="201" t="n"/>
    </row>
    <row r="24" ht="28.25" customHeight="1" s="166">
      <c r="C24" s="36" t="n"/>
      <c r="D24" s="76" t="n"/>
      <c r="E24" s="203" t="n"/>
      <c r="F24" s="76" t="n"/>
      <c r="G24" s="76" t="n"/>
      <c r="H24" s="78" t="n"/>
      <c r="I24" s="78" t="n"/>
      <c r="J24" s="78" t="n"/>
      <c r="K24" s="78" t="n"/>
      <c r="L24" s="76" t="n"/>
      <c r="M24" s="76" t="n"/>
      <c r="N24" s="76" t="n"/>
    </row>
    <row r="25" ht="69" customHeight="1" s="166"/>
    <row r="26" ht="21" customHeight="1" s="166">
      <c r="C26" s="79" t="inlineStr">
        <is>
          <t>    </t>
        </is>
      </c>
    </row>
    <row r="27" ht="15.75" customHeight="1" s="166">
      <c r="C27" s="36" t="n"/>
      <c r="D27" s="36" t="n"/>
      <c r="E27" s="36" t="n"/>
      <c r="F27" s="36" t="n"/>
      <c r="G27" s="36" t="n"/>
      <c r="H27" s="80" t="n"/>
      <c r="I27" s="80" t="n"/>
      <c r="J27" s="36" t="n"/>
      <c r="K27" s="36" t="n"/>
      <c r="L27" s="36" t="n"/>
      <c r="M27" s="38" t="n"/>
      <c r="N27" s="38" t="n"/>
      <c r="O27" s="81" t="n"/>
      <c r="P27" s="81" t="n"/>
      <c r="Q27" s="36" t="n"/>
      <c r="R27" s="53" t="n"/>
      <c r="S27" s="53" t="n"/>
      <c r="T27" s="53" t="n"/>
      <c r="U27" s="53" t="n"/>
    </row>
    <row r="28" ht="24.75" customHeight="1" s="166">
      <c r="C28" s="34" t="n"/>
      <c r="D28" s="36" t="n"/>
      <c r="E28" s="36" t="n"/>
      <c r="F28" s="36" t="n"/>
      <c r="G28" s="36" t="n"/>
      <c r="H28" s="80" t="n"/>
      <c r="I28" s="80" t="n"/>
      <c r="J28" s="36" t="n"/>
      <c r="K28" s="36" t="n"/>
      <c r="L28" s="36" t="n"/>
      <c r="O28" s="81" t="n"/>
      <c r="P28" s="81" t="n"/>
      <c r="Q28" s="36" t="n"/>
      <c r="R28" s="53" t="n"/>
      <c r="S28" s="53" t="n"/>
      <c r="T28" s="53" t="n"/>
      <c r="U28" s="53" t="n"/>
    </row>
    <row r="29" ht="22" customHeight="1" s="166">
      <c r="C29" s="36" t="n"/>
      <c r="D29" s="36" t="n"/>
      <c r="E29" s="78" t="n"/>
      <c r="F29" s="82" t="n"/>
      <c r="G29" s="82" t="n"/>
      <c r="H29" s="82" t="n"/>
      <c r="I29" s="82" t="n"/>
      <c r="J29" s="36" t="n"/>
      <c r="K29" s="36" t="n"/>
      <c r="L29" s="36" t="n"/>
      <c r="M29" s="78" t="n"/>
      <c r="N29" s="82" t="n"/>
      <c r="O29" s="82" t="n"/>
      <c r="P29" s="82" t="n"/>
    </row>
    <row r="30" ht="22" customHeight="1" s="166">
      <c r="C30" s="36" t="n"/>
      <c r="D30" s="36" t="n"/>
      <c r="E30" s="78" t="n"/>
      <c r="F30" s="82" t="n"/>
      <c r="G30" s="82" t="n"/>
      <c r="H30" s="82" t="n"/>
      <c r="I30" s="82" t="n"/>
      <c r="J30" s="36" t="n"/>
      <c r="K30" s="36" t="n"/>
      <c r="L30" s="36" t="n"/>
      <c r="M30" s="78" t="n"/>
      <c r="N30" s="82" t="n"/>
      <c r="O30" s="82" t="n"/>
      <c r="P30" s="82" t="n"/>
    </row>
    <row r="31" ht="22" customHeight="1" s="166">
      <c r="C31" s="36" t="n"/>
      <c r="D31" s="36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</row>
    <row r="32" ht="22" customHeight="1" s="166">
      <c r="C32" s="36" t="n"/>
      <c r="D32" s="36" t="n"/>
      <c r="E32" s="78" t="n"/>
      <c r="F32" s="82" t="n"/>
      <c r="G32" s="83" t="n"/>
      <c r="H32" s="84" t="n"/>
      <c r="I32" s="84" t="n"/>
      <c r="J32" s="85" t="n"/>
      <c r="K32" s="85" t="n"/>
      <c r="L32" s="85" t="n"/>
      <c r="M32" s="83" t="n"/>
      <c r="N32" s="78" t="n"/>
      <c r="O32" s="82" t="n"/>
      <c r="P32" s="82" t="n"/>
    </row>
    <row r="33" ht="22" customHeight="1" s="166">
      <c r="C33" s="36" t="n"/>
      <c r="D33" s="36" t="n"/>
      <c r="E33" s="8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</row>
    <row r="34" ht="22" customHeight="1" s="166">
      <c r="C34" s="81" t="n"/>
      <c r="D34" s="81" t="n"/>
      <c r="E34" s="36" t="n"/>
      <c r="F34" s="36" t="n"/>
      <c r="G34" s="82" t="n"/>
      <c r="H34" s="82" t="n"/>
      <c r="I34" s="82" t="n"/>
      <c r="J34" s="82" t="n"/>
      <c r="K34" s="82" t="n"/>
      <c r="L34" s="82" t="n"/>
      <c r="M34" s="83" t="n"/>
      <c r="N34" s="78" t="n"/>
      <c r="O34" s="82" t="n"/>
      <c r="P34" s="82" t="n"/>
    </row>
    <row r="35" ht="22" customHeight="1" s="166">
      <c r="C35" s="81" t="n"/>
      <c r="D35" s="81" t="n"/>
      <c r="E35" s="36" t="n"/>
      <c r="F35" s="36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</row>
    <row r="36" ht="22" customHeight="1" s="166">
      <c r="C36" s="36" t="n"/>
      <c r="D36" s="3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</row>
    <row r="37" ht="21" customHeight="1" s="166">
      <c r="C37" s="76" t="n"/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</row>
    <row r="38" ht="24" customHeight="1" s="166"/>
    <row r="39" ht="24" customHeight="1" s="166"/>
    <row r="40" ht="25.25" customHeight="1" s="166">
      <c r="B40" s="135" t="inlineStr">
        <is>
          <t xml:space="preserve">상호명 : 에스케이렌터카 주식회사    사업자번호 : 113-81-32864    대표자 : 황일문
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</row>
    <row r="41" ht="25.25" customFormat="1" customHeight="1" s="89">
      <c r="B41" s="136" t="inlineStr">
        <is>
          <t>소재지 : 서울특별시 구로구 서부샛길 822(구로동)    고객지원 : 1800-2023</t>
        </is>
      </c>
      <c r="Q41" s="87" t="n"/>
      <c r="R41" s="88" t="n"/>
      <c r="S41" s="88" t="n"/>
      <c r="T41" s="88" t="n"/>
    </row>
    <row r="43">
      <c r="E43" s="90" t="n"/>
      <c r="F43" s="91" t="n"/>
      <c r="G43" s="92" t="n"/>
      <c r="H43" s="80" t="n"/>
      <c r="I43" s="80" t="n"/>
      <c r="J43" s="93" t="n"/>
      <c r="K43" s="93" t="n"/>
      <c r="L43" s="93" t="n"/>
      <c r="M43" s="94" t="n"/>
    </row>
    <row r="44">
      <c r="F44" s="91" t="n"/>
      <c r="G44" s="95" t="n"/>
      <c r="H44" s="95" t="n"/>
      <c r="I44" s="95" t="n"/>
      <c r="J44" s="95" t="n"/>
      <c r="K44" s="95" t="n"/>
      <c r="M44" s="96" t="n"/>
    </row>
    <row r="45" ht="18.75" customHeight="1" s="166"/>
    <row r="46" ht="24" customHeight="1" s="166">
      <c r="C46" s="97" t="n"/>
    </row>
    <row r="47" ht="159.75" customHeight="1" s="166">
      <c r="C47" s="98" t="n"/>
      <c r="D47" s="98" t="n"/>
      <c r="E47" s="98" t="n"/>
      <c r="F47" s="98" t="n"/>
      <c r="G47" s="98" t="n"/>
      <c r="H47" s="98" t="n"/>
      <c r="I47" s="98" t="n"/>
      <c r="J47" s="98" t="n"/>
      <c r="K47" s="98" t="n"/>
      <c r="L47" s="98" t="n"/>
      <c r="M47" s="98" t="n"/>
      <c r="N47" s="98" t="n"/>
      <c r="O47" s="98" t="n"/>
      <c r="P47" s="98" t="n"/>
      <c r="T47" s="99" t="n"/>
    </row>
    <row r="48" ht="15" customHeight="1" s="166">
      <c r="C48" s="100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</row>
    <row r="49" ht="25.5" customFormat="1" customHeight="1" s="89">
      <c r="C49" s="102" t="n"/>
      <c r="D49" s="102" t="n"/>
      <c r="E49" s="102" t="n"/>
      <c r="F49" s="102" t="n"/>
      <c r="G49" s="102" t="n"/>
      <c r="H49" s="102" t="n"/>
      <c r="I49" s="102" t="n"/>
      <c r="J49" s="102" t="n"/>
      <c r="K49" s="102" t="n"/>
      <c r="L49" s="102" t="n"/>
      <c r="M49" s="102" t="n"/>
      <c r="N49" s="102" t="n"/>
      <c r="O49" s="102" t="n"/>
      <c r="P49" s="102" t="n"/>
    </row>
    <row r="50" ht="42" customFormat="1" customHeight="1" s="89">
      <c r="C50" s="102" t="n"/>
      <c r="D50" s="102" t="n"/>
      <c r="E50" s="102" t="n"/>
      <c r="F50" s="102" t="n"/>
      <c r="G50" s="102" t="n"/>
      <c r="H50" s="102" t="n"/>
      <c r="I50" s="102" t="n"/>
      <c r="J50" s="102" t="n"/>
      <c r="K50" s="102" t="n"/>
      <c r="L50" s="102" t="n"/>
      <c r="M50" s="102" t="n"/>
      <c r="N50" s="102" t="n"/>
      <c r="O50" s="102" t="n"/>
      <c r="P50" s="102" t="n"/>
    </row>
    <row r="51" ht="36" customHeight="1" s="166">
      <c r="C51" s="103" t="n"/>
      <c r="D51" s="103" t="n"/>
      <c r="E51" s="103" t="n"/>
      <c r="F51" s="103" t="n"/>
      <c r="G51" s="103" t="n"/>
      <c r="H51" s="103" t="n"/>
      <c r="I51" s="103" t="n"/>
      <c r="J51" s="103" t="n"/>
      <c r="K51" s="103" t="n"/>
      <c r="L51" s="103" t="n"/>
      <c r="M51" s="103" t="n"/>
      <c r="N51" s="103" t="n"/>
      <c r="O51" s="103" t="n"/>
      <c r="P51" s="103" t="n"/>
      <c r="Q51" s="104" t="inlineStr">
        <is>
          <t>BASIC 차량관리서비스</t>
        </is>
      </c>
    </row>
    <row r="52" ht="26.25" customHeight="1" s="166">
      <c r="C52" s="127" t="n"/>
    </row>
    <row r="53" ht="15" customHeight="1" s="166">
      <c r="C53" s="100" t="n"/>
      <c r="D53" s="101" t="n"/>
      <c r="E53" s="101" t="n"/>
      <c r="F53" s="101" t="n"/>
      <c r="G53" s="101" t="n"/>
      <c r="H53" s="101" t="n"/>
      <c r="I53" s="101" t="n"/>
      <c r="J53" s="101" t="n"/>
      <c r="K53" s="101" t="n"/>
      <c r="L53" s="101" t="n"/>
      <c r="M53" s="101" t="n"/>
    </row>
    <row r="54" ht="15" customHeight="1" s="166">
      <c r="C54" s="100" t="n"/>
      <c r="D54" s="101" t="n"/>
      <c r="E54" s="101" t="n"/>
      <c r="F54" s="101" t="n"/>
      <c r="G54" s="101" t="n"/>
      <c r="H54" s="101" t="n"/>
      <c r="I54" s="101" t="n"/>
      <c r="J54" s="101" t="n"/>
      <c r="K54" s="101" t="n"/>
      <c r="L54" s="101" t="n"/>
      <c r="M54" s="101" t="n"/>
    </row>
    <row r="55" ht="24.75" customHeight="1" s="166">
      <c r="C55" s="127" t="n"/>
    </row>
    <row r="56" ht="15" customHeight="1" s="166">
      <c r="C56" s="100" t="n"/>
      <c r="D56" s="101" t="n"/>
      <c r="E56" s="101" t="n"/>
      <c r="F56" s="101" t="n"/>
      <c r="G56" s="101" t="n"/>
      <c r="H56" s="101" t="n"/>
      <c r="I56" s="101" t="n"/>
      <c r="J56" s="101" t="n"/>
      <c r="K56" s="101" t="n"/>
      <c r="L56" s="101" t="n"/>
      <c r="M56" s="101" t="n"/>
    </row>
    <row r="57" ht="15" customHeight="1" s="166">
      <c r="C57" s="100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</row>
    <row r="58" ht="15" customHeight="1" s="166">
      <c r="C58" s="100" t="n"/>
      <c r="M58" s="101" t="n"/>
    </row>
    <row r="59" ht="15" customHeight="1" s="166">
      <c r="C59" s="100" t="n"/>
      <c r="M59" s="101" t="n"/>
      <c r="AB59" s="0" t="inlineStr">
        <is>
          <t> </t>
        </is>
      </c>
    </row>
    <row r="60" ht="15" customHeight="1" s="166">
      <c r="C60" s="100" t="n"/>
      <c r="M60" s="101" t="n"/>
    </row>
    <row r="61" ht="15" customHeight="1" s="166">
      <c r="C61" s="100" t="n"/>
      <c r="M61" s="101" t="n"/>
    </row>
    <row r="62" ht="15" customHeight="1" s="166">
      <c r="C62" s="100" t="n"/>
      <c r="D62" s="101" t="n"/>
      <c r="E62" s="101" t="n"/>
      <c r="F62" s="101" t="n"/>
      <c r="G62" s="101" t="n"/>
      <c r="H62" s="101" t="n"/>
      <c r="I62" s="101" t="n"/>
      <c r="J62" s="101" t="n"/>
      <c r="K62" s="101" t="n"/>
      <c r="L62" s="101" t="n"/>
      <c r="M62" s="101" t="n"/>
    </row>
    <row r="63" ht="15" customHeight="1" s="166">
      <c r="C63" s="100" t="n"/>
      <c r="D63" s="101" t="n"/>
      <c r="E63" s="101" t="n"/>
      <c r="F63" s="101" t="n"/>
      <c r="G63" s="101" t="n"/>
      <c r="H63" s="101" t="n"/>
      <c r="I63" s="101" t="n"/>
      <c r="J63" s="101" t="n"/>
      <c r="K63" s="101" t="n"/>
      <c r="L63" s="101" t="n"/>
      <c r="M63" s="101" t="n"/>
    </row>
    <row r="64" ht="15" customHeight="1" s="166">
      <c r="C64" s="100" t="n"/>
      <c r="D64" s="101" t="n"/>
      <c r="E64" s="101" t="n"/>
      <c r="F64" s="101" t="n"/>
      <c r="G64" s="101" t="n"/>
      <c r="H64" s="101" t="n"/>
      <c r="I64" s="101" t="n"/>
      <c r="J64" s="101" t="n"/>
      <c r="K64" s="101" t="n"/>
      <c r="L64" s="101" t="n"/>
      <c r="M64" s="101" t="n"/>
    </row>
    <row r="65" ht="15" customHeight="1" s="166">
      <c r="C65" s="100" t="n"/>
      <c r="D65" s="101" t="n"/>
      <c r="E65" s="101" t="n"/>
      <c r="F65" s="101" t="n"/>
      <c r="G65" s="101" t="n"/>
      <c r="H65" s="101" t="n"/>
      <c r="I65" s="101" t="n"/>
      <c r="J65" s="101" t="n"/>
      <c r="K65" s="101" t="n"/>
      <c r="L65" s="101" t="n"/>
      <c r="M65" s="101" t="n"/>
    </row>
    <row r="66">
      <c r="C66" s="100" t="n"/>
    </row>
  </sheetData>
  <mergeCells count="31">
    <mergeCell ref="M17:P17"/>
    <mergeCell ref="B6:H6"/>
    <mergeCell ref="L10:P11"/>
    <mergeCell ref="M1:N1"/>
    <mergeCell ref="E17:F17"/>
    <mergeCell ref="G17:H17"/>
    <mergeCell ref="F23:H23"/>
    <mergeCell ref="E20:F20"/>
    <mergeCell ref="F22:H22"/>
    <mergeCell ref="E19:F19"/>
    <mergeCell ref="G19:H19"/>
    <mergeCell ref="O1:P1"/>
    <mergeCell ref="I22:P22"/>
    <mergeCell ref="C55:P55"/>
    <mergeCell ref="B40:P40"/>
    <mergeCell ref="G18:H18"/>
    <mergeCell ref="D10:H11"/>
    <mergeCell ref="B22:E22"/>
    <mergeCell ref="E15:F15"/>
    <mergeCell ref="G15:H15"/>
    <mergeCell ref="M20:P20"/>
    <mergeCell ref="B41:P41"/>
    <mergeCell ref="I23:P23"/>
    <mergeCell ref="C52:P52"/>
    <mergeCell ref="B23:E23"/>
    <mergeCell ref="G20:H20"/>
    <mergeCell ref="E16:F16"/>
    <mergeCell ref="G16:H16"/>
    <mergeCell ref="M16:P16"/>
    <mergeCell ref="B4:H5"/>
    <mergeCell ref="E18:F18"/>
  </mergeCells>
  <printOptions horizontalCentered="1" verticalCentered="1"/>
  <pageMargins left="0.2362204724409449" right="0.2362204724409449" top="0" bottom="0" header="0" footer="0"/>
  <pageSetup orientation="portrait" paperSize="9" scale="6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G12"/>
  <sheetViews>
    <sheetView zoomScale="115" zoomScaleNormal="115" workbookViewId="0">
      <selection activeCell="V6" sqref="V6"/>
    </sheetView>
  </sheetViews>
  <sheetFormatPr baseColWidth="10" defaultColWidth="9" defaultRowHeight="17"/>
  <cols>
    <col width="3.6640625" customWidth="1" style="1" min="1" max="1"/>
    <col width="10.6640625" customWidth="1" style="1" min="2" max="2"/>
    <col width="20.6640625" customWidth="1" style="1" min="3" max="3"/>
    <col width="12.6640625" customWidth="1" style="1" min="4" max="6"/>
    <col width="9" customWidth="1" style="1" min="7" max="16384"/>
  </cols>
  <sheetData>
    <row r="4" ht="23" customHeight="1" s="166">
      <c r="B4" s="161" t="inlineStr">
        <is>
          <t>(고객사명) 스마트링크 청구내역서</t>
        </is>
      </c>
      <c r="G4" s="11" t="n"/>
    </row>
    <row r="6">
      <c r="E6" s="2" t="inlineStr">
        <is>
          <t>총납부금액</t>
        </is>
      </c>
      <c r="F6" s="3">
        <f>ROUND(SUM(F8:F1048576),0)</f>
        <v/>
      </c>
    </row>
    <row r="8" ht="15.75" customHeight="1" s="166">
      <c r="B8" s="4" t="inlineStr">
        <is>
          <t>구분</t>
        </is>
      </c>
      <c r="C8" s="205" t="n"/>
      <c r="D8" s="4" t="inlineStr">
        <is>
          <t>공급가</t>
        </is>
      </c>
      <c r="E8" s="4" t="inlineStr">
        <is>
          <t>세액</t>
        </is>
      </c>
      <c r="F8" s="4" t="inlineStr">
        <is>
          <t>총액</t>
        </is>
      </c>
    </row>
    <row r="9" ht="20.25" customHeight="1" s="166">
      <c r="B9" s="206" t="inlineStr">
        <is>
          <t>단말기서비스이용료(차량운행)</t>
        </is>
      </c>
      <c r="C9" s="205" t="n"/>
      <c r="D9" s="5">
        <f>DSUM(이용료!D5:I1048576,6,이용료!$O$2:$O$3)</f>
        <v/>
      </c>
      <c r="E9" s="5">
        <f>DSUM(이용료!D5:J1048576,7,이용료!$O$2:$O$3)</f>
        <v/>
      </c>
      <c r="F9" s="5">
        <f>DSUM(이용료!D5:K1048576,8,이용료!$O$2:$O$3)</f>
        <v/>
      </c>
    </row>
    <row r="10" ht="20.25" customHeight="1" s="166">
      <c r="B10" s="206" t="inlineStr">
        <is>
          <t>단말기서비스이용료(카셰어링)</t>
        </is>
      </c>
      <c r="C10" s="205" t="n"/>
      <c r="D10" s="5">
        <f>DSUM(이용료!D5:I1048576,6,이용료!$P$2:$P$3)</f>
        <v/>
      </c>
      <c r="E10" s="5">
        <f>DSUM(이용료!D5:J1048576,7,이용료!$P$2:$P$3)</f>
        <v/>
      </c>
      <c r="F10" s="5">
        <f>DSUM(이용료!D5:K1048576,8,이용료!$P$2:$P$3)</f>
        <v/>
      </c>
    </row>
    <row r="11" ht="20.25" customHeight="1" s="166">
      <c r="B11" s="206" t="inlineStr">
        <is>
          <t>주유통합과금</t>
        </is>
      </c>
      <c r="C11" s="205" t="n"/>
      <c r="D11" s="5">
        <f>ROUND((F11/1.1),0)</f>
        <v/>
      </c>
      <c r="E11" s="5">
        <f>F11-D11</f>
        <v/>
      </c>
      <c r="F11" s="5">
        <f>#REF!</f>
        <v/>
      </c>
    </row>
    <row r="12" ht="20.25" customHeight="1" s="166">
      <c r="B12" s="206" t="inlineStr">
        <is>
          <t>하이패스통합과금</t>
        </is>
      </c>
      <c r="C12" s="205" t="n"/>
      <c r="D12" s="5">
        <f>ROUND((F12/1.1),0)</f>
        <v/>
      </c>
      <c r="E12" s="5">
        <f>F12-D12</f>
        <v/>
      </c>
      <c r="F12" s="5">
        <f>#REF!</f>
        <v/>
      </c>
    </row>
  </sheetData>
  <mergeCells count="6">
    <mergeCell ref="B4:F4"/>
    <mergeCell ref="B11:C11"/>
    <mergeCell ref="B10:C10"/>
    <mergeCell ref="B9:C9"/>
    <mergeCell ref="B8:C8"/>
    <mergeCell ref="B12:C1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241"/>
  <sheetViews>
    <sheetView tabSelected="1" workbookViewId="0">
      <pane ySplit="5" topLeftCell="A6" activePane="bottomLeft" state="frozen"/>
      <selection activeCell="W41" sqref="W41"/>
      <selection pane="bottomLeft" activeCell="C8" sqref="C8"/>
    </sheetView>
  </sheetViews>
  <sheetFormatPr baseColWidth="10" defaultColWidth="9" defaultRowHeight="17"/>
  <cols>
    <col width="4" customWidth="1" style="105" min="1" max="1"/>
    <col width="12.6640625" customWidth="1" style="24" min="2" max="3"/>
    <col width="13.6640625" customWidth="1" style="24" min="4" max="4"/>
    <col width="8.6640625" customWidth="1" style="24" min="5" max="5"/>
    <col width="7.5" bestFit="1" customWidth="1" style="108" min="6" max="6"/>
    <col width="10.6640625" customWidth="1" style="109" min="7" max="8"/>
    <col width="11.1640625" customWidth="1" style="207" min="9" max="11"/>
    <col width="13.6640625" customWidth="1" style="207" min="12" max="12"/>
    <col width="23.6640625" customWidth="1" style="110" min="13" max="13"/>
    <col width="9" customWidth="1" style="105" min="14" max="14"/>
    <col hidden="1" width="9" customWidth="1" style="105" min="15" max="15"/>
    <col hidden="1" width="8.6640625" customWidth="1" style="105" min="16" max="16"/>
    <col width="9" customWidth="1" style="105" min="17" max="16384"/>
  </cols>
  <sheetData>
    <row r="1" customFormat="1" s="1">
      <c r="F1" s="15" t="n"/>
      <c r="G1" s="19" t="n"/>
      <c r="H1" s="19" t="n"/>
      <c r="I1" s="208" t="n"/>
      <c r="J1" s="208" t="n"/>
      <c r="K1" s="208" t="n"/>
      <c r="L1" s="208" t="n"/>
      <c r="O1" s="1" t="inlineStr">
        <is>
          <t>숨김 처리할 부분</t>
        </is>
      </c>
    </row>
    <row r="2" ht="20" customFormat="1" customHeight="1" s="1">
      <c r="B2" s="209" t="inlineStr">
        <is>
          <t>2024년 2월</t>
        </is>
      </c>
      <c r="C2" s="13" t="inlineStr">
        <is>
          <t>스마트링크 이용료 상세내역서</t>
        </is>
      </c>
      <c r="D2" s="14" t="n"/>
      <c r="E2" s="14" t="n"/>
      <c r="F2" s="16" t="n"/>
      <c r="G2" s="20" t="n"/>
      <c r="H2" s="20" t="n"/>
      <c r="I2" s="210" t="n"/>
      <c r="J2" s="210" t="n"/>
      <c r="K2" s="210" t="n"/>
      <c r="L2" s="210" t="n"/>
      <c r="M2" s="10" t="n"/>
      <c r="O2" s="7" t="inlineStr">
        <is>
          <t>서비스구분</t>
        </is>
      </c>
      <c r="P2" s="7" t="inlineStr">
        <is>
          <t>서비스구분</t>
        </is>
      </c>
    </row>
    <row r="3" customFormat="1" s="1">
      <c r="B3" s="211" t="n"/>
      <c r="C3" s="211" t="n"/>
      <c r="D3" s="212" t="n"/>
      <c r="E3" s="212" t="n"/>
      <c r="F3" s="17" t="n"/>
      <c r="G3" s="21" t="n"/>
      <c r="H3" s="21" t="n"/>
      <c r="I3" s="213" t="n"/>
      <c r="J3" s="213" t="n"/>
      <c r="K3" s="213" t="n"/>
      <c r="L3" s="213" t="n"/>
      <c r="O3" s="9" t="inlineStr">
        <is>
          <t>차량운행관리</t>
        </is>
      </c>
      <c r="P3" s="9" t="inlineStr">
        <is>
          <t>카셰어링프리미엄</t>
        </is>
      </c>
    </row>
    <row r="4" customFormat="1" s="1">
      <c r="B4" s="214" t="inlineStr">
        <is>
          <t>214-86-45634</t>
        </is>
      </c>
      <c r="C4" s="215" t="inlineStr">
        <is>
          <t>(주)한국전자금융</t>
        </is>
      </c>
      <c r="D4" s="212" t="n"/>
      <c r="E4" s="212" t="n"/>
      <c r="F4" s="17" t="n"/>
      <c r="G4" s="21" t="n"/>
      <c r="H4" s="21" t="n"/>
      <c r="I4" s="213" t="n"/>
      <c r="J4" s="213" t="n"/>
      <c r="K4" s="213" t="n"/>
      <c r="L4" s="213" t="n"/>
      <c r="O4" s="112" t="n"/>
      <c r="P4" s="112" t="n"/>
    </row>
    <row r="5" customFormat="1" s="1">
      <c r="B5" s="18" t="inlineStr">
        <is>
          <t>차량번호</t>
        </is>
      </c>
      <c r="C5" s="18" t="inlineStr">
        <is>
          <t>차종</t>
        </is>
      </c>
      <c r="D5" s="18" t="inlineStr">
        <is>
          <t>서비스구분</t>
        </is>
      </c>
      <c r="E5" s="18" t="inlineStr">
        <is>
          <t>단말기상태</t>
        </is>
      </c>
      <c r="F5" s="18" t="inlineStr">
        <is>
          <t>계약기간</t>
        </is>
      </c>
      <c r="G5" s="119" t="inlineStr">
        <is>
          <t>이용 시작</t>
        </is>
      </c>
      <c r="H5" s="119" t="inlineStr">
        <is>
          <t>이용 종료</t>
        </is>
      </c>
      <c r="I5" s="216" t="inlineStr">
        <is>
          <t>공급가액</t>
        </is>
      </c>
      <c r="J5" s="216" t="inlineStr">
        <is>
          <t>부가가치세</t>
        </is>
      </c>
      <c r="K5" s="216" t="inlineStr">
        <is>
          <t>합계</t>
        </is>
      </c>
      <c r="L5" s="217" t="inlineStr">
        <is>
          <t>이전비(vat별도)</t>
        </is>
      </c>
      <c r="M5" s="18" t="inlineStr">
        <is>
          <t>비고</t>
        </is>
      </c>
      <c r="O5" s="8" t="inlineStr">
        <is>
          <t>단가</t>
        </is>
      </c>
      <c r="P5" s="8" t="inlineStr">
        <is>
          <t>사용일수</t>
        </is>
      </c>
    </row>
    <row r="6">
      <c r="B6" s="218" t="inlineStr">
        <is>
          <t>68호0404</t>
        </is>
      </c>
      <c r="C6" s="218" t="inlineStr">
        <is>
          <t>스파크</t>
        </is>
      </c>
      <c r="D6" s="219" t="inlineStr">
        <is>
          <t>차량운행관리</t>
        </is>
      </c>
      <c r="E6" s="219" t="inlineStr">
        <is>
          <t>반납</t>
        </is>
      </c>
      <c r="F6" s="219" t="inlineStr">
        <is>
          <t>-</t>
        </is>
      </c>
      <c r="G6" s="220" t="inlineStr">
        <is>
          <t>2024-02-01</t>
        </is>
      </c>
      <c r="H6" s="220" t="inlineStr">
        <is>
          <t>2024-02-08</t>
        </is>
      </c>
      <c r="I6" s="221" t="n">
        <v>3500</v>
      </c>
      <c r="J6" s="221">
        <f>round(I6*0.1,0)</f>
        <v/>
      </c>
      <c r="K6" s="221">
        <f>I6+J6</f>
        <v/>
      </c>
      <c r="L6" s="222" t="n"/>
      <c r="M6" s="223" t="n"/>
      <c r="O6" s="224" t="n">
        <v>30000</v>
      </c>
      <c r="P6" s="225">
        <f>IF(DATEDIF(G6,H6,"D")=0,0,DATEDIF(G6,H6,"D")+1)</f>
        <v/>
      </c>
    </row>
    <row r="7">
      <c r="B7" s="218" t="inlineStr">
        <is>
          <t>155허9168</t>
        </is>
      </c>
      <c r="C7" s="218" t="inlineStr">
        <is>
          <t>트랙스</t>
        </is>
      </c>
      <c r="D7" s="219" t="inlineStr">
        <is>
          <t>차량운행관리</t>
        </is>
      </c>
      <c r="E7" s="219" t="inlineStr">
        <is>
          <t>이용</t>
        </is>
      </c>
      <c r="F7" s="218" t="inlineStr">
        <is>
          <t>-</t>
        </is>
      </c>
      <c r="G7" s="220" t="inlineStr">
        <is>
          <t>2024-02-05</t>
        </is>
      </c>
      <c r="H7" s="220" t="inlineStr">
        <is>
          <t>2024-02-29</t>
        </is>
      </c>
      <c r="I7" s="221" t="n">
        <v>12000</v>
      </c>
      <c r="J7" s="221">
        <f>round(I7*0.1,0)</f>
        <v/>
      </c>
      <c r="K7" s="221">
        <f>I7+J7</f>
        <v/>
      </c>
      <c r="L7" s="226" t="n"/>
      <c r="M7" s="227" t="n"/>
      <c r="O7" s="224" t="n">
        <v>30000</v>
      </c>
      <c r="P7" s="225">
        <f>IF(DATEDIF(G7,H7,"D")=0,0,DATEDIF(G7,H7,"D")+1)</f>
        <v/>
      </c>
    </row>
    <row r="8">
      <c r="B8" s="218" t="inlineStr">
        <is>
          <t>182허5016</t>
        </is>
      </c>
      <c r="C8" s="218" t="inlineStr">
        <is>
          <t>트랙스</t>
        </is>
      </c>
      <c r="D8" s="218" t="inlineStr">
        <is>
          <t>차량운행관리</t>
        </is>
      </c>
      <c r="E8" s="218" t="inlineStr">
        <is>
          <t>이용</t>
        </is>
      </c>
      <c r="F8" s="218" t="inlineStr">
        <is>
          <t>-</t>
        </is>
      </c>
      <c r="G8" s="218" t="inlineStr">
        <is>
          <t>2024-02-01</t>
        </is>
      </c>
      <c r="H8" s="218" t="inlineStr">
        <is>
          <t>2024-02-29</t>
        </is>
      </c>
      <c r="I8" s="228" t="n">
        <v>14000</v>
      </c>
      <c r="J8" s="229">
        <f>round(I8*0.1,0)</f>
        <v/>
      </c>
      <c r="K8" s="229">
        <f>I8+J8</f>
        <v/>
      </c>
      <c r="L8" s="227" t="n"/>
      <c r="M8" s="227" t="n"/>
    </row>
    <row r="9">
      <c r="B9" s="218" t="inlineStr">
        <is>
          <t>182허5096</t>
        </is>
      </c>
      <c r="C9" s="218" t="inlineStr">
        <is>
          <t>트랙스</t>
        </is>
      </c>
      <c r="D9" s="218" t="inlineStr">
        <is>
          <t>차량운행관리</t>
        </is>
      </c>
      <c r="E9" s="218" t="inlineStr">
        <is>
          <t>이용</t>
        </is>
      </c>
      <c r="F9" s="218" t="inlineStr">
        <is>
          <t>-</t>
        </is>
      </c>
      <c r="G9" s="218" t="inlineStr">
        <is>
          <t>2024-02-01</t>
        </is>
      </c>
      <c r="H9" s="218" t="inlineStr">
        <is>
          <t>2024-02-29</t>
        </is>
      </c>
      <c r="I9" s="228" t="n">
        <v>14000</v>
      </c>
      <c r="J9" s="229">
        <f>round(I9*0.1,0)</f>
        <v/>
      </c>
      <c r="K9" s="229">
        <f>I9+J9</f>
        <v/>
      </c>
      <c r="L9" s="227" t="n"/>
      <c r="M9" s="227" t="n"/>
    </row>
    <row r="10">
      <c r="B10" s="218" t="inlineStr">
        <is>
          <t>182허5174</t>
        </is>
      </c>
      <c r="C10" s="218" t="inlineStr">
        <is>
          <t>트랙스</t>
        </is>
      </c>
      <c r="D10" s="218" t="inlineStr">
        <is>
          <t>차량운행관리</t>
        </is>
      </c>
      <c r="E10" s="218" t="inlineStr">
        <is>
          <t>이용</t>
        </is>
      </c>
      <c r="F10" s="218" t="inlineStr">
        <is>
          <t>-</t>
        </is>
      </c>
      <c r="G10" s="218" t="inlineStr">
        <is>
          <t>2024-02-01</t>
        </is>
      </c>
      <c r="H10" s="218" t="inlineStr">
        <is>
          <t>2024-02-29</t>
        </is>
      </c>
      <c r="I10" s="228" t="n">
        <v>14000</v>
      </c>
      <c r="J10" s="229">
        <f>round(I10*0.1,0)</f>
        <v/>
      </c>
      <c r="K10" s="229">
        <f>I10+J10</f>
        <v/>
      </c>
      <c r="L10" s="227" t="n"/>
      <c r="M10" s="227" t="n"/>
    </row>
    <row r="11">
      <c r="B11" s="218" t="inlineStr">
        <is>
          <t>182허5364</t>
        </is>
      </c>
      <c r="C11" s="218" t="inlineStr">
        <is>
          <t>쏘나타</t>
        </is>
      </c>
      <c r="D11" s="218" t="inlineStr">
        <is>
          <t>차량운행관리</t>
        </is>
      </c>
      <c r="E11" s="218" t="inlineStr">
        <is>
          <t>이용</t>
        </is>
      </c>
      <c r="F11" s="218" t="inlineStr">
        <is>
          <t>-</t>
        </is>
      </c>
      <c r="G11" s="218" t="inlineStr">
        <is>
          <t>2024-02-01</t>
        </is>
      </c>
      <c r="H11" s="218" t="inlineStr">
        <is>
          <t>2024-02-29</t>
        </is>
      </c>
      <c r="I11" s="228" t="n">
        <v>14000</v>
      </c>
      <c r="J11" s="229">
        <f>round(I11*0.1,0)</f>
        <v/>
      </c>
      <c r="K11" s="229">
        <f>I11+J11</f>
        <v/>
      </c>
      <c r="L11" s="227" t="n"/>
      <c r="M11" s="227" t="n"/>
    </row>
    <row r="12">
      <c r="B12" s="218" t="inlineStr">
        <is>
          <t>182허5373</t>
        </is>
      </c>
      <c r="C12" s="218" t="inlineStr">
        <is>
          <t>스포티지</t>
        </is>
      </c>
      <c r="D12" s="218" t="inlineStr">
        <is>
          <t>차량운행관리</t>
        </is>
      </c>
      <c r="E12" s="218" t="inlineStr">
        <is>
          <t>이용</t>
        </is>
      </c>
      <c r="F12" s="218" t="inlineStr">
        <is>
          <t>-</t>
        </is>
      </c>
      <c r="G12" s="218" t="inlineStr">
        <is>
          <t>2024-02-01</t>
        </is>
      </c>
      <c r="H12" s="218" t="inlineStr">
        <is>
          <t>2024-02-29</t>
        </is>
      </c>
      <c r="I12" s="228" t="n">
        <v>14000</v>
      </c>
      <c r="J12" s="229">
        <f>round(I12*0.1,0)</f>
        <v/>
      </c>
      <c r="K12" s="229">
        <f>I12+J12</f>
        <v/>
      </c>
      <c r="L12" s="227" t="n"/>
      <c r="M12" s="227" t="n"/>
    </row>
    <row r="13">
      <c r="B13" s="218" t="inlineStr">
        <is>
          <t>182허5374</t>
        </is>
      </c>
      <c r="C13" s="218" t="inlineStr">
        <is>
          <t>모닝</t>
        </is>
      </c>
      <c r="D13" s="218" t="inlineStr">
        <is>
          <t>차량운행관리</t>
        </is>
      </c>
      <c r="E13" s="218" t="inlineStr">
        <is>
          <t>이용</t>
        </is>
      </c>
      <c r="F13" s="218" t="inlineStr">
        <is>
          <t>-</t>
        </is>
      </c>
      <c r="G13" s="218" t="inlineStr">
        <is>
          <t>2024-02-01</t>
        </is>
      </c>
      <c r="H13" s="218" t="inlineStr">
        <is>
          <t>2024-02-29</t>
        </is>
      </c>
      <c r="I13" s="228" t="n">
        <v>14000</v>
      </c>
      <c r="J13" s="229">
        <f>round(I13*0.1,0)</f>
        <v/>
      </c>
      <c r="K13" s="229">
        <f>I13+J13</f>
        <v/>
      </c>
      <c r="L13" s="227" t="n"/>
      <c r="M13" s="227" t="n"/>
    </row>
    <row r="14">
      <c r="B14" s="218" t="inlineStr">
        <is>
          <t>182허5740</t>
        </is>
      </c>
      <c r="C14" s="218" t="inlineStr">
        <is>
          <t>아반떼</t>
        </is>
      </c>
      <c r="D14" s="218" t="inlineStr">
        <is>
          <t>차량운행관리</t>
        </is>
      </c>
      <c r="E14" s="218" t="inlineStr">
        <is>
          <t>이용</t>
        </is>
      </c>
      <c r="F14" s="218" t="inlineStr">
        <is>
          <t>-</t>
        </is>
      </c>
      <c r="G14" s="218" t="inlineStr">
        <is>
          <t>2024-02-01</t>
        </is>
      </c>
      <c r="H14" s="218" t="inlineStr">
        <is>
          <t>2024-02-29</t>
        </is>
      </c>
      <c r="I14" s="228" t="n">
        <v>14000</v>
      </c>
      <c r="J14" s="229">
        <f>round(I14*0.1,0)</f>
        <v/>
      </c>
      <c r="K14" s="229">
        <f>I14+J14</f>
        <v/>
      </c>
      <c r="L14" s="227" t="n"/>
      <c r="M14" s="227" t="n"/>
    </row>
    <row r="15">
      <c r="B15" s="218" t="inlineStr">
        <is>
          <t>182허5903</t>
        </is>
      </c>
      <c r="C15" s="218" t="inlineStr">
        <is>
          <t>트랙스</t>
        </is>
      </c>
      <c r="D15" s="218" t="inlineStr">
        <is>
          <t>차량운행관리</t>
        </is>
      </c>
      <c r="E15" s="218" t="inlineStr">
        <is>
          <t>이용</t>
        </is>
      </c>
      <c r="F15" s="218" t="inlineStr">
        <is>
          <t>-</t>
        </is>
      </c>
      <c r="G15" s="218" t="inlineStr">
        <is>
          <t>2024-02-01</t>
        </is>
      </c>
      <c r="H15" s="218" t="inlineStr">
        <is>
          <t>2024-02-29</t>
        </is>
      </c>
      <c r="I15" s="228" t="n">
        <v>14000</v>
      </c>
      <c r="J15" s="229">
        <f>round(I15*0.1,0)</f>
        <v/>
      </c>
      <c r="K15" s="229">
        <f>I15+J15</f>
        <v/>
      </c>
      <c r="L15" s="227" t="n"/>
      <c r="M15" s="227" t="n"/>
    </row>
    <row r="16">
      <c r="B16" s="218" t="inlineStr">
        <is>
          <t>182허5904</t>
        </is>
      </c>
      <c r="C16" s="218" t="inlineStr">
        <is>
          <t>트랙스</t>
        </is>
      </c>
      <c r="D16" s="218" t="inlineStr">
        <is>
          <t>차량운행관리</t>
        </is>
      </c>
      <c r="E16" s="218" t="inlineStr">
        <is>
          <t>이용</t>
        </is>
      </c>
      <c r="F16" s="218" t="inlineStr">
        <is>
          <t>-</t>
        </is>
      </c>
      <c r="G16" s="218" t="inlineStr">
        <is>
          <t>2024-02-01</t>
        </is>
      </c>
      <c r="H16" s="218" t="inlineStr">
        <is>
          <t>2024-02-29</t>
        </is>
      </c>
      <c r="I16" s="228" t="n">
        <v>14000</v>
      </c>
      <c r="J16" s="229">
        <f>round(I16*0.1,0)</f>
        <v/>
      </c>
      <c r="K16" s="229">
        <f>I16+J16</f>
        <v/>
      </c>
      <c r="L16" s="227" t="n"/>
      <c r="M16" s="227" t="n"/>
    </row>
    <row r="17">
      <c r="B17" s="218" t="inlineStr">
        <is>
          <t>182허8041</t>
        </is>
      </c>
      <c r="C17" s="218" t="inlineStr">
        <is>
          <t>트랙스</t>
        </is>
      </c>
      <c r="D17" s="218" t="inlineStr">
        <is>
          <t>차량운행관리</t>
        </is>
      </c>
      <c r="E17" s="218" t="inlineStr">
        <is>
          <t>이용</t>
        </is>
      </c>
      <c r="F17" s="218" t="inlineStr">
        <is>
          <t>-</t>
        </is>
      </c>
      <c r="G17" s="218" t="inlineStr">
        <is>
          <t>2024-02-01</t>
        </is>
      </c>
      <c r="H17" s="218" t="inlineStr">
        <is>
          <t>2024-02-29</t>
        </is>
      </c>
      <c r="I17" s="228" t="n">
        <v>14000</v>
      </c>
      <c r="J17" s="229">
        <f>round(I17*0.1,0)</f>
        <v/>
      </c>
      <c r="K17" s="229">
        <f>I17+J17</f>
        <v/>
      </c>
      <c r="L17" s="227" t="n"/>
      <c r="M17" s="227" t="n"/>
    </row>
    <row r="18">
      <c r="B18" s="218" t="inlineStr">
        <is>
          <t>182허8042</t>
        </is>
      </c>
      <c r="C18" s="218" t="inlineStr">
        <is>
          <t>트랙스</t>
        </is>
      </c>
      <c r="D18" s="218" t="inlineStr">
        <is>
          <t>차량운행관리</t>
        </is>
      </c>
      <c r="E18" s="218" t="inlineStr">
        <is>
          <t>이용</t>
        </is>
      </c>
      <c r="F18" s="218" t="inlineStr">
        <is>
          <t>-</t>
        </is>
      </c>
      <c r="G18" s="218" t="inlineStr">
        <is>
          <t>2024-02-01</t>
        </is>
      </c>
      <c r="H18" s="218" t="inlineStr">
        <is>
          <t>2024-02-29</t>
        </is>
      </c>
      <c r="I18" s="228" t="n">
        <v>14000</v>
      </c>
      <c r="J18" s="229">
        <f>round(I18*0.1,0)</f>
        <v/>
      </c>
      <c r="K18" s="229">
        <f>I18+J18</f>
        <v/>
      </c>
      <c r="L18" s="227" t="n"/>
      <c r="M18" s="227" t="n"/>
    </row>
    <row r="19">
      <c r="B19" s="218" t="inlineStr">
        <is>
          <t>182허8043</t>
        </is>
      </c>
      <c r="C19" s="218" t="inlineStr">
        <is>
          <t>트랙스</t>
        </is>
      </c>
      <c r="D19" s="218" t="inlineStr">
        <is>
          <t>차량운행관리</t>
        </is>
      </c>
      <c r="E19" s="218" t="inlineStr">
        <is>
          <t>이용</t>
        </is>
      </c>
      <c r="F19" s="218" t="inlineStr">
        <is>
          <t>-</t>
        </is>
      </c>
      <c r="G19" s="218" t="inlineStr">
        <is>
          <t>2024-02-01</t>
        </is>
      </c>
      <c r="H19" s="218" t="inlineStr">
        <is>
          <t>2024-02-29</t>
        </is>
      </c>
      <c r="I19" s="228" t="n">
        <v>14000</v>
      </c>
      <c r="J19" s="229">
        <f>round(I19*0.1,0)</f>
        <v/>
      </c>
      <c r="K19" s="229">
        <f>I19+J19</f>
        <v/>
      </c>
      <c r="L19" s="227" t="n"/>
      <c r="M19" s="227" t="n"/>
    </row>
    <row r="20">
      <c r="B20" s="218" t="inlineStr">
        <is>
          <t>182허8445</t>
        </is>
      </c>
      <c r="C20" s="218" t="inlineStr">
        <is>
          <t>아반떼</t>
        </is>
      </c>
      <c r="D20" s="218" t="inlineStr">
        <is>
          <t>차량운행관리</t>
        </is>
      </c>
      <c r="E20" s="218" t="inlineStr">
        <is>
          <t>이용</t>
        </is>
      </c>
      <c r="F20" s="218" t="inlineStr">
        <is>
          <t>-</t>
        </is>
      </c>
      <c r="G20" s="218" t="inlineStr">
        <is>
          <t>2024-02-01</t>
        </is>
      </c>
      <c r="H20" s="218" t="inlineStr">
        <is>
          <t>2024-02-29</t>
        </is>
      </c>
      <c r="I20" s="228" t="n">
        <v>14000</v>
      </c>
      <c r="J20" s="229">
        <f>round(I20*0.1,0)</f>
        <v/>
      </c>
      <c r="K20" s="229">
        <f>I20+J20</f>
        <v/>
      </c>
      <c r="L20" s="227" t="n"/>
      <c r="M20" s="227" t="n"/>
    </row>
    <row r="21">
      <c r="B21" s="218" t="inlineStr">
        <is>
          <t>182허8446</t>
        </is>
      </c>
      <c r="C21" s="218" t="inlineStr">
        <is>
          <t>아반떼</t>
        </is>
      </c>
      <c r="D21" s="218" t="inlineStr">
        <is>
          <t>차량운행관리</t>
        </is>
      </c>
      <c r="E21" s="218" t="inlineStr">
        <is>
          <t>이용</t>
        </is>
      </c>
      <c r="F21" s="218" t="inlineStr">
        <is>
          <t>-</t>
        </is>
      </c>
      <c r="G21" s="218" t="inlineStr">
        <is>
          <t>2024-02-01</t>
        </is>
      </c>
      <c r="H21" s="218" t="inlineStr">
        <is>
          <t>2024-02-29</t>
        </is>
      </c>
      <c r="I21" s="228" t="n">
        <v>14000</v>
      </c>
      <c r="J21" s="229">
        <f>round(I21*0.1,0)</f>
        <v/>
      </c>
      <c r="K21" s="229">
        <f>I21+J21</f>
        <v/>
      </c>
      <c r="L21" s="227" t="n"/>
      <c r="M21" s="227" t="n"/>
    </row>
    <row r="22">
      <c r="B22" s="218" t="inlineStr">
        <is>
          <t>182허8449</t>
        </is>
      </c>
      <c r="C22" s="218" t="inlineStr">
        <is>
          <t>아반떼</t>
        </is>
      </c>
      <c r="D22" s="218" t="inlineStr">
        <is>
          <t>차량운행관리</t>
        </is>
      </c>
      <c r="E22" s="218" t="inlineStr">
        <is>
          <t>이용</t>
        </is>
      </c>
      <c r="F22" s="218" t="inlineStr">
        <is>
          <t>-</t>
        </is>
      </c>
      <c r="G22" s="218" t="inlineStr">
        <is>
          <t>2024-02-01</t>
        </is>
      </c>
      <c r="H22" s="218" t="inlineStr">
        <is>
          <t>2024-02-29</t>
        </is>
      </c>
      <c r="I22" s="228" t="n">
        <v>14000</v>
      </c>
      <c r="J22" s="229">
        <f>round(I22*0.1,0)</f>
        <v/>
      </c>
      <c r="K22" s="229">
        <f>I22+J22</f>
        <v/>
      </c>
      <c r="L22" s="227" t="n"/>
      <c r="M22" s="227" t="n"/>
    </row>
    <row r="23">
      <c r="B23" s="218" t="inlineStr">
        <is>
          <t>182허8451</t>
        </is>
      </c>
      <c r="C23" s="218" t="inlineStr">
        <is>
          <t>아반떼</t>
        </is>
      </c>
      <c r="D23" s="218" t="inlineStr">
        <is>
          <t>차량운행관리</t>
        </is>
      </c>
      <c r="E23" s="218" t="inlineStr">
        <is>
          <t>이용</t>
        </is>
      </c>
      <c r="F23" s="218" t="inlineStr">
        <is>
          <t>-</t>
        </is>
      </c>
      <c r="G23" s="218" t="inlineStr">
        <is>
          <t>2024-02-01</t>
        </is>
      </c>
      <c r="H23" s="218" t="inlineStr">
        <is>
          <t>2024-02-29</t>
        </is>
      </c>
      <c r="I23" s="228" t="n">
        <v>14000</v>
      </c>
      <c r="J23" s="229">
        <f>round(I23*0.1,0)</f>
        <v/>
      </c>
      <c r="K23" s="229">
        <f>I23+J23</f>
        <v/>
      </c>
      <c r="L23" s="227" t="n"/>
      <c r="M23" s="227" t="n"/>
    </row>
    <row r="24">
      <c r="B24" s="218" t="inlineStr">
        <is>
          <t>182허8453</t>
        </is>
      </c>
      <c r="C24" s="218" t="inlineStr">
        <is>
          <t>아반떼</t>
        </is>
      </c>
      <c r="D24" s="218" t="inlineStr">
        <is>
          <t>차량운행관리</t>
        </is>
      </c>
      <c r="E24" s="218" t="inlineStr">
        <is>
          <t>이용</t>
        </is>
      </c>
      <c r="F24" s="218" t="inlineStr">
        <is>
          <t>-</t>
        </is>
      </c>
      <c r="G24" s="218" t="inlineStr">
        <is>
          <t>2024-02-01</t>
        </is>
      </c>
      <c r="H24" s="218" t="inlineStr">
        <is>
          <t>2024-02-29</t>
        </is>
      </c>
      <c r="I24" s="228" t="n">
        <v>14000</v>
      </c>
      <c r="J24" s="229">
        <f>round(I24*0.1,0)</f>
        <v/>
      </c>
      <c r="K24" s="229">
        <f>I24+J24</f>
        <v/>
      </c>
      <c r="L24" s="227" t="n"/>
      <c r="M24" s="227" t="n"/>
    </row>
    <row r="25">
      <c r="B25" s="218" t="inlineStr">
        <is>
          <t>182허8518</t>
        </is>
      </c>
      <c r="C25" s="218" t="inlineStr">
        <is>
          <t>아반떼</t>
        </is>
      </c>
      <c r="D25" s="218" t="inlineStr">
        <is>
          <t>차량운행관리</t>
        </is>
      </c>
      <c r="E25" s="218" t="inlineStr">
        <is>
          <t>이용</t>
        </is>
      </c>
      <c r="F25" s="218" t="inlineStr">
        <is>
          <t>-</t>
        </is>
      </c>
      <c r="G25" s="218" t="inlineStr">
        <is>
          <t>2024-02-01</t>
        </is>
      </c>
      <c r="H25" s="218" t="inlineStr">
        <is>
          <t>2024-02-29</t>
        </is>
      </c>
      <c r="I25" s="228" t="n">
        <v>14000</v>
      </c>
      <c r="J25" s="229">
        <f>round(I25*0.1,0)</f>
        <v/>
      </c>
      <c r="K25" s="229">
        <f>I25+J25</f>
        <v/>
      </c>
      <c r="L25" s="227" t="n"/>
      <c r="M25" s="227" t="n"/>
    </row>
    <row r="26">
      <c r="B26" s="218" t="inlineStr">
        <is>
          <t>182허8520</t>
        </is>
      </c>
      <c r="C26" s="218" t="inlineStr">
        <is>
          <t>아반떼</t>
        </is>
      </c>
      <c r="D26" s="218" t="inlineStr">
        <is>
          <t>차량운행관리</t>
        </is>
      </c>
      <c r="E26" s="218" t="inlineStr">
        <is>
          <t>이용</t>
        </is>
      </c>
      <c r="F26" s="218" t="inlineStr">
        <is>
          <t>-</t>
        </is>
      </c>
      <c r="G26" s="218" t="inlineStr">
        <is>
          <t>2024-02-01</t>
        </is>
      </c>
      <c r="H26" s="218" t="inlineStr">
        <is>
          <t>2024-02-29</t>
        </is>
      </c>
      <c r="I26" s="228" t="n">
        <v>14000</v>
      </c>
      <c r="J26" s="229">
        <f>round(I26*0.1,0)</f>
        <v/>
      </c>
      <c r="K26" s="229">
        <f>I26+J26</f>
        <v/>
      </c>
      <c r="L26" s="227" t="n"/>
      <c r="M26" s="227" t="n"/>
    </row>
    <row r="27">
      <c r="B27" s="218" t="inlineStr">
        <is>
          <t>182허8531</t>
        </is>
      </c>
      <c r="C27" s="218" t="inlineStr">
        <is>
          <t>아반떼</t>
        </is>
      </c>
      <c r="D27" s="218" t="inlineStr">
        <is>
          <t>차량운행관리</t>
        </is>
      </c>
      <c r="E27" s="218" t="inlineStr">
        <is>
          <t>이용</t>
        </is>
      </c>
      <c r="F27" s="218" t="inlineStr">
        <is>
          <t>-</t>
        </is>
      </c>
      <c r="G27" s="218" t="inlineStr">
        <is>
          <t>2024-02-01</t>
        </is>
      </c>
      <c r="H27" s="218" t="inlineStr">
        <is>
          <t>2024-02-29</t>
        </is>
      </c>
      <c r="I27" s="228" t="n">
        <v>14000</v>
      </c>
      <c r="J27" s="229">
        <f>round(I27*0.1,0)</f>
        <v/>
      </c>
      <c r="K27" s="229">
        <f>I27+J27</f>
        <v/>
      </c>
      <c r="L27" s="227" t="n"/>
      <c r="M27" s="227" t="n"/>
    </row>
    <row r="28">
      <c r="B28" s="218" t="inlineStr">
        <is>
          <t>182허9034</t>
        </is>
      </c>
      <c r="C28" s="218" t="inlineStr">
        <is>
          <t>트랙스</t>
        </is>
      </c>
      <c r="D28" s="218" t="inlineStr">
        <is>
          <t>차량운행관리</t>
        </is>
      </c>
      <c r="E28" s="218" t="inlineStr">
        <is>
          <t>이용</t>
        </is>
      </c>
      <c r="F28" s="218" t="inlineStr">
        <is>
          <t>-</t>
        </is>
      </c>
      <c r="G28" s="218" t="inlineStr">
        <is>
          <t>2024-02-01</t>
        </is>
      </c>
      <c r="H28" s="218" t="inlineStr">
        <is>
          <t>2024-02-29</t>
        </is>
      </c>
      <c r="I28" s="228" t="n">
        <v>14000</v>
      </c>
      <c r="J28" s="229">
        <f>round(I28*0.1,0)</f>
        <v/>
      </c>
      <c r="K28" s="229">
        <f>I28+J28</f>
        <v/>
      </c>
      <c r="L28" s="227" t="n"/>
      <c r="M28" s="227" t="n"/>
    </row>
    <row r="29">
      <c r="B29" s="218" t="inlineStr">
        <is>
          <t>198허3670</t>
        </is>
      </c>
      <c r="C29" s="218" t="inlineStr">
        <is>
          <t>카니발</t>
        </is>
      </c>
      <c r="D29" s="218" t="inlineStr">
        <is>
          <t>차량운행관리</t>
        </is>
      </c>
      <c r="E29" s="218" t="inlineStr">
        <is>
          <t>이용</t>
        </is>
      </c>
      <c r="F29" s="218" t="inlineStr">
        <is>
          <t>-</t>
        </is>
      </c>
      <c r="G29" s="218" t="inlineStr">
        <is>
          <t>2024-02-01</t>
        </is>
      </c>
      <c r="H29" s="218" t="inlineStr">
        <is>
          <t>2024-02-29</t>
        </is>
      </c>
      <c r="I29" s="228" t="n">
        <v>14000</v>
      </c>
      <c r="J29" s="229">
        <f>round(I29*0.1,0)</f>
        <v/>
      </c>
      <c r="K29" s="229">
        <f>I29+J29</f>
        <v/>
      </c>
      <c r="L29" s="227" t="n"/>
      <c r="M29" s="227" t="n"/>
    </row>
    <row r="30">
      <c r="B30" s="218" t="inlineStr">
        <is>
          <t>24하7920</t>
        </is>
      </c>
      <c r="C30" s="218" t="inlineStr">
        <is>
          <t>볼트</t>
        </is>
      </c>
      <c r="D30" s="218" t="inlineStr">
        <is>
          <t>차량운행관리</t>
        </is>
      </c>
      <c r="E30" s="218" t="inlineStr">
        <is>
          <t>이용</t>
        </is>
      </c>
      <c r="F30" s="218" t="inlineStr">
        <is>
          <t>-</t>
        </is>
      </c>
      <c r="G30" s="218" t="inlineStr">
        <is>
          <t>2024-02-01</t>
        </is>
      </c>
      <c r="H30" s="218" t="inlineStr">
        <is>
          <t>2024-02-29</t>
        </is>
      </c>
      <c r="I30" s="228" t="n">
        <v>14000</v>
      </c>
      <c r="J30" s="229">
        <f>round(I30*0.1,0)</f>
        <v/>
      </c>
      <c r="K30" s="229">
        <f>I30+J30</f>
        <v/>
      </c>
      <c r="L30" s="227" t="n"/>
      <c r="M30" s="227" t="n"/>
    </row>
    <row r="31">
      <c r="B31" s="218" t="inlineStr">
        <is>
          <t>24하7921</t>
        </is>
      </c>
      <c r="C31" s="218" t="inlineStr">
        <is>
          <t>볼트</t>
        </is>
      </c>
      <c r="D31" s="218" t="inlineStr">
        <is>
          <t>차량운행관리</t>
        </is>
      </c>
      <c r="E31" s="218" t="inlineStr">
        <is>
          <t>이용</t>
        </is>
      </c>
      <c r="F31" s="218" t="inlineStr">
        <is>
          <t>-</t>
        </is>
      </c>
      <c r="G31" s="218" t="inlineStr">
        <is>
          <t>2024-02-01</t>
        </is>
      </c>
      <c r="H31" s="218" t="inlineStr">
        <is>
          <t>2024-02-29</t>
        </is>
      </c>
      <c r="I31" s="228" t="n">
        <v>14000</v>
      </c>
      <c r="J31" s="229">
        <f>round(I31*0.1,0)</f>
        <v/>
      </c>
      <c r="K31" s="229">
        <f>I31+J31</f>
        <v/>
      </c>
      <c r="L31" s="227" t="n"/>
      <c r="M31" s="227" t="n"/>
    </row>
    <row r="32">
      <c r="B32" s="218" t="inlineStr">
        <is>
          <t>182허5015</t>
        </is>
      </c>
      <c r="C32" s="218" t="inlineStr">
        <is>
          <t>트랙스</t>
        </is>
      </c>
      <c r="D32" s="218" t="inlineStr">
        <is>
          <t>차량운행관리</t>
        </is>
      </c>
      <c r="E32" s="218" t="inlineStr">
        <is>
          <t>이용</t>
        </is>
      </c>
      <c r="F32" s="218" t="inlineStr">
        <is>
          <t>-</t>
        </is>
      </c>
      <c r="G32" s="218" t="inlineStr">
        <is>
          <t>2024-02-01</t>
        </is>
      </c>
      <c r="H32" s="218" t="inlineStr">
        <is>
          <t>2024-02-29</t>
        </is>
      </c>
      <c r="I32" s="228" t="n">
        <v>14000</v>
      </c>
      <c r="J32" s="229">
        <f>round(I32*0.1,0)</f>
        <v/>
      </c>
      <c r="K32" s="229">
        <f>I32+J32</f>
        <v/>
      </c>
      <c r="L32" s="227" t="n"/>
      <c r="M32" s="227" t="n"/>
    </row>
    <row r="33">
      <c r="B33" s="218" t="inlineStr">
        <is>
          <t>182허5014</t>
        </is>
      </c>
      <c r="C33" s="218" t="inlineStr">
        <is>
          <t>트랙스</t>
        </is>
      </c>
      <c r="D33" s="218" t="inlineStr">
        <is>
          <t>차량운행관리</t>
        </is>
      </c>
      <c r="E33" s="218" t="inlineStr">
        <is>
          <t>이용</t>
        </is>
      </c>
      <c r="F33" s="218" t="inlineStr">
        <is>
          <t>-</t>
        </is>
      </c>
      <c r="G33" s="218" t="inlineStr">
        <is>
          <t>2024-02-01</t>
        </is>
      </c>
      <c r="H33" s="218" t="inlineStr">
        <is>
          <t>2024-02-29</t>
        </is>
      </c>
      <c r="I33" s="228" t="n">
        <v>14000</v>
      </c>
      <c r="J33" s="229">
        <f>round(I33*0.1,0)</f>
        <v/>
      </c>
      <c r="K33" s="229">
        <f>I33+J33</f>
        <v/>
      </c>
      <c r="L33" s="227" t="n"/>
      <c r="M33" s="227" t="n"/>
    </row>
    <row r="34">
      <c r="B34" s="218" t="inlineStr">
        <is>
          <t>182허4764</t>
        </is>
      </c>
      <c r="C34" s="218" t="inlineStr">
        <is>
          <t>아반떼</t>
        </is>
      </c>
      <c r="D34" s="218" t="inlineStr">
        <is>
          <t>차량운행관리</t>
        </is>
      </c>
      <c r="E34" s="218" t="inlineStr">
        <is>
          <t>이용</t>
        </is>
      </c>
      <c r="F34" s="218" t="inlineStr">
        <is>
          <t>-</t>
        </is>
      </c>
      <c r="G34" s="218" t="inlineStr">
        <is>
          <t>2024-02-01</t>
        </is>
      </c>
      <c r="H34" s="218" t="inlineStr">
        <is>
          <t>2024-02-29</t>
        </is>
      </c>
      <c r="I34" s="228" t="n">
        <v>14000</v>
      </c>
      <c r="J34" s="229">
        <f>round(I34*0.1,0)</f>
        <v/>
      </c>
      <c r="K34" s="229">
        <f>I34+J34</f>
        <v/>
      </c>
      <c r="L34" s="227" t="n"/>
      <c r="M34" s="227" t="n"/>
    </row>
    <row r="35">
      <c r="B35" s="218" t="inlineStr">
        <is>
          <t>182허4604</t>
        </is>
      </c>
      <c r="C35" s="218" t="inlineStr">
        <is>
          <t>트랙스</t>
        </is>
      </c>
      <c r="D35" s="218" t="inlineStr">
        <is>
          <t>차량운행관리</t>
        </is>
      </c>
      <c r="E35" s="218" t="inlineStr">
        <is>
          <t>이용</t>
        </is>
      </c>
      <c r="F35" s="218" t="inlineStr">
        <is>
          <t>-</t>
        </is>
      </c>
      <c r="G35" s="218" t="inlineStr">
        <is>
          <t>2024-02-01</t>
        </is>
      </c>
      <c r="H35" s="218" t="inlineStr">
        <is>
          <t>2024-02-29</t>
        </is>
      </c>
      <c r="I35" s="228" t="n">
        <v>14000</v>
      </c>
      <c r="J35" s="229">
        <f>round(I35*0.1,0)</f>
        <v/>
      </c>
      <c r="K35" s="229">
        <f>I35+J35</f>
        <v/>
      </c>
      <c r="L35" s="227" t="n"/>
      <c r="M35" s="227" t="n"/>
    </row>
    <row r="36">
      <c r="B36" s="218" t="inlineStr">
        <is>
          <t>182하7112</t>
        </is>
      </c>
      <c r="C36" s="218" t="inlineStr">
        <is>
          <t>트랙스</t>
        </is>
      </c>
      <c r="D36" s="218" t="inlineStr">
        <is>
          <t>차량운행관리</t>
        </is>
      </c>
      <c r="E36" s="218" t="inlineStr">
        <is>
          <t>이용</t>
        </is>
      </c>
      <c r="F36" s="218" t="inlineStr">
        <is>
          <t>-</t>
        </is>
      </c>
      <c r="G36" s="218" t="inlineStr">
        <is>
          <t>2024-02-01</t>
        </is>
      </c>
      <c r="H36" s="218" t="inlineStr">
        <is>
          <t>2024-02-29</t>
        </is>
      </c>
      <c r="I36" s="228" t="n">
        <v>14000</v>
      </c>
      <c r="J36" s="229">
        <f>round(I36*0.1,0)</f>
        <v/>
      </c>
      <c r="K36" s="229">
        <f>I36+J36</f>
        <v/>
      </c>
      <c r="L36" s="227" t="n"/>
      <c r="M36" s="227" t="n"/>
    </row>
    <row r="37">
      <c r="B37" s="218" t="inlineStr">
        <is>
          <t>182하7118</t>
        </is>
      </c>
      <c r="C37" s="218" t="inlineStr">
        <is>
          <t>트랙스</t>
        </is>
      </c>
      <c r="D37" s="218" t="inlineStr">
        <is>
          <t>차량운행관리</t>
        </is>
      </c>
      <c r="E37" s="218" t="inlineStr">
        <is>
          <t>이용</t>
        </is>
      </c>
      <c r="F37" s="218" t="inlineStr">
        <is>
          <t>-</t>
        </is>
      </c>
      <c r="G37" s="218" t="inlineStr">
        <is>
          <t>2024-02-01</t>
        </is>
      </c>
      <c r="H37" s="218" t="inlineStr">
        <is>
          <t>2024-02-29</t>
        </is>
      </c>
      <c r="I37" s="228" t="n">
        <v>14000</v>
      </c>
      <c r="J37" s="229">
        <f>round(I37*0.1,0)</f>
        <v/>
      </c>
      <c r="K37" s="229">
        <f>I37+J37</f>
        <v/>
      </c>
      <c r="L37" s="227" t="n"/>
      <c r="M37" s="227" t="n"/>
    </row>
    <row r="38">
      <c r="B38" s="218" t="inlineStr">
        <is>
          <t>182하7126</t>
        </is>
      </c>
      <c r="C38" s="218" t="inlineStr">
        <is>
          <t>트랙스</t>
        </is>
      </c>
      <c r="D38" s="218" t="inlineStr">
        <is>
          <t>차량운행관리</t>
        </is>
      </c>
      <c r="E38" s="218" t="inlineStr">
        <is>
          <t>이용</t>
        </is>
      </c>
      <c r="F38" s="218" t="inlineStr">
        <is>
          <t>-</t>
        </is>
      </c>
      <c r="G38" s="218" t="inlineStr">
        <is>
          <t>2024-02-01</t>
        </is>
      </c>
      <c r="H38" s="218" t="inlineStr">
        <is>
          <t>2024-02-29</t>
        </is>
      </c>
      <c r="I38" s="228" t="n">
        <v>14000</v>
      </c>
      <c r="J38" s="229">
        <f>round(I38*0.1,0)</f>
        <v/>
      </c>
      <c r="K38" s="229">
        <f>I38+J38</f>
        <v/>
      </c>
      <c r="L38" s="227" t="n"/>
      <c r="M38" s="227" t="n"/>
    </row>
    <row r="39">
      <c r="B39" s="218" t="inlineStr">
        <is>
          <t>182하7141</t>
        </is>
      </c>
      <c r="C39" s="218" t="inlineStr">
        <is>
          <t>트랙스</t>
        </is>
      </c>
      <c r="D39" s="218" t="inlineStr">
        <is>
          <t>차량운행관리</t>
        </is>
      </c>
      <c r="E39" s="218" t="inlineStr">
        <is>
          <t>이용</t>
        </is>
      </c>
      <c r="F39" s="218" t="inlineStr">
        <is>
          <t>-</t>
        </is>
      </c>
      <c r="G39" s="218" t="inlineStr">
        <is>
          <t>2024-02-01</t>
        </is>
      </c>
      <c r="H39" s="218" t="inlineStr">
        <is>
          <t>2024-02-29</t>
        </is>
      </c>
      <c r="I39" s="228" t="n">
        <v>14000</v>
      </c>
      <c r="J39" s="229">
        <f>round(I39*0.1,0)</f>
        <v/>
      </c>
      <c r="K39" s="229">
        <f>I39+J39</f>
        <v/>
      </c>
      <c r="L39" s="227" t="n"/>
      <c r="M39" s="227" t="n"/>
    </row>
    <row r="40">
      <c r="B40" s="218" t="inlineStr">
        <is>
          <t>182하7142</t>
        </is>
      </c>
      <c r="C40" s="218" t="inlineStr">
        <is>
          <t>트랙스</t>
        </is>
      </c>
      <c r="D40" s="218" t="inlineStr">
        <is>
          <t>차량운행관리</t>
        </is>
      </c>
      <c r="E40" s="218" t="inlineStr">
        <is>
          <t>이용</t>
        </is>
      </c>
      <c r="F40" s="218" t="inlineStr">
        <is>
          <t>-</t>
        </is>
      </c>
      <c r="G40" s="218" t="inlineStr">
        <is>
          <t>2024-02-01</t>
        </is>
      </c>
      <c r="H40" s="218" t="inlineStr">
        <is>
          <t>2024-02-29</t>
        </is>
      </c>
      <c r="I40" s="228" t="n">
        <v>14000</v>
      </c>
      <c r="J40" s="229">
        <f>round(I40*0.1,0)</f>
        <v/>
      </c>
      <c r="K40" s="229">
        <f>I40+J40</f>
        <v/>
      </c>
      <c r="L40" s="227" t="n"/>
      <c r="M40" s="227" t="n"/>
    </row>
    <row r="41">
      <c r="B41" s="218" t="inlineStr">
        <is>
          <t>182하7143</t>
        </is>
      </c>
      <c r="C41" s="218" t="inlineStr">
        <is>
          <t>트랙스</t>
        </is>
      </c>
      <c r="D41" s="218" t="inlineStr">
        <is>
          <t>차량운행관리</t>
        </is>
      </c>
      <c r="E41" s="218" t="inlineStr">
        <is>
          <t>이용</t>
        </is>
      </c>
      <c r="F41" s="218" t="inlineStr">
        <is>
          <t>-</t>
        </is>
      </c>
      <c r="G41" s="218" t="inlineStr">
        <is>
          <t>2024-02-01</t>
        </is>
      </c>
      <c r="H41" s="218" t="inlineStr">
        <is>
          <t>2024-02-29</t>
        </is>
      </c>
      <c r="I41" s="228" t="n">
        <v>14000</v>
      </c>
      <c r="J41" s="229">
        <f>round(I41*0.1,0)</f>
        <v/>
      </c>
      <c r="K41" s="229">
        <f>I41+J41</f>
        <v/>
      </c>
      <c r="L41" s="227" t="n"/>
      <c r="M41" s="227" t="n"/>
    </row>
    <row r="42">
      <c r="B42" s="218" t="inlineStr">
        <is>
          <t>182하7146</t>
        </is>
      </c>
      <c r="C42" s="218" t="inlineStr">
        <is>
          <t>트랙스</t>
        </is>
      </c>
      <c r="D42" s="218" t="inlineStr">
        <is>
          <t>차량운행관리</t>
        </is>
      </c>
      <c r="E42" s="218" t="inlineStr">
        <is>
          <t>이용</t>
        </is>
      </c>
      <c r="F42" s="218" t="inlineStr">
        <is>
          <t>-</t>
        </is>
      </c>
      <c r="G42" s="218" t="inlineStr">
        <is>
          <t>2024-02-01</t>
        </is>
      </c>
      <c r="H42" s="218" t="inlineStr">
        <is>
          <t>2024-02-29</t>
        </is>
      </c>
      <c r="I42" s="228" t="n">
        <v>14000</v>
      </c>
      <c r="J42" s="229">
        <f>round(I42*0.1,0)</f>
        <v/>
      </c>
      <c r="K42" s="229">
        <f>I42+J42</f>
        <v/>
      </c>
      <c r="L42" s="227" t="n"/>
      <c r="M42" s="227" t="n"/>
    </row>
    <row r="43">
      <c r="B43" s="218" t="inlineStr">
        <is>
          <t>182하7154</t>
        </is>
      </c>
      <c r="C43" s="218" t="inlineStr">
        <is>
          <t>트랙스</t>
        </is>
      </c>
      <c r="D43" s="218" t="inlineStr">
        <is>
          <t>차량운행관리</t>
        </is>
      </c>
      <c r="E43" s="218" t="inlineStr">
        <is>
          <t>이용</t>
        </is>
      </c>
      <c r="F43" s="218" t="inlineStr">
        <is>
          <t>-</t>
        </is>
      </c>
      <c r="G43" s="218" t="inlineStr">
        <is>
          <t>2024-02-01</t>
        </is>
      </c>
      <c r="H43" s="218" t="inlineStr">
        <is>
          <t>2024-02-29</t>
        </is>
      </c>
      <c r="I43" s="228" t="n">
        <v>14000</v>
      </c>
      <c r="J43" s="229">
        <f>round(I43*0.1,0)</f>
        <v/>
      </c>
      <c r="K43" s="229">
        <f>I43+J43</f>
        <v/>
      </c>
      <c r="L43" s="227" t="n"/>
      <c r="M43" s="227" t="n"/>
    </row>
    <row r="44">
      <c r="B44" s="218" t="inlineStr">
        <is>
          <t>182하7242</t>
        </is>
      </c>
      <c r="C44" s="218" t="inlineStr">
        <is>
          <t>트랙스</t>
        </is>
      </c>
      <c r="D44" s="218" t="inlineStr">
        <is>
          <t>차량운행관리</t>
        </is>
      </c>
      <c r="E44" s="218" t="inlineStr">
        <is>
          <t>이용</t>
        </is>
      </c>
      <c r="F44" s="218" t="inlineStr">
        <is>
          <t>-</t>
        </is>
      </c>
      <c r="G44" s="218" t="inlineStr">
        <is>
          <t>2024-02-01</t>
        </is>
      </c>
      <c r="H44" s="218" t="inlineStr">
        <is>
          <t>2024-02-29</t>
        </is>
      </c>
      <c r="I44" s="228" t="n">
        <v>14000</v>
      </c>
      <c r="J44" s="229">
        <f>round(I44*0.1,0)</f>
        <v/>
      </c>
      <c r="K44" s="229">
        <f>I44+J44</f>
        <v/>
      </c>
      <c r="L44" s="227" t="n"/>
      <c r="M44" s="227" t="n"/>
    </row>
    <row r="45">
      <c r="B45" s="218" t="inlineStr">
        <is>
          <t>182하7392</t>
        </is>
      </c>
      <c r="C45" s="218" t="inlineStr">
        <is>
          <t>트랙스</t>
        </is>
      </c>
      <c r="D45" s="218" t="inlineStr">
        <is>
          <t>차량운행관리</t>
        </is>
      </c>
      <c r="E45" s="218" t="inlineStr">
        <is>
          <t>이용</t>
        </is>
      </c>
      <c r="F45" s="218" t="inlineStr">
        <is>
          <t>-</t>
        </is>
      </c>
      <c r="G45" s="218" t="inlineStr">
        <is>
          <t>2024-02-01</t>
        </is>
      </c>
      <c r="H45" s="218" t="inlineStr">
        <is>
          <t>2024-02-29</t>
        </is>
      </c>
      <c r="I45" s="228" t="n">
        <v>14000</v>
      </c>
      <c r="J45" s="229">
        <f>round(I45*0.1,0)</f>
        <v/>
      </c>
      <c r="K45" s="229">
        <f>I45+J45</f>
        <v/>
      </c>
      <c r="L45" s="227" t="n"/>
      <c r="M45" s="227" t="n"/>
    </row>
    <row r="46">
      <c r="B46" s="218" t="inlineStr">
        <is>
          <t>182하7482</t>
        </is>
      </c>
      <c r="C46" s="218" t="inlineStr">
        <is>
          <t>트랙스</t>
        </is>
      </c>
      <c r="D46" s="218" t="inlineStr">
        <is>
          <t>차량운행관리</t>
        </is>
      </c>
      <c r="E46" s="218" t="inlineStr">
        <is>
          <t>이용</t>
        </is>
      </c>
      <c r="F46" s="218" t="inlineStr">
        <is>
          <t>-</t>
        </is>
      </c>
      <c r="G46" s="218" t="inlineStr">
        <is>
          <t>2024-02-01</t>
        </is>
      </c>
      <c r="H46" s="218" t="inlineStr">
        <is>
          <t>2024-02-29</t>
        </is>
      </c>
      <c r="I46" s="228" t="n">
        <v>14000</v>
      </c>
      <c r="J46" s="229">
        <f>round(I46*0.1,0)</f>
        <v/>
      </c>
      <c r="K46" s="229">
        <f>I46+J46</f>
        <v/>
      </c>
      <c r="L46" s="227" t="n"/>
      <c r="M46" s="227" t="n"/>
    </row>
    <row r="47">
      <c r="B47" s="218" t="inlineStr">
        <is>
          <t>182하7864</t>
        </is>
      </c>
      <c r="C47" s="218" t="inlineStr">
        <is>
          <t>트랙스</t>
        </is>
      </c>
      <c r="D47" s="218" t="inlineStr">
        <is>
          <t>차량운행관리</t>
        </is>
      </c>
      <c r="E47" s="218" t="inlineStr">
        <is>
          <t>이용</t>
        </is>
      </c>
      <c r="F47" s="218" t="inlineStr">
        <is>
          <t>-</t>
        </is>
      </c>
      <c r="G47" s="218" t="inlineStr">
        <is>
          <t>2024-02-01</t>
        </is>
      </c>
      <c r="H47" s="218" t="inlineStr">
        <is>
          <t>2024-02-29</t>
        </is>
      </c>
      <c r="I47" s="228" t="n">
        <v>14000</v>
      </c>
      <c r="J47" s="229">
        <f>round(I47*0.1,0)</f>
        <v/>
      </c>
      <c r="K47" s="229">
        <f>I47+J47</f>
        <v/>
      </c>
      <c r="L47" s="227" t="n"/>
      <c r="M47" s="227" t="n"/>
    </row>
    <row r="48">
      <c r="B48" s="218" t="inlineStr">
        <is>
          <t>24하7923</t>
        </is>
      </c>
      <c r="C48" s="218" t="inlineStr">
        <is>
          <t>볼트</t>
        </is>
      </c>
      <c r="D48" s="218" t="inlineStr">
        <is>
          <t>차량운행관리</t>
        </is>
      </c>
      <c r="E48" s="218" t="inlineStr">
        <is>
          <t>이용</t>
        </is>
      </c>
      <c r="F48" s="218" t="inlineStr">
        <is>
          <t>-</t>
        </is>
      </c>
      <c r="G48" s="218" t="inlineStr">
        <is>
          <t>2024-02-01</t>
        </is>
      </c>
      <c r="H48" s="218" t="inlineStr">
        <is>
          <t>2024-02-29</t>
        </is>
      </c>
      <c r="I48" s="228" t="n">
        <v>14000</v>
      </c>
      <c r="J48" s="229">
        <f>round(I48*0.1,0)</f>
        <v/>
      </c>
      <c r="K48" s="229">
        <f>I48+J48</f>
        <v/>
      </c>
      <c r="L48" s="227" t="n"/>
      <c r="M48" s="227" t="n"/>
    </row>
    <row r="49">
      <c r="B49" s="218" t="inlineStr">
        <is>
          <t>182하7874</t>
        </is>
      </c>
      <c r="C49" s="218" t="inlineStr">
        <is>
          <t>트랙스</t>
        </is>
      </c>
      <c r="D49" s="218" t="inlineStr">
        <is>
          <t>차량운행관리</t>
        </is>
      </c>
      <c r="E49" s="218" t="inlineStr">
        <is>
          <t>이용</t>
        </is>
      </c>
      <c r="F49" s="218" t="inlineStr">
        <is>
          <t>-</t>
        </is>
      </c>
      <c r="G49" s="218" t="inlineStr">
        <is>
          <t>2024-02-01</t>
        </is>
      </c>
      <c r="H49" s="218" t="inlineStr">
        <is>
          <t>2024-02-29</t>
        </is>
      </c>
      <c r="I49" s="228" t="n">
        <v>14000</v>
      </c>
      <c r="J49" s="229">
        <f>round(I49*0.1,0)</f>
        <v/>
      </c>
      <c r="K49" s="229">
        <f>I49+J49</f>
        <v/>
      </c>
      <c r="L49" s="227" t="n"/>
      <c r="M49" s="227" t="n"/>
    </row>
    <row r="50">
      <c r="B50" s="218" t="inlineStr">
        <is>
          <t>182허1843</t>
        </is>
      </c>
      <c r="C50" s="218" t="inlineStr">
        <is>
          <t>아반떼</t>
        </is>
      </c>
      <c r="D50" s="218" t="inlineStr">
        <is>
          <t>차량운행관리</t>
        </is>
      </c>
      <c r="E50" s="218" t="inlineStr">
        <is>
          <t>이용</t>
        </is>
      </c>
      <c r="F50" s="218" t="inlineStr">
        <is>
          <t>-</t>
        </is>
      </c>
      <c r="G50" s="218" t="inlineStr">
        <is>
          <t>2024-02-01</t>
        </is>
      </c>
      <c r="H50" s="218" t="inlineStr">
        <is>
          <t>2024-02-29</t>
        </is>
      </c>
      <c r="I50" s="228" t="n">
        <v>14000</v>
      </c>
      <c r="J50" s="229">
        <f>round(I50*0.1,0)</f>
        <v/>
      </c>
      <c r="K50" s="229">
        <f>I50+J50</f>
        <v/>
      </c>
      <c r="L50" s="227" t="n"/>
      <c r="M50" s="227" t="n"/>
    </row>
    <row r="51">
      <c r="B51" s="218" t="inlineStr">
        <is>
          <t>182허3373</t>
        </is>
      </c>
      <c r="C51" s="218" t="inlineStr">
        <is>
          <t>아반떼</t>
        </is>
      </c>
      <c r="D51" s="218" t="inlineStr">
        <is>
          <t>차량운행관리</t>
        </is>
      </c>
      <c r="E51" s="218" t="inlineStr">
        <is>
          <t>이용</t>
        </is>
      </c>
      <c r="F51" s="218" t="inlineStr">
        <is>
          <t>-</t>
        </is>
      </c>
      <c r="G51" s="218" t="inlineStr">
        <is>
          <t>2024-02-01</t>
        </is>
      </c>
      <c r="H51" s="218" t="inlineStr">
        <is>
          <t>2024-02-29</t>
        </is>
      </c>
      <c r="I51" s="228" t="n">
        <v>14000</v>
      </c>
      <c r="J51" s="229">
        <f>round(I51*0.1,0)</f>
        <v/>
      </c>
      <c r="K51" s="229">
        <f>I51+J51</f>
        <v/>
      </c>
      <c r="L51" s="227" t="n"/>
      <c r="M51" s="227" t="n"/>
    </row>
    <row r="52">
      <c r="B52" s="218" t="inlineStr">
        <is>
          <t>182허3718</t>
        </is>
      </c>
      <c r="C52" s="218" t="inlineStr">
        <is>
          <t>모닝</t>
        </is>
      </c>
      <c r="D52" s="218" t="inlineStr">
        <is>
          <t>차량운행관리</t>
        </is>
      </c>
      <c r="E52" s="218" t="inlineStr">
        <is>
          <t>이용</t>
        </is>
      </c>
      <c r="F52" s="218" t="inlineStr">
        <is>
          <t>-</t>
        </is>
      </c>
      <c r="G52" s="218" t="inlineStr">
        <is>
          <t>2024-02-01</t>
        </is>
      </c>
      <c r="H52" s="218" t="inlineStr">
        <is>
          <t>2024-02-29</t>
        </is>
      </c>
      <c r="I52" s="228" t="n">
        <v>14000</v>
      </c>
      <c r="J52" s="229">
        <f>round(I52*0.1,0)</f>
        <v/>
      </c>
      <c r="K52" s="229">
        <f>I52+J52</f>
        <v/>
      </c>
      <c r="L52" s="227" t="n"/>
      <c r="M52" s="227" t="n"/>
    </row>
    <row r="53">
      <c r="B53" s="218" t="inlineStr">
        <is>
          <t>182허3760</t>
        </is>
      </c>
      <c r="C53" s="218" t="inlineStr">
        <is>
          <t>트랙스</t>
        </is>
      </c>
      <c r="D53" s="218" t="inlineStr">
        <is>
          <t>차량운행관리</t>
        </is>
      </c>
      <c r="E53" s="218" t="inlineStr">
        <is>
          <t>이용</t>
        </is>
      </c>
      <c r="F53" s="218" t="inlineStr">
        <is>
          <t>-</t>
        </is>
      </c>
      <c r="G53" s="218" t="inlineStr">
        <is>
          <t>2024-02-01</t>
        </is>
      </c>
      <c r="H53" s="218" t="inlineStr">
        <is>
          <t>2024-02-29</t>
        </is>
      </c>
      <c r="I53" s="228" t="n">
        <v>14000</v>
      </c>
      <c r="J53" s="229">
        <f>round(I53*0.1,0)</f>
        <v/>
      </c>
      <c r="K53" s="229">
        <f>I53+J53</f>
        <v/>
      </c>
      <c r="L53" s="227" t="n"/>
      <c r="M53" s="227" t="n"/>
    </row>
    <row r="54">
      <c r="B54" s="218" t="inlineStr">
        <is>
          <t>182허3765</t>
        </is>
      </c>
      <c r="C54" s="218" t="inlineStr">
        <is>
          <t>트랙스</t>
        </is>
      </c>
      <c r="D54" s="218" t="inlineStr">
        <is>
          <t>차량운행관리</t>
        </is>
      </c>
      <c r="E54" s="218" t="inlineStr">
        <is>
          <t>이용</t>
        </is>
      </c>
      <c r="F54" s="218" t="inlineStr">
        <is>
          <t>-</t>
        </is>
      </c>
      <c r="G54" s="218" t="inlineStr">
        <is>
          <t>2024-02-01</t>
        </is>
      </c>
      <c r="H54" s="218" t="inlineStr">
        <is>
          <t>2024-02-29</t>
        </is>
      </c>
      <c r="I54" s="228" t="n">
        <v>14000</v>
      </c>
      <c r="J54" s="229">
        <f>round(I54*0.1,0)</f>
        <v/>
      </c>
      <c r="K54" s="229">
        <f>I54+J54</f>
        <v/>
      </c>
      <c r="L54" s="227" t="n"/>
      <c r="M54" s="227" t="n"/>
    </row>
    <row r="55">
      <c r="B55" s="218" t="inlineStr">
        <is>
          <t>182허3766</t>
        </is>
      </c>
      <c r="C55" s="218" t="inlineStr">
        <is>
          <t>트랙스</t>
        </is>
      </c>
      <c r="D55" s="218" t="inlineStr">
        <is>
          <t>차량운행관리</t>
        </is>
      </c>
      <c r="E55" s="218" t="inlineStr">
        <is>
          <t>이용</t>
        </is>
      </c>
      <c r="F55" s="218" t="inlineStr">
        <is>
          <t>-</t>
        </is>
      </c>
      <c r="G55" s="218" t="inlineStr">
        <is>
          <t>2024-02-01</t>
        </is>
      </c>
      <c r="H55" s="218" t="inlineStr">
        <is>
          <t>2024-02-29</t>
        </is>
      </c>
      <c r="I55" s="228" t="n">
        <v>14000</v>
      </c>
      <c r="J55" s="229">
        <f>round(I55*0.1,0)</f>
        <v/>
      </c>
      <c r="K55" s="229">
        <f>I55+J55</f>
        <v/>
      </c>
      <c r="L55" s="227" t="n"/>
      <c r="M55" s="227" t="n"/>
    </row>
    <row r="56">
      <c r="B56" s="218" t="inlineStr">
        <is>
          <t>182허4308</t>
        </is>
      </c>
      <c r="C56" s="218" t="inlineStr">
        <is>
          <t>트랙스</t>
        </is>
      </c>
      <c r="D56" s="218" t="inlineStr">
        <is>
          <t>차량운행관리</t>
        </is>
      </c>
      <c r="E56" s="218" t="inlineStr">
        <is>
          <t>이용</t>
        </is>
      </c>
      <c r="F56" s="218" t="inlineStr">
        <is>
          <t>-</t>
        </is>
      </c>
      <c r="G56" s="218" t="inlineStr">
        <is>
          <t>2024-02-01</t>
        </is>
      </c>
      <c r="H56" s="218" t="inlineStr">
        <is>
          <t>2024-02-29</t>
        </is>
      </c>
      <c r="I56" s="228" t="n">
        <v>14000</v>
      </c>
      <c r="J56" s="229">
        <f>round(I56*0.1,0)</f>
        <v/>
      </c>
      <c r="K56" s="229">
        <f>I56+J56</f>
        <v/>
      </c>
      <c r="L56" s="227" t="n"/>
      <c r="M56" s="227" t="n"/>
    </row>
    <row r="57">
      <c r="B57" s="218" t="inlineStr">
        <is>
          <t>182허4512</t>
        </is>
      </c>
      <c r="C57" s="218" t="inlineStr">
        <is>
          <t>트랙스</t>
        </is>
      </c>
      <c r="D57" s="218" t="inlineStr">
        <is>
          <t>차량운행관리</t>
        </is>
      </c>
      <c r="E57" s="218" t="inlineStr">
        <is>
          <t>이용</t>
        </is>
      </c>
      <c r="F57" s="218" t="inlineStr">
        <is>
          <t>-</t>
        </is>
      </c>
      <c r="G57" s="218" t="inlineStr">
        <is>
          <t>2024-02-01</t>
        </is>
      </c>
      <c r="H57" s="218" t="inlineStr">
        <is>
          <t>2024-02-29</t>
        </is>
      </c>
      <c r="I57" s="228" t="n">
        <v>14000</v>
      </c>
      <c r="J57" s="229">
        <f>round(I57*0.1,0)</f>
        <v/>
      </c>
      <c r="K57" s="229">
        <f>I57+J57</f>
        <v/>
      </c>
      <c r="L57" s="227" t="n"/>
      <c r="M57" s="227" t="n"/>
    </row>
    <row r="58">
      <c r="B58" s="218" t="inlineStr">
        <is>
          <t>182허4513</t>
        </is>
      </c>
      <c r="C58" s="218" t="inlineStr">
        <is>
          <t>트랙스</t>
        </is>
      </c>
      <c r="D58" s="218" t="inlineStr">
        <is>
          <t>차량운행관리</t>
        </is>
      </c>
      <c r="E58" s="218" t="inlineStr">
        <is>
          <t>이용</t>
        </is>
      </c>
      <c r="F58" s="218" t="inlineStr">
        <is>
          <t>-</t>
        </is>
      </c>
      <c r="G58" s="218" t="inlineStr">
        <is>
          <t>2024-02-01</t>
        </is>
      </c>
      <c r="H58" s="218" t="inlineStr">
        <is>
          <t>2024-02-29</t>
        </is>
      </c>
      <c r="I58" s="228" t="n">
        <v>14000</v>
      </c>
      <c r="J58" s="229">
        <f>round(I58*0.1,0)</f>
        <v/>
      </c>
      <c r="K58" s="229">
        <f>I58+J58</f>
        <v/>
      </c>
      <c r="L58" s="227" t="n"/>
      <c r="M58" s="227" t="n"/>
    </row>
    <row r="59">
      <c r="B59" s="218" t="inlineStr">
        <is>
          <t>182허4514</t>
        </is>
      </c>
      <c r="C59" s="218" t="inlineStr">
        <is>
          <t>트랙스</t>
        </is>
      </c>
      <c r="D59" s="218" t="inlineStr">
        <is>
          <t>차량운행관리</t>
        </is>
      </c>
      <c r="E59" s="218" t="inlineStr">
        <is>
          <t>이용</t>
        </is>
      </c>
      <c r="F59" s="218" t="inlineStr">
        <is>
          <t>-</t>
        </is>
      </c>
      <c r="G59" s="218" t="inlineStr">
        <is>
          <t>2024-02-01</t>
        </is>
      </c>
      <c r="H59" s="218" t="inlineStr">
        <is>
          <t>2024-02-29</t>
        </is>
      </c>
      <c r="I59" s="228" t="n">
        <v>14000</v>
      </c>
      <c r="J59" s="229">
        <f>round(I59*0.1,0)</f>
        <v/>
      </c>
      <c r="K59" s="229">
        <f>I59+J59</f>
        <v/>
      </c>
      <c r="L59" s="227" t="n"/>
      <c r="M59" s="227" t="n"/>
    </row>
    <row r="60">
      <c r="B60" s="218" t="inlineStr">
        <is>
          <t>182허4515</t>
        </is>
      </c>
      <c r="C60" s="218" t="inlineStr">
        <is>
          <t>트랙스</t>
        </is>
      </c>
      <c r="D60" s="218" t="inlineStr">
        <is>
          <t>차량운행관리</t>
        </is>
      </c>
      <c r="E60" s="218" t="inlineStr">
        <is>
          <t>이용</t>
        </is>
      </c>
      <c r="F60" s="218" t="inlineStr">
        <is>
          <t>-</t>
        </is>
      </c>
      <c r="G60" s="218" t="inlineStr">
        <is>
          <t>2024-02-01</t>
        </is>
      </c>
      <c r="H60" s="218" t="inlineStr">
        <is>
          <t>2024-02-29</t>
        </is>
      </c>
      <c r="I60" s="228" t="n">
        <v>14000</v>
      </c>
      <c r="J60" s="229">
        <f>round(I60*0.1,0)</f>
        <v/>
      </c>
      <c r="K60" s="229">
        <f>I60+J60</f>
        <v/>
      </c>
      <c r="L60" s="227" t="n"/>
      <c r="M60" s="227" t="n"/>
    </row>
    <row r="61">
      <c r="B61" s="218" t="inlineStr">
        <is>
          <t>182허4584</t>
        </is>
      </c>
      <c r="C61" s="218" t="inlineStr">
        <is>
          <t>트랙스</t>
        </is>
      </c>
      <c r="D61" s="218" t="inlineStr">
        <is>
          <t>차량운행관리</t>
        </is>
      </c>
      <c r="E61" s="218" t="inlineStr">
        <is>
          <t>이용</t>
        </is>
      </c>
      <c r="F61" s="218" t="inlineStr">
        <is>
          <t>-</t>
        </is>
      </c>
      <c r="G61" s="218" t="inlineStr">
        <is>
          <t>2024-02-01</t>
        </is>
      </c>
      <c r="H61" s="218" t="inlineStr">
        <is>
          <t>2024-02-29</t>
        </is>
      </c>
      <c r="I61" s="228" t="n">
        <v>14000</v>
      </c>
      <c r="J61" s="229">
        <f>round(I61*0.1,0)</f>
        <v/>
      </c>
      <c r="K61" s="229">
        <f>I61+J61</f>
        <v/>
      </c>
      <c r="L61" s="227" t="n"/>
      <c r="M61" s="227" t="n"/>
    </row>
    <row r="62">
      <c r="B62" s="218" t="inlineStr">
        <is>
          <t>182허1840</t>
        </is>
      </c>
      <c r="C62" s="218" t="inlineStr">
        <is>
          <t>아반떼</t>
        </is>
      </c>
      <c r="D62" s="218" t="inlineStr">
        <is>
          <t>차량운행관리</t>
        </is>
      </c>
      <c r="E62" s="218" t="inlineStr">
        <is>
          <t>이용</t>
        </is>
      </c>
      <c r="F62" s="218" t="inlineStr">
        <is>
          <t>-</t>
        </is>
      </c>
      <c r="G62" s="218" t="inlineStr">
        <is>
          <t>2024-02-01</t>
        </is>
      </c>
      <c r="H62" s="218" t="inlineStr">
        <is>
          <t>2024-02-29</t>
        </is>
      </c>
      <c r="I62" s="228" t="n">
        <v>14000</v>
      </c>
      <c r="J62" s="229">
        <f>round(I62*0.1,0)</f>
        <v/>
      </c>
      <c r="K62" s="229">
        <f>I62+J62</f>
        <v/>
      </c>
      <c r="L62" s="227" t="n"/>
      <c r="M62" s="227" t="n"/>
    </row>
    <row r="63">
      <c r="B63" s="218" t="inlineStr">
        <is>
          <t>24하7924</t>
        </is>
      </c>
      <c r="C63" s="218" t="inlineStr">
        <is>
          <t>볼트</t>
        </is>
      </c>
      <c r="D63" s="218" t="inlineStr">
        <is>
          <t>차량운행관리</t>
        </is>
      </c>
      <c r="E63" s="218" t="inlineStr">
        <is>
          <t>이용</t>
        </is>
      </c>
      <c r="F63" s="218" t="inlineStr">
        <is>
          <t>-</t>
        </is>
      </c>
      <c r="G63" s="218" t="inlineStr">
        <is>
          <t>2024-02-01</t>
        </is>
      </c>
      <c r="H63" s="218" t="inlineStr">
        <is>
          <t>2024-02-29</t>
        </is>
      </c>
      <c r="I63" s="228" t="n">
        <v>14000</v>
      </c>
      <c r="J63" s="229">
        <f>round(I63*0.1,0)</f>
        <v/>
      </c>
      <c r="K63" s="229">
        <f>I63+J63</f>
        <v/>
      </c>
      <c r="L63" s="227" t="n"/>
      <c r="M63" s="227" t="n"/>
    </row>
    <row r="64">
      <c r="B64" s="218" t="inlineStr">
        <is>
          <t>24하7925</t>
        </is>
      </c>
      <c r="C64" s="218" t="inlineStr">
        <is>
          <t>볼트</t>
        </is>
      </c>
      <c r="D64" s="218" t="inlineStr">
        <is>
          <t>차량운행관리</t>
        </is>
      </c>
      <c r="E64" s="218" t="inlineStr">
        <is>
          <t>이용</t>
        </is>
      </c>
      <c r="F64" s="218" t="inlineStr">
        <is>
          <t>-</t>
        </is>
      </c>
      <c r="G64" s="218" t="inlineStr">
        <is>
          <t>2024-02-01</t>
        </is>
      </c>
      <c r="H64" s="218" t="inlineStr">
        <is>
          <t>2024-02-29</t>
        </is>
      </c>
      <c r="I64" s="228" t="n">
        <v>14000</v>
      </c>
      <c r="J64" s="229">
        <f>round(I64*0.1,0)</f>
        <v/>
      </c>
      <c r="K64" s="229">
        <f>I64+J64</f>
        <v/>
      </c>
      <c r="L64" s="227" t="n"/>
      <c r="M64" s="227" t="n"/>
    </row>
    <row r="65">
      <c r="B65" s="218" t="inlineStr">
        <is>
          <t>24하7926</t>
        </is>
      </c>
      <c r="C65" s="218" t="inlineStr">
        <is>
          <t>볼트</t>
        </is>
      </c>
      <c r="D65" s="218" t="inlineStr">
        <is>
          <t>차량운행관리</t>
        </is>
      </c>
      <c r="E65" s="218" t="inlineStr">
        <is>
          <t>이용</t>
        </is>
      </c>
      <c r="F65" s="218" t="inlineStr">
        <is>
          <t>-</t>
        </is>
      </c>
      <c r="G65" s="218" t="inlineStr">
        <is>
          <t>2024-02-01</t>
        </is>
      </c>
      <c r="H65" s="218" t="inlineStr">
        <is>
          <t>2024-02-29</t>
        </is>
      </c>
      <c r="I65" s="228" t="n">
        <v>14000</v>
      </c>
      <c r="J65" s="229">
        <f>round(I65*0.1,0)</f>
        <v/>
      </c>
      <c r="K65" s="229">
        <f>I65+J65</f>
        <v/>
      </c>
      <c r="L65" s="227" t="n"/>
      <c r="M65" s="227" t="n"/>
    </row>
    <row r="66">
      <c r="B66" s="218" t="inlineStr">
        <is>
          <t>67허0136</t>
        </is>
      </c>
      <c r="C66" s="218" t="inlineStr">
        <is>
          <t>니로EV</t>
        </is>
      </c>
      <c r="D66" s="218" t="inlineStr">
        <is>
          <t>차량운행관리</t>
        </is>
      </c>
      <c r="E66" s="218" t="inlineStr">
        <is>
          <t>이용</t>
        </is>
      </c>
      <c r="F66" s="218" t="inlineStr">
        <is>
          <t>-</t>
        </is>
      </c>
      <c r="G66" s="218" t="inlineStr">
        <is>
          <t>2024-02-01</t>
        </is>
      </c>
      <c r="H66" s="218" t="inlineStr">
        <is>
          <t>2024-02-29</t>
        </is>
      </c>
      <c r="I66" s="228" t="n">
        <v>14000</v>
      </c>
      <c r="J66" s="229">
        <f>round(I66*0.1,0)</f>
        <v/>
      </c>
      <c r="K66" s="229">
        <f>I66+J66</f>
        <v/>
      </c>
      <c r="L66" s="227" t="n"/>
      <c r="M66" s="227" t="n"/>
    </row>
    <row r="67">
      <c r="B67" s="218" t="inlineStr">
        <is>
          <t>67허0137</t>
        </is>
      </c>
      <c r="C67" s="218" t="inlineStr">
        <is>
          <t>니로EV</t>
        </is>
      </c>
      <c r="D67" s="218" t="inlineStr">
        <is>
          <t>차량운행관리</t>
        </is>
      </c>
      <c r="E67" s="218" t="inlineStr">
        <is>
          <t>이용</t>
        </is>
      </c>
      <c r="F67" s="218" t="inlineStr">
        <is>
          <t>-</t>
        </is>
      </c>
      <c r="G67" s="218" t="inlineStr">
        <is>
          <t>2024-02-01</t>
        </is>
      </c>
      <c r="H67" s="218" t="inlineStr">
        <is>
          <t>2024-02-29</t>
        </is>
      </c>
      <c r="I67" s="228" t="n">
        <v>14000</v>
      </c>
      <c r="J67" s="229">
        <f>round(I67*0.1,0)</f>
        <v/>
      </c>
      <c r="K67" s="229">
        <f>I67+J67</f>
        <v/>
      </c>
      <c r="L67" s="227" t="n"/>
      <c r="M67" s="227" t="n"/>
    </row>
    <row r="68">
      <c r="B68" s="218" t="inlineStr">
        <is>
          <t>67허0141</t>
        </is>
      </c>
      <c r="C68" s="218" t="inlineStr">
        <is>
          <t>니로EV</t>
        </is>
      </c>
      <c r="D68" s="218" t="inlineStr">
        <is>
          <t>차량운행관리</t>
        </is>
      </c>
      <c r="E68" s="218" t="inlineStr">
        <is>
          <t>이용</t>
        </is>
      </c>
      <c r="F68" s="218" t="inlineStr">
        <is>
          <t>-</t>
        </is>
      </c>
      <c r="G68" s="218" t="inlineStr">
        <is>
          <t>2024-02-01</t>
        </is>
      </c>
      <c r="H68" s="218" t="inlineStr">
        <is>
          <t>2024-02-29</t>
        </is>
      </c>
      <c r="I68" s="228" t="n">
        <v>14000</v>
      </c>
      <c r="J68" s="229">
        <f>round(I68*0.1,0)</f>
        <v/>
      </c>
      <c r="K68" s="229">
        <f>I68+J68</f>
        <v/>
      </c>
      <c r="L68" s="227" t="n"/>
      <c r="M68" s="227" t="n"/>
    </row>
    <row r="69">
      <c r="B69" s="218" t="inlineStr">
        <is>
          <t>67허0142</t>
        </is>
      </c>
      <c r="C69" s="218" t="inlineStr">
        <is>
          <t>니로EV</t>
        </is>
      </c>
      <c r="D69" s="218" t="inlineStr">
        <is>
          <t>차량운행관리</t>
        </is>
      </c>
      <c r="E69" s="218" t="inlineStr">
        <is>
          <t>이용</t>
        </is>
      </c>
      <c r="F69" s="218" t="inlineStr">
        <is>
          <t>-</t>
        </is>
      </c>
      <c r="G69" s="218" t="inlineStr">
        <is>
          <t>2024-02-01</t>
        </is>
      </c>
      <c r="H69" s="218" t="inlineStr">
        <is>
          <t>2024-02-29</t>
        </is>
      </c>
      <c r="I69" s="228" t="n">
        <v>14000</v>
      </c>
      <c r="J69" s="229">
        <f>round(I69*0.1,0)</f>
        <v/>
      </c>
      <c r="K69" s="229">
        <f>I69+J69</f>
        <v/>
      </c>
      <c r="L69" s="227" t="n"/>
      <c r="M69" s="227" t="n"/>
    </row>
    <row r="70">
      <c r="B70" s="218" t="inlineStr">
        <is>
          <t>67허0143</t>
        </is>
      </c>
      <c r="C70" s="218" t="inlineStr">
        <is>
          <t>니로EV</t>
        </is>
      </c>
      <c r="D70" s="218" t="inlineStr">
        <is>
          <t>차량운행관리</t>
        </is>
      </c>
      <c r="E70" s="218" t="inlineStr">
        <is>
          <t>이용</t>
        </is>
      </c>
      <c r="F70" s="218" t="inlineStr">
        <is>
          <t>-</t>
        </is>
      </c>
      <c r="G70" s="218" t="inlineStr">
        <is>
          <t>2024-02-01</t>
        </is>
      </c>
      <c r="H70" s="218" t="inlineStr">
        <is>
          <t>2024-02-29</t>
        </is>
      </c>
      <c r="I70" s="228" t="n">
        <v>14000</v>
      </c>
      <c r="J70" s="229">
        <f>round(I70*0.1,0)</f>
        <v/>
      </c>
      <c r="K70" s="229">
        <f>I70+J70</f>
        <v/>
      </c>
      <c r="L70" s="227" t="n"/>
      <c r="M70" s="227" t="n"/>
    </row>
    <row r="71">
      <c r="B71" s="218" t="inlineStr">
        <is>
          <t>67허0144</t>
        </is>
      </c>
      <c r="C71" s="218" t="inlineStr">
        <is>
          <t>니로EV</t>
        </is>
      </c>
      <c r="D71" s="218" t="inlineStr">
        <is>
          <t>차량운행관리</t>
        </is>
      </c>
      <c r="E71" s="218" t="inlineStr">
        <is>
          <t>이용</t>
        </is>
      </c>
      <c r="F71" s="218" t="inlineStr">
        <is>
          <t>-</t>
        </is>
      </c>
      <c r="G71" s="218" t="inlineStr">
        <is>
          <t>2024-02-01</t>
        </is>
      </c>
      <c r="H71" s="218" t="inlineStr">
        <is>
          <t>2024-02-29</t>
        </is>
      </c>
      <c r="I71" s="228" t="n">
        <v>14000</v>
      </c>
      <c r="J71" s="229">
        <f>round(I71*0.1,0)</f>
        <v/>
      </c>
      <c r="K71" s="229">
        <f>I71+J71</f>
        <v/>
      </c>
      <c r="L71" s="227" t="n"/>
      <c r="M71" s="227" t="n"/>
    </row>
    <row r="72">
      <c r="B72" s="218" t="inlineStr">
        <is>
          <t>67허0145</t>
        </is>
      </c>
      <c r="C72" s="218" t="inlineStr">
        <is>
          <t>니로EV</t>
        </is>
      </c>
      <c r="D72" s="218" t="inlineStr">
        <is>
          <t>차량운행관리</t>
        </is>
      </c>
      <c r="E72" s="218" t="inlineStr">
        <is>
          <t>이용</t>
        </is>
      </c>
      <c r="F72" s="218" t="inlineStr">
        <is>
          <t>-</t>
        </is>
      </c>
      <c r="G72" s="218" t="inlineStr">
        <is>
          <t>2024-02-01</t>
        </is>
      </c>
      <c r="H72" s="218" t="inlineStr">
        <is>
          <t>2024-02-29</t>
        </is>
      </c>
      <c r="I72" s="228" t="n">
        <v>14000</v>
      </c>
      <c r="J72" s="229">
        <f>round(I72*0.1,0)</f>
        <v/>
      </c>
      <c r="K72" s="229">
        <f>I72+J72</f>
        <v/>
      </c>
      <c r="L72" s="227" t="n"/>
      <c r="M72" s="227" t="n"/>
    </row>
    <row r="73">
      <c r="B73" s="218" t="inlineStr">
        <is>
          <t>67허0146</t>
        </is>
      </c>
      <c r="C73" s="218" t="inlineStr">
        <is>
          <t>니로EV</t>
        </is>
      </c>
      <c r="D73" s="218" t="inlineStr">
        <is>
          <t>차량운행관리</t>
        </is>
      </c>
      <c r="E73" s="218" t="inlineStr">
        <is>
          <t>이용</t>
        </is>
      </c>
      <c r="F73" s="218" t="inlineStr">
        <is>
          <t>-</t>
        </is>
      </c>
      <c r="G73" s="218" t="inlineStr">
        <is>
          <t>2024-02-01</t>
        </is>
      </c>
      <c r="H73" s="218" t="inlineStr">
        <is>
          <t>2024-02-29</t>
        </is>
      </c>
      <c r="I73" s="228" t="n">
        <v>14000</v>
      </c>
      <c r="J73" s="229">
        <f>round(I73*0.1,0)</f>
        <v/>
      </c>
      <c r="K73" s="229">
        <f>I73+J73</f>
        <v/>
      </c>
      <c r="L73" s="227" t="n"/>
      <c r="M73" s="227" t="n"/>
    </row>
    <row r="74">
      <c r="B74" s="218" t="inlineStr">
        <is>
          <t>67허0147</t>
        </is>
      </c>
      <c r="C74" s="218" t="inlineStr">
        <is>
          <t>니로EV</t>
        </is>
      </c>
      <c r="D74" s="218" t="inlineStr">
        <is>
          <t>차량운행관리</t>
        </is>
      </c>
      <c r="E74" s="218" t="inlineStr">
        <is>
          <t>이용</t>
        </is>
      </c>
      <c r="F74" s="218" t="inlineStr">
        <is>
          <t>-</t>
        </is>
      </c>
      <c r="G74" s="218" t="inlineStr">
        <is>
          <t>2024-02-01</t>
        </is>
      </c>
      <c r="H74" s="218" t="inlineStr">
        <is>
          <t>2024-02-29</t>
        </is>
      </c>
      <c r="I74" s="228" t="n">
        <v>14000</v>
      </c>
      <c r="J74" s="229">
        <f>round(I74*0.1,0)</f>
        <v/>
      </c>
      <c r="K74" s="229">
        <f>I74+J74</f>
        <v/>
      </c>
      <c r="L74" s="227" t="n"/>
      <c r="M74" s="227" t="n"/>
    </row>
    <row r="75">
      <c r="B75" s="218" t="inlineStr">
        <is>
          <t>67허0148</t>
        </is>
      </c>
      <c r="C75" s="218" t="inlineStr">
        <is>
          <t>니로EV</t>
        </is>
      </c>
      <c r="D75" s="218" t="inlineStr">
        <is>
          <t>차량운행관리</t>
        </is>
      </c>
      <c r="E75" s="218" t="inlineStr">
        <is>
          <t>이용</t>
        </is>
      </c>
      <c r="F75" s="218" t="inlineStr">
        <is>
          <t>-</t>
        </is>
      </c>
      <c r="G75" s="218" t="inlineStr">
        <is>
          <t>2024-02-01</t>
        </is>
      </c>
      <c r="H75" s="218" t="inlineStr">
        <is>
          <t>2024-02-29</t>
        </is>
      </c>
      <c r="I75" s="228" t="n">
        <v>14000</v>
      </c>
      <c r="J75" s="229">
        <f>round(I75*0.1,0)</f>
        <v/>
      </c>
      <c r="K75" s="229">
        <f>I75+J75</f>
        <v/>
      </c>
      <c r="L75" s="227" t="n"/>
      <c r="M75" s="227" t="n"/>
    </row>
    <row r="76">
      <c r="B76" s="218" t="inlineStr">
        <is>
          <t>67허0149</t>
        </is>
      </c>
      <c r="C76" s="218" t="inlineStr">
        <is>
          <t>니로EV</t>
        </is>
      </c>
      <c r="D76" s="218" t="inlineStr">
        <is>
          <t>차량운행관리</t>
        </is>
      </c>
      <c r="E76" s="218" t="inlineStr">
        <is>
          <t>이용</t>
        </is>
      </c>
      <c r="F76" s="218" t="inlineStr">
        <is>
          <t>-</t>
        </is>
      </c>
      <c r="G76" s="218" t="inlineStr">
        <is>
          <t>2024-02-01</t>
        </is>
      </c>
      <c r="H76" s="218" t="inlineStr">
        <is>
          <t>2024-02-29</t>
        </is>
      </c>
      <c r="I76" s="228" t="n">
        <v>14000</v>
      </c>
      <c r="J76" s="229">
        <f>round(I76*0.1,0)</f>
        <v/>
      </c>
      <c r="K76" s="229">
        <f>I76+J76</f>
        <v/>
      </c>
      <c r="L76" s="227" t="n"/>
      <c r="M76" s="227" t="n"/>
    </row>
    <row r="77">
      <c r="B77" s="218" t="inlineStr">
        <is>
          <t>67허0150</t>
        </is>
      </c>
      <c r="C77" s="218" t="inlineStr">
        <is>
          <t>니로EV</t>
        </is>
      </c>
      <c r="D77" s="218" t="inlineStr">
        <is>
          <t>차량운행관리</t>
        </is>
      </c>
      <c r="E77" s="218" t="inlineStr">
        <is>
          <t>이용</t>
        </is>
      </c>
      <c r="F77" s="218" t="inlineStr">
        <is>
          <t>-</t>
        </is>
      </c>
      <c r="G77" s="218" t="inlineStr">
        <is>
          <t>2024-02-01</t>
        </is>
      </c>
      <c r="H77" s="218" t="inlineStr">
        <is>
          <t>2024-02-29</t>
        </is>
      </c>
      <c r="I77" s="228" t="n">
        <v>14000</v>
      </c>
      <c r="J77" s="229">
        <f>round(I77*0.1,0)</f>
        <v/>
      </c>
      <c r="K77" s="229">
        <f>I77+J77</f>
        <v/>
      </c>
      <c r="L77" s="227" t="n"/>
      <c r="M77" s="227" t="n"/>
    </row>
    <row r="78">
      <c r="B78" s="218" t="inlineStr">
        <is>
          <t>67허0135</t>
        </is>
      </c>
      <c r="C78" s="218" t="inlineStr">
        <is>
          <t>니로EV</t>
        </is>
      </c>
      <c r="D78" s="218" t="inlineStr">
        <is>
          <t>차량운행관리</t>
        </is>
      </c>
      <c r="E78" s="218" t="inlineStr">
        <is>
          <t>이용</t>
        </is>
      </c>
      <c r="F78" s="218" t="inlineStr">
        <is>
          <t>-</t>
        </is>
      </c>
      <c r="G78" s="218" t="inlineStr">
        <is>
          <t>2024-02-01</t>
        </is>
      </c>
      <c r="H78" s="218" t="inlineStr">
        <is>
          <t>2024-02-29</t>
        </is>
      </c>
      <c r="I78" s="228" t="n">
        <v>14000</v>
      </c>
      <c r="J78" s="229">
        <f>round(I78*0.1,0)</f>
        <v/>
      </c>
      <c r="K78" s="229">
        <f>I78+J78</f>
        <v/>
      </c>
      <c r="L78" s="227" t="n"/>
      <c r="M78" s="227" t="n"/>
    </row>
    <row r="79">
      <c r="B79" s="218" t="inlineStr">
        <is>
          <t>67허0151</t>
        </is>
      </c>
      <c r="C79" s="218" t="inlineStr">
        <is>
          <t>니로EV</t>
        </is>
      </c>
      <c r="D79" s="218" t="inlineStr">
        <is>
          <t>차량운행관리</t>
        </is>
      </c>
      <c r="E79" s="218" t="inlineStr">
        <is>
          <t>이용</t>
        </is>
      </c>
      <c r="F79" s="218" t="inlineStr">
        <is>
          <t>-</t>
        </is>
      </c>
      <c r="G79" s="218" t="inlineStr">
        <is>
          <t>2024-02-01</t>
        </is>
      </c>
      <c r="H79" s="218" t="inlineStr">
        <is>
          <t>2024-02-29</t>
        </is>
      </c>
      <c r="I79" s="228" t="n">
        <v>14000</v>
      </c>
      <c r="J79" s="229">
        <f>round(I79*0.1,0)</f>
        <v/>
      </c>
      <c r="K79" s="229">
        <f>I79+J79</f>
        <v/>
      </c>
      <c r="L79" s="227" t="n"/>
      <c r="M79" s="227" t="n"/>
    </row>
    <row r="80">
      <c r="B80" s="218" t="inlineStr">
        <is>
          <t>67허0153</t>
        </is>
      </c>
      <c r="C80" s="218" t="inlineStr">
        <is>
          <t>니로EV</t>
        </is>
      </c>
      <c r="D80" s="218" t="inlineStr">
        <is>
          <t>차량운행관리</t>
        </is>
      </c>
      <c r="E80" s="218" t="inlineStr">
        <is>
          <t>이용</t>
        </is>
      </c>
      <c r="F80" s="218" t="inlineStr">
        <is>
          <t>-</t>
        </is>
      </c>
      <c r="G80" s="218" t="inlineStr">
        <is>
          <t>2024-02-01</t>
        </is>
      </c>
      <c r="H80" s="218" t="inlineStr">
        <is>
          <t>2024-02-29</t>
        </is>
      </c>
      <c r="I80" s="228" t="n">
        <v>14000</v>
      </c>
      <c r="J80" s="229">
        <f>round(I80*0.1,0)</f>
        <v/>
      </c>
      <c r="K80" s="229">
        <f>I80+J80</f>
        <v/>
      </c>
      <c r="L80" s="227" t="n"/>
      <c r="M80" s="227" t="n"/>
    </row>
    <row r="81">
      <c r="B81" s="218" t="inlineStr">
        <is>
          <t>67허0154</t>
        </is>
      </c>
      <c r="C81" s="218" t="inlineStr">
        <is>
          <t>니로EV</t>
        </is>
      </c>
      <c r="D81" s="218" t="inlineStr">
        <is>
          <t>차량운행관리</t>
        </is>
      </c>
      <c r="E81" s="218" t="inlineStr">
        <is>
          <t>이용</t>
        </is>
      </c>
      <c r="F81" s="218" t="inlineStr">
        <is>
          <t>-</t>
        </is>
      </c>
      <c r="G81" s="218" t="inlineStr">
        <is>
          <t>2024-02-01</t>
        </is>
      </c>
      <c r="H81" s="218" t="inlineStr">
        <is>
          <t>2024-02-29</t>
        </is>
      </c>
      <c r="I81" s="228" t="n">
        <v>14000</v>
      </c>
      <c r="J81" s="229">
        <f>round(I81*0.1,0)</f>
        <v/>
      </c>
      <c r="K81" s="229">
        <f>I81+J81</f>
        <v/>
      </c>
      <c r="L81" s="227" t="n"/>
      <c r="M81" s="227" t="n"/>
    </row>
    <row r="82">
      <c r="B82" s="218" t="inlineStr">
        <is>
          <t>67허0155</t>
        </is>
      </c>
      <c r="C82" s="218" t="inlineStr">
        <is>
          <t>니로EV</t>
        </is>
      </c>
      <c r="D82" s="218" t="inlineStr">
        <is>
          <t>차량운행관리</t>
        </is>
      </c>
      <c r="E82" s="218" t="inlineStr">
        <is>
          <t>이용</t>
        </is>
      </c>
      <c r="F82" s="218" t="inlineStr">
        <is>
          <t>-</t>
        </is>
      </c>
      <c r="G82" s="218" t="inlineStr">
        <is>
          <t>2024-02-01</t>
        </is>
      </c>
      <c r="H82" s="218" t="inlineStr">
        <is>
          <t>2024-02-29</t>
        </is>
      </c>
      <c r="I82" s="228" t="n">
        <v>14000</v>
      </c>
      <c r="J82" s="229">
        <f>round(I82*0.1,0)</f>
        <v/>
      </c>
      <c r="K82" s="229">
        <f>I82+J82</f>
        <v/>
      </c>
      <c r="L82" s="227" t="n"/>
      <c r="M82" s="227" t="n"/>
    </row>
    <row r="83">
      <c r="B83" s="218" t="inlineStr">
        <is>
          <t>67허0156</t>
        </is>
      </c>
      <c r="C83" s="218" t="inlineStr">
        <is>
          <t>니로EV</t>
        </is>
      </c>
      <c r="D83" s="218" t="inlineStr">
        <is>
          <t>차량운행관리</t>
        </is>
      </c>
      <c r="E83" s="218" t="inlineStr">
        <is>
          <t>이용</t>
        </is>
      </c>
      <c r="F83" s="218" t="inlineStr">
        <is>
          <t>-</t>
        </is>
      </c>
      <c r="G83" s="218" t="inlineStr">
        <is>
          <t>2024-02-01</t>
        </is>
      </c>
      <c r="H83" s="218" t="inlineStr">
        <is>
          <t>2024-02-29</t>
        </is>
      </c>
      <c r="I83" s="228" t="n">
        <v>14000</v>
      </c>
      <c r="J83" s="229">
        <f>round(I83*0.1,0)</f>
        <v/>
      </c>
      <c r="K83" s="229">
        <f>I83+J83</f>
        <v/>
      </c>
      <c r="L83" s="227" t="n"/>
      <c r="M83" s="227" t="n"/>
    </row>
    <row r="84">
      <c r="B84" s="218" t="inlineStr">
        <is>
          <t>67허0157</t>
        </is>
      </c>
      <c r="C84" s="218" t="inlineStr">
        <is>
          <t>니로EV</t>
        </is>
      </c>
      <c r="D84" s="218" t="inlineStr">
        <is>
          <t>차량운행관리</t>
        </is>
      </c>
      <c r="E84" s="218" t="inlineStr">
        <is>
          <t>이용</t>
        </is>
      </c>
      <c r="F84" s="218" t="inlineStr">
        <is>
          <t>-</t>
        </is>
      </c>
      <c r="G84" s="218" t="inlineStr">
        <is>
          <t>2024-02-01</t>
        </is>
      </c>
      <c r="H84" s="218" t="inlineStr">
        <is>
          <t>2024-02-29</t>
        </is>
      </c>
      <c r="I84" s="228" t="n">
        <v>14000</v>
      </c>
      <c r="J84" s="229">
        <f>round(I84*0.1,0)</f>
        <v/>
      </c>
      <c r="K84" s="229">
        <f>I84+J84</f>
        <v/>
      </c>
      <c r="L84" s="227" t="n"/>
      <c r="M84" s="227" t="n"/>
    </row>
    <row r="85">
      <c r="B85" s="218" t="inlineStr">
        <is>
          <t>67허0158</t>
        </is>
      </c>
      <c r="C85" s="218" t="inlineStr">
        <is>
          <t>니로EV</t>
        </is>
      </c>
      <c r="D85" s="218" t="inlineStr">
        <is>
          <t>차량운행관리</t>
        </is>
      </c>
      <c r="E85" s="218" t="inlineStr">
        <is>
          <t>이용</t>
        </is>
      </c>
      <c r="F85" s="218" t="inlineStr">
        <is>
          <t>-</t>
        </is>
      </c>
      <c r="G85" s="218" t="inlineStr">
        <is>
          <t>2024-02-01</t>
        </is>
      </c>
      <c r="H85" s="218" t="inlineStr">
        <is>
          <t>2024-02-29</t>
        </is>
      </c>
      <c r="I85" s="228" t="n">
        <v>14000</v>
      </c>
      <c r="J85" s="229">
        <f>round(I85*0.1,0)</f>
        <v/>
      </c>
      <c r="K85" s="229">
        <f>I85+J85</f>
        <v/>
      </c>
      <c r="L85" s="227" t="n"/>
      <c r="M85" s="227" t="n"/>
    </row>
    <row r="86">
      <c r="B86" s="218" t="inlineStr">
        <is>
          <t>67허0159</t>
        </is>
      </c>
      <c r="C86" s="218" t="inlineStr">
        <is>
          <t>니로EV</t>
        </is>
      </c>
      <c r="D86" s="218" t="inlineStr">
        <is>
          <t>차량운행관리</t>
        </is>
      </c>
      <c r="E86" s="218" t="inlineStr">
        <is>
          <t>이용</t>
        </is>
      </c>
      <c r="F86" s="218" t="inlineStr">
        <is>
          <t>-</t>
        </is>
      </c>
      <c r="G86" s="218" t="inlineStr">
        <is>
          <t>2024-02-01</t>
        </is>
      </c>
      <c r="H86" s="218" t="inlineStr">
        <is>
          <t>2024-02-29</t>
        </is>
      </c>
      <c r="I86" s="228" t="n">
        <v>14000</v>
      </c>
      <c r="J86" s="229">
        <f>round(I86*0.1,0)</f>
        <v/>
      </c>
      <c r="K86" s="229">
        <f>I86+J86</f>
        <v/>
      </c>
      <c r="L86" s="227" t="n"/>
      <c r="M86" s="227" t="n"/>
    </row>
    <row r="87">
      <c r="B87" s="218" t="inlineStr">
        <is>
          <t>67허0160</t>
        </is>
      </c>
      <c r="C87" s="218" t="inlineStr">
        <is>
          <t>니로EV</t>
        </is>
      </c>
      <c r="D87" s="218" t="inlineStr">
        <is>
          <t>차량운행관리</t>
        </is>
      </c>
      <c r="E87" s="218" t="inlineStr">
        <is>
          <t>이용</t>
        </is>
      </c>
      <c r="F87" s="218" t="inlineStr">
        <is>
          <t>-</t>
        </is>
      </c>
      <c r="G87" s="218" t="inlineStr">
        <is>
          <t>2024-02-01</t>
        </is>
      </c>
      <c r="H87" s="218" t="inlineStr">
        <is>
          <t>2024-02-29</t>
        </is>
      </c>
      <c r="I87" s="228" t="n">
        <v>14000</v>
      </c>
      <c r="J87" s="229">
        <f>round(I87*0.1,0)</f>
        <v/>
      </c>
      <c r="K87" s="229">
        <f>I87+J87</f>
        <v/>
      </c>
      <c r="L87" s="227" t="n"/>
      <c r="M87" s="227" t="n"/>
    </row>
    <row r="88">
      <c r="B88" s="218" t="inlineStr">
        <is>
          <t>76호5090</t>
        </is>
      </c>
      <c r="C88" s="218" t="inlineStr">
        <is>
          <t>스타렉스</t>
        </is>
      </c>
      <c r="D88" s="218" t="inlineStr">
        <is>
          <t>차량운행관리</t>
        </is>
      </c>
      <c r="E88" s="218" t="inlineStr">
        <is>
          <t>이용</t>
        </is>
      </c>
      <c r="F88" s="218" t="inlineStr">
        <is>
          <t>-</t>
        </is>
      </c>
      <c r="G88" s="218" t="inlineStr">
        <is>
          <t>2024-02-01</t>
        </is>
      </c>
      <c r="H88" s="218" t="inlineStr">
        <is>
          <t>2024-02-29</t>
        </is>
      </c>
      <c r="I88" s="228" t="n">
        <v>14000</v>
      </c>
      <c r="J88" s="229">
        <f>round(I88*0.1,0)</f>
        <v/>
      </c>
      <c r="K88" s="229">
        <f>I88+J88</f>
        <v/>
      </c>
      <c r="L88" s="227" t="n"/>
      <c r="M88" s="227" t="n"/>
    </row>
    <row r="89">
      <c r="B89" s="218" t="inlineStr">
        <is>
          <t>76호5180</t>
        </is>
      </c>
      <c r="C89" s="218" t="inlineStr">
        <is>
          <t>스타렉스</t>
        </is>
      </c>
      <c r="D89" s="218" t="inlineStr">
        <is>
          <t>차량운행관리</t>
        </is>
      </c>
      <c r="E89" s="218" t="inlineStr">
        <is>
          <t>이용</t>
        </is>
      </c>
      <c r="F89" s="218" t="inlineStr">
        <is>
          <t>-</t>
        </is>
      </c>
      <c r="G89" s="218" t="inlineStr">
        <is>
          <t>2024-02-01</t>
        </is>
      </c>
      <c r="H89" s="218" t="inlineStr">
        <is>
          <t>2024-02-29</t>
        </is>
      </c>
      <c r="I89" s="228" t="n">
        <v>14000</v>
      </c>
      <c r="J89" s="229">
        <f>round(I89*0.1,0)</f>
        <v/>
      </c>
      <c r="K89" s="229">
        <f>I89+J89</f>
        <v/>
      </c>
      <c r="L89" s="227" t="n"/>
      <c r="M89" s="227" t="n"/>
    </row>
    <row r="90">
      <c r="B90" s="218" t="inlineStr">
        <is>
          <t>76호5210</t>
        </is>
      </c>
      <c r="C90" s="218" t="inlineStr">
        <is>
          <t>스타렉스</t>
        </is>
      </c>
      <c r="D90" s="218" t="inlineStr">
        <is>
          <t>차량운행관리</t>
        </is>
      </c>
      <c r="E90" s="218" t="inlineStr">
        <is>
          <t>이용</t>
        </is>
      </c>
      <c r="F90" s="218" t="inlineStr">
        <is>
          <t>-</t>
        </is>
      </c>
      <c r="G90" s="218" t="inlineStr">
        <is>
          <t>2024-02-01</t>
        </is>
      </c>
      <c r="H90" s="218" t="inlineStr">
        <is>
          <t>2024-02-29</t>
        </is>
      </c>
      <c r="I90" s="228" t="n">
        <v>14000</v>
      </c>
      <c r="J90" s="229">
        <f>round(I90*0.1,0)</f>
        <v/>
      </c>
      <c r="K90" s="229">
        <f>I90+J90</f>
        <v/>
      </c>
      <c r="L90" s="227" t="n"/>
      <c r="M90" s="227" t="n"/>
    </row>
    <row r="91">
      <c r="B91" s="218" t="inlineStr">
        <is>
          <t>803보5859</t>
        </is>
      </c>
      <c r="C91" s="218" t="inlineStr">
        <is>
          <t>스타리아</t>
        </is>
      </c>
      <c r="D91" s="218" t="inlineStr">
        <is>
          <t>차량운행관리</t>
        </is>
      </c>
      <c r="E91" s="218" t="inlineStr">
        <is>
          <t>이용</t>
        </is>
      </c>
      <c r="F91" s="218" t="inlineStr">
        <is>
          <t>-</t>
        </is>
      </c>
      <c r="G91" s="218" t="inlineStr">
        <is>
          <t>2024-02-01</t>
        </is>
      </c>
      <c r="H91" s="218" t="inlineStr">
        <is>
          <t>2024-02-29</t>
        </is>
      </c>
      <c r="I91" s="228" t="n">
        <v>14000</v>
      </c>
      <c r="J91" s="229">
        <f>round(I91*0.1,0)</f>
        <v/>
      </c>
      <c r="K91" s="229">
        <f>I91+J91</f>
        <v/>
      </c>
      <c r="L91" s="227" t="n"/>
      <c r="M91" s="227" t="n"/>
    </row>
    <row r="92">
      <c r="B92" s="218" t="inlineStr">
        <is>
          <t>67허0152</t>
        </is>
      </c>
      <c r="C92" s="218" t="inlineStr">
        <is>
          <t>니로EV</t>
        </is>
      </c>
      <c r="D92" s="218" t="inlineStr">
        <is>
          <t>차량운행관리</t>
        </is>
      </c>
      <c r="E92" s="218" t="inlineStr">
        <is>
          <t>이용</t>
        </is>
      </c>
      <c r="F92" s="218" t="inlineStr">
        <is>
          <t>-</t>
        </is>
      </c>
      <c r="G92" s="218" t="inlineStr">
        <is>
          <t>2024-02-01</t>
        </is>
      </c>
      <c r="H92" s="218" t="inlineStr">
        <is>
          <t>2024-02-29</t>
        </is>
      </c>
      <c r="I92" s="228" t="n">
        <v>14000</v>
      </c>
      <c r="J92" s="229">
        <f>round(I92*0.1,0)</f>
        <v/>
      </c>
      <c r="K92" s="229">
        <f>I92+J92</f>
        <v/>
      </c>
      <c r="L92" s="227" t="n"/>
      <c r="M92" s="227" t="n"/>
    </row>
    <row r="93">
      <c r="B93" s="218" t="inlineStr">
        <is>
          <t>182하6664</t>
        </is>
      </c>
      <c r="C93" s="218" t="inlineStr">
        <is>
          <t>트랙스</t>
        </is>
      </c>
      <c r="D93" s="218" t="inlineStr">
        <is>
          <t>차량운행관리</t>
        </is>
      </c>
      <c r="E93" s="218" t="inlineStr">
        <is>
          <t>이용</t>
        </is>
      </c>
      <c r="F93" s="218" t="inlineStr">
        <is>
          <t>-</t>
        </is>
      </c>
      <c r="G93" s="218" t="inlineStr">
        <is>
          <t>2024-02-01</t>
        </is>
      </c>
      <c r="H93" s="218" t="inlineStr">
        <is>
          <t>2024-02-29</t>
        </is>
      </c>
      <c r="I93" s="228" t="n">
        <v>14000</v>
      </c>
      <c r="J93" s="229">
        <f>round(I93*0.1,0)</f>
        <v/>
      </c>
      <c r="K93" s="229">
        <f>I93+J93</f>
        <v/>
      </c>
      <c r="L93" s="227" t="n"/>
      <c r="M93" s="227" t="n"/>
    </row>
    <row r="94">
      <c r="B94" s="218" t="inlineStr">
        <is>
          <t>67허0134</t>
        </is>
      </c>
      <c r="C94" s="218" t="inlineStr">
        <is>
          <t>니로EV</t>
        </is>
      </c>
      <c r="D94" s="218" t="inlineStr">
        <is>
          <t>차량운행관리</t>
        </is>
      </c>
      <c r="E94" s="218" t="inlineStr">
        <is>
          <t>이용</t>
        </is>
      </c>
      <c r="F94" s="218" t="inlineStr">
        <is>
          <t>-</t>
        </is>
      </c>
      <c r="G94" s="218" t="inlineStr">
        <is>
          <t>2024-02-01</t>
        </is>
      </c>
      <c r="H94" s="218" t="inlineStr">
        <is>
          <t>2024-02-29</t>
        </is>
      </c>
      <c r="I94" s="228" t="n">
        <v>14000</v>
      </c>
      <c r="J94" s="229">
        <f>round(I94*0.1,0)</f>
        <v/>
      </c>
      <c r="K94" s="229">
        <f>I94+J94</f>
        <v/>
      </c>
      <c r="L94" s="227" t="n"/>
      <c r="M94" s="227" t="n"/>
    </row>
    <row r="95">
      <c r="B95" s="218" t="inlineStr">
        <is>
          <t>67허0132</t>
        </is>
      </c>
      <c r="C95" s="218" t="inlineStr">
        <is>
          <t>니로EV</t>
        </is>
      </c>
      <c r="D95" s="218" t="inlineStr">
        <is>
          <t>차량운행관리</t>
        </is>
      </c>
      <c r="E95" s="218" t="inlineStr">
        <is>
          <t>이용</t>
        </is>
      </c>
      <c r="F95" s="218" t="inlineStr">
        <is>
          <t>-</t>
        </is>
      </c>
      <c r="G95" s="218" t="inlineStr">
        <is>
          <t>2024-02-01</t>
        </is>
      </c>
      <c r="H95" s="218" t="inlineStr">
        <is>
          <t>2024-02-29</t>
        </is>
      </c>
      <c r="I95" s="228" t="n">
        <v>14000</v>
      </c>
      <c r="J95" s="229">
        <f>round(I95*0.1,0)</f>
        <v/>
      </c>
      <c r="K95" s="229">
        <f>I95+J95</f>
        <v/>
      </c>
      <c r="L95" s="227" t="n"/>
      <c r="M95" s="227" t="n"/>
    </row>
    <row r="96">
      <c r="B96" s="218" t="inlineStr">
        <is>
          <t>24하7927</t>
        </is>
      </c>
      <c r="C96" s="218" t="inlineStr">
        <is>
          <t>볼트</t>
        </is>
      </c>
      <c r="D96" s="218" t="inlineStr">
        <is>
          <t>차량운행관리</t>
        </is>
      </c>
      <c r="E96" s="218" t="inlineStr">
        <is>
          <t>이용</t>
        </is>
      </c>
      <c r="F96" s="218" t="inlineStr">
        <is>
          <t>-</t>
        </is>
      </c>
      <c r="G96" s="218" t="inlineStr">
        <is>
          <t>2024-02-01</t>
        </is>
      </c>
      <c r="H96" s="218" t="inlineStr">
        <is>
          <t>2024-02-29</t>
        </is>
      </c>
      <c r="I96" s="228" t="n">
        <v>14000</v>
      </c>
      <c r="J96" s="229">
        <f>round(I96*0.1,0)</f>
        <v/>
      </c>
      <c r="K96" s="229">
        <f>I96+J96</f>
        <v/>
      </c>
      <c r="L96" s="227" t="n"/>
      <c r="M96" s="227" t="n"/>
    </row>
    <row r="97">
      <c r="B97" s="218" t="inlineStr">
        <is>
          <t>24하7928</t>
        </is>
      </c>
      <c r="C97" s="218" t="inlineStr">
        <is>
          <t>볼트</t>
        </is>
      </c>
      <c r="D97" s="218" t="inlineStr">
        <is>
          <t>차량운행관리</t>
        </is>
      </c>
      <c r="E97" s="218" t="inlineStr">
        <is>
          <t>이용</t>
        </is>
      </c>
      <c r="F97" s="218" t="inlineStr">
        <is>
          <t>-</t>
        </is>
      </c>
      <c r="G97" s="218" t="inlineStr">
        <is>
          <t>2024-02-01</t>
        </is>
      </c>
      <c r="H97" s="218" t="inlineStr">
        <is>
          <t>2024-02-29</t>
        </is>
      </c>
      <c r="I97" s="228" t="n">
        <v>14000</v>
      </c>
      <c r="J97" s="229">
        <f>round(I97*0.1,0)</f>
        <v/>
      </c>
      <c r="K97" s="229">
        <f>I97+J97</f>
        <v/>
      </c>
      <c r="L97" s="227" t="n"/>
      <c r="M97" s="227" t="n"/>
    </row>
    <row r="98">
      <c r="B98" s="218" t="inlineStr">
        <is>
          <t>24하7929</t>
        </is>
      </c>
      <c r="C98" s="218" t="inlineStr">
        <is>
          <t>볼트</t>
        </is>
      </c>
      <c r="D98" s="218" t="inlineStr">
        <is>
          <t>차량운행관리</t>
        </is>
      </c>
      <c r="E98" s="218" t="inlineStr">
        <is>
          <t>이용</t>
        </is>
      </c>
      <c r="F98" s="218" t="inlineStr">
        <is>
          <t>-</t>
        </is>
      </c>
      <c r="G98" s="218" t="inlineStr">
        <is>
          <t>2024-02-01</t>
        </is>
      </c>
      <c r="H98" s="218" t="inlineStr">
        <is>
          <t>2024-02-29</t>
        </is>
      </c>
      <c r="I98" s="228" t="n">
        <v>14000</v>
      </c>
      <c r="J98" s="229">
        <f>round(I98*0.1,0)</f>
        <v/>
      </c>
      <c r="K98" s="229">
        <f>I98+J98</f>
        <v/>
      </c>
      <c r="L98" s="227" t="n"/>
      <c r="M98" s="227" t="n"/>
    </row>
    <row r="99">
      <c r="B99" s="218" t="inlineStr">
        <is>
          <t>24하7952</t>
        </is>
      </c>
      <c r="C99" s="218" t="inlineStr">
        <is>
          <t>볼트</t>
        </is>
      </c>
      <c r="D99" s="218" t="inlineStr">
        <is>
          <t>차량운행관리</t>
        </is>
      </c>
      <c r="E99" s="218" t="inlineStr">
        <is>
          <t>이용</t>
        </is>
      </c>
      <c r="F99" s="218" t="inlineStr">
        <is>
          <t>-</t>
        </is>
      </c>
      <c r="G99" s="218" t="inlineStr">
        <is>
          <t>2024-02-01</t>
        </is>
      </c>
      <c r="H99" s="218" t="inlineStr">
        <is>
          <t>2024-02-29</t>
        </is>
      </c>
      <c r="I99" s="228" t="n">
        <v>14000</v>
      </c>
      <c r="J99" s="229">
        <f>round(I99*0.1,0)</f>
        <v/>
      </c>
      <c r="K99" s="229">
        <f>I99+J99</f>
        <v/>
      </c>
      <c r="L99" s="227" t="n"/>
      <c r="M99" s="227" t="n"/>
    </row>
    <row r="100">
      <c r="B100" s="218" t="inlineStr">
        <is>
          <t>42허0758</t>
        </is>
      </c>
      <c r="C100" s="218" t="inlineStr">
        <is>
          <t>니로EV</t>
        </is>
      </c>
      <c r="D100" s="218" t="inlineStr">
        <is>
          <t>차량운행관리</t>
        </is>
      </c>
      <c r="E100" s="218" t="inlineStr">
        <is>
          <t>이용</t>
        </is>
      </c>
      <c r="F100" s="218" t="inlineStr">
        <is>
          <t>-</t>
        </is>
      </c>
      <c r="G100" s="218" t="inlineStr">
        <is>
          <t>2024-02-01</t>
        </is>
      </c>
      <c r="H100" s="218" t="inlineStr">
        <is>
          <t>2024-02-29</t>
        </is>
      </c>
      <c r="I100" s="228" t="n">
        <v>14000</v>
      </c>
      <c r="J100" s="229">
        <f>round(I100*0.1,0)</f>
        <v/>
      </c>
      <c r="K100" s="229">
        <f>I100+J100</f>
        <v/>
      </c>
      <c r="L100" s="227" t="n"/>
      <c r="M100" s="227" t="n"/>
    </row>
    <row r="101">
      <c r="B101" s="218" t="inlineStr">
        <is>
          <t>49호8974</t>
        </is>
      </c>
      <c r="C101" s="218" t="inlineStr">
        <is>
          <t>EV6</t>
        </is>
      </c>
      <c r="D101" s="218" t="inlineStr">
        <is>
          <t>차량운행관리</t>
        </is>
      </c>
      <c r="E101" s="218" t="inlineStr">
        <is>
          <t>이용</t>
        </is>
      </c>
      <c r="F101" s="218" t="inlineStr">
        <is>
          <t>-</t>
        </is>
      </c>
      <c r="G101" s="218" t="inlineStr">
        <is>
          <t>2024-02-01</t>
        </is>
      </c>
      <c r="H101" s="218" t="inlineStr">
        <is>
          <t>2024-02-29</t>
        </is>
      </c>
      <c r="I101" s="228" t="n">
        <v>14000</v>
      </c>
      <c r="J101" s="229">
        <f>round(I101*0.1,0)</f>
        <v/>
      </c>
      <c r="K101" s="229">
        <f>I101+J101</f>
        <v/>
      </c>
      <c r="L101" s="227" t="n"/>
      <c r="M101" s="227" t="n"/>
    </row>
    <row r="102">
      <c r="B102" s="218" t="inlineStr">
        <is>
          <t>49호9218</t>
        </is>
      </c>
      <c r="C102" s="218" t="inlineStr">
        <is>
          <t>EV6</t>
        </is>
      </c>
      <c r="D102" s="218" t="inlineStr">
        <is>
          <t>차량운행관리</t>
        </is>
      </c>
      <c r="E102" s="218" t="inlineStr">
        <is>
          <t>이용</t>
        </is>
      </c>
      <c r="F102" s="218" t="inlineStr">
        <is>
          <t>-</t>
        </is>
      </c>
      <c r="G102" s="218" t="inlineStr">
        <is>
          <t>2024-02-01</t>
        </is>
      </c>
      <c r="H102" s="218" t="inlineStr">
        <is>
          <t>2024-02-29</t>
        </is>
      </c>
      <c r="I102" s="228" t="n">
        <v>14000</v>
      </c>
      <c r="J102" s="229">
        <f>round(I102*0.1,0)</f>
        <v/>
      </c>
      <c r="K102" s="229">
        <f>I102+J102</f>
        <v/>
      </c>
      <c r="L102" s="227" t="n"/>
      <c r="M102" s="227" t="n"/>
    </row>
    <row r="103">
      <c r="B103" s="218" t="inlineStr">
        <is>
          <t>67허0113</t>
        </is>
      </c>
      <c r="C103" s="218" t="inlineStr">
        <is>
          <t>니로EV</t>
        </is>
      </c>
      <c r="D103" s="218" t="inlineStr">
        <is>
          <t>차량운행관리</t>
        </is>
      </c>
      <c r="E103" s="218" t="inlineStr">
        <is>
          <t>이용</t>
        </is>
      </c>
      <c r="F103" s="218" t="inlineStr">
        <is>
          <t>-</t>
        </is>
      </c>
      <c r="G103" s="218" t="inlineStr">
        <is>
          <t>2024-02-01</t>
        </is>
      </c>
      <c r="H103" s="218" t="inlineStr">
        <is>
          <t>2024-02-29</t>
        </is>
      </c>
      <c r="I103" s="228" t="n">
        <v>14000</v>
      </c>
      <c r="J103" s="229">
        <f>round(I103*0.1,0)</f>
        <v/>
      </c>
      <c r="K103" s="229">
        <f>I103+J103</f>
        <v/>
      </c>
      <c r="L103" s="227" t="n"/>
      <c r="M103" s="227" t="n"/>
    </row>
    <row r="104">
      <c r="B104" s="218" t="inlineStr">
        <is>
          <t>67허0114</t>
        </is>
      </c>
      <c r="C104" s="218" t="inlineStr">
        <is>
          <t>니로EV</t>
        </is>
      </c>
      <c r="D104" s="218" t="inlineStr">
        <is>
          <t>차량운행관리</t>
        </is>
      </c>
      <c r="E104" s="218" t="inlineStr">
        <is>
          <t>이용</t>
        </is>
      </c>
      <c r="F104" s="218" t="inlineStr">
        <is>
          <t>-</t>
        </is>
      </c>
      <c r="G104" s="218" t="inlineStr">
        <is>
          <t>2024-02-01</t>
        </is>
      </c>
      <c r="H104" s="218" t="inlineStr">
        <is>
          <t>2024-02-29</t>
        </is>
      </c>
      <c r="I104" s="228" t="n">
        <v>14000</v>
      </c>
      <c r="J104" s="229">
        <f>round(I104*0.1,0)</f>
        <v/>
      </c>
      <c r="K104" s="229">
        <f>I104+J104</f>
        <v/>
      </c>
      <c r="L104" s="227" t="n"/>
      <c r="M104" s="227" t="n"/>
    </row>
    <row r="105">
      <c r="B105" s="218" t="inlineStr">
        <is>
          <t>67허0115</t>
        </is>
      </c>
      <c r="C105" s="218" t="inlineStr">
        <is>
          <t>니로EV</t>
        </is>
      </c>
      <c r="D105" s="218" t="inlineStr">
        <is>
          <t>차량운행관리</t>
        </is>
      </c>
      <c r="E105" s="218" t="inlineStr">
        <is>
          <t>이용</t>
        </is>
      </c>
      <c r="F105" s="218" t="inlineStr">
        <is>
          <t>-</t>
        </is>
      </c>
      <c r="G105" s="218" t="inlineStr">
        <is>
          <t>2024-02-01</t>
        </is>
      </c>
      <c r="H105" s="218" t="inlineStr">
        <is>
          <t>2024-02-29</t>
        </is>
      </c>
      <c r="I105" s="228" t="n">
        <v>14000</v>
      </c>
      <c r="J105" s="229">
        <f>round(I105*0.1,0)</f>
        <v/>
      </c>
      <c r="K105" s="229">
        <f>I105+J105</f>
        <v/>
      </c>
      <c r="L105" s="227" t="n"/>
      <c r="M105" s="227" t="n"/>
    </row>
    <row r="106">
      <c r="B106" s="218" t="inlineStr">
        <is>
          <t>67허0116</t>
        </is>
      </c>
      <c r="C106" s="218" t="inlineStr">
        <is>
          <t>니로EV</t>
        </is>
      </c>
      <c r="D106" s="218" t="inlineStr">
        <is>
          <t>차량운행관리</t>
        </is>
      </c>
      <c r="E106" s="218" t="inlineStr">
        <is>
          <t>이용</t>
        </is>
      </c>
      <c r="F106" s="218" t="inlineStr">
        <is>
          <t>-</t>
        </is>
      </c>
      <c r="G106" s="218" t="inlineStr">
        <is>
          <t>2024-02-01</t>
        </is>
      </c>
      <c r="H106" s="218" t="inlineStr">
        <is>
          <t>2024-02-29</t>
        </is>
      </c>
      <c r="I106" s="228" t="n">
        <v>14000</v>
      </c>
      <c r="J106" s="229">
        <f>round(I106*0.1,0)</f>
        <v/>
      </c>
      <c r="K106" s="229">
        <f>I106+J106</f>
        <v/>
      </c>
      <c r="L106" s="227" t="n"/>
      <c r="M106" s="227" t="n"/>
    </row>
    <row r="107">
      <c r="B107" s="218" t="inlineStr">
        <is>
          <t>67허0117</t>
        </is>
      </c>
      <c r="C107" s="218" t="inlineStr">
        <is>
          <t>니로EV</t>
        </is>
      </c>
      <c r="D107" s="218" t="inlineStr">
        <is>
          <t>차량운행관리</t>
        </is>
      </c>
      <c r="E107" s="218" t="inlineStr">
        <is>
          <t>이용</t>
        </is>
      </c>
      <c r="F107" s="218" t="inlineStr">
        <is>
          <t>-</t>
        </is>
      </c>
      <c r="G107" s="218" t="inlineStr">
        <is>
          <t>2024-02-01</t>
        </is>
      </c>
      <c r="H107" s="218" t="inlineStr">
        <is>
          <t>2024-02-29</t>
        </is>
      </c>
      <c r="I107" s="228" t="n">
        <v>14000</v>
      </c>
      <c r="J107" s="229">
        <f>round(I107*0.1,0)</f>
        <v/>
      </c>
      <c r="K107" s="229">
        <f>I107+J107</f>
        <v/>
      </c>
      <c r="L107" s="227" t="n"/>
      <c r="M107" s="227" t="n"/>
    </row>
    <row r="108">
      <c r="B108" s="218" t="inlineStr">
        <is>
          <t>67허0133</t>
        </is>
      </c>
      <c r="C108" s="218" t="inlineStr">
        <is>
          <t>니로EV</t>
        </is>
      </c>
      <c r="D108" s="218" t="inlineStr">
        <is>
          <t>차량운행관리</t>
        </is>
      </c>
      <c r="E108" s="218" t="inlineStr">
        <is>
          <t>이용</t>
        </is>
      </c>
      <c r="F108" s="218" t="inlineStr">
        <is>
          <t>-</t>
        </is>
      </c>
      <c r="G108" s="218" t="inlineStr">
        <is>
          <t>2024-02-01</t>
        </is>
      </c>
      <c r="H108" s="218" t="inlineStr">
        <is>
          <t>2024-02-29</t>
        </is>
      </c>
      <c r="I108" s="228" t="n">
        <v>14000</v>
      </c>
      <c r="J108" s="229">
        <f>round(I108*0.1,0)</f>
        <v/>
      </c>
      <c r="K108" s="229">
        <f>I108+J108</f>
        <v/>
      </c>
      <c r="L108" s="227" t="n"/>
      <c r="M108" s="227" t="n"/>
    </row>
    <row r="109">
      <c r="B109" s="218" t="inlineStr">
        <is>
          <t>67허0118</t>
        </is>
      </c>
      <c r="C109" s="218" t="inlineStr">
        <is>
          <t>니로EV</t>
        </is>
      </c>
      <c r="D109" s="218" t="inlineStr">
        <is>
          <t>차량운행관리</t>
        </is>
      </c>
      <c r="E109" s="218" t="inlineStr">
        <is>
          <t>이용</t>
        </is>
      </c>
      <c r="F109" s="218" t="inlineStr">
        <is>
          <t>-</t>
        </is>
      </c>
      <c r="G109" s="218" t="inlineStr">
        <is>
          <t>2024-02-01</t>
        </is>
      </c>
      <c r="H109" s="218" t="inlineStr">
        <is>
          <t>2024-02-29</t>
        </is>
      </c>
      <c r="I109" s="228" t="n">
        <v>14000</v>
      </c>
      <c r="J109" s="229">
        <f>round(I109*0.1,0)</f>
        <v/>
      </c>
      <c r="K109" s="229">
        <f>I109+J109</f>
        <v/>
      </c>
      <c r="L109" s="227" t="n"/>
      <c r="M109" s="227" t="n"/>
    </row>
    <row r="110">
      <c r="B110" s="218" t="inlineStr">
        <is>
          <t>67허0120</t>
        </is>
      </c>
      <c r="C110" s="218" t="inlineStr">
        <is>
          <t>니로EV</t>
        </is>
      </c>
      <c r="D110" s="218" t="inlineStr">
        <is>
          <t>차량운행관리</t>
        </is>
      </c>
      <c r="E110" s="218" t="inlineStr">
        <is>
          <t>이용</t>
        </is>
      </c>
      <c r="F110" s="218" t="inlineStr">
        <is>
          <t>-</t>
        </is>
      </c>
      <c r="G110" s="218" t="inlineStr">
        <is>
          <t>2024-02-01</t>
        </is>
      </c>
      <c r="H110" s="218" t="inlineStr">
        <is>
          <t>2024-02-29</t>
        </is>
      </c>
      <c r="I110" s="228" t="n">
        <v>14000</v>
      </c>
      <c r="J110" s="229">
        <f>round(I110*0.1,0)</f>
        <v/>
      </c>
      <c r="K110" s="229">
        <f>I110+J110</f>
        <v/>
      </c>
      <c r="L110" s="227" t="n"/>
      <c r="M110" s="227" t="n"/>
    </row>
    <row r="111">
      <c r="B111" s="218" t="inlineStr">
        <is>
          <t>67허0121</t>
        </is>
      </c>
      <c r="C111" s="218" t="inlineStr">
        <is>
          <t>니로EV</t>
        </is>
      </c>
      <c r="D111" s="218" t="inlineStr">
        <is>
          <t>차량운행관리</t>
        </is>
      </c>
      <c r="E111" s="218" t="inlineStr">
        <is>
          <t>이용</t>
        </is>
      </c>
      <c r="F111" s="218" t="inlineStr">
        <is>
          <t>-</t>
        </is>
      </c>
      <c r="G111" s="218" t="inlineStr">
        <is>
          <t>2024-02-01</t>
        </is>
      </c>
      <c r="H111" s="218" t="inlineStr">
        <is>
          <t>2024-02-29</t>
        </is>
      </c>
      <c r="I111" s="228" t="n">
        <v>14000</v>
      </c>
      <c r="J111" s="229">
        <f>round(I111*0.1,0)</f>
        <v/>
      </c>
      <c r="K111" s="229">
        <f>I111+J111</f>
        <v/>
      </c>
      <c r="L111" s="227" t="n"/>
      <c r="M111" s="227" t="n"/>
    </row>
    <row r="112">
      <c r="B112" s="218" t="inlineStr">
        <is>
          <t>67허0122</t>
        </is>
      </c>
      <c r="C112" s="218" t="inlineStr">
        <is>
          <t>니로EV</t>
        </is>
      </c>
      <c r="D112" s="218" t="inlineStr">
        <is>
          <t>차량운행관리</t>
        </is>
      </c>
      <c r="E112" s="218" t="inlineStr">
        <is>
          <t>이용</t>
        </is>
      </c>
      <c r="F112" s="218" t="inlineStr">
        <is>
          <t>-</t>
        </is>
      </c>
      <c r="G112" s="218" t="inlineStr">
        <is>
          <t>2024-02-01</t>
        </is>
      </c>
      <c r="H112" s="218" t="inlineStr">
        <is>
          <t>2024-02-29</t>
        </is>
      </c>
      <c r="I112" s="228" t="n">
        <v>14000</v>
      </c>
      <c r="J112" s="229">
        <f>round(I112*0.1,0)</f>
        <v/>
      </c>
      <c r="K112" s="229">
        <f>I112+J112</f>
        <v/>
      </c>
      <c r="L112" s="227" t="n"/>
      <c r="M112" s="227" t="n"/>
    </row>
    <row r="113">
      <c r="B113" s="218" t="inlineStr">
        <is>
          <t>67허0123</t>
        </is>
      </c>
      <c r="C113" s="218" t="inlineStr">
        <is>
          <t>니로EV</t>
        </is>
      </c>
      <c r="D113" s="218" t="inlineStr">
        <is>
          <t>차량운행관리</t>
        </is>
      </c>
      <c r="E113" s="218" t="inlineStr">
        <is>
          <t>이용</t>
        </is>
      </c>
      <c r="F113" s="218" t="inlineStr">
        <is>
          <t>-</t>
        </is>
      </c>
      <c r="G113" s="218" t="inlineStr">
        <is>
          <t>2024-02-01</t>
        </is>
      </c>
      <c r="H113" s="218" t="inlineStr">
        <is>
          <t>2024-02-29</t>
        </is>
      </c>
      <c r="I113" s="228" t="n">
        <v>14000</v>
      </c>
      <c r="J113" s="229">
        <f>round(I113*0.1,0)</f>
        <v/>
      </c>
      <c r="K113" s="229">
        <f>I113+J113</f>
        <v/>
      </c>
      <c r="L113" s="227" t="n"/>
      <c r="M113" s="227" t="n"/>
    </row>
    <row r="114">
      <c r="B114" s="218" t="inlineStr">
        <is>
          <t>67허0124</t>
        </is>
      </c>
      <c r="C114" s="218" t="inlineStr">
        <is>
          <t>니로EV</t>
        </is>
      </c>
      <c r="D114" s="218" t="inlineStr">
        <is>
          <t>차량운행관리</t>
        </is>
      </c>
      <c r="E114" s="218" t="inlineStr">
        <is>
          <t>이용</t>
        </is>
      </c>
      <c r="F114" s="218" t="inlineStr">
        <is>
          <t>-</t>
        </is>
      </c>
      <c r="G114" s="218" t="inlineStr">
        <is>
          <t>2024-02-01</t>
        </is>
      </c>
      <c r="H114" s="218" t="inlineStr">
        <is>
          <t>2024-02-29</t>
        </is>
      </c>
      <c r="I114" s="228" t="n">
        <v>14000</v>
      </c>
      <c r="J114" s="229">
        <f>round(I114*0.1,0)</f>
        <v/>
      </c>
      <c r="K114" s="229">
        <f>I114+J114</f>
        <v/>
      </c>
      <c r="L114" s="227" t="n"/>
      <c r="M114" s="227" t="n"/>
    </row>
    <row r="115">
      <c r="B115" s="218" t="inlineStr">
        <is>
          <t>67허0125</t>
        </is>
      </c>
      <c r="C115" s="218" t="inlineStr">
        <is>
          <t>니로EV</t>
        </is>
      </c>
      <c r="D115" s="218" t="inlineStr">
        <is>
          <t>차량운행관리</t>
        </is>
      </c>
      <c r="E115" s="218" t="inlineStr">
        <is>
          <t>이용</t>
        </is>
      </c>
      <c r="F115" s="218" t="inlineStr">
        <is>
          <t>-</t>
        </is>
      </c>
      <c r="G115" s="218" t="inlineStr">
        <is>
          <t>2024-02-01</t>
        </is>
      </c>
      <c r="H115" s="218" t="inlineStr">
        <is>
          <t>2024-02-29</t>
        </is>
      </c>
      <c r="I115" s="228" t="n">
        <v>14000</v>
      </c>
      <c r="J115" s="229">
        <f>round(I115*0.1,0)</f>
        <v/>
      </c>
      <c r="K115" s="229">
        <f>I115+J115</f>
        <v/>
      </c>
      <c r="L115" s="227" t="n"/>
      <c r="M115" s="227" t="n"/>
    </row>
    <row r="116">
      <c r="B116" s="218" t="inlineStr">
        <is>
          <t>67허0126</t>
        </is>
      </c>
      <c r="C116" s="218" t="inlineStr">
        <is>
          <t>니로EV</t>
        </is>
      </c>
      <c r="D116" s="218" t="inlineStr">
        <is>
          <t>차량운행관리</t>
        </is>
      </c>
      <c r="E116" s="218" t="inlineStr">
        <is>
          <t>이용</t>
        </is>
      </c>
      <c r="F116" s="218" t="inlineStr">
        <is>
          <t>-</t>
        </is>
      </c>
      <c r="G116" s="218" t="inlineStr">
        <is>
          <t>2024-02-01</t>
        </is>
      </c>
      <c r="H116" s="218" t="inlineStr">
        <is>
          <t>2024-02-29</t>
        </is>
      </c>
      <c r="I116" s="228" t="n">
        <v>14000</v>
      </c>
      <c r="J116" s="229">
        <f>round(I116*0.1,0)</f>
        <v/>
      </c>
      <c r="K116" s="229">
        <f>I116+J116</f>
        <v/>
      </c>
      <c r="L116" s="227" t="n"/>
      <c r="M116" s="227" t="n"/>
    </row>
    <row r="117">
      <c r="B117" s="218" t="inlineStr">
        <is>
          <t>67허0127</t>
        </is>
      </c>
      <c r="C117" s="218" t="inlineStr">
        <is>
          <t>니로EV</t>
        </is>
      </c>
      <c r="D117" s="218" t="inlineStr">
        <is>
          <t>차량운행관리</t>
        </is>
      </c>
      <c r="E117" s="218" t="inlineStr">
        <is>
          <t>이용</t>
        </is>
      </c>
      <c r="F117" s="218" t="inlineStr">
        <is>
          <t>-</t>
        </is>
      </c>
      <c r="G117" s="218" t="inlineStr">
        <is>
          <t>2024-02-01</t>
        </is>
      </c>
      <c r="H117" s="218" t="inlineStr">
        <is>
          <t>2024-02-29</t>
        </is>
      </c>
      <c r="I117" s="228" t="n">
        <v>14000</v>
      </c>
      <c r="J117" s="229">
        <f>round(I117*0.1,0)</f>
        <v/>
      </c>
      <c r="K117" s="229">
        <f>I117+J117</f>
        <v/>
      </c>
      <c r="L117" s="227" t="n"/>
      <c r="M117" s="227" t="n"/>
    </row>
    <row r="118">
      <c r="B118" s="218" t="inlineStr">
        <is>
          <t>67허0128</t>
        </is>
      </c>
      <c r="C118" s="218" t="inlineStr">
        <is>
          <t>니로EV</t>
        </is>
      </c>
      <c r="D118" s="218" t="inlineStr">
        <is>
          <t>차량운행관리</t>
        </is>
      </c>
      <c r="E118" s="218" t="inlineStr">
        <is>
          <t>이용</t>
        </is>
      </c>
      <c r="F118" s="218" t="inlineStr">
        <is>
          <t>-</t>
        </is>
      </c>
      <c r="G118" s="218" t="inlineStr">
        <is>
          <t>2024-02-01</t>
        </is>
      </c>
      <c r="H118" s="218" t="inlineStr">
        <is>
          <t>2024-02-29</t>
        </is>
      </c>
      <c r="I118" s="228" t="n">
        <v>14000</v>
      </c>
      <c r="J118" s="229">
        <f>round(I118*0.1,0)</f>
        <v/>
      </c>
      <c r="K118" s="229">
        <f>I118+J118</f>
        <v/>
      </c>
      <c r="L118" s="227" t="n"/>
      <c r="M118" s="227" t="n"/>
    </row>
    <row r="119">
      <c r="B119" s="218" t="inlineStr">
        <is>
          <t>67허0129</t>
        </is>
      </c>
      <c r="C119" s="218" t="inlineStr">
        <is>
          <t>니로EV</t>
        </is>
      </c>
      <c r="D119" s="218" t="inlineStr">
        <is>
          <t>차량운행관리</t>
        </is>
      </c>
      <c r="E119" s="218" t="inlineStr">
        <is>
          <t>이용</t>
        </is>
      </c>
      <c r="F119" s="218" t="inlineStr">
        <is>
          <t>-</t>
        </is>
      </c>
      <c r="G119" s="218" t="inlineStr">
        <is>
          <t>2024-02-01</t>
        </is>
      </c>
      <c r="H119" s="218" t="inlineStr">
        <is>
          <t>2024-02-29</t>
        </is>
      </c>
      <c r="I119" s="228" t="n">
        <v>14000</v>
      </c>
      <c r="J119" s="229">
        <f>round(I119*0.1,0)</f>
        <v/>
      </c>
      <c r="K119" s="229">
        <f>I119+J119</f>
        <v/>
      </c>
      <c r="L119" s="227" t="n"/>
      <c r="M119" s="227" t="n"/>
    </row>
    <row r="120">
      <c r="B120" s="218" t="inlineStr">
        <is>
          <t>67허0130</t>
        </is>
      </c>
      <c r="C120" s="218" t="inlineStr">
        <is>
          <t>니로EV</t>
        </is>
      </c>
      <c r="D120" s="218" t="inlineStr">
        <is>
          <t>차량운행관리</t>
        </is>
      </c>
      <c r="E120" s="218" t="inlineStr">
        <is>
          <t>이용</t>
        </is>
      </c>
      <c r="F120" s="218" t="inlineStr">
        <is>
          <t>-</t>
        </is>
      </c>
      <c r="G120" s="218" t="inlineStr">
        <is>
          <t>2024-02-01</t>
        </is>
      </c>
      <c r="H120" s="218" t="inlineStr">
        <is>
          <t>2024-02-29</t>
        </is>
      </c>
      <c r="I120" s="228" t="n">
        <v>14000</v>
      </c>
      <c r="J120" s="229">
        <f>round(I120*0.1,0)</f>
        <v/>
      </c>
      <c r="K120" s="229">
        <f>I120+J120</f>
        <v/>
      </c>
      <c r="L120" s="227" t="n"/>
      <c r="M120" s="227" t="n"/>
    </row>
    <row r="121">
      <c r="B121" s="218" t="inlineStr">
        <is>
          <t>67허0131</t>
        </is>
      </c>
      <c r="C121" s="218" t="inlineStr">
        <is>
          <t>니로EV</t>
        </is>
      </c>
      <c r="D121" s="218" t="inlineStr">
        <is>
          <t>차량운행관리</t>
        </is>
      </c>
      <c r="E121" s="218" t="inlineStr">
        <is>
          <t>이용</t>
        </is>
      </c>
      <c r="F121" s="218" t="inlineStr">
        <is>
          <t>-</t>
        </is>
      </c>
      <c r="G121" s="218" t="inlineStr">
        <is>
          <t>2024-02-01</t>
        </is>
      </c>
      <c r="H121" s="218" t="inlineStr">
        <is>
          <t>2024-02-29</t>
        </is>
      </c>
      <c r="I121" s="228" t="n">
        <v>14000</v>
      </c>
      <c r="J121" s="229">
        <f>round(I121*0.1,0)</f>
        <v/>
      </c>
      <c r="K121" s="229">
        <f>I121+J121</f>
        <v/>
      </c>
      <c r="L121" s="227" t="n"/>
      <c r="M121" s="227" t="n"/>
    </row>
    <row r="122">
      <c r="B122" s="218" t="inlineStr">
        <is>
          <t>67허0119</t>
        </is>
      </c>
      <c r="C122" s="218" t="inlineStr">
        <is>
          <t>니로EV</t>
        </is>
      </c>
      <c r="D122" s="218" t="inlineStr">
        <is>
          <t>차량운행관리</t>
        </is>
      </c>
      <c r="E122" s="218" t="inlineStr">
        <is>
          <t>이용</t>
        </is>
      </c>
      <c r="F122" s="218" t="inlineStr">
        <is>
          <t>-</t>
        </is>
      </c>
      <c r="G122" s="218" t="inlineStr">
        <is>
          <t>2024-02-01</t>
        </is>
      </c>
      <c r="H122" s="218" t="inlineStr">
        <is>
          <t>2024-02-29</t>
        </is>
      </c>
      <c r="I122" s="228" t="n">
        <v>14000</v>
      </c>
      <c r="J122" s="229">
        <f>round(I122*0.1,0)</f>
        <v/>
      </c>
      <c r="K122" s="229">
        <f>I122+J122</f>
        <v/>
      </c>
      <c r="L122" s="227" t="n"/>
      <c r="M122" s="227" t="n"/>
    </row>
    <row r="123">
      <c r="B123" s="218" t="inlineStr">
        <is>
          <t>182하6662</t>
        </is>
      </c>
      <c r="C123" s="218" t="inlineStr">
        <is>
          <t>트랙스</t>
        </is>
      </c>
      <c r="D123" s="218" t="inlineStr">
        <is>
          <t>차량운행관리</t>
        </is>
      </c>
      <c r="E123" s="218" t="inlineStr">
        <is>
          <t>이용</t>
        </is>
      </c>
      <c r="F123" s="218" t="inlineStr">
        <is>
          <t>-</t>
        </is>
      </c>
      <c r="G123" s="218" t="inlineStr">
        <is>
          <t>2024-02-01</t>
        </is>
      </c>
      <c r="H123" s="218" t="inlineStr">
        <is>
          <t>2024-02-29</t>
        </is>
      </c>
      <c r="I123" s="228" t="n">
        <v>14000</v>
      </c>
      <c r="J123" s="229">
        <f>round(I123*0.1,0)</f>
        <v/>
      </c>
      <c r="K123" s="229">
        <f>I123+J123</f>
        <v/>
      </c>
      <c r="L123" s="227" t="n"/>
      <c r="M123" s="227" t="n"/>
    </row>
    <row r="124">
      <c r="B124" s="218" t="inlineStr">
        <is>
          <t>124호8860</t>
        </is>
      </c>
      <c r="C124" s="218" t="inlineStr">
        <is>
          <t>트레일블레이저</t>
        </is>
      </c>
      <c r="D124" s="218" t="inlineStr">
        <is>
          <t>차량운행관리</t>
        </is>
      </c>
      <c r="E124" s="218" t="inlineStr">
        <is>
          <t>이용</t>
        </is>
      </c>
      <c r="F124" s="218" t="inlineStr">
        <is>
          <t>-</t>
        </is>
      </c>
      <c r="G124" s="218" t="inlineStr">
        <is>
          <t>2024-02-01</t>
        </is>
      </c>
      <c r="H124" s="218" t="inlineStr">
        <is>
          <t>2024-02-29</t>
        </is>
      </c>
      <c r="I124" s="228" t="n">
        <v>14000</v>
      </c>
      <c r="J124" s="229">
        <f>round(I124*0.1,0)</f>
        <v/>
      </c>
      <c r="K124" s="229">
        <f>I124+J124</f>
        <v/>
      </c>
      <c r="L124" s="227" t="n"/>
      <c r="M124" s="227" t="n"/>
    </row>
    <row r="125">
      <c r="B125" s="218" t="inlineStr">
        <is>
          <t>182하6654</t>
        </is>
      </c>
      <c r="C125" s="218" t="inlineStr">
        <is>
          <t>트랙스</t>
        </is>
      </c>
      <c r="D125" s="218" t="inlineStr">
        <is>
          <t>차량운행관리</t>
        </is>
      </c>
      <c r="E125" s="218" t="inlineStr">
        <is>
          <t>이용</t>
        </is>
      </c>
      <c r="F125" s="218" t="inlineStr">
        <is>
          <t>-</t>
        </is>
      </c>
      <c r="G125" s="218" t="inlineStr">
        <is>
          <t>2024-02-01</t>
        </is>
      </c>
      <c r="H125" s="218" t="inlineStr">
        <is>
          <t>2024-02-29</t>
        </is>
      </c>
      <c r="I125" s="228" t="n">
        <v>14000</v>
      </c>
      <c r="J125" s="229">
        <f>round(I125*0.1,0)</f>
        <v/>
      </c>
      <c r="K125" s="229">
        <f>I125+J125</f>
        <v/>
      </c>
      <c r="L125" s="227" t="n"/>
      <c r="M125" s="227" t="n"/>
    </row>
    <row r="126">
      <c r="B126" s="218" t="inlineStr">
        <is>
          <t>141허4867</t>
        </is>
      </c>
      <c r="C126" s="218" t="inlineStr">
        <is>
          <t>트랙스</t>
        </is>
      </c>
      <c r="D126" s="218" t="inlineStr">
        <is>
          <t>차량운행관리</t>
        </is>
      </c>
      <c r="E126" s="218" t="inlineStr">
        <is>
          <t>이용</t>
        </is>
      </c>
      <c r="F126" s="218" t="inlineStr">
        <is>
          <t>-</t>
        </is>
      </c>
      <c r="G126" s="218" t="inlineStr">
        <is>
          <t>2024-02-01</t>
        </is>
      </c>
      <c r="H126" s="218" t="inlineStr">
        <is>
          <t>2024-02-29</t>
        </is>
      </c>
      <c r="I126" s="228" t="n">
        <v>14000</v>
      </c>
      <c r="J126" s="229">
        <f>round(I126*0.1,0)</f>
        <v/>
      </c>
      <c r="K126" s="229">
        <f>I126+J126</f>
        <v/>
      </c>
      <c r="L126" s="227" t="n"/>
      <c r="M126" s="227" t="n"/>
    </row>
    <row r="127">
      <c r="B127" s="218" t="inlineStr">
        <is>
          <t>141허4868</t>
        </is>
      </c>
      <c r="C127" s="218" t="inlineStr">
        <is>
          <t>트랙스</t>
        </is>
      </c>
      <c r="D127" s="218" t="inlineStr">
        <is>
          <t>차량운행관리</t>
        </is>
      </c>
      <c r="E127" s="218" t="inlineStr">
        <is>
          <t>이용</t>
        </is>
      </c>
      <c r="F127" s="218" t="inlineStr">
        <is>
          <t>-</t>
        </is>
      </c>
      <c r="G127" s="218" t="inlineStr">
        <is>
          <t>2024-02-01</t>
        </is>
      </c>
      <c r="H127" s="218" t="inlineStr">
        <is>
          <t>2024-02-29</t>
        </is>
      </c>
      <c r="I127" s="228" t="n">
        <v>14000</v>
      </c>
      <c r="J127" s="229">
        <f>round(I127*0.1,0)</f>
        <v/>
      </c>
      <c r="K127" s="229">
        <f>I127+J127</f>
        <v/>
      </c>
      <c r="L127" s="227" t="n"/>
      <c r="M127" s="227" t="n"/>
    </row>
    <row r="128">
      <c r="B128" s="218" t="inlineStr">
        <is>
          <t>141허5169</t>
        </is>
      </c>
      <c r="C128" s="218" t="inlineStr">
        <is>
          <t>아반떼</t>
        </is>
      </c>
      <c r="D128" s="218" t="inlineStr">
        <is>
          <t>차량운행관리</t>
        </is>
      </c>
      <c r="E128" s="218" t="inlineStr">
        <is>
          <t>이용</t>
        </is>
      </c>
      <c r="F128" s="218" t="inlineStr">
        <is>
          <t>-</t>
        </is>
      </c>
      <c r="G128" s="218" t="inlineStr">
        <is>
          <t>2024-02-01</t>
        </is>
      </c>
      <c r="H128" s="218" t="inlineStr">
        <is>
          <t>2024-02-29</t>
        </is>
      </c>
      <c r="I128" s="228" t="n">
        <v>14000</v>
      </c>
      <c r="J128" s="229">
        <f>round(I128*0.1,0)</f>
        <v/>
      </c>
      <c r="K128" s="229">
        <f>I128+J128</f>
        <v/>
      </c>
      <c r="L128" s="227" t="n"/>
      <c r="M128" s="227" t="n"/>
    </row>
    <row r="129">
      <c r="B129" s="218" t="inlineStr">
        <is>
          <t>141허5479</t>
        </is>
      </c>
      <c r="C129" s="218" t="inlineStr">
        <is>
          <t>아반떼</t>
        </is>
      </c>
      <c r="D129" s="218" t="inlineStr">
        <is>
          <t>차량운행관리</t>
        </is>
      </c>
      <c r="E129" s="218" t="inlineStr">
        <is>
          <t>이용</t>
        </is>
      </c>
      <c r="F129" s="218" t="inlineStr">
        <is>
          <t>-</t>
        </is>
      </c>
      <c r="G129" s="218" t="inlineStr">
        <is>
          <t>2024-02-01</t>
        </is>
      </c>
      <c r="H129" s="218" t="inlineStr">
        <is>
          <t>2024-02-29</t>
        </is>
      </c>
      <c r="I129" s="228" t="n">
        <v>14000</v>
      </c>
      <c r="J129" s="229">
        <f>round(I129*0.1,0)</f>
        <v/>
      </c>
      <c r="K129" s="229">
        <f>I129+J129</f>
        <v/>
      </c>
      <c r="L129" s="227" t="n"/>
      <c r="M129" s="227" t="n"/>
    </row>
    <row r="130">
      <c r="B130" s="218" t="inlineStr">
        <is>
          <t>141허5910</t>
        </is>
      </c>
      <c r="C130" s="218" t="inlineStr">
        <is>
          <t>아반떼</t>
        </is>
      </c>
      <c r="D130" s="218" t="inlineStr">
        <is>
          <t>차량운행관리</t>
        </is>
      </c>
      <c r="E130" s="218" t="inlineStr">
        <is>
          <t>이용</t>
        </is>
      </c>
      <c r="F130" s="218" t="inlineStr">
        <is>
          <t>-</t>
        </is>
      </c>
      <c r="G130" s="218" t="inlineStr">
        <is>
          <t>2024-02-01</t>
        </is>
      </c>
      <c r="H130" s="218" t="inlineStr">
        <is>
          <t>2024-02-29</t>
        </is>
      </c>
      <c r="I130" s="228" t="n">
        <v>14000</v>
      </c>
      <c r="J130" s="229">
        <f>round(I130*0.1,0)</f>
        <v/>
      </c>
      <c r="K130" s="229">
        <f>I130+J130</f>
        <v/>
      </c>
      <c r="L130" s="227" t="n"/>
      <c r="M130" s="227" t="n"/>
    </row>
    <row r="131">
      <c r="B131" s="218" t="inlineStr">
        <is>
          <t>141허5913</t>
        </is>
      </c>
      <c r="C131" s="218" t="inlineStr">
        <is>
          <t>아반떼</t>
        </is>
      </c>
      <c r="D131" s="218" t="inlineStr">
        <is>
          <t>차량운행관리</t>
        </is>
      </c>
      <c r="E131" s="218" t="inlineStr">
        <is>
          <t>이용</t>
        </is>
      </c>
      <c r="F131" s="218" t="inlineStr">
        <is>
          <t>-</t>
        </is>
      </c>
      <c r="G131" s="218" t="inlineStr">
        <is>
          <t>2024-02-01</t>
        </is>
      </c>
      <c r="H131" s="218" t="inlineStr">
        <is>
          <t>2024-02-29</t>
        </is>
      </c>
      <c r="I131" s="228" t="n">
        <v>14000</v>
      </c>
      <c r="J131" s="229">
        <f>round(I131*0.1,0)</f>
        <v/>
      </c>
      <c r="K131" s="229">
        <f>I131+J131</f>
        <v/>
      </c>
      <c r="L131" s="227" t="n"/>
      <c r="M131" s="227" t="n"/>
    </row>
    <row r="132">
      <c r="B132" s="218" t="inlineStr">
        <is>
          <t>141허5914</t>
        </is>
      </c>
      <c r="C132" s="218" t="inlineStr">
        <is>
          <t>아반떼</t>
        </is>
      </c>
      <c r="D132" s="218" t="inlineStr">
        <is>
          <t>차량운행관리</t>
        </is>
      </c>
      <c r="E132" s="218" t="inlineStr">
        <is>
          <t>이용</t>
        </is>
      </c>
      <c r="F132" s="218" t="inlineStr">
        <is>
          <t>-</t>
        </is>
      </c>
      <c r="G132" s="218" t="inlineStr">
        <is>
          <t>2024-02-01</t>
        </is>
      </c>
      <c r="H132" s="218" t="inlineStr">
        <is>
          <t>2024-02-29</t>
        </is>
      </c>
      <c r="I132" s="228" t="n">
        <v>14000</v>
      </c>
      <c r="J132" s="229">
        <f>round(I132*0.1,0)</f>
        <v/>
      </c>
      <c r="K132" s="229">
        <f>I132+J132</f>
        <v/>
      </c>
      <c r="L132" s="227" t="n"/>
      <c r="M132" s="227" t="n"/>
    </row>
    <row r="133">
      <c r="B133" s="218" t="inlineStr">
        <is>
          <t>141허5916</t>
        </is>
      </c>
      <c r="C133" s="218" t="inlineStr">
        <is>
          <t>아반떼</t>
        </is>
      </c>
      <c r="D133" s="218" t="inlineStr">
        <is>
          <t>차량운행관리</t>
        </is>
      </c>
      <c r="E133" s="218" t="inlineStr">
        <is>
          <t>이용</t>
        </is>
      </c>
      <c r="F133" s="218" t="inlineStr">
        <is>
          <t>-</t>
        </is>
      </c>
      <c r="G133" s="218" t="inlineStr">
        <is>
          <t>2024-02-01</t>
        </is>
      </c>
      <c r="H133" s="218" t="inlineStr">
        <is>
          <t>2024-02-29</t>
        </is>
      </c>
      <c r="I133" s="228" t="n">
        <v>14000</v>
      </c>
      <c r="J133" s="229">
        <f>round(I133*0.1,0)</f>
        <v/>
      </c>
      <c r="K133" s="229">
        <f>I133+J133</f>
        <v/>
      </c>
      <c r="L133" s="227" t="n"/>
      <c r="M133" s="227" t="n"/>
    </row>
    <row r="134">
      <c r="B134" s="218" t="inlineStr">
        <is>
          <t>141허5918</t>
        </is>
      </c>
      <c r="C134" s="218" t="inlineStr">
        <is>
          <t>아반떼</t>
        </is>
      </c>
      <c r="D134" s="218" t="inlineStr">
        <is>
          <t>차량운행관리</t>
        </is>
      </c>
      <c r="E134" s="218" t="inlineStr">
        <is>
          <t>이용</t>
        </is>
      </c>
      <c r="F134" s="218" t="inlineStr">
        <is>
          <t>-</t>
        </is>
      </c>
      <c r="G134" s="218" t="inlineStr">
        <is>
          <t>2024-02-01</t>
        </is>
      </c>
      <c r="H134" s="218" t="inlineStr">
        <is>
          <t>2024-02-29</t>
        </is>
      </c>
      <c r="I134" s="228" t="n">
        <v>14000</v>
      </c>
      <c r="J134" s="229">
        <f>round(I134*0.1,0)</f>
        <v/>
      </c>
      <c r="K134" s="229">
        <f>I134+J134</f>
        <v/>
      </c>
      <c r="L134" s="227" t="n"/>
      <c r="M134" s="227" t="n"/>
    </row>
    <row r="135">
      <c r="B135" s="218" t="inlineStr">
        <is>
          <t>141허5954</t>
        </is>
      </c>
      <c r="C135" s="218" t="inlineStr">
        <is>
          <t>아반떼</t>
        </is>
      </c>
      <c r="D135" s="218" t="inlineStr">
        <is>
          <t>차량운행관리</t>
        </is>
      </c>
      <c r="E135" s="218" t="inlineStr">
        <is>
          <t>이용</t>
        </is>
      </c>
      <c r="F135" s="218" t="inlineStr">
        <is>
          <t>-</t>
        </is>
      </c>
      <c r="G135" s="218" t="inlineStr">
        <is>
          <t>2024-02-01</t>
        </is>
      </c>
      <c r="H135" s="218" t="inlineStr">
        <is>
          <t>2024-02-29</t>
        </is>
      </c>
      <c r="I135" s="228" t="n">
        <v>14000</v>
      </c>
      <c r="J135" s="229">
        <f>round(I135*0.1,0)</f>
        <v/>
      </c>
      <c r="K135" s="229">
        <f>I135+J135</f>
        <v/>
      </c>
      <c r="L135" s="227" t="n"/>
      <c r="M135" s="227" t="n"/>
    </row>
    <row r="136">
      <c r="B136" s="218" t="inlineStr">
        <is>
          <t>141허6015</t>
        </is>
      </c>
      <c r="C136" s="218" t="inlineStr">
        <is>
          <t>모닝</t>
        </is>
      </c>
      <c r="D136" s="218" t="inlineStr">
        <is>
          <t>차량운행관리</t>
        </is>
      </c>
      <c r="E136" s="218" t="inlineStr">
        <is>
          <t>이용</t>
        </is>
      </c>
      <c r="F136" s="218" t="inlineStr">
        <is>
          <t>-</t>
        </is>
      </c>
      <c r="G136" s="218" t="inlineStr">
        <is>
          <t>2024-02-01</t>
        </is>
      </c>
      <c r="H136" s="218" t="inlineStr">
        <is>
          <t>2024-02-29</t>
        </is>
      </c>
      <c r="I136" s="228" t="n">
        <v>14000</v>
      </c>
      <c r="J136" s="229">
        <f>round(I136*0.1,0)</f>
        <v/>
      </c>
      <c r="K136" s="229">
        <f>I136+J136</f>
        <v/>
      </c>
      <c r="L136" s="227" t="n"/>
      <c r="M136" s="227" t="n"/>
    </row>
    <row r="137">
      <c r="B137" s="218" t="inlineStr">
        <is>
          <t>141허6018</t>
        </is>
      </c>
      <c r="C137" s="218" t="inlineStr">
        <is>
          <t>모닝</t>
        </is>
      </c>
      <c r="D137" s="218" t="inlineStr">
        <is>
          <t>차량운행관리</t>
        </is>
      </c>
      <c r="E137" s="218" t="inlineStr">
        <is>
          <t>이용</t>
        </is>
      </c>
      <c r="F137" s="218" t="inlineStr">
        <is>
          <t>-</t>
        </is>
      </c>
      <c r="G137" s="218" t="inlineStr">
        <is>
          <t>2024-02-01</t>
        </is>
      </c>
      <c r="H137" s="218" t="inlineStr">
        <is>
          <t>2024-02-29</t>
        </is>
      </c>
      <c r="I137" s="228" t="n">
        <v>14000</v>
      </c>
      <c r="J137" s="229">
        <f>round(I137*0.1,0)</f>
        <v/>
      </c>
      <c r="K137" s="229">
        <f>I137+J137</f>
        <v/>
      </c>
      <c r="L137" s="227" t="n"/>
      <c r="M137" s="227" t="n"/>
    </row>
    <row r="138">
      <c r="B138" s="218" t="inlineStr">
        <is>
          <t>141허6101</t>
        </is>
      </c>
      <c r="C138" s="218" t="inlineStr">
        <is>
          <t>트랙스</t>
        </is>
      </c>
      <c r="D138" s="218" t="inlineStr">
        <is>
          <t>차량운행관리</t>
        </is>
      </c>
      <c r="E138" s="218" t="inlineStr">
        <is>
          <t>이용</t>
        </is>
      </c>
      <c r="F138" s="218" t="inlineStr">
        <is>
          <t>-</t>
        </is>
      </c>
      <c r="G138" s="218" t="inlineStr">
        <is>
          <t>2024-02-01</t>
        </is>
      </c>
      <c r="H138" s="218" t="inlineStr">
        <is>
          <t>2024-02-29</t>
        </is>
      </c>
      <c r="I138" s="228" t="n">
        <v>14000</v>
      </c>
      <c r="J138" s="229">
        <f>round(I138*0.1,0)</f>
        <v/>
      </c>
      <c r="K138" s="229">
        <f>I138+J138</f>
        <v/>
      </c>
      <c r="L138" s="227" t="n"/>
      <c r="M138" s="227" t="n"/>
    </row>
    <row r="139">
      <c r="B139" s="218" t="inlineStr">
        <is>
          <t>141허6102</t>
        </is>
      </c>
      <c r="C139" s="218" t="inlineStr">
        <is>
          <t>트랙스</t>
        </is>
      </c>
      <c r="D139" s="218" t="inlineStr">
        <is>
          <t>차량운행관리</t>
        </is>
      </c>
      <c r="E139" s="218" t="inlineStr">
        <is>
          <t>이용</t>
        </is>
      </c>
      <c r="F139" s="218" t="inlineStr">
        <is>
          <t>-</t>
        </is>
      </c>
      <c r="G139" s="218" t="inlineStr">
        <is>
          <t>2024-02-01</t>
        </is>
      </c>
      <c r="H139" s="218" t="inlineStr">
        <is>
          <t>2024-02-29</t>
        </is>
      </c>
      <c r="I139" s="228" t="n">
        <v>14000</v>
      </c>
      <c r="J139" s="229">
        <f>round(I139*0.1,0)</f>
        <v/>
      </c>
      <c r="K139" s="229">
        <f>I139+J139</f>
        <v/>
      </c>
      <c r="L139" s="227" t="n"/>
      <c r="M139" s="227" t="n"/>
    </row>
    <row r="140">
      <c r="B140" s="218" t="inlineStr">
        <is>
          <t>141허6104</t>
        </is>
      </c>
      <c r="C140" s="218" t="inlineStr">
        <is>
          <t>트랙스</t>
        </is>
      </c>
      <c r="D140" s="218" t="inlineStr">
        <is>
          <t>차량운행관리</t>
        </is>
      </c>
      <c r="E140" s="218" t="inlineStr">
        <is>
          <t>이용</t>
        </is>
      </c>
      <c r="F140" s="218" t="inlineStr">
        <is>
          <t>-</t>
        </is>
      </c>
      <c r="G140" s="218" t="inlineStr">
        <is>
          <t>2024-02-01</t>
        </is>
      </c>
      <c r="H140" s="218" t="inlineStr">
        <is>
          <t>2024-02-29</t>
        </is>
      </c>
      <c r="I140" s="228" t="n">
        <v>14000</v>
      </c>
      <c r="J140" s="229">
        <f>round(I140*0.1,0)</f>
        <v/>
      </c>
      <c r="K140" s="229">
        <f>I140+J140</f>
        <v/>
      </c>
      <c r="L140" s="227" t="n"/>
      <c r="M140" s="227" t="n"/>
    </row>
    <row r="141">
      <c r="B141" s="218" t="inlineStr">
        <is>
          <t>141허6314</t>
        </is>
      </c>
      <c r="C141" s="218" t="inlineStr">
        <is>
          <t>트랙스</t>
        </is>
      </c>
      <c r="D141" s="218" t="inlineStr">
        <is>
          <t>차량운행관리</t>
        </is>
      </c>
      <c r="E141" s="218" t="inlineStr">
        <is>
          <t>이용</t>
        </is>
      </c>
      <c r="F141" s="218" t="inlineStr">
        <is>
          <t>-</t>
        </is>
      </c>
      <c r="G141" s="218" t="inlineStr">
        <is>
          <t>2024-02-01</t>
        </is>
      </c>
      <c r="H141" s="218" t="inlineStr">
        <is>
          <t>2024-02-29</t>
        </is>
      </c>
      <c r="I141" s="228" t="n">
        <v>14000</v>
      </c>
      <c r="J141" s="229">
        <f>round(I141*0.1,0)</f>
        <v/>
      </c>
      <c r="K141" s="229">
        <f>I141+J141</f>
        <v/>
      </c>
      <c r="L141" s="227" t="n"/>
      <c r="M141" s="227" t="n"/>
    </row>
    <row r="142">
      <c r="B142" s="218" t="inlineStr">
        <is>
          <t>141허6316</t>
        </is>
      </c>
      <c r="C142" s="218" t="inlineStr">
        <is>
          <t>트랙스</t>
        </is>
      </c>
      <c r="D142" s="218" t="inlineStr">
        <is>
          <t>차량운행관리</t>
        </is>
      </c>
      <c r="E142" s="218" t="inlineStr">
        <is>
          <t>이용</t>
        </is>
      </c>
      <c r="F142" s="218" t="inlineStr">
        <is>
          <t>-</t>
        </is>
      </c>
      <c r="G142" s="218" t="inlineStr">
        <is>
          <t>2024-02-01</t>
        </is>
      </c>
      <c r="H142" s="218" t="inlineStr">
        <is>
          <t>2024-02-29</t>
        </is>
      </c>
      <c r="I142" s="228" t="n">
        <v>14000</v>
      </c>
      <c r="J142" s="229">
        <f>round(I142*0.1,0)</f>
        <v/>
      </c>
      <c r="K142" s="229">
        <f>I142+J142</f>
        <v/>
      </c>
      <c r="L142" s="227" t="n"/>
      <c r="M142" s="227" t="n"/>
    </row>
    <row r="143">
      <c r="B143" s="218" t="inlineStr">
        <is>
          <t>141허6319</t>
        </is>
      </c>
      <c r="C143" s="218" t="inlineStr">
        <is>
          <t>트랙스</t>
        </is>
      </c>
      <c r="D143" s="218" t="inlineStr">
        <is>
          <t>차량운행관리</t>
        </is>
      </c>
      <c r="E143" s="218" t="inlineStr">
        <is>
          <t>이용</t>
        </is>
      </c>
      <c r="F143" s="218" t="inlineStr">
        <is>
          <t>-</t>
        </is>
      </c>
      <c r="G143" s="218" t="inlineStr">
        <is>
          <t>2024-02-01</t>
        </is>
      </c>
      <c r="H143" s="218" t="inlineStr">
        <is>
          <t>2024-02-29</t>
        </is>
      </c>
      <c r="I143" s="228" t="n">
        <v>14000</v>
      </c>
      <c r="J143" s="229">
        <f>round(I143*0.1,0)</f>
        <v/>
      </c>
      <c r="K143" s="229">
        <f>I143+J143</f>
        <v/>
      </c>
      <c r="L143" s="227" t="n"/>
      <c r="M143" s="227" t="n"/>
    </row>
    <row r="144">
      <c r="B144" s="218" t="inlineStr">
        <is>
          <t>141허6326</t>
        </is>
      </c>
      <c r="C144" s="218" t="inlineStr">
        <is>
          <t>트랙스</t>
        </is>
      </c>
      <c r="D144" s="218" t="inlineStr">
        <is>
          <t>차량운행관리</t>
        </is>
      </c>
      <c r="E144" s="218" t="inlineStr">
        <is>
          <t>이용</t>
        </is>
      </c>
      <c r="F144" s="218" t="inlineStr">
        <is>
          <t>-</t>
        </is>
      </c>
      <c r="G144" s="218" t="inlineStr">
        <is>
          <t>2024-02-01</t>
        </is>
      </c>
      <c r="H144" s="218" t="inlineStr">
        <is>
          <t>2024-02-29</t>
        </is>
      </c>
      <c r="I144" s="228" t="n">
        <v>14000</v>
      </c>
      <c r="J144" s="229">
        <f>round(I144*0.1,0)</f>
        <v/>
      </c>
      <c r="K144" s="229">
        <f>I144+J144</f>
        <v/>
      </c>
      <c r="L144" s="227" t="n"/>
      <c r="M144" s="227" t="n"/>
    </row>
    <row r="145">
      <c r="B145" s="218" t="inlineStr">
        <is>
          <t>141허6334</t>
        </is>
      </c>
      <c r="C145" s="218" t="inlineStr">
        <is>
          <t>트랙스</t>
        </is>
      </c>
      <c r="D145" s="218" t="inlineStr">
        <is>
          <t>차량운행관리</t>
        </is>
      </c>
      <c r="E145" s="218" t="inlineStr">
        <is>
          <t>이용</t>
        </is>
      </c>
      <c r="F145" s="218" t="inlineStr">
        <is>
          <t>-</t>
        </is>
      </c>
      <c r="G145" s="218" t="inlineStr">
        <is>
          <t>2024-02-01</t>
        </is>
      </c>
      <c r="H145" s="218" t="inlineStr">
        <is>
          <t>2024-02-29</t>
        </is>
      </c>
      <c r="I145" s="228" t="n">
        <v>14000</v>
      </c>
      <c r="J145" s="229">
        <f>round(I145*0.1,0)</f>
        <v/>
      </c>
      <c r="K145" s="229">
        <f>I145+J145</f>
        <v/>
      </c>
      <c r="L145" s="227" t="n"/>
      <c r="M145" s="227" t="n"/>
    </row>
    <row r="146">
      <c r="B146" s="218" t="inlineStr">
        <is>
          <t>141허6340</t>
        </is>
      </c>
      <c r="C146" s="218" t="inlineStr">
        <is>
          <t>스포티지</t>
        </is>
      </c>
      <c r="D146" s="218" t="inlineStr">
        <is>
          <t>차량운행관리</t>
        </is>
      </c>
      <c r="E146" s="218" t="inlineStr">
        <is>
          <t>이용</t>
        </is>
      </c>
      <c r="F146" s="218" t="inlineStr">
        <is>
          <t>-</t>
        </is>
      </c>
      <c r="G146" s="218" t="inlineStr">
        <is>
          <t>2024-02-01</t>
        </is>
      </c>
      <c r="H146" s="218" t="inlineStr">
        <is>
          <t>2024-02-29</t>
        </is>
      </c>
      <c r="I146" s="228" t="n">
        <v>14000</v>
      </c>
      <c r="J146" s="229">
        <f>round(I146*0.1,0)</f>
        <v/>
      </c>
      <c r="K146" s="229">
        <f>I146+J146</f>
        <v/>
      </c>
      <c r="L146" s="227" t="n"/>
      <c r="M146" s="227" t="n"/>
    </row>
    <row r="147">
      <c r="B147" s="218" t="inlineStr">
        <is>
          <t>141허6704</t>
        </is>
      </c>
      <c r="C147" s="218" t="inlineStr">
        <is>
          <t>트레일블레이저</t>
        </is>
      </c>
      <c r="D147" s="218" t="inlineStr">
        <is>
          <t>차량운행관리</t>
        </is>
      </c>
      <c r="E147" s="218" t="inlineStr">
        <is>
          <t>이용</t>
        </is>
      </c>
      <c r="F147" s="218" t="inlineStr">
        <is>
          <t>-</t>
        </is>
      </c>
      <c r="G147" s="218" t="inlineStr">
        <is>
          <t>2024-02-01</t>
        </is>
      </c>
      <c r="H147" s="218" t="inlineStr">
        <is>
          <t>2024-02-29</t>
        </is>
      </c>
      <c r="I147" s="228" t="n">
        <v>14000</v>
      </c>
      <c r="J147" s="229">
        <f>round(I147*0.1,0)</f>
        <v/>
      </c>
      <c r="K147" s="229">
        <f>I147+J147</f>
        <v/>
      </c>
      <c r="L147" s="227" t="n"/>
      <c r="M147" s="227" t="n"/>
    </row>
    <row r="148">
      <c r="B148" s="218" t="inlineStr">
        <is>
          <t>141허6836</t>
        </is>
      </c>
      <c r="C148" s="218" t="inlineStr">
        <is>
          <t>트레일블레이저</t>
        </is>
      </c>
      <c r="D148" s="218" t="inlineStr">
        <is>
          <t>차량운행관리</t>
        </is>
      </c>
      <c r="E148" s="218" t="inlineStr">
        <is>
          <t>이용</t>
        </is>
      </c>
      <c r="F148" s="218" t="inlineStr">
        <is>
          <t>-</t>
        </is>
      </c>
      <c r="G148" s="218" t="inlineStr">
        <is>
          <t>2024-02-01</t>
        </is>
      </c>
      <c r="H148" s="218" t="inlineStr">
        <is>
          <t>2024-02-29</t>
        </is>
      </c>
      <c r="I148" s="228" t="n">
        <v>14000</v>
      </c>
      <c r="J148" s="229">
        <f>round(I148*0.1,0)</f>
        <v/>
      </c>
      <c r="K148" s="229">
        <f>I148+J148</f>
        <v/>
      </c>
      <c r="L148" s="227" t="n"/>
      <c r="M148" s="227" t="n"/>
    </row>
    <row r="149">
      <c r="B149" s="218" t="inlineStr">
        <is>
          <t>141허6904</t>
        </is>
      </c>
      <c r="C149" s="218" t="inlineStr">
        <is>
          <t>트랙스</t>
        </is>
      </c>
      <c r="D149" s="218" t="inlineStr">
        <is>
          <t>차량운행관리</t>
        </is>
      </c>
      <c r="E149" s="218" t="inlineStr">
        <is>
          <t>이용</t>
        </is>
      </c>
      <c r="F149" s="218" t="inlineStr">
        <is>
          <t>-</t>
        </is>
      </c>
      <c r="G149" s="218" t="inlineStr">
        <is>
          <t>2024-02-01</t>
        </is>
      </c>
      <c r="H149" s="218" t="inlineStr">
        <is>
          <t>2024-02-29</t>
        </is>
      </c>
      <c r="I149" s="228" t="n">
        <v>14000</v>
      </c>
      <c r="J149" s="229">
        <f>round(I149*0.1,0)</f>
        <v/>
      </c>
      <c r="K149" s="229">
        <f>I149+J149</f>
        <v/>
      </c>
      <c r="L149" s="227" t="n"/>
      <c r="M149" s="227" t="n"/>
    </row>
    <row r="150">
      <c r="B150" s="218" t="inlineStr">
        <is>
          <t>141허6911</t>
        </is>
      </c>
      <c r="C150" s="218" t="inlineStr">
        <is>
          <t>스포티지</t>
        </is>
      </c>
      <c r="D150" s="218" t="inlineStr">
        <is>
          <t>차량운행관리</t>
        </is>
      </c>
      <c r="E150" s="218" t="inlineStr">
        <is>
          <t>이용</t>
        </is>
      </c>
      <c r="F150" s="218" t="inlineStr">
        <is>
          <t>-</t>
        </is>
      </c>
      <c r="G150" s="218" t="inlineStr">
        <is>
          <t>2024-02-01</t>
        </is>
      </c>
      <c r="H150" s="218" t="inlineStr">
        <is>
          <t>2024-02-29</t>
        </is>
      </c>
      <c r="I150" s="228" t="n">
        <v>14000</v>
      </c>
      <c r="J150" s="229">
        <f>round(I150*0.1,0)</f>
        <v/>
      </c>
      <c r="K150" s="229">
        <f>I150+J150</f>
        <v/>
      </c>
      <c r="L150" s="227" t="n"/>
      <c r="M150" s="227" t="n"/>
    </row>
    <row r="151">
      <c r="B151" s="218" t="inlineStr">
        <is>
          <t>141허4866</t>
        </is>
      </c>
      <c r="C151" s="218" t="inlineStr">
        <is>
          <t>트랙스</t>
        </is>
      </c>
      <c r="D151" s="218" t="inlineStr">
        <is>
          <t>차량운행관리</t>
        </is>
      </c>
      <c r="E151" s="218" t="inlineStr">
        <is>
          <t>이용</t>
        </is>
      </c>
      <c r="F151" s="218" t="inlineStr">
        <is>
          <t>-</t>
        </is>
      </c>
      <c r="G151" s="218" t="inlineStr">
        <is>
          <t>2024-02-01</t>
        </is>
      </c>
      <c r="H151" s="218" t="inlineStr">
        <is>
          <t>2024-02-29</t>
        </is>
      </c>
      <c r="I151" s="228" t="n">
        <v>14000</v>
      </c>
      <c r="J151" s="229">
        <f>round(I151*0.1,0)</f>
        <v/>
      </c>
      <c r="K151" s="229">
        <f>I151+J151</f>
        <v/>
      </c>
      <c r="L151" s="227" t="n"/>
      <c r="M151" s="227" t="n"/>
    </row>
    <row r="152">
      <c r="B152" s="218" t="inlineStr">
        <is>
          <t>141허4865</t>
        </is>
      </c>
      <c r="C152" s="218" t="inlineStr">
        <is>
          <t>트랙스</t>
        </is>
      </c>
      <c r="D152" s="218" t="inlineStr">
        <is>
          <t>차량운행관리</t>
        </is>
      </c>
      <c r="E152" s="218" t="inlineStr">
        <is>
          <t>이용</t>
        </is>
      </c>
      <c r="F152" s="218" t="inlineStr">
        <is>
          <t>-</t>
        </is>
      </c>
      <c r="G152" s="218" t="inlineStr">
        <is>
          <t>2024-02-01</t>
        </is>
      </c>
      <c r="H152" s="218" t="inlineStr">
        <is>
          <t>2024-02-29</t>
        </is>
      </c>
      <c r="I152" s="228" t="n">
        <v>14000</v>
      </c>
      <c r="J152" s="229">
        <f>round(I152*0.1,0)</f>
        <v/>
      </c>
      <c r="K152" s="229">
        <f>I152+J152</f>
        <v/>
      </c>
      <c r="L152" s="227" t="n"/>
      <c r="M152" s="227" t="n"/>
    </row>
    <row r="153">
      <c r="B153" s="218" t="inlineStr">
        <is>
          <t>141허4864</t>
        </is>
      </c>
      <c r="C153" s="218" t="inlineStr">
        <is>
          <t>트랙스</t>
        </is>
      </c>
      <c r="D153" s="218" t="inlineStr">
        <is>
          <t>차량운행관리</t>
        </is>
      </c>
      <c r="E153" s="218" t="inlineStr">
        <is>
          <t>이용</t>
        </is>
      </c>
      <c r="F153" s="218" t="inlineStr">
        <is>
          <t>-</t>
        </is>
      </c>
      <c r="G153" s="218" t="inlineStr">
        <is>
          <t>2024-02-01</t>
        </is>
      </c>
      <c r="H153" s="218" t="inlineStr">
        <is>
          <t>2024-02-29</t>
        </is>
      </c>
      <c r="I153" s="228" t="n">
        <v>14000</v>
      </c>
      <c r="J153" s="229">
        <f>round(I153*0.1,0)</f>
        <v/>
      </c>
      <c r="K153" s="229">
        <f>I153+J153</f>
        <v/>
      </c>
      <c r="L153" s="227" t="n"/>
      <c r="M153" s="227" t="n"/>
    </row>
    <row r="154">
      <c r="B154" s="218" t="inlineStr">
        <is>
          <t>141허4863</t>
        </is>
      </c>
      <c r="C154" s="218" t="inlineStr">
        <is>
          <t>트랙스</t>
        </is>
      </c>
      <c r="D154" s="218" t="inlineStr">
        <is>
          <t>차량운행관리</t>
        </is>
      </c>
      <c r="E154" s="218" t="inlineStr">
        <is>
          <t>이용</t>
        </is>
      </c>
      <c r="F154" s="218" t="inlineStr">
        <is>
          <t>-</t>
        </is>
      </c>
      <c r="G154" s="218" t="inlineStr">
        <is>
          <t>2024-02-01</t>
        </is>
      </c>
      <c r="H154" s="218" t="inlineStr">
        <is>
          <t>2024-02-29</t>
        </is>
      </c>
      <c r="I154" s="228" t="n">
        <v>14000</v>
      </c>
      <c r="J154" s="229">
        <f>round(I154*0.1,0)</f>
        <v/>
      </c>
      <c r="K154" s="229">
        <f>I154+J154</f>
        <v/>
      </c>
      <c r="L154" s="227" t="n"/>
      <c r="M154" s="227" t="n"/>
    </row>
    <row r="155">
      <c r="B155" s="218" t="inlineStr">
        <is>
          <t>124호8861</t>
        </is>
      </c>
      <c r="C155" s="218" t="inlineStr">
        <is>
          <t>트레일블레이저</t>
        </is>
      </c>
      <c r="D155" s="218" t="inlineStr">
        <is>
          <t>차량운행관리</t>
        </is>
      </c>
      <c r="E155" s="218" t="inlineStr">
        <is>
          <t>이용</t>
        </is>
      </c>
      <c r="F155" s="218" t="inlineStr">
        <is>
          <t>-</t>
        </is>
      </c>
      <c r="G155" s="218" t="inlineStr">
        <is>
          <t>2024-02-01</t>
        </is>
      </c>
      <c r="H155" s="218" t="inlineStr">
        <is>
          <t>2024-02-29</t>
        </is>
      </c>
      <c r="I155" s="228" t="n">
        <v>14000</v>
      </c>
      <c r="J155" s="229">
        <f>round(I155*0.1,0)</f>
        <v/>
      </c>
      <c r="K155" s="229">
        <f>I155+J155</f>
        <v/>
      </c>
      <c r="L155" s="227" t="n"/>
      <c r="M155" s="227" t="n"/>
    </row>
    <row r="156">
      <c r="B156" s="218" t="inlineStr">
        <is>
          <t>124호8862</t>
        </is>
      </c>
      <c r="C156" s="218" t="inlineStr">
        <is>
          <t>트레일블레이저</t>
        </is>
      </c>
      <c r="D156" s="218" t="inlineStr">
        <is>
          <t>차량운행관리</t>
        </is>
      </c>
      <c r="E156" s="218" t="inlineStr">
        <is>
          <t>이용</t>
        </is>
      </c>
      <c r="F156" s="218" t="inlineStr">
        <is>
          <t>-</t>
        </is>
      </c>
      <c r="G156" s="218" t="inlineStr">
        <is>
          <t>2024-02-01</t>
        </is>
      </c>
      <c r="H156" s="218" t="inlineStr">
        <is>
          <t>2024-02-29</t>
        </is>
      </c>
      <c r="I156" s="228" t="n">
        <v>14000</v>
      </c>
      <c r="J156" s="229">
        <f>round(I156*0.1,0)</f>
        <v/>
      </c>
      <c r="K156" s="229">
        <f>I156+J156</f>
        <v/>
      </c>
      <c r="L156" s="227" t="n"/>
      <c r="M156" s="227" t="n"/>
    </row>
    <row r="157">
      <c r="B157" s="218" t="inlineStr">
        <is>
          <t>124호8863</t>
        </is>
      </c>
      <c r="C157" s="218" t="inlineStr">
        <is>
          <t>트레일블레이저</t>
        </is>
      </c>
      <c r="D157" s="218" t="inlineStr">
        <is>
          <t>차량운행관리</t>
        </is>
      </c>
      <c r="E157" s="218" t="inlineStr">
        <is>
          <t>이용</t>
        </is>
      </c>
      <c r="F157" s="218" t="inlineStr">
        <is>
          <t>-</t>
        </is>
      </c>
      <c r="G157" s="218" t="inlineStr">
        <is>
          <t>2024-02-01</t>
        </is>
      </c>
      <c r="H157" s="218" t="inlineStr">
        <is>
          <t>2024-02-29</t>
        </is>
      </c>
      <c r="I157" s="228" t="n">
        <v>14000</v>
      </c>
      <c r="J157" s="229">
        <f>round(I157*0.1,0)</f>
        <v/>
      </c>
      <c r="K157" s="229">
        <f>I157+J157</f>
        <v/>
      </c>
      <c r="L157" s="227" t="n"/>
      <c r="M157" s="227" t="n"/>
    </row>
    <row r="158">
      <c r="B158" s="218" t="inlineStr">
        <is>
          <t>124호8864</t>
        </is>
      </c>
      <c r="C158" s="218" t="inlineStr">
        <is>
          <t>트레일블레이저</t>
        </is>
      </c>
      <c r="D158" s="218" t="inlineStr">
        <is>
          <t>차량운행관리</t>
        </is>
      </c>
      <c r="E158" s="218" t="inlineStr">
        <is>
          <t>이용</t>
        </is>
      </c>
      <c r="F158" s="218" t="inlineStr">
        <is>
          <t>-</t>
        </is>
      </c>
      <c r="G158" s="218" t="inlineStr">
        <is>
          <t>2024-02-01</t>
        </is>
      </c>
      <c r="H158" s="218" t="inlineStr">
        <is>
          <t>2024-02-29</t>
        </is>
      </c>
      <c r="I158" s="228" t="n">
        <v>14000</v>
      </c>
      <c r="J158" s="229">
        <f>round(I158*0.1,0)</f>
        <v/>
      </c>
      <c r="K158" s="229">
        <f>I158+J158</f>
        <v/>
      </c>
      <c r="L158" s="227" t="n"/>
      <c r="M158" s="227" t="n"/>
    </row>
    <row r="159">
      <c r="B159" s="218" t="inlineStr">
        <is>
          <t>124호8865</t>
        </is>
      </c>
      <c r="C159" s="218" t="inlineStr">
        <is>
          <t>트레일블레이저</t>
        </is>
      </c>
      <c r="D159" s="218" t="inlineStr">
        <is>
          <t>차량운행관리</t>
        </is>
      </c>
      <c r="E159" s="218" t="inlineStr">
        <is>
          <t>이용</t>
        </is>
      </c>
      <c r="F159" s="218" t="inlineStr">
        <is>
          <t>-</t>
        </is>
      </c>
      <c r="G159" s="218" t="inlineStr">
        <is>
          <t>2024-02-01</t>
        </is>
      </c>
      <c r="H159" s="218" t="inlineStr">
        <is>
          <t>2024-02-29</t>
        </is>
      </c>
      <c r="I159" s="228" t="n">
        <v>14000</v>
      </c>
      <c r="J159" s="229">
        <f>round(I159*0.1,0)</f>
        <v/>
      </c>
      <c r="K159" s="229">
        <f>I159+J159</f>
        <v/>
      </c>
      <c r="L159" s="227" t="n"/>
      <c r="M159" s="227" t="n"/>
    </row>
    <row r="160">
      <c r="B160" s="218" t="inlineStr">
        <is>
          <t>124호8866</t>
        </is>
      </c>
      <c r="C160" s="218" t="inlineStr">
        <is>
          <t>트레일블레이저</t>
        </is>
      </c>
      <c r="D160" s="218" t="inlineStr">
        <is>
          <t>차량운행관리</t>
        </is>
      </c>
      <c r="E160" s="218" t="inlineStr">
        <is>
          <t>이용</t>
        </is>
      </c>
      <c r="F160" s="218" t="inlineStr">
        <is>
          <t>-</t>
        </is>
      </c>
      <c r="G160" s="218" t="inlineStr">
        <is>
          <t>2024-02-01</t>
        </is>
      </c>
      <c r="H160" s="218" t="inlineStr">
        <is>
          <t>2024-02-29</t>
        </is>
      </c>
      <c r="I160" s="228" t="n">
        <v>14000</v>
      </c>
      <c r="J160" s="229">
        <f>round(I160*0.1,0)</f>
        <v/>
      </c>
      <c r="K160" s="229">
        <f>I160+J160</f>
        <v/>
      </c>
      <c r="L160" s="227" t="n"/>
      <c r="M160" s="227" t="n"/>
    </row>
    <row r="161">
      <c r="B161" s="218" t="inlineStr">
        <is>
          <t>124호8867</t>
        </is>
      </c>
      <c r="C161" s="218" t="inlineStr">
        <is>
          <t>트레일블레이저</t>
        </is>
      </c>
      <c r="D161" s="218" t="inlineStr">
        <is>
          <t>차량운행관리</t>
        </is>
      </c>
      <c r="E161" s="218" t="inlineStr">
        <is>
          <t>이용</t>
        </is>
      </c>
      <c r="F161" s="218" t="inlineStr">
        <is>
          <t>-</t>
        </is>
      </c>
      <c r="G161" s="218" t="inlineStr">
        <is>
          <t>2024-02-01</t>
        </is>
      </c>
      <c r="H161" s="218" t="inlineStr">
        <is>
          <t>2024-02-29</t>
        </is>
      </c>
      <c r="I161" s="228" t="n">
        <v>14000</v>
      </c>
      <c r="J161" s="229">
        <f>round(I161*0.1,0)</f>
        <v/>
      </c>
      <c r="K161" s="229">
        <f>I161+J161</f>
        <v/>
      </c>
      <c r="L161" s="227" t="n"/>
      <c r="M161" s="227" t="n"/>
    </row>
    <row r="162">
      <c r="B162" s="218" t="inlineStr">
        <is>
          <t>124호8868</t>
        </is>
      </c>
      <c r="C162" s="218" t="inlineStr">
        <is>
          <t>트레일블레이저</t>
        </is>
      </c>
      <c r="D162" s="218" t="inlineStr">
        <is>
          <t>차량운행관리</t>
        </is>
      </c>
      <c r="E162" s="218" t="inlineStr">
        <is>
          <t>이용</t>
        </is>
      </c>
      <c r="F162" s="218" t="inlineStr">
        <is>
          <t>-</t>
        </is>
      </c>
      <c r="G162" s="218" t="inlineStr">
        <is>
          <t>2024-02-01</t>
        </is>
      </c>
      <c r="H162" s="218" t="inlineStr">
        <is>
          <t>2024-02-29</t>
        </is>
      </c>
      <c r="I162" s="228" t="n">
        <v>14000</v>
      </c>
      <c r="J162" s="229">
        <f>round(I162*0.1,0)</f>
        <v/>
      </c>
      <c r="K162" s="229">
        <f>I162+J162</f>
        <v/>
      </c>
      <c r="L162" s="227" t="n"/>
      <c r="M162" s="227" t="n"/>
    </row>
    <row r="163">
      <c r="B163" s="218" t="inlineStr">
        <is>
          <t>124호8869</t>
        </is>
      </c>
      <c r="C163" s="218" t="inlineStr">
        <is>
          <t>트레일블레이저</t>
        </is>
      </c>
      <c r="D163" s="218" t="inlineStr">
        <is>
          <t>차량운행관리</t>
        </is>
      </c>
      <c r="E163" s="218" t="inlineStr">
        <is>
          <t>이용</t>
        </is>
      </c>
      <c r="F163" s="218" t="inlineStr">
        <is>
          <t>-</t>
        </is>
      </c>
      <c r="G163" s="218" t="inlineStr">
        <is>
          <t>2024-02-01</t>
        </is>
      </c>
      <c r="H163" s="218" t="inlineStr">
        <is>
          <t>2024-02-29</t>
        </is>
      </c>
      <c r="I163" s="228" t="n">
        <v>14000</v>
      </c>
      <c r="J163" s="229">
        <f>round(I163*0.1,0)</f>
        <v/>
      </c>
      <c r="K163" s="229">
        <f>I163+J163</f>
        <v/>
      </c>
      <c r="L163" s="227" t="n"/>
      <c r="M163" s="227" t="n"/>
    </row>
    <row r="164">
      <c r="B164" s="218" t="inlineStr">
        <is>
          <t>124호8870</t>
        </is>
      </c>
      <c r="C164" s="218" t="inlineStr">
        <is>
          <t>트레일블레이저</t>
        </is>
      </c>
      <c r="D164" s="218" t="inlineStr">
        <is>
          <t>차량운행관리</t>
        </is>
      </c>
      <c r="E164" s="218" t="inlineStr">
        <is>
          <t>이용</t>
        </is>
      </c>
      <c r="F164" s="218" t="inlineStr">
        <is>
          <t>-</t>
        </is>
      </c>
      <c r="G164" s="218" t="inlineStr">
        <is>
          <t>2024-02-01</t>
        </is>
      </c>
      <c r="H164" s="218" t="inlineStr">
        <is>
          <t>2024-02-29</t>
        </is>
      </c>
      <c r="I164" s="228" t="n">
        <v>14000</v>
      </c>
      <c r="J164" s="229">
        <f>round(I164*0.1,0)</f>
        <v/>
      </c>
      <c r="K164" s="229">
        <f>I164+J164</f>
        <v/>
      </c>
      <c r="L164" s="227" t="n"/>
      <c r="M164" s="227" t="n"/>
    </row>
    <row r="165">
      <c r="B165" s="218" t="inlineStr">
        <is>
          <t>141허1124</t>
        </is>
      </c>
      <c r="C165" s="218" t="inlineStr">
        <is>
          <t>아반떼</t>
        </is>
      </c>
      <c r="D165" s="218" t="inlineStr">
        <is>
          <t>차량운행관리</t>
        </is>
      </c>
      <c r="E165" s="218" t="inlineStr">
        <is>
          <t>이용</t>
        </is>
      </c>
      <c r="F165" s="218" t="inlineStr">
        <is>
          <t>-</t>
        </is>
      </c>
      <c r="G165" s="218" t="inlineStr">
        <is>
          <t>2024-02-01</t>
        </is>
      </c>
      <c r="H165" s="218" t="inlineStr">
        <is>
          <t>2024-02-29</t>
        </is>
      </c>
      <c r="I165" s="228" t="n">
        <v>14000</v>
      </c>
      <c r="J165" s="229">
        <f>round(I165*0.1,0)</f>
        <v/>
      </c>
      <c r="K165" s="229">
        <f>I165+J165</f>
        <v/>
      </c>
      <c r="L165" s="227" t="n"/>
      <c r="M165" s="227" t="n"/>
    </row>
    <row r="166">
      <c r="B166" s="218" t="inlineStr">
        <is>
          <t>141허1126</t>
        </is>
      </c>
      <c r="C166" s="218" t="inlineStr">
        <is>
          <t>아반떼</t>
        </is>
      </c>
      <c r="D166" s="218" t="inlineStr">
        <is>
          <t>차량운행관리</t>
        </is>
      </c>
      <c r="E166" s="218" t="inlineStr">
        <is>
          <t>이용</t>
        </is>
      </c>
      <c r="F166" s="218" t="inlineStr">
        <is>
          <t>-</t>
        </is>
      </c>
      <c r="G166" s="218" t="inlineStr">
        <is>
          <t>2024-02-01</t>
        </is>
      </c>
      <c r="H166" s="218" t="inlineStr">
        <is>
          <t>2024-02-29</t>
        </is>
      </c>
      <c r="I166" s="228" t="n">
        <v>14000</v>
      </c>
      <c r="J166" s="229">
        <f>round(I166*0.1,0)</f>
        <v/>
      </c>
      <c r="K166" s="229">
        <f>I166+J166</f>
        <v/>
      </c>
      <c r="L166" s="227" t="n"/>
      <c r="M166" s="227" t="n"/>
    </row>
    <row r="167">
      <c r="B167" s="218" t="inlineStr">
        <is>
          <t>141허7182</t>
        </is>
      </c>
      <c r="C167" s="218" t="inlineStr">
        <is>
          <t>트랙스</t>
        </is>
      </c>
      <c r="D167" s="218" t="inlineStr">
        <is>
          <t>차량운행관리</t>
        </is>
      </c>
      <c r="E167" s="218" t="inlineStr">
        <is>
          <t>이용</t>
        </is>
      </c>
      <c r="F167" s="218" t="inlineStr">
        <is>
          <t>-</t>
        </is>
      </c>
      <c r="G167" s="218" t="inlineStr">
        <is>
          <t>2024-02-01</t>
        </is>
      </c>
      <c r="H167" s="218" t="inlineStr">
        <is>
          <t>2024-02-29</t>
        </is>
      </c>
      <c r="I167" s="228" t="n">
        <v>14000</v>
      </c>
      <c r="J167" s="229">
        <f>round(I167*0.1,0)</f>
        <v/>
      </c>
      <c r="K167" s="229">
        <f>I167+J167</f>
        <v/>
      </c>
      <c r="L167" s="227" t="n"/>
      <c r="M167" s="227" t="n"/>
    </row>
    <row r="168">
      <c r="B168" s="218" t="inlineStr">
        <is>
          <t>141허2908</t>
        </is>
      </c>
      <c r="C168" s="218" t="inlineStr">
        <is>
          <t>투싼</t>
        </is>
      </c>
      <c r="D168" s="218" t="inlineStr">
        <is>
          <t>차량운행관리</t>
        </is>
      </c>
      <c r="E168" s="218" t="inlineStr">
        <is>
          <t>이용</t>
        </is>
      </c>
      <c r="F168" s="218" t="inlineStr">
        <is>
          <t>-</t>
        </is>
      </c>
      <c r="G168" s="218" t="inlineStr">
        <is>
          <t>2024-02-01</t>
        </is>
      </c>
      <c r="H168" s="218" t="inlineStr">
        <is>
          <t>2024-02-29</t>
        </is>
      </c>
      <c r="I168" s="228" t="n">
        <v>14000</v>
      </c>
      <c r="J168" s="229">
        <f>round(I168*0.1,0)</f>
        <v/>
      </c>
      <c r="K168" s="229">
        <f>I168+J168</f>
        <v/>
      </c>
      <c r="L168" s="227" t="n"/>
      <c r="M168" s="227" t="n"/>
    </row>
    <row r="169">
      <c r="B169" s="218" t="inlineStr">
        <is>
          <t>141허3290</t>
        </is>
      </c>
      <c r="C169" s="218" t="inlineStr">
        <is>
          <t>트랙스</t>
        </is>
      </c>
      <c r="D169" s="218" t="inlineStr">
        <is>
          <t>차량운행관리</t>
        </is>
      </c>
      <c r="E169" s="218" t="inlineStr">
        <is>
          <t>이용</t>
        </is>
      </c>
      <c r="F169" s="218" t="inlineStr">
        <is>
          <t>-</t>
        </is>
      </c>
      <c r="G169" s="218" t="inlineStr">
        <is>
          <t>2024-02-01</t>
        </is>
      </c>
      <c r="H169" s="218" t="inlineStr">
        <is>
          <t>2024-02-29</t>
        </is>
      </c>
      <c r="I169" s="228" t="n">
        <v>14000</v>
      </c>
      <c r="J169" s="229">
        <f>round(I169*0.1,0)</f>
        <v/>
      </c>
      <c r="K169" s="229">
        <f>I169+J169</f>
        <v/>
      </c>
      <c r="L169" s="227" t="n"/>
      <c r="M169" s="227" t="n"/>
    </row>
    <row r="170">
      <c r="B170" s="218" t="inlineStr">
        <is>
          <t>141허3504</t>
        </is>
      </c>
      <c r="C170" s="218" t="inlineStr">
        <is>
          <t>모닝</t>
        </is>
      </c>
      <c r="D170" s="218" t="inlineStr">
        <is>
          <t>차량운행관리</t>
        </is>
      </c>
      <c r="E170" s="218" t="inlineStr">
        <is>
          <t>이용</t>
        </is>
      </c>
      <c r="F170" s="218" t="inlineStr">
        <is>
          <t>-</t>
        </is>
      </c>
      <c r="G170" s="218" t="inlineStr">
        <is>
          <t>2024-02-01</t>
        </is>
      </c>
      <c r="H170" s="218" t="inlineStr">
        <is>
          <t>2024-02-29</t>
        </is>
      </c>
      <c r="I170" s="228" t="n">
        <v>14000</v>
      </c>
      <c r="J170" s="229">
        <f>round(I170*0.1,0)</f>
        <v/>
      </c>
      <c r="K170" s="229">
        <f>I170+J170</f>
        <v/>
      </c>
      <c r="L170" s="227" t="n"/>
      <c r="M170" s="227" t="n"/>
    </row>
    <row r="171">
      <c r="B171" s="218" t="inlineStr">
        <is>
          <t>141허3746</t>
        </is>
      </c>
      <c r="C171" s="218" t="inlineStr">
        <is>
          <t>트랙스</t>
        </is>
      </c>
      <c r="D171" s="218" t="inlineStr">
        <is>
          <t>차량운행관리</t>
        </is>
      </c>
      <c r="E171" s="218" t="inlineStr">
        <is>
          <t>이용</t>
        </is>
      </c>
      <c r="F171" s="218" t="inlineStr">
        <is>
          <t>-</t>
        </is>
      </c>
      <c r="G171" s="218" t="inlineStr">
        <is>
          <t>2024-02-01</t>
        </is>
      </c>
      <c r="H171" s="218" t="inlineStr">
        <is>
          <t>2024-02-29</t>
        </is>
      </c>
      <c r="I171" s="228" t="n">
        <v>14000</v>
      </c>
      <c r="J171" s="229">
        <f>round(I171*0.1,0)</f>
        <v/>
      </c>
      <c r="K171" s="229">
        <f>I171+J171</f>
        <v/>
      </c>
      <c r="L171" s="227" t="n"/>
      <c r="M171" s="227" t="n"/>
    </row>
    <row r="172">
      <c r="B172" s="218" t="inlineStr">
        <is>
          <t>141허3748</t>
        </is>
      </c>
      <c r="C172" s="218" t="inlineStr">
        <is>
          <t>트랙스</t>
        </is>
      </c>
      <c r="D172" s="218" t="inlineStr">
        <is>
          <t>차량운행관리</t>
        </is>
      </c>
      <c r="E172" s="218" t="inlineStr">
        <is>
          <t>이용</t>
        </is>
      </c>
      <c r="F172" s="218" t="inlineStr">
        <is>
          <t>-</t>
        </is>
      </c>
      <c r="G172" s="218" t="inlineStr">
        <is>
          <t>2024-02-01</t>
        </is>
      </c>
      <c r="H172" s="218" t="inlineStr">
        <is>
          <t>2024-02-29</t>
        </is>
      </c>
      <c r="I172" s="228" t="n">
        <v>14000</v>
      </c>
      <c r="J172" s="229">
        <f>round(I172*0.1,0)</f>
        <v/>
      </c>
      <c r="K172" s="229">
        <f>I172+J172</f>
        <v/>
      </c>
      <c r="L172" s="227" t="n"/>
      <c r="M172" s="227" t="n"/>
    </row>
    <row r="173">
      <c r="B173" s="218" t="inlineStr">
        <is>
          <t>141허3890</t>
        </is>
      </c>
      <c r="C173" s="218" t="inlineStr">
        <is>
          <t>스포티지</t>
        </is>
      </c>
      <c r="D173" s="218" t="inlineStr">
        <is>
          <t>차량운행관리</t>
        </is>
      </c>
      <c r="E173" s="218" t="inlineStr">
        <is>
          <t>이용</t>
        </is>
      </c>
      <c r="F173" s="218" t="inlineStr">
        <is>
          <t>-</t>
        </is>
      </c>
      <c r="G173" s="218" t="inlineStr">
        <is>
          <t>2024-02-01</t>
        </is>
      </c>
      <c r="H173" s="218" t="inlineStr">
        <is>
          <t>2024-02-29</t>
        </is>
      </c>
      <c r="I173" s="228" t="n">
        <v>14000</v>
      </c>
      <c r="J173" s="229">
        <f>round(I173*0.1,0)</f>
        <v/>
      </c>
      <c r="K173" s="229">
        <f>I173+J173</f>
        <v/>
      </c>
      <c r="L173" s="227" t="n"/>
      <c r="M173" s="227" t="n"/>
    </row>
    <row r="174">
      <c r="B174" s="218" t="inlineStr">
        <is>
          <t>141허4008</t>
        </is>
      </c>
      <c r="C174" s="218" t="inlineStr">
        <is>
          <t>트랙스</t>
        </is>
      </c>
      <c r="D174" s="218" t="inlineStr">
        <is>
          <t>차량운행관리</t>
        </is>
      </c>
      <c r="E174" s="218" t="inlineStr">
        <is>
          <t>이용</t>
        </is>
      </c>
      <c r="F174" s="218" t="inlineStr">
        <is>
          <t>-</t>
        </is>
      </c>
      <c r="G174" s="218" t="inlineStr">
        <is>
          <t>2024-02-01</t>
        </is>
      </c>
      <c r="H174" s="218" t="inlineStr">
        <is>
          <t>2024-02-29</t>
        </is>
      </c>
      <c r="I174" s="228" t="n">
        <v>14000</v>
      </c>
      <c r="J174" s="229">
        <f>round(I174*0.1,0)</f>
        <v/>
      </c>
      <c r="K174" s="229">
        <f>I174+J174</f>
        <v/>
      </c>
      <c r="L174" s="227" t="n"/>
      <c r="M174" s="227" t="n"/>
    </row>
    <row r="175">
      <c r="B175" s="218" t="inlineStr">
        <is>
          <t>141허4036</t>
        </is>
      </c>
      <c r="C175" s="218" t="inlineStr">
        <is>
          <t>트랙스</t>
        </is>
      </c>
      <c r="D175" s="218" t="inlineStr">
        <is>
          <t>차량운행관리</t>
        </is>
      </c>
      <c r="E175" s="218" t="inlineStr">
        <is>
          <t>이용</t>
        </is>
      </c>
      <c r="F175" s="218" t="inlineStr">
        <is>
          <t>-</t>
        </is>
      </c>
      <c r="G175" s="218" t="inlineStr">
        <is>
          <t>2024-02-01</t>
        </is>
      </c>
      <c r="H175" s="218" t="inlineStr">
        <is>
          <t>2024-02-29</t>
        </is>
      </c>
      <c r="I175" s="228" t="n">
        <v>14000</v>
      </c>
      <c r="J175" s="229">
        <f>round(I175*0.1,0)</f>
        <v/>
      </c>
      <c r="K175" s="229">
        <f>I175+J175</f>
        <v/>
      </c>
      <c r="L175" s="227" t="n"/>
      <c r="M175" s="227" t="n"/>
    </row>
    <row r="176">
      <c r="B176" s="218" t="inlineStr">
        <is>
          <t>141허4140</t>
        </is>
      </c>
      <c r="C176" s="218" t="inlineStr">
        <is>
          <t>아반떼</t>
        </is>
      </c>
      <c r="D176" s="218" t="inlineStr">
        <is>
          <t>차량운행관리</t>
        </is>
      </c>
      <c r="E176" s="218" t="inlineStr">
        <is>
          <t>이용</t>
        </is>
      </c>
      <c r="F176" s="218" t="inlineStr">
        <is>
          <t>-</t>
        </is>
      </c>
      <c r="G176" s="218" t="inlineStr">
        <is>
          <t>2024-02-01</t>
        </is>
      </c>
      <c r="H176" s="218" t="inlineStr">
        <is>
          <t>2024-02-29</t>
        </is>
      </c>
      <c r="I176" s="228" t="n">
        <v>14000</v>
      </c>
      <c r="J176" s="229">
        <f>round(I176*0.1,0)</f>
        <v/>
      </c>
      <c r="K176" s="229">
        <f>I176+J176</f>
        <v/>
      </c>
      <c r="L176" s="227" t="n"/>
      <c r="M176" s="227" t="n"/>
    </row>
    <row r="177">
      <c r="B177" s="218" t="inlineStr">
        <is>
          <t>141허4141</t>
        </is>
      </c>
      <c r="C177" s="218" t="inlineStr">
        <is>
          <t>아반떼</t>
        </is>
      </c>
      <c r="D177" s="218" t="inlineStr">
        <is>
          <t>차량운행관리</t>
        </is>
      </c>
      <c r="E177" s="218" t="inlineStr">
        <is>
          <t>이용</t>
        </is>
      </c>
      <c r="F177" s="218" t="inlineStr">
        <is>
          <t>-</t>
        </is>
      </c>
      <c r="G177" s="218" t="inlineStr">
        <is>
          <t>2024-02-01</t>
        </is>
      </c>
      <c r="H177" s="218" t="inlineStr">
        <is>
          <t>2024-02-29</t>
        </is>
      </c>
      <c r="I177" s="228" t="n">
        <v>14000</v>
      </c>
      <c r="J177" s="229">
        <f>round(I177*0.1,0)</f>
        <v/>
      </c>
      <c r="K177" s="229">
        <f>I177+J177</f>
        <v/>
      </c>
      <c r="L177" s="227" t="n"/>
      <c r="M177" s="227" t="n"/>
    </row>
    <row r="178">
      <c r="B178" s="218" t="inlineStr">
        <is>
          <t>141허4354</t>
        </is>
      </c>
      <c r="C178" s="218" t="inlineStr">
        <is>
          <t>트랙스</t>
        </is>
      </c>
      <c r="D178" s="218" t="inlineStr">
        <is>
          <t>차량운행관리</t>
        </is>
      </c>
      <c r="E178" s="218" t="inlineStr">
        <is>
          <t>이용</t>
        </is>
      </c>
      <c r="F178" s="218" t="inlineStr">
        <is>
          <t>-</t>
        </is>
      </c>
      <c r="G178" s="218" t="inlineStr">
        <is>
          <t>2024-02-01</t>
        </is>
      </c>
      <c r="H178" s="218" t="inlineStr">
        <is>
          <t>2024-02-29</t>
        </is>
      </c>
      <c r="I178" s="228" t="n">
        <v>14000</v>
      </c>
      <c r="J178" s="229">
        <f>round(I178*0.1,0)</f>
        <v/>
      </c>
      <c r="K178" s="229">
        <f>I178+J178</f>
        <v/>
      </c>
      <c r="L178" s="227" t="n"/>
      <c r="M178" s="227" t="n"/>
    </row>
    <row r="179">
      <c r="B179" s="218" t="inlineStr">
        <is>
          <t>141허4364</t>
        </is>
      </c>
      <c r="C179" s="218" t="inlineStr">
        <is>
          <t>트랙스</t>
        </is>
      </c>
      <c r="D179" s="218" t="inlineStr">
        <is>
          <t>차량운행관리</t>
        </is>
      </c>
      <c r="E179" s="218" t="inlineStr">
        <is>
          <t>이용</t>
        </is>
      </c>
      <c r="F179" s="218" t="inlineStr">
        <is>
          <t>-</t>
        </is>
      </c>
      <c r="G179" s="218" t="inlineStr">
        <is>
          <t>2024-02-01</t>
        </is>
      </c>
      <c r="H179" s="218" t="inlineStr">
        <is>
          <t>2024-02-29</t>
        </is>
      </c>
      <c r="I179" s="228" t="n">
        <v>14000</v>
      </c>
      <c r="J179" s="229">
        <f>round(I179*0.1,0)</f>
        <v/>
      </c>
      <c r="K179" s="229">
        <f>I179+J179</f>
        <v/>
      </c>
      <c r="L179" s="227" t="n"/>
      <c r="M179" s="227" t="n"/>
    </row>
    <row r="180">
      <c r="B180" s="218" t="inlineStr">
        <is>
          <t>141허4862</t>
        </is>
      </c>
      <c r="C180" s="218" t="inlineStr">
        <is>
          <t>트랙스</t>
        </is>
      </c>
      <c r="D180" s="218" t="inlineStr">
        <is>
          <t>차량운행관리</t>
        </is>
      </c>
      <c r="E180" s="218" t="inlineStr">
        <is>
          <t>이용</t>
        </is>
      </c>
      <c r="F180" s="218" t="inlineStr">
        <is>
          <t>-</t>
        </is>
      </c>
      <c r="G180" s="218" t="inlineStr">
        <is>
          <t>2024-02-01</t>
        </is>
      </c>
      <c r="H180" s="218" t="inlineStr">
        <is>
          <t>2024-02-29</t>
        </is>
      </c>
      <c r="I180" s="228" t="n">
        <v>14000</v>
      </c>
      <c r="J180" s="229">
        <f>round(I180*0.1,0)</f>
        <v/>
      </c>
      <c r="K180" s="229">
        <f>I180+J180</f>
        <v/>
      </c>
      <c r="L180" s="227" t="n"/>
      <c r="M180" s="227" t="n"/>
    </row>
    <row r="181">
      <c r="B181" s="218" t="inlineStr">
        <is>
          <t>141허3024</t>
        </is>
      </c>
      <c r="C181" s="218" t="inlineStr">
        <is>
          <t>트랙스</t>
        </is>
      </c>
      <c r="D181" s="218" t="inlineStr">
        <is>
          <t>차량운행관리</t>
        </is>
      </c>
      <c r="E181" s="218" t="inlineStr">
        <is>
          <t>이용</t>
        </is>
      </c>
      <c r="F181" s="218" t="inlineStr">
        <is>
          <t>-</t>
        </is>
      </c>
      <c r="G181" s="218" t="inlineStr">
        <is>
          <t>2024-02-01</t>
        </is>
      </c>
      <c r="H181" s="218" t="inlineStr">
        <is>
          <t>2024-02-29</t>
        </is>
      </c>
      <c r="I181" s="228" t="n">
        <v>14000</v>
      </c>
      <c r="J181" s="229">
        <f>round(I181*0.1,0)</f>
        <v/>
      </c>
      <c r="K181" s="229">
        <f>I181+J181</f>
        <v/>
      </c>
      <c r="L181" s="227" t="n"/>
      <c r="M181" s="227" t="n"/>
    </row>
    <row r="182">
      <c r="B182" s="218" t="inlineStr">
        <is>
          <t>807다6938</t>
        </is>
      </c>
      <c r="C182" s="218" t="inlineStr">
        <is>
          <t>포터2</t>
        </is>
      </c>
      <c r="D182" s="218" t="inlineStr">
        <is>
          <t>차량운행관리</t>
        </is>
      </c>
      <c r="E182" s="218" t="inlineStr">
        <is>
          <t>이용</t>
        </is>
      </c>
      <c r="F182" s="218" t="inlineStr">
        <is>
          <t>-</t>
        </is>
      </c>
      <c r="G182" s="218" t="inlineStr">
        <is>
          <t>2024-02-01</t>
        </is>
      </c>
      <c r="H182" s="218" t="inlineStr">
        <is>
          <t>2024-02-29</t>
        </is>
      </c>
      <c r="I182" s="228" t="n">
        <v>14000</v>
      </c>
      <c r="J182" s="229">
        <f>round(I182*0.1,0)</f>
        <v/>
      </c>
      <c r="K182" s="229">
        <f>I182+J182</f>
        <v/>
      </c>
      <c r="L182" s="227" t="n"/>
      <c r="M182" s="227" t="n"/>
    </row>
    <row r="183">
      <c r="B183" s="218" t="inlineStr">
        <is>
          <t>141허7184</t>
        </is>
      </c>
      <c r="C183" s="218" t="inlineStr">
        <is>
          <t>트랙스</t>
        </is>
      </c>
      <c r="D183" s="218" t="inlineStr">
        <is>
          <t>차량운행관리</t>
        </is>
      </c>
      <c r="E183" s="218" t="inlineStr">
        <is>
          <t>이용</t>
        </is>
      </c>
      <c r="F183" s="218" t="inlineStr">
        <is>
          <t>-</t>
        </is>
      </c>
      <c r="G183" s="218" t="inlineStr">
        <is>
          <t>2024-02-01</t>
        </is>
      </c>
      <c r="H183" s="218" t="inlineStr">
        <is>
          <t>2024-02-29</t>
        </is>
      </c>
      <c r="I183" s="228" t="n">
        <v>14000</v>
      </c>
      <c r="J183" s="229">
        <f>round(I183*0.1,0)</f>
        <v/>
      </c>
      <c r="K183" s="229">
        <f>I183+J183</f>
        <v/>
      </c>
      <c r="L183" s="227" t="n"/>
      <c r="M183" s="227" t="n"/>
    </row>
    <row r="184">
      <c r="B184" s="218" t="inlineStr">
        <is>
          <t>141허7191</t>
        </is>
      </c>
      <c r="C184" s="218" t="inlineStr">
        <is>
          <t>트랙스</t>
        </is>
      </c>
      <c r="D184" s="218" t="inlineStr">
        <is>
          <t>차량운행관리</t>
        </is>
      </c>
      <c r="E184" s="218" t="inlineStr">
        <is>
          <t>이용</t>
        </is>
      </c>
      <c r="F184" s="218" t="inlineStr">
        <is>
          <t>-</t>
        </is>
      </c>
      <c r="G184" s="218" t="inlineStr">
        <is>
          <t>2024-02-01</t>
        </is>
      </c>
      <c r="H184" s="218" t="inlineStr">
        <is>
          <t>2024-02-29</t>
        </is>
      </c>
      <c r="I184" s="228" t="n">
        <v>14000</v>
      </c>
      <c r="J184" s="229">
        <f>round(I184*0.1,0)</f>
        <v/>
      </c>
      <c r="K184" s="229">
        <f>I184+J184</f>
        <v/>
      </c>
      <c r="L184" s="227" t="n"/>
      <c r="M184" s="227" t="n"/>
    </row>
    <row r="185">
      <c r="B185" s="218" t="inlineStr">
        <is>
          <t>178호3370</t>
        </is>
      </c>
      <c r="C185" s="218" t="inlineStr">
        <is>
          <t>트랙스</t>
        </is>
      </c>
      <c r="D185" s="218" t="inlineStr">
        <is>
          <t>차량운행관리</t>
        </is>
      </c>
      <c r="E185" s="218" t="inlineStr">
        <is>
          <t>이용</t>
        </is>
      </c>
      <c r="F185" s="218" t="inlineStr">
        <is>
          <t>-</t>
        </is>
      </c>
      <c r="G185" s="218" t="inlineStr">
        <is>
          <t>2024-02-01</t>
        </is>
      </c>
      <c r="H185" s="218" t="inlineStr">
        <is>
          <t>2024-02-29</t>
        </is>
      </c>
      <c r="I185" s="228" t="n">
        <v>14000</v>
      </c>
      <c r="J185" s="229">
        <f>round(I185*0.1,0)</f>
        <v/>
      </c>
      <c r="K185" s="229">
        <f>I185+J185</f>
        <v/>
      </c>
      <c r="L185" s="227" t="n"/>
      <c r="M185" s="227" t="n"/>
    </row>
    <row r="186">
      <c r="B186" s="218" t="inlineStr">
        <is>
          <t>178호7715</t>
        </is>
      </c>
      <c r="C186" s="218" t="inlineStr">
        <is>
          <t>아반떼</t>
        </is>
      </c>
      <c r="D186" s="218" t="inlineStr">
        <is>
          <t>차량운행관리</t>
        </is>
      </c>
      <c r="E186" s="218" t="inlineStr">
        <is>
          <t>이용</t>
        </is>
      </c>
      <c r="F186" s="218" t="inlineStr">
        <is>
          <t>-</t>
        </is>
      </c>
      <c r="G186" s="218" t="inlineStr">
        <is>
          <t>2024-02-01</t>
        </is>
      </c>
      <c r="H186" s="218" t="inlineStr">
        <is>
          <t>2024-02-29</t>
        </is>
      </c>
      <c r="I186" s="228" t="n">
        <v>14000</v>
      </c>
      <c r="J186" s="229">
        <f>round(I186*0.1,0)</f>
        <v/>
      </c>
      <c r="K186" s="229">
        <f>I186+J186</f>
        <v/>
      </c>
      <c r="L186" s="227" t="n"/>
      <c r="M186" s="227" t="n"/>
    </row>
    <row r="187">
      <c r="B187" s="218" t="inlineStr">
        <is>
          <t>178호7716</t>
        </is>
      </c>
      <c r="C187" s="218" t="inlineStr">
        <is>
          <t>아반떼</t>
        </is>
      </c>
      <c r="D187" s="218" t="inlineStr">
        <is>
          <t>차량운행관리</t>
        </is>
      </c>
      <c r="E187" s="218" t="inlineStr">
        <is>
          <t>이용</t>
        </is>
      </c>
      <c r="F187" s="218" t="inlineStr">
        <is>
          <t>-</t>
        </is>
      </c>
      <c r="G187" s="218" t="inlineStr">
        <is>
          <t>2024-02-01</t>
        </is>
      </c>
      <c r="H187" s="218" t="inlineStr">
        <is>
          <t>2024-02-29</t>
        </is>
      </c>
      <c r="I187" s="228" t="n">
        <v>14000</v>
      </c>
      <c r="J187" s="229">
        <f>round(I187*0.1,0)</f>
        <v/>
      </c>
      <c r="K187" s="229">
        <f>I187+J187</f>
        <v/>
      </c>
      <c r="L187" s="227" t="n"/>
      <c r="M187" s="227" t="n"/>
    </row>
    <row r="188">
      <c r="B188" s="218" t="inlineStr">
        <is>
          <t>178호7718</t>
        </is>
      </c>
      <c r="C188" s="218" t="inlineStr">
        <is>
          <t>아반떼</t>
        </is>
      </c>
      <c r="D188" s="218" t="inlineStr">
        <is>
          <t>차량운행관리</t>
        </is>
      </c>
      <c r="E188" s="218" t="inlineStr">
        <is>
          <t>이용</t>
        </is>
      </c>
      <c r="F188" s="218" t="inlineStr">
        <is>
          <t>-</t>
        </is>
      </c>
      <c r="G188" s="218" t="inlineStr">
        <is>
          <t>2024-02-01</t>
        </is>
      </c>
      <c r="H188" s="218" t="inlineStr">
        <is>
          <t>2024-02-29</t>
        </is>
      </c>
      <c r="I188" s="228" t="n">
        <v>14000</v>
      </c>
      <c r="J188" s="229">
        <f>round(I188*0.1,0)</f>
        <v/>
      </c>
      <c r="K188" s="229">
        <f>I188+J188</f>
        <v/>
      </c>
      <c r="L188" s="227" t="n"/>
      <c r="M188" s="227" t="n"/>
    </row>
    <row r="189">
      <c r="B189" s="218" t="inlineStr">
        <is>
          <t>178호7721</t>
        </is>
      </c>
      <c r="C189" s="218" t="inlineStr">
        <is>
          <t>아반떼</t>
        </is>
      </c>
      <c r="D189" s="218" t="inlineStr">
        <is>
          <t>차량운행관리</t>
        </is>
      </c>
      <c r="E189" s="218" t="inlineStr">
        <is>
          <t>이용</t>
        </is>
      </c>
      <c r="F189" s="218" t="inlineStr">
        <is>
          <t>-</t>
        </is>
      </c>
      <c r="G189" s="218" t="inlineStr">
        <is>
          <t>2024-02-01</t>
        </is>
      </c>
      <c r="H189" s="218" t="inlineStr">
        <is>
          <t>2024-02-29</t>
        </is>
      </c>
      <c r="I189" s="228" t="n">
        <v>14000</v>
      </c>
      <c r="J189" s="229">
        <f>round(I189*0.1,0)</f>
        <v/>
      </c>
      <c r="K189" s="229">
        <f>I189+J189</f>
        <v/>
      </c>
      <c r="L189" s="227" t="n"/>
      <c r="M189" s="227" t="n"/>
    </row>
    <row r="190">
      <c r="B190" s="218" t="inlineStr">
        <is>
          <t>178호7723</t>
        </is>
      </c>
      <c r="C190" s="218" t="inlineStr">
        <is>
          <t>아반떼</t>
        </is>
      </c>
      <c r="D190" s="218" t="inlineStr">
        <is>
          <t>차량운행관리</t>
        </is>
      </c>
      <c r="E190" s="218" t="inlineStr">
        <is>
          <t>이용</t>
        </is>
      </c>
      <c r="F190" s="218" t="inlineStr">
        <is>
          <t>-</t>
        </is>
      </c>
      <c r="G190" s="218" t="inlineStr">
        <is>
          <t>2024-02-01</t>
        </is>
      </c>
      <c r="H190" s="218" t="inlineStr">
        <is>
          <t>2024-02-29</t>
        </is>
      </c>
      <c r="I190" s="228" t="n">
        <v>14000</v>
      </c>
      <c r="J190" s="229">
        <f>round(I190*0.1,0)</f>
        <v/>
      </c>
      <c r="K190" s="229">
        <f>I190+J190</f>
        <v/>
      </c>
      <c r="L190" s="227" t="n"/>
      <c r="M190" s="227" t="n"/>
    </row>
    <row r="191">
      <c r="B191" s="218" t="inlineStr">
        <is>
          <t>178호7724</t>
        </is>
      </c>
      <c r="C191" s="218" t="inlineStr">
        <is>
          <t>아반떼</t>
        </is>
      </c>
      <c r="D191" s="218" t="inlineStr">
        <is>
          <t>차량운행관리</t>
        </is>
      </c>
      <c r="E191" s="218" t="inlineStr">
        <is>
          <t>이용</t>
        </is>
      </c>
      <c r="F191" s="218" t="inlineStr">
        <is>
          <t>-</t>
        </is>
      </c>
      <c r="G191" s="218" t="inlineStr">
        <is>
          <t>2024-02-01</t>
        </is>
      </c>
      <c r="H191" s="218" t="inlineStr">
        <is>
          <t>2024-02-29</t>
        </is>
      </c>
      <c r="I191" s="228" t="n">
        <v>14000</v>
      </c>
      <c r="J191" s="229">
        <f>round(I191*0.1,0)</f>
        <v/>
      </c>
      <c r="K191" s="229">
        <f>I191+J191</f>
        <v/>
      </c>
      <c r="L191" s="227" t="n"/>
      <c r="M191" s="227" t="n"/>
    </row>
    <row r="192">
      <c r="B192" s="218" t="inlineStr">
        <is>
          <t>178호7725</t>
        </is>
      </c>
      <c r="C192" s="218" t="inlineStr">
        <is>
          <t>아반떼</t>
        </is>
      </c>
      <c r="D192" s="218" t="inlineStr">
        <is>
          <t>차량운행관리</t>
        </is>
      </c>
      <c r="E192" s="218" t="inlineStr">
        <is>
          <t>이용</t>
        </is>
      </c>
      <c r="F192" s="218" t="inlineStr">
        <is>
          <t>-</t>
        </is>
      </c>
      <c r="G192" s="218" t="inlineStr">
        <is>
          <t>2024-02-01</t>
        </is>
      </c>
      <c r="H192" s="218" t="inlineStr">
        <is>
          <t>2024-02-29</t>
        </is>
      </c>
      <c r="I192" s="228" t="n">
        <v>14000</v>
      </c>
      <c r="J192" s="229">
        <f>round(I192*0.1,0)</f>
        <v/>
      </c>
      <c r="K192" s="229">
        <f>I192+J192</f>
        <v/>
      </c>
      <c r="L192" s="227" t="n"/>
      <c r="M192" s="227" t="n"/>
    </row>
    <row r="193">
      <c r="B193" s="218" t="inlineStr">
        <is>
          <t>178호7726</t>
        </is>
      </c>
      <c r="C193" s="218" t="inlineStr">
        <is>
          <t>아반떼</t>
        </is>
      </c>
      <c r="D193" s="218" t="inlineStr">
        <is>
          <t>차량운행관리</t>
        </is>
      </c>
      <c r="E193" s="218" t="inlineStr">
        <is>
          <t>이용</t>
        </is>
      </c>
      <c r="F193" s="218" t="inlineStr">
        <is>
          <t>-</t>
        </is>
      </c>
      <c r="G193" s="218" t="inlineStr">
        <is>
          <t>2024-02-01</t>
        </is>
      </c>
      <c r="H193" s="218" t="inlineStr">
        <is>
          <t>2024-02-29</t>
        </is>
      </c>
      <c r="I193" s="228" t="n">
        <v>14000</v>
      </c>
      <c r="J193" s="229">
        <f>round(I193*0.1,0)</f>
        <v/>
      </c>
      <c r="K193" s="229">
        <f>I193+J193</f>
        <v/>
      </c>
      <c r="L193" s="227" t="n"/>
      <c r="M193" s="227" t="n"/>
    </row>
    <row r="194">
      <c r="B194" s="218" t="inlineStr">
        <is>
          <t>178호7731</t>
        </is>
      </c>
      <c r="C194" s="218" t="inlineStr">
        <is>
          <t>아반떼</t>
        </is>
      </c>
      <c r="D194" s="218" t="inlineStr">
        <is>
          <t>차량운행관리</t>
        </is>
      </c>
      <c r="E194" s="218" t="inlineStr">
        <is>
          <t>이용</t>
        </is>
      </c>
      <c r="F194" s="218" t="inlineStr">
        <is>
          <t>-</t>
        </is>
      </c>
      <c r="G194" s="218" t="inlineStr">
        <is>
          <t>2024-02-01</t>
        </is>
      </c>
      <c r="H194" s="218" t="inlineStr">
        <is>
          <t>2024-02-29</t>
        </is>
      </c>
      <c r="I194" s="228" t="n">
        <v>14000</v>
      </c>
      <c r="J194" s="229">
        <f>round(I194*0.1,0)</f>
        <v/>
      </c>
      <c r="K194" s="229">
        <f>I194+J194</f>
        <v/>
      </c>
      <c r="L194" s="227" t="n"/>
      <c r="M194" s="227" t="n"/>
    </row>
    <row r="195">
      <c r="B195" s="218" t="inlineStr">
        <is>
          <t>178호7732</t>
        </is>
      </c>
      <c r="C195" s="218" t="inlineStr">
        <is>
          <t>아반떼</t>
        </is>
      </c>
      <c r="D195" s="218" t="inlineStr">
        <is>
          <t>차량운행관리</t>
        </is>
      </c>
      <c r="E195" s="218" t="inlineStr">
        <is>
          <t>이용</t>
        </is>
      </c>
      <c r="F195" s="218" t="inlineStr">
        <is>
          <t>-</t>
        </is>
      </c>
      <c r="G195" s="218" t="inlineStr">
        <is>
          <t>2024-02-01</t>
        </is>
      </c>
      <c r="H195" s="218" t="inlineStr">
        <is>
          <t>2024-02-29</t>
        </is>
      </c>
      <c r="I195" s="228" t="n">
        <v>14000</v>
      </c>
      <c r="J195" s="229">
        <f>round(I195*0.1,0)</f>
        <v/>
      </c>
      <c r="K195" s="229">
        <f>I195+J195</f>
        <v/>
      </c>
      <c r="L195" s="227" t="n"/>
      <c r="M195" s="227" t="n"/>
    </row>
    <row r="196">
      <c r="B196" s="218" t="inlineStr">
        <is>
          <t>178호7901</t>
        </is>
      </c>
      <c r="C196" s="218" t="inlineStr">
        <is>
          <t>아반떼</t>
        </is>
      </c>
      <c r="D196" s="218" t="inlineStr">
        <is>
          <t>차량운행관리</t>
        </is>
      </c>
      <c r="E196" s="218" t="inlineStr">
        <is>
          <t>이용</t>
        </is>
      </c>
      <c r="F196" s="218" t="inlineStr">
        <is>
          <t>-</t>
        </is>
      </c>
      <c r="G196" s="218" t="inlineStr">
        <is>
          <t>2024-02-01</t>
        </is>
      </c>
      <c r="H196" s="218" t="inlineStr">
        <is>
          <t>2024-02-29</t>
        </is>
      </c>
      <c r="I196" s="228" t="n">
        <v>14000</v>
      </c>
      <c r="J196" s="229">
        <f>round(I196*0.1,0)</f>
        <v/>
      </c>
      <c r="K196" s="229">
        <f>I196+J196</f>
        <v/>
      </c>
      <c r="L196" s="227" t="n"/>
      <c r="M196" s="227" t="n"/>
    </row>
    <row r="197">
      <c r="B197" s="218" t="inlineStr">
        <is>
          <t>178호7903</t>
        </is>
      </c>
      <c r="C197" s="218" t="inlineStr">
        <is>
          <t>아반떼</t>
        </is>
      </c>
      <c r="D197" s="218" t="inlineStr">
        <is>
          <t>차량운행관리</t>
        </is>
      </c>
      <c r="E197" s="218" t="inlineStr">
        <is>
          <t>이용</t>
        </is>
      </c>
      <c r="F197" s="218" t="inlineStr">
        <is>
          <t>-</t>
        </is>
      </c>
      <c r="G197" s="218" t="inlineStr">
        <is>
          <t>2024-02-01</t>
        </is>
      </c>
      <c r="H197" s="218" t="inlineStr">
        <is>
          <t>2024-02-29</t>
        </is>
      </c>
      <c r="I197" s="228" t="n">
        <v>14000</v>
      </c>
      <c r="J197" s="229">
        <f>round(I197*0.1,0)</f>
        <v/>
      </c>
      <c r="K197" s="229">
        <f>I197+J197</f>
        <v/>
      </c>
      <c r="L197" s="227" t="n"/>
      <c r="M197" s="227" t="n"/>
    </row>
    <row r="198">
      <c r="B198" s="218" t="inlineStr">
        <is>
          <t>178호8048</t>
        </is>
      </c>
      <c r="C198" s="218" t="inlineStr">
        <is>
          <t>트랙스</t>
        </is>
      </c>
      <c r="D198" s="218" t="inlineStr">
        <is>
          <t>차량운행관리</t>
        </is>
      </c>
      <c r="E198" s="218" t="inlineStr">
        <is>
          <t>이용</t>
        </is>
      </c>
      <c r="F198" s="218" t="inlineStr">
        <is>
          <t>-</t>
        </is>
      </c>
      <c r="G198" s="218" t="inlineStr">
        <is>
          <t>2024-02-01</t>
        </is>
      </c>
      <c r="H198" s="218" t="inlineStr">
        <is>
          <t>2024-02-29</t>
        </is>
      </c>
      <c r="I198" s="228" t="n">
        <v>14000</v>
      </c>
      <c r="J198" s="229">
        <f>round(I198*0.1,0)</f>
        <v/>
      </c>
      <c r="K198" s="229">
        <f>I198+J198</f>
        <v/>
      </c>
      <c r="L198" s="227" t="n"/>
      <c r="M198" s="227" t="n"/>
    </row>
    <row r="199">
      <c r="B199" s="218" t="inlineStr">
        <is>
          <t>180허2171</t>
        </is>
      </c>
      <c r="C199" s="218" t="inlineStr">
        <is>
          <t>투싼</t>
        </is>
      </c>
      <c r="D199" s="218" t="inlineStr">
        <is>
          <t>차량운행관리</t>
        </is>
      </c>
      <c r="E199" s="218" t="inlineStr">
        <is>
          <t>이용</t>
        </is>
      </c>
      <c r="F199" s="218" t="inlineStr">
        <is>
          <t>-</t>
        </is>
      </c>
      <c r="G199" s="218" t="inlineStr">
        <is>
          <t>2024-02-01</t>
        </is>
      </c>
      <c r="H199" s="218" t="inlineStr">
        <is>
          <t>2024-02-29</t>
        </is>
      </c>
      <c r="I199" s="228" t="n">
        <v>14000</v>
      </c>
      <c r="J199" s="229">
        <f>round(I199*0.1,0)</f>
        <v/>
      </c>
      <c r="K199" s="229">
        <f>I199+J199</f>
        <v/>
      </c>
      <c r="L199" s="227" t="n"/>
      <c r="M199" s="227" t="n"/>
    </row>
    <row r="200">
      <c r="B200" s="218" t="inlineStr">
        <is>
          <t>180허2514</t>
        </is>
      </c>
      <c r="C200" s="218" t="inlineStr">
        <is>
          <t>투싼</t>
        </is>
      </c>
      <c r="D200" s="218" t="inlineStr">
        <is>
          <t>차량운행관리</t>
        </is>
      </c>
      <c r="E200" s="218" t="inlineStr">
        <is>
          <t>이용</t>
        </is>
      </c>
      <c r="F200" s="218" t="inlineStr">
        <is>
          <t>-</t>
        </is>
      </c>
      <c r="G200" s="218" t="inlineStr">
        <is>
          <t>2024-02-01</t>
        </is>
      </c>
      <c r="H200" s="218" t="inlineStr">
        <is>
          <t>2024-02-29</t>
        </is>
      </c>
      <c r="I200" s="228" t="n">
        <v>14000</v>
      </c>
      <c r="J200" s="229">
        <f>round(I200*0.1,0)</f>
        <v/>
      </c>
      <c r="K200" s="229">
        <f>I200+J200</f>
        <v/>
      </c>
      <c r="L200" s="227" t="n"/>
      <c r="M200" s="227" t="n"/>
    </row>
    <row r="201">
      <c r="B201" s="218" t="inlineStr">
        <is>
          <t>182하1505</t>
        </is>
      </c>
      <c r="C201" s="218" t="inlineStr">
        <is>
          <t>트랙스</t>
        </is>
      </c>
      <c r="D201" s="218" t="inlineStr">
        <is>
          <t>차량운행관리</t>
        </is>
      </c>
      <c r="E201" s="218" t="inlineStr">
        <is>
          <t>이용</t>
        </is>
      </c>
      <c r="F201" s="218" t="inlineStr">
        <is>
          <t>-</t>
        </is>
      </c>
      <c r="G201" s="218" t="inlineStr">
        <is>
          <t>2024-02-01</t>
        </is>
      </c>
      <c r="H201" s="218" t="inlineStr">
        <is>
          <t>2024-02-29</t>
        </is>
      </c>
      <c r="I201" s="228" t="n">
        <v>14000</v>
      </c>
      <c r="J201" s="229">
        <f>round(I201*0.1,0)</f>
        <v/>
      </c>
      <c r="K201" s="229">
        <f>I201+J201</f>
        <v/>
      </c>
      <c r="L201" s="227" t="n"/>
      <c r="M201" s="227" t="n"/>
    </row>
    <row r="202">
      <c r="B202" s="218" t="inlineStr">
        <is>
          <t>182하1507</t>
        </is>
      </c>
      <c r="C202" s="218" t="inlineStr">
        <is>
          <t>트랙스</t>
        </is>
      </c>
      <c r="D202" s="218" t="inlineStr">
        <is>
          <t>차량운행관리</t>
        </is>
      </c>
      <c r="E202" s="218" t="inlineStr">
        <is>
          <t>이용</t>
        </is>
      </c>
      <c r="F202" s="218" t="inlineStr">
        <is>
          <t>-</t>
        </is>
      </c>
      <c r="G202" s="218" t="inlineStr">
        <is>
          <t>2024-02-01</t>
        </is>
      </c>
      <c r="H202" s="218" t="inlineStr">
        <is>
          <t>2024-02-29</t>
        </is>
      </c>
      <c r="I202" s="228" t="n">
        <v>14000</v>
      </c>
      <c r="J202" s="229">
        <f>round(I202*0.1,0)</f>
        <v/>
      </c>
      <c r="K202" s="229">
        <f>I202+J202</f>
        <v/>
      </c>
      <c r="L202" s="227" t="n"/>
      <c r="M202" s="227" t="n"/>
    </row>
    <row r="203">
      <c r="B203" s="218" t="inlineStr">
        <is>
          <t>182하1508</t>
        </is>
      </c>
      <c r="C203" s="218" t="inlineStr">
        <is>
          <t>트랙스</t>
        </is>
      </c>
      <c r="D203" s="218" t="inlineStr">
        <is>
          <t>차량운행관리</t>
        </is>
      </c>
      <c r="E203" s="218" t="inlineStr">
        <is>
          <t>이용</t>
        </is>
      </c>
      <c r="F203" s="218" t="inlineStr">
        <is>
          <t>-</t>
        </is>
      </c>
      <c r="G203" s="218" t="inlineStr">
        <is>
          <t>2024-02-01</t>
        </is>
      </c>
      <c r="H203" s="218" t="inlineStr">
        <is>
          <t>2024-02-29</t>
        </is>
      </c>
      <c r="I203" s="228" t="n">
        <v>14000</v>
      </c>
      <c r="J203" s="229">
        <f>round(I203*0.1,0)</f>
        <v/>
      </c>
      <c r="K203" s="229">
        <f>I203+J203</f>
        <v/>
      </c>
      <c r="L203" s="227" t="n"/>
      <c r="M203" s="227" t="n"/>
    </row>
    <row r="204">
      <c r="B204" s="218" t="inlineStr">
        <is>
          <t>182하1509</t>
        </is>
      </c>
      <c r="C204" s="218" t="inlineStr">
        <is>
          <t>트랙스</t>
        </is>
      </c>
      <c r="D204" s="218" t="inlineStr">
        <is>
          <t>차량운행관리</t>
        </is>
      </c>
      <c r="E204" s="218" t="inlineStr">
        <is>
          <t>이용</t>
        </is>
      </c>
      <c r="F204" s="218" t="inlineStr">
        <is>
          <t>-</t>
        </is>
      </c>
      <c r="G204" s="218" t="inlineStr">
        <is>
          <t>2024-02-01</t>
        </is>
      </c>
      <c r="H204" s="218" t="inlineStr">
        <is>
          <t>2024-02-29</t>
        </is>
      </c>
      <c r="I204" s="228" t="n">
        <v>14000</v>
      </c>
      <c r="J204" s="229">
        <f>round(I204*0.1,0)</f>
        <v/>
      </c>
      <c r="K204" s="229">
        <f>I204+J204</f>
        <v/>
      </c>
      <c r="L204" s="227" t="n"/>
      <c r="M204" s="227" t="n"/>
    </row>
    <row r="205">
      <c r="B205" s="218" t="inlineStr">
        <is>
          <t>182하1510</t>
        </is>
      </c>
      <c r="C205" s="218" t="inlineStr">
        <is>
          <t>트랙스</t>
        </is>
      </c>
      <c r="D205" s="218" t="inlineStr">
        <is>
          <t>차량운행관리</t>
        </is>
      </c>
      <c r="E205" s="218" t="inlineStr">
        <is>
          <t>이용</t>
        </is>
      </c>
      <c r="F205" s="218" t="inlineStr">
        <is>
          <t>-</t>
        </is>
      </c>
      <c r="G205" s="218" t="inlineStr">
        <is>
          <t>2024-02-01</t>
        </is>
      </c>
      <c r="H205" s="218" t="inlineStr">
        <is>
          <t>2024-02-29</t>
        </is>
      </c>
      <c r="I205" s="228" t="n">
        <v>14000</v>
      </c>
      <c r="J205" s="229">
        <f>round(I205*0.1,0)</f>
        <v/>
      </c>
      <c r="K205" s="229">
        <f>I205+J205</f>
        <v/>
      </c>
      <c r="L205" s="227" t="n"/>
      <c r="M205" s="227" t="n"/>
    </row>
    <row r="206">
      <c r="B206" s="218" t="inlineStr">
        <is>
          <t>182하1516</t>
        </is>
      </c>
      <c r="C206" s="218" t="inlineStr">
        <is>
          <t>트랙스</t>
        </is>
      </c>
      <c r="D206" s="218" t="inlineStr">
        <is>
          <t>차량운행관리</t>
        </is>
      </c>
      <c r="E206" s="218" t="inlineStr">
        <is>
          <t>이용</t>
        </is>
      </c>
      <c r="F206" s="218" t="inlineStr">
        <is>
          <t>-</t>
        </is>
      </c>
      <c r="G206" s="218" t="inlineStr">
        <is>
          <t>2024-02-01</t>
        </is>
      </c>
      <c r="H206" s="218" t="inlineStr">
        <is>
          <t>2024-02-29</t>
        </is>
      </c>
      <c r="I206" s="228" t="n">
        <v>14000</v>
      </c>
      <c r="J206" s="229">
        <f>round(I206*0.1,0)</f>
        <v/>
      </c>
      <c r="K206" s="229">
        <f>I206+J206</f>
        <v/>
      </c>
      <c r="L206" s="227" t="n"/>
      <c r="M206" s="227" t="n"/>
    </row>
    <row r="207">
      <c r="B207" s="218" t="inlineStr">
        <is>
          <t>182하1625</t>
        </is>
      </c>
      <c r="C207" s="218" t="inlineStr">
        <is>
          <t>트랙스</t>
        </is>
      </c>
      <c r="D207" s="218" t="inlineStr">
        <is>
          <t>차량운행관리</t>
        </is>
      </c>
      <c r="E207" s="218" t="inlineStr">
        <is>
          <t>이용</t>
        </is>
      </c>
      <c r="F207" s="218" t="inlineStr">
        <is>
          <t>-</t>
        </is>
      </c>
      <c r="G207" s="218" t="inlineStr">
        <is>
          <t>2024-02-01</t>
        </is>
      </c>
      <c r="H207" s="218" t="inlineStr">
        <is>
          <t>2024-02-29</t>
        </is>
      </c>
      <c r="I207" s="228" t="n">
        <v>14000</v>
      </c>
      <c r="J207" s="229">
        <f>round(I207*0.1,0)</f>
        <v/>
      </c>
      <c r="K207" s="229">
        <f>I207+J207</f>
        <v/>
      </c>
      <c r="L207" s="227" t="n"/>
      <c r="M207" s="227" t="n"/>
    </row>
    <row r="208">
      <c r="B208" s="218" t="inlineStr">
        <is>
          <t>182하1628</t>
        </is>
      </c>
      <c r="C208" s="218" t="inlineStr">
        <is>
          <t>트랙스</t>
        </is>
      </c>
      <c r="D208" s="218" t="inlineStr">
        <is>
          <t>차량운행관리</t>
        </is>
      </c>
      <c r="E208" s="218" t="inlineStr">
        <is>
          <t>이용</t>
        </is>
      </c>
      <c r="F208" s="218" t="inlineStr">
        <is>
          <t>-</t>
        </is>
      </c>
      <c r="G208" s="218" t="inlineStr">
        <is>
          <t>2024-02-01</t>
        </is>
      </c>
      <c r="H208" s="218" t="inlineStr">
        <is>
          <t>2024-02-29</t>
        </is>
      </c>
      <c r="I208" s="228" t="n">
        <v>14000</v>
      </c>
      <c r="J208" s="229">
        <f>round(I208*0.1,0)</f>
        <v/>
      </c>
      <c r="K208" s="229">
        <f>I208+J208</f>
        <v/>
      </c>
      <c r="L208" s="227" t="n"/>
      <c r="M208" s="227" t="n"/>
    </row>
    <row r="209">
      <c r="B209" s="218" t="inlineStr">
        <is>
          <t>182하1629</t>
        </is>
      </c>
      <c r="C209" s="218" t="inlineStr">
        <is>
          <t>트랙스</t>
        </is>
      </c>
      <c r="D209" s="218" t="inlineStr">
        <is>
          <t>차량운행관리</t>
        </is>
      </c>
      <c r="E209" s="218" t="inlineStr">
        <is>
          <t>이용</t>
        </is>
      </c>
      <c r="F209" s="218" t="inlineStr">
        <is>
          <t>-</t>
        </is>
      </c>
      <c r="G209" s="218" t="inlineStr">
        <is>
          <t>2024-02-01</t>
        </is>
      </c>
      <c r="H209" s="218" t="inlineStr">
        <is>
          <t>2024-02-29</t>
        </is>
      </c>
      <c r="I209" s="228" t="n">
        <v>14000</v>
      </c>
      <c r="J209" s="229">
        <f>round(I209*0.1,0)</f>
        <v/>
      </c>
      <c r="K209" s="229">
        <f>I209+J209</f>
        <v/>
      </c>
      <c r="L209" s="227" t="n"/>
      <c r="M209" s="227" t="n"/>
    </row>
    <row r="210">
      <c r="B210" s="218" t="inlineStr">
        <is>
          <t>178허7354</t>
        </is>
      </c>
      <c r="C210" s="218" t="inlineStr">
        <is>
          <t>아반떼</t>
        </is>
      </c>
      <c r="D210" s="218" t="inlineStr">
        <is>
          <t>차량운행관리</t>
        </is>
      </c>
      <c r="E210" s="218" t="inlineStr">
        <is>
          <t>이용</t>
        </is>
      </c>
      <c r="F210" s="218" t="inlineStr">
        <is>
          <t>-</t>
        </is>
      </c>
      <c r="G210" s="218" t="inlineStr">
        <is>
          <t>2024-02-01</t>
        </is>
      </c>
      <c r="H210" s="218" t="inlineStr">
        <is>
          <t>2024-02-29</t>
        </is>
      </c>
      <c r="I210" s="228" t="n">
        <v>14000</v>
      </c>
      <c r="J210" s="229">
        <f>round(I210*0.1,0)</f>
        <v/>
      </c>
      <c r="K210" s="229">
        <f>I210+J210</f>
        <v/>
      </c>
      <c r="L210" s="227" t="n"/>
      <c r="M210" s="227" t="n"/>
    </row>
    <row r="211">
      <c r="B211" s="218" t="inlineStr">
        <is>
          <t>178허7352</t>
        </is>
      </c>
      <c r="C211" s="218" t="inlineStr">
        <is>
          <t>아반떼</t>
        </is>
      </c>
      <c r="D211" s="218" t="inlineStr">
        <is>
          <t>차량운행관리</t>
        </is>
      </c>
      <c r="E211" s="218" t="inlineStr">
        <is>
          <t>이용</t>
        </is>
      </c>
      <c r="F211" s="218" t="inlineStr">
        <is>
          <t>-</t>
        </is>
      </c>
      <c r="G211" s="218" t="inlineStr">
        <is>
          <t>2024-02-01</t>
        </is>
      </c>
      <c r="H211" s="218" t="inlineStr">
        <is>
          <t>2024-02-29</t>
        </is>
      </c>
      <c r="I211" s="228" t="n">
        <v>14000</v>
      </c>
      <c r="J211" s="229">
        <f>round(I211*0.1,0)</f>
        <v/>
      </c>
      <c r="K211" s="229">
        <f>I211+J211</f>
        <v/>
      </c>
      <c r="L211" s="227" t="n"/>
      <c r="M211" s="227" t="n"/>
    </row>
    <row r="212">
      <c r="B212" s="218" t="inlineStr">
        <is>
          <t>178허7274</t>
        </is>
      </c>
      <c r="C212" s="218" t="inlineStr">
        <is>
          <t>아반떼</t>
        </is>
      </c>
      <c r="D212" s="218" t="inlineStr">
        <is>
          <t>차량운행관리</t>
        </is>
      </c>
      <c r="E212" s="218" t="inlineStr">
        <is>
          <t>이용</t>
        </is>
      </c>
      <c r="F212" s="218" t="inlineStr">
        <is>
          <t>-</t>
        </is>
      </c>
      <c r="G212" s="218" t="inlineStr">
        <is>
          <t>2024-02-01</t>
        </is>
      </c>
      <c r="H212" s="218" t="inlineStr">
        <is>
          <t>2024-02-29</t>
        </is>
      </c>
      <c r="I212" s="228" t="n">
        <v>14000</v>
      </c>
      <c r="J212" s="229">
        <f>round(I212*0.1,0)</f>
        <v/>
      </c>
      <c r="K212" s="229">
        <f>I212+J212</f>
        <v/>
      </c>
      <c r="L212" s="227" t="n"/>
      <c r="M212" s="227" t="n"/>
    </row>
    <row r="213">
      <c r="B213" s="218" t="inlineStr">
        <is>
          <t>178허7066</t>
        </is>
      </c>
      <c r="C213" s="218" t="inlineStr">
        <is>
          <t>아반떼</t>
        </is>
      </c>
      <c r="D213" s="218" t="inlineStr">
        <is>
          <t>차량운행관리</t>
        </is>
      </c>
      <c r="E213" s="218" t="inlineStr">
        <is>
          <t>이용</t>
        </is>
      </c>
      <c r="F213" s="218" t="inlineStr">
        <is>
          <t>-</t>
        </is>
      </c>
      <c r="G213" s="218" t="inlineStr">
        <is>
          <t>2024-02-01</t>
        </is>
      </c>
      <c r="H213" s="218" t="inlineStr">
        <is>
          <t>2024-02-29</t>
        </is>
      </c>
      <c r="I213" s="228" t="n">
        <v>14000</v>
      </c>
      <c r="J213" s="229">
        <f>round(I213*0.1,0)</f>
        <v/>
      </c>
      <c r="K213" s="229">
        <f>I213+J213</f>
        <v/>
      </c>
      <c r="L213" s="227" t="n"/>
      <c r="M213" s="227" t="n"/>
    </row>
    <row r="214">
      <c r="B214" s="218" t="inlineStr">
        <is>
          <t>141허7192</t>
        </is>
      </c>
      <c r="C214" s="218" t="inlineStr">
        <is>
          <t>트랙스</t>
        </is>
      </c>
      <c r="D214" s="218" t="inlineStr">
        <is>
          <t>차량운행관리</t>
        </is>
      </c>
      <c r="E214" s="218" t="inlineStr">
        <is>
          <t>이용</t>
        </is>
      </c>
      <c r="F214" s="218" t="inlineStr">
        <is>
          <t>-</t>
        </is>
      </c>
      <c r="G214" s="218" t="inlineStr">
        <is>
          <t>2024-02-01</t>
        </is>
      </c>
      <c r="H214" s="218" t="inlineStr">
        <is>
          <t>2024-02-29</t>
        </is>
      </c>
      <c r="I214" s="228" t="n">
        <v>14000</v>
      </c>
      <c r="J214" s="229">
        <f>round(I214*0.1,0)</f>
        <v/>
      </c>
      <c r="K214" s="229">
        <f>I214+J214</f>
        <v/>
      </c>
      <c r="L214" s="227" t="n"/>
      <c r="M214" s="227" t="n"/>
    </row>
    <row r="215">
      <c r="B215" s="218" t="inlineStr">
        <is>
          <t>141허7193</t>
        </is>
      </c>
      <c r="C215" s="218" t="inlineStr">
        <is>
          <t>트랙스</t>
        </is>
      </c>
      <c r="D215" s="218" t="inlineStr">
        <is>
          <t>차량운행관리</t>
        </is>
      </c>
      <c r="E215" s="218" t="inlineStr">
        <is>
          <t>이용</t>
        </is>
      </c>
      <c r="F215" s="218" t="inlineStr">
        <is>
          <t>-</t>
        </is>
      </c>
      <c r="G215" s="218" t="inlineStr">
        <is>
          <t>2024-02-01</t>
        </is>
      </c>
      <c r="H215" s="218" t="inlineStr">
        <is>
          <t>2024-02-29</t>
        </is>
      </c>
      <c r="I215" s="228" t="n">
        <v>14000</v>
      </c>
      <c r="J215" s="229">
        <f>round(I215*0.1,0)</f>
        <v/>
      </c>
      <c r="K215" s="229">
        <f>I215+J215</f>
        <v/>
      </c>
      <c r="L215" s="227" t="n"/>
      <c r="M215" s="227" t="n"/>
    </row>
    <row r="216">
      <c r="B216" s="218" t="inlineStr">
        <is>
          <t>141허7195</t>
        </is>
      </c>
      <c r="C216" s="218" t="inlineStr">
        <is>
          <t>트랙스</t>
        </is>
      </c>
      <c r="D216" s="218" t="inlineStr">
        <is>
          <t>차량운행관리</t>
        </is>
      </c>
      <c r="E216" s="218" t="inlineStr">
        <is>
          <t>이용</t>
        </is>
      </c>
      <c r="F216" s="218" t="inlineStr">
        <is>
          <t>-</t>
        </is>
      </c>
      <c r="G216" s="218" t="inlineStr">
        <is>
          <t>2024-02-01</t>
        </is>
      </c>
      <c r="H216" s="218" t="inlineStr">
        <is>
          <t>2024-02-29</t>
        </is>
      </c>
      <c r="I216" s="228" t="n">
        <v>14000</v>
      </c>
      <c r="J216" s="229">
        <f>round(I216*0.1,0)</f>
        <v/>
      </c>
      <c r="K216" s="229">
        <f>I216+J216</f>
        <v/>
      </c>
      <c r="L216" s="227" t="n"/>
      <c r="M216" s="227" t="n"/>
    </row>
    <row r="217">
      <c r="B217" s="218" t="inlineStr">
        <is>
          <t>141허7196</t>
        </is>
      </c>
      <c r="C217" s="218" t="inlineStr">
        <is>
          <t>트랙스</t>
        </is>
      </c>
      <c r="D217" s="218" t="inlineStr">
        <is>
          <t>차량운행관리</t>
        </is>
      </c>
      <c r="E217" s="218" t="inlineStr">
        <is>
          <t>이용</t>
        </is>
      </c>
      <c r="F217" s="218" t="inlineStr">
        <is>
          <t>-</t>
        </is>
      </c>
      <c r="G217" s="218" t="inlineStr">
        <is>
          <t>2024-02-01</t>
        </is>
      </c>
      <c r="H217" s="218" t="inlineStr">
        <is>
          <t>2024-02-29</t>
        </is>
      </c>
      <c r="I217" s="228" t="n">
        <v>14000</v>
      </c>
      <c r="J217" s="229">
        <f>round(I217*0.1,0)</f>
        <v/>
      </c>
      <c r="K217" s="229">
        <f>I217+J217</f>
        <v/>
      </c>
      <c r="L217" s="227" t="n"/>
      <c r="M217" s="227" t="n"/>
    </row>
    <row r="218">
      <c r="B218" s="218" t="inlineStr">
        <is>
          <t>141허7201</t>
        </is>
      </c>
      <c r="C218" s="218" t="inlineStr">
        <is>
          <t>트랙스</t>
        </is>
      </c>
      <c r="D218" s="218" t="inlineStr">
        <is>
          <t>차량운행관리</t>
        </is>
      </c>
      <c r="E218" s="218" t="inlineStr">
        <is>
          <t>이용</t>
        </is>
      </c>
      <c r="F218" s="218" t="inlineStr">
        <is>
          <t>-</t>
        </is>
      </c>
      <c r="G218" s="218" t="inlineStr">
        <is>
          <t>2024-02-01</t>
        </is>
      </c>
      <c r="H218" s="218" t="inlineStr">
        <is>
          <t>2024-02-29</t>
        </is>
      </c>
      <c r="I218" s="228" t="n">
        <v>14000</v>
      </c>
      <c r="J218" s="229">
        <f>round(I218*0.1,0)</f>
        <v/>
      </c>
      <c r="K218" s="229">
        <f>I218+J218</f>
        <v/>
      </c>
      <c r="L218" s="227" t="n"/>
      <c r="M218" s="227" t="n"/>
    </row>
    <row r="219">
      <c r="B219" s="218" t="inlineStr">
        <is>
          <t>141허7214</t>
        </is>
      </c>
      <c r="C219" s="218" t="inlineStr">
        <is>
          <t>트랙스</t>
        </is>
      </c>
      <c r="D219" s="218" t="inlineStr">
        <is>
          <t>차량운행관리</t>
        </is>
      </c>
      <c r="E219" s="218" t="inlineStr">
        <is>
          <t>이용</t>
        </is>
      </c>
      <c r="F219" s="218" t="inlineStr">
        <is>
          <t>-</t>
        </is>
      </c>
      <c r="G219" s="218" t="inlineStr">
        <is>
          <t>2024-02-01</t>
        </is>
      </c>
      <c r="H219" s="218" t="inlineStr">
        <is>
          <t>2024-02-29</t>
        </is>
      </c>
      <c r="I219" s="228" t="n">
        <v>14000</v>
      </c>
      <c r="J219" s="229">
        <f>round(I219*0.1,0)</f>
        <v/>
      </c>
      <c r="K219" s="229">
        <f>I219+J219</f>
        <v/>
      </c>
      <c r="L219" s="227" t="n"/>
      <c r="M219" s="227" t="n"/>
    </row>
    <row r="220">
      <c r="B220" s="218" t="inlineStr">
        <is>
          <t>141허7706</t>
        </is>
      </c>
      <c r="C220" s="218" t="inlineStr">
        <is>
          <t>아반떼</t>
        </is>
      </c>
      <c r="D220" s="218" t="inlineStr">
        <is>
          <t>차량운행관리</t>
        </is>
      </c>
      <c r="E220" s="218" t="inlineStr">
        <is>
          <t>이용</t>
        </is>
      </c>
      <c r="F220" s="218" t="inlineStr">
        <is>
          <t>-</t>
        </is>
      </c>
      <c r="G220" s="218" t="inlineStr">
        <is>
          <t>2024-02-01</t>
        </is>
      </c>
      <c r="H220" s="218" t="inlineStr">
        <is>
          <t>2024-02-29</t>
        </is>
      </c>
      <c r="I220" s="228" t="n">
        <v>14000</v>
      </c>
      <c r="J220" s="229">
        <f>round(I220*0.1,0)</f>
        <v/>
      </c>
      <c r="K220" s="229">
        <f>I220+J220</f>
        <v/>
      </c>
      <c r="L220" s="227" t="n"/>
      <c r="M220" s="227" t="n"/>
    </row>
    <row r="221">
      <c r="B221" s="218" t="inlineStr">
        <is>
          <t>141허9140</t>
        </is>
      </c>
      <c r="C221" s="218" t="inlineStr">
        <is>
          <t>아반떼</t>
        </is>
      </c>
      <c r="D221" s="218" t="inlineStr">
        <is>
          <t>차량운행관리</t>
        </is>
      </c>
      <c r="E221" s="218" t="inlineStr">
        <is>
          <t>이용</t>
        </is>
      </c>
      <c r="F221" s="218" t="inlineStr">
        <is>
          <t>-</t>
        </is>
      </c>
      <c r="G221" s="218" t="inlineStr">
        <is>
          <t>2024-02-01</t>
        </is>
      </c>
      <c r="H221" s="218" t="inlineStr">
        <is>
          <t>2024-02-29</t>
        </is>
      </c>
      <c r="I221" s="228" t="n">
        <v>14000</v>
      </c>
      <c r="J221" s="229">
        <f>round(I221*0.1,0)</f>
        <v/>
      </c>
      <c r="K221" s="229">
        <f>I221+J221</f>
        <v/>
      </c>
      <c r="L221" s="227" t="n"/>
      <c r="M221" s="227" t="n"/>
    </row>
    <row r="222">
      <c r="B222" s="218" t="inlineStr">
        <is>
          <t>150허8543</t>
        </is>
      </c>
      <c r="C222" s="218" t="inlineStr">
        <is>
          <t>스파크</t>
        </is>
      </c>
      <c r="D222" s="218" t="inlineStr">
        <is>
          <t>차량운행관리</t>
        </is>
      </c>
      <c r="E222" s="218" t="inlineStr">
        <is>
          <t>이용</t>
        </is>
      </c>
      <c r="F222" s="218" t="inlineStr">
        <is>
          <t>-</t>
        </is>
      </c>
      <c r="G222" s="218" t="inlineStr">
        <is>
          <t>2024-02-01</t>
        </is>
      </c>
      <c r="H222" s="218" t="inlineStr">
        <is>
          <t>2024-02-29</t>
        </is>
      </c>
      <c r="I222" s="228" t="n">
        <v>14000</v>
      </c>
      <c r="J222" s="229">
        <f>round(I222*0.1,0)</f>
        <v/>
      </c>
      <c r="K222" s="229">
        <f>I222+J222</f>
        <v/>
      </c>
      <c r="L222" s="227" t="n"/>
      <c r="M222" s="227" t="n"/>
    </row>
    <row r="223">
      <c r="B223" s="218" t="inlineStr">
        <is>
          <t>150허9203</t>
        </is>
      </c>
      <c r="C223" s="218" t="inlineStr">
        <is>
          <t>아반떼</t>
        </is>
      </c>
      <c r="D223" s="218" t="inlineStr">
        <is>
          <t>차량운행관리</t>
        </is>
      </c>
      <c r="E223" s="218" t="inlineStr">
        <is>
          <t>이용</t>
        </is>
      </c>
      <c r="F223" s="218" t="inlineStr">
        <is>
          <t>-</t>
        </is>
      </c>
      <c r="G223" s="218" t="inlineStr">
        <is>
          <t>2024-02-01</t>
        </is>
      </c>
      <c r="H223" s="218" t="inlineStr">
        <is>
          <t>2024-02-29</t>
        </is>
      </c>
      <c r="I223" s="228" t="n">
        <v>14000</v>
      </c>
      <c r="J223" s="229">
        <f>round(I223*0.1,0)</f>
        <v/>
      </c>
      <c r="K223" s="229">
        <f>I223+J223</f>
        <v/>
      </c>
      <c r="L223" s="227" t="n"/>
      <c r="M223" s="227" t="n"/>
    </row>
    <row r="224">
      <c r="B224" s="218" t="inlineStr">
        <is>
          <t>150허9372</t>
        </is>
      </c>
      <c r="C224" s="218" t="inlineStr">
        <is>
          <t>쏘나타</t>
        </is>
      </c>
      <c r="D224" s="218" t="inlineStr">
        <is>
          <t>차량운행관리</t>
        </is>
      </c>
      <c r="E224" s="218" t="inlineStr">
        <is>
          <t>이용</t>
        </is>
      </c>
      <c r="F224" s="218" t="inlineStr">
        <is>
          <t>-</t>
        </is>
      </c>
      <c r="G224" s="218" t="inlineStr">
        <is>
          <t>2024-02-01</t>
        </is>
      </c>
      <c r="H224" s="218" t="inlineStr">
        <is>
          <t>2024-02-29</t>
        </is>
      </c>
      <c r="I224" s="228" t="n">
        <v>14000</v>
      </c>
      <c r="J224" s="229">
        <f>round(I224*0.1,0)</f>
        <v/>
      </c>
      <c r="K224" s="229">
        <f>I224+J224</f>
        <v/>
      </c>
      <c r="L224" s="227" t="n"/>
      <c r="M224" s="227" t="n"/>
    </row>
    <row r="225">
      <c r="B225" s="218" t="inlineStr">
        <is>
          <t>150허9381</t>
        </is>
      </c>
      <c r="C225" s="218" t="inlineStr">
        <is>
          <t>쏘나타</t>
        </is>
      </c>
      <c r="D225" s="218" t="inlineStr">
        <is>
          <t>차량운행관리</t>
        </is>
      </c>
      <c r="E225" s="218" t="inlineStr">
        <is>
          <t>이용</t>
        </is>
      </c>
      <c r="F225" s="218" t="inlineStr">
        <is>
          <t>-</t>
        </is>
      </c>
      <c r="G225" s="218" t="inlineStr">
        <is>
          <t>2024-02-01</t>
        </is>
      </c>
      <c r="H225" s="218" t="inlineStr">
        <is>
          <t>2024-02-29</t>
        </is>
      </c>
      <c r="I225" s="228" t="n">
        <v>14000</v>
      </c>
      <c r="J225" s="229">
        <f>round(I225*0.1,0)</f>
        <v/>
      </c>
      <c r="K225" s="229">
        <f>I225+J225</f>
        <v/>
      </c>
      <c r="L225" s="227" t="n"/>
      <c r="M225" s="227" t="n"/>
    </row>
    <row r="226">
      <c r="B226" s="218" t="inlineStr">
        <is>
          <t>141허7186</t>
        </is>
      </c>
      <c r="C226" s="218" t="inlineStr">
        <is>
          <t>트랙스</t>
        </is>
      </c>
      <c r="D226" s="218" t="inlineStr">
        <is>
          <t>차량운행관리</t>
        </is>
      </c>
      <c r="E226" s="218" t="inlineStr">
        <is>
          <t>이용</t>
        </is>
      </c>
      <c r="F226" s="218" t="inlineStr">
        <is>
          <t>-</t>
        </is>
      </c>
      <c r="G226" s="218" t="inlineStr">
        <is>
          <t>2024-02-01</t>
        </is>
      </c>
      <c r="H226" s="218" t="inlineStr">
        <is>
          <t>2024-02-29</t>
        </is>
      </c>
      <c r="I226" s="228" t="n">
        <v>14000</v>
      </c>
      <c r="J226" s="229">
        <f>round(I226*0.1,0)</f>
        <v/>
      </c>
      <c r="K226" s="229">
        <f>I226+J226</f>
        <v/>
      </c>
      <c r="L226" s="227" t="n"/>
      <c r="M226" s="227" t="n"/>
    </row>
    <row r="227">
      <c r="B227" s="218" t="inlineStr">
        <is>
          <t>150호3334</t>
        </is>
      </c>
      <c r="C227" s="218" t="inlineStr">
        <is>
          <t>트랙스</t>
        </is>
      </c>
      <c r="D227" s="218" t="inlineStr">
        <is>
          <t>차량운행관리</t>
        </is>
      </c>
      <c r="E227" s="218" t="inlineStr">
        <is>
          <t>이용</t>
        </is>
      </c>
      <c r="F227" s="218" t="inlineStr">
        <is>
          <t>-</t>
        </is>
      </c>
      <c r="G227" s="218" t="inlineStr">
        <is>
          <t>2024-02-01</t>
        </is>
      </c>
      <c r="H227" s="218" t="inlineStr">
        <is>
          <t>2024-02-29</t>
        </is>
      </c>
      <c r="I227" s="228" t="n">
        <v>14000</v>
      </c>
      <c r="J227" s="229">
        <f>round(I227*0.1,0)</f>
        <v/>
      </c>
      <c r="K227" s="229">
        <f>I227+J227</f>
        <v/>
      </c>
      <c r="L227" s="227" t="n"/>
      <c r="M227" s="227" t="n"/>
    </row>
    <row r="228">
      <c r="B228" s="218" t="inlineStr">
        <is>
          <t>155허9157</t>
        </is>
      </c>
      <c r="C228" s="218" t="inlineStr">
        <is>
          <t>트랙스</t>
        </is>
      </c>
      <c r="D228" s="218" t="inlineStr">
        <is>
          <t>차량운행관리</t>
        </is>
      </c>
      <c r="E228" s="218" t="inlineStr">
        <is>
          <t>이용</t>
        </is>
      </c>
      <c r="F228" s="218" t="inlineStr">
        <is>
          <t>-</t>
        </is>
      </c>
      <c r="G228" s="218" t="inlineStr">
        <is>
          <t>2024-02-01</t>
        </is>
      </c>
      <c r="H228" s="218" t="inlineStr">
        <is>
          <t>2024-02-29</t>
        </is>
      </c>
      <c r="I228" s="228" t="n">
        <v>14000</v>
      </c>
      <c r="J228" s="229">
        <f>round(I228*0.1,0)</f>
        <v/>
      </c>
      <c r="K228" s="229">
        <f>I228+J228</f>
        <v/>
      </c>
      <c r="L228" s="227" t="n"/>
      <c r="M228" s="227" t="n"/>
    </row>
    <row r="229">
      <c r="B229" s="218" t="inlineStr">
        <is>
          <t>155허9158</t>
        </is>
      </c>
      <c r="C229" s="218" t="inlineStr">
        <is>
          <t>트랙스</t>
        </is>
      </c>
      <c r="D229" s="218" t="inlineStr">
        <is>
          <t>차량운행관리</t>
        </is>
      </c>
      <c r="E229" s="218" t="inlineStr">
        <is>
          <t>이용</t>
        </is>
      </c>
      <c r="F229" s="218" t="inlineStr">
        <is>
          <t>-</t>
        </is>
      </c>
      <c r="G229" s="218" t="inlineStr">
        <is>
          <t>2024-02-01</t>
        </is>
      </c>
      <c r="H229" s="218" t="inlineStr">
        <is>
          <t>2024-02-29</t>
        </is>
      </c>
      <c r="I229" s="228" t="n">
        <v>14000</v>
      </c>
      <c r="J229" s="229">
        <f>round(I229*0.1,0)</f>
        <v/>
      </c>
      <c r="K229" s="229">
        <f>I229+J229</f>
        <v/>
      </c>
      <c r="L229" s="227" t="n"/>
      <c r="M229" s="227" t="n"/>
    </row>
    <row r="230">
      <c r="B230" s="218" t="inlineStr">
        <is>
          <t>155허9159</t>
        </is>
      </c>
      <c r="C230" s="218" t="inlineStr">
        <is>
          <t>트랙스</t>
        </is>
      </c>
      <c r="D230" s="218" t="inlineStr">
        <is>
          <t>차량운행관리</t>
        </is>
      </c>
      <c r="E230" s="218" t="inlineStr">
        <is>
          <t>이용</t>
        </is>
      </c>
      <c r="F230" s="218" t="inlineStr">
        <is>
          <t>-</t>
        </is>
      </c>
      <c r="G230" s="218" t="inlineStr">
        <is>
          <t>2024-02-01</t>
        </is>
      </c>
      <c r="H230" s="218" t="inlineStr">
        <is>
          <t>2024-02-29</t>
        </is>
      </c>
      <c r="I230" s="228" t="n">
        <v>14000</v>
      </c>
      <c r="J230" s="229">
        <f>round(I230*0.1,0)</f>
        <v/>
      </c>
      <c r="K230" s="229">
        <f>I230+J230</f>
        <v/>
      </c>
      <c r="L230" s="227" t="n"/>
      <c r="M230" s="227" t="n"/>
    </row>
    <row r="231">
      <c r="B231" s="218" t="inlineStr">
        <is>
          <t>155허9160</t>
        </is>
      </c>
      <c r="C231" s="218" t="inlineStr">
        <is>
          <t>트랙스</t>
        </is>
      </c>
      <c r="D231" s="218" t="inlineStr">
        <is>
          <t>차량운행관리</t>
        </is>
      </c>
      <c r="E231" s="218" t="inlineStr">
        <is>
          <t>이용</t>
        </is>
      </c>
      <c r="F231" s="218" t="inlineStr">
        <is>
          <t>-</t>
        </is>
      </c>
      <c r="G231" s="218" t="inlineStr">
        <is>
          <t>2024-02-01</t>
        </is>
      </c>
      <c r="H231" s="218" t="inlineStr">
        <is>
          <t>2024-02-29</t>
        </is>
      </c>
      <c r="I231" s="228" t="n">
        <v>14000</v>
      </c>
      <c r="J231" s="229">
        <f>round(I231*0.1,0)</f>
        <v/>
      </c>
      <c r="K231" s="229">
        <f>I231+J231</f>
        <v/>
      </c>
      <c r="L231" s="227" t="n"/>
      <c r="M231" s="227" t="n"/>
    </row>
    <row r="232">
      <c r="B232" s="218" t="inlineStr">
        <is>
          <t>155허9161</t>
        </is>
      </c>
      <c r="C232" s="218" t="inlineStr">
        <is>
          <t>트랙스</t>
        </is>
      </c>
      <c r="D232" s="218" t="inlineStr">
        <is>
          <t>차량운행관리</t>
        </is>
      </c>
      <c r="E232" s="218" t="inlineStr">
        <is>
          <t>이용</t>
        </is>
      </c>
      <c r="F232" s="218" t="inlineStr">
        <is>
          <t>-</t>
        </is>
      </c>
      <c r="G232" s="218" t="inlineStr">
        <is>
          <t>2024-02-01</t>
        </is>
      </c>
      <c r="H232" s="218" t="inlineStr">
        <is>
          <t>2024-02-29</t>
        </is>
      </c>
      <c r="I232" s="228" t="n">
        <v>14000</v>
      </c>
      <c r="J232" s="229">
        <f>round(I232*0.1,0)</f>
        <v/>
      </c>
      <c r="K232" s="229">
        <f>I232+J232</f>
        <v/>
      </c>
      <c r="L232" s="227" t="n"/>
      <c r="M232" s="227" t="n"/>
    </row>
    <row r="233">
      <c r="B233" s="218" t="inlineStr">
        <is>
          <t>155허9162</t>
        </is>
      </c>
      <c r="C233" s="218" t="inlineStr">
        <is>
          <t>트랙스</t>
        </is>
      </c>
      <c r="D233" s="218" t="inlineStr">
        <is>
          <t>차량운행관리</t>
        </is>
      </c>
      <c r="E233" s="218" t="inlineStr">
        <is>
          <t>이용</t>
        </is>
      </c>
      <c r="F233" s="218" t="inlineStr">
        <is>
          <t>-</t>
        </is>
      </c>
      <c r="G233" s="218" t="inlineStr">
        <is>
          <t>2024-02-01</t>
        </is>
      </c>
      <c r="H233" s="218" t="inlineStr">
        <is>
          <t>2024-02-29</t>
        </is>
      </c>
      <c r="I233" s="228" t="n">
        <v>14000</v>
      </c>
      <c r="J233" s="229">
        <f>round(I233*0.1,0)</f>
        <v/>
      </c>
      <c r="K233" s="229">
        <f>I233+J233</f>
        <v/>
      </c>
      <c r="L233" s="227" t="n"/>
      <c r="M233" s="227" t="n"/>
    </row>
    <row r="234">
      <c r="B234" s="218" t="inlineStr">
        <is>
          <t>155허9163</t>
        </is>
      </c>
      <c r="C234" s="218" t="inlineStr">
        <is>
          <t>트랙스</t>
        </is>
      </c>
      <c r="D234" s="218" t="inlineStr">
        <is>
          <t>차량운행관리</t>
        </is>
      </c>
      <c r="E234" s="218" t="inlineStr">
        <is>
          <t>이용</t>
        </is>
      </c>
      <c r="F234" s="218" t="inlineStr">
        <is>
          <t>-</t>
        </is>
      </c>
      <c r="G234" s="218" t="inlineStr">
        <is>
          <t>2024-02-01</t>
        </is>
      </c>
      <c r="H234" s="218" t="inlineStr">
        <is>
          <t>2024-02-29</t>
        </is>
      </c>
      <c r="I234" s="228" t="n">
        <v>14000</v>
      </c>
      <c r="J234" s="229">
        <f>round(I234*0.1,0)</f>
        <v/>
      </c>
      <c r="K234" s="229">
        <f>I234+J234</f>
        <v/>
      </c>
      <c r="L234" s="227" t="n"/>
      <c r="M234" s="227" t="n"/>
    </row>
    <row r="235">
      <c r="B235" s="218" t="inlineStr">
        <is>
          <t>155허9164</t>
        </is>
      </c>
      <c r="C235" s="218" t="inlineStr">
        <is>
          <t>트랙스</t>
        </is>
      </c>
      <c r="D235" s="218" t="inlineStr">
        <is>
          <t>차량운행관리</t>
        </is>
      </c>
      <c r="E235" s="218" t="inlineStr">
        <is>
          <t>이용</t>
        </is>
      </c>
      <c r="F235" s="218" t="inlineStr">
        <is>
          <t>-</t>
        </is>
      </c>
      <c r="G235" s="218" t="inlineStr">
        <is>
          <t>2024-02-01</t>
        </is>
      </c>
      <c r="H235" s="218" t="inlineStr">
        <is>
          <t>2024-02-29</t>
        </is>
      </c>
      <c r="I235" s="228" t="n">
        <v>14000</v>
      </c>
      <c r="J235" s="229">
        <f>round(I235*0.1,0)</f>
        <v/>
      </c>
      <c r="K235" s="229">
        <f>I235+J235</f>
        <v/>
      </c>
      <c r="L235" s="227" t="n"/>
      <c r="M235" s="227" t="n"/>
    </row>
    <row r="236">
      <c r="B236" s="218" t="inlineStr">
        <is>
          <t>155허9165</t>
        </is>
      </c>
      <c r="C236" s="218" t="inlineStr">
        <is>
          <t>트랙스</t>
        </is>
      </c>
      <c r="D236" s="218" t="inlineStr">
        <is>
          <t>차량운행관리</t>
        </is>
      </c>
      <c r="E236" s="218" t="inlineStr">
        <is>
          <t>이용</t>
        </is>
      </c>
      <c r="F236" s="218" t="inlineStr">
        <is>
          <t>-</t>
        </is>
      </c>
      <c r="G236" s="218" t="inlineStr">
        <is>
          <t>2024-02-01</t>
        </is>
      </c>
      <c r="H236" s="218" t="inlineStr">
        <is>
          <t>2024-02-29</t>
        </is>
      </c>
      <c r="I236" s="228" t="n">
        <v>14000</v>
      </c>
      <c r="J236" s="229">
        <f>round(I236*0.1,0)</f>
        <v/>
      </c>
      <c r="K236" s="229">
        <f>I236+J236</f>
        <v/>
      </c>
      <c r="L236" s="227" t="n"/>
      <c r="M236" s="227" t="n"/>
    </row>
    <row r="237">
      <c r="B237" s="218" t="inlineStr">
        <is>
          <t>155허9166</t>
        </is>
      </c>
      <c r="C237" s="218" t="inlineStr">
        <is>
          <t>트랙스</t>
        </is>
      </c>
      <c r="D237" s="218" t="inlineStr">
        <is>
          <t>차량운행관리</t>
        </is>
      </c>
      <c r="E237" s="218" t="inlineStr">
        <is>
          <t>이용</t>
        </is>
      </c>
      <c r="F237" s="218" t="inlineStr">
        <is>
          <t>-</t>
        </is>
      </c>
      <c r="G237" s="218" t="inlineStr">
        <is>
          <t>2024-02-01</t>
        </is>
      </c>
      <c r="H237" s="218" t="inlineStr">
        <is>
          <t>2024-02-29</t>
        </is>
      </c>
      <c r="I237" s="228" t="n">
        <v>14000</v>
      </c>
      <c r="J237" s="229">
        <f>round(I237*0.1,0)</f>
        <v/>
      </c>
      <c r="K237" s="229">
        <f>I237+J237</f>
        <v/>
      </c>
      <c r="L237" s="227" t="n"/>
      <c r="M237" s="227" t="n"/>
    </row>
    <row r="238">
      <c r="B238" s="218" t="inlineStr">
        <is>
          <t>155허9167</t>
        </is>
      </c>
      <c r="C238" s="218" t="inlineStr">
        <is>
          <t>트랙스</t>
        </is>
      </c>
      <c r="D238" s="218" t="inlineStr">
        <is>
          <t>차량운행관리</t>
        </is>
      </c>
      <c r="E238" s="218" t="inlineStr">
        <is>
          <t>이용</t>
        </is>
      </c>
      <c r="F238" s="218" t="inlineStr">
        <is>
          <t>-</t>
        </is>
      </c>
      <c r="G238" s="218" t="inlineStr">
        <is>
          <t>2024-02-01</t>
        </is>
      </c>
      <c r="H238" s="218" t="inlineStr">
        <is>
          <t>2024-02-29</t>
        </is>
      </c>
      <c r="I238" s="228" t="n">
        <v>14000</v>
      </c>
      <c r="J238" s="229">
        <f>round(I238*0.1,0)</f>
        <v/>
      </c>
      <c r="K238" s="229">
        <f>I238+J238</f>
        <v/>
      </c>
      <c r="L238" s="227" t="n"/>
      <c r="M238" s="227" t="n"/>
    </row>
    <row r="239">
      <c r="B239" s="218" t="inlineStr">
        <is>
          <t>170허8852</t>
        </is>
      </c>
      <c r="C239" s="218" t="inlineStr">
        <is>
          <t>K5</t>
        </is>
      </c>
      <c r="D239" s="218" t="inlineStr">
        <is>
          <t>차량운행관리</t>
        </is>
      </c>
      <c r="E239" s="218" t="inlineStr">
        <is>
          <t>이용</t>
        </is>
      </c>
      <c r="F239" s="218" t="inlineStr">
        <is>
          <t>-</t>
        </is>
      </c>
      <c r="G239" s="218" t="inlineStr">
        <is>
          <t>2024-02-01</t>
        </is>
      </c>
      <c r="H239" s="218" t="inlineStr">
        <is>
          <t>2024-02-29</t>
        </is>
      </c>
      <c r="I239" s="228" t="n">
        <v>14000</v>
      </c>
      <c r="J239" s="229">
        <f>round(I239*0.1,0)</f>
        <v/>
      </c>
      <c r="K239" s="229">
        <f>I239+J239</f>
        <v/>
      </c>
      <c r="L239" s="227" t="n"/>
      <c r="M239" s="227" t="n"/>
    </row>
    <row r="240">
      <c r="B240" s="218" t="inlineStr">
        <is>
          <t>155허9156</t>
        </is>
      </c>
      <c r="C240" s="218" t="inlineStr">
        <is>
          <t>트랙스</t>
        </is>
      </c>
      <c r="D240" s="218" t="inlineStr">
        <is>
          <t>차량운행관리</t>
        </is>
      </c>
      <c r="E240" s="218" t="inlineStr">
        <is>
          <t>이용</t>
        </is>
      </c>
      <c r="F240" s="218" t="inlineStr">
        <is>
          <t>-</t>
        </is>
      </c>
      <c r="G240" s="218" t="inlineStr">
        <is>
          <t>2024-02-01</t>
        </is>
      </c>
      <c r="H240" s="218" t="inlineStr">
        <is>
          <t>2024-02-29</t>
        </is>
      </c>
      <c r="I240" s="228" t="n">
        <v>14000</v>
      </c>
      <c r="J240" s="229">
        <f>round(I240*0.1,0)</f>
        <v/>
      </c>
      <c r="K240" s="229">
        <f>I240+J240</f>
        <v/>
      </c>
      <c r="L240" s="227" t="n"/>
      <c r="M240" s="227" t="n"/>
    </row>
    <row r="241">
      <c r="B241" s="218" t="inlineStr">
        <is>
          <t>182하6656</t>
        </is>
      </c>
      <c r="C241" s="218" t="inlineStr">
        <is>
          <t>트랙스</t>
        </is>
      </c>
      <c r="D241" s="218" t="inlineStr">
        <is>
          <t>차량운행관리</t>
        </is>
      </c>
      <c r="E241" s="218" t="inlineStr">
        <is>
          <t>이용</t>
        </is>
      </c>
      <c r="F241" s="218" t="inlineStr">
        <is>
          <t>-</t>
        </is>
      </c>
      <c r="G241" s="218" t="inlineStr">
        <is>
          <t>2024-02-01</t>
        </is>
      </c>
      <c r="H241" s="218" t="inlineStr">
        <is>
          <t>2024-02-29</t>
        </is>
      </c>
      <c r="I241" s="228" t="n">
        <v>14000</v>
      </c>
      <c r="J241" s="229">
        <f>round(I241*0.1,0)</f>
        <v/>
      </c>
      <c r="K241" s="229">
        <f>I241+J241</f>
        <v/>
      </c>
      <c r="L241" s="227" t="n"/>
      <c r="M241" s="227" t="n"/>
    </row>
  </sheetData>
  <conditionalFormatting sqref="B6:B7">
    <cfRule type="duplicateValues" priority="1" dxfId="0"/>
    <cfRule type="duplicateValues" priority="2" dxfId="0"/>
  </conditionalFormatting>
  <dataValidations count="2">
    <dataValidation sqref="E6:E1048576" showDropDown="0" showInputMessage="1" showErrorMessage="1" allowBlank="0" type="list">
      <formula1>"이용,반납,A/S"</formula1>
    </dataValidation>
    <dataValidation sqref="D6:D1048576" showDropDown="0" showInputMessage="1" showErrorMessage="1" allowBlank="0" type="list">
      <formula1>"차량운행관리,카셰어링프리미엄,카셰어링베이직,차량관리베이직"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이진빈(LEE JINBEEN)/마케팅팀/SKR</dc:creator>
  <dcterms:created xsi:type="dcterms:W3CDTF">2023-06-29T04:26:09Z</dcterms:created>
  <dcterms:modified xsi:type="dcterms:W3CDTF">2024-03-27T12:36:36Z</dcterms:modified>
  <cp:lastModifiedBy>원석 오</cp:lastModifiedBy>
  <cp:lastPrinted>2023-12-08T04:36:15Z</cp:lastPrinted>
</cp:coreProperties>
</file>