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mc:AlternateContent xmlns:mc="http://schemas.openxmlformats.org/markup-compatibility/2006">
    <mc:Choice Requires="x15">
      <x15ac:absPath xmlns:x15ac="http://schemas.microsoft.com/office/spreadsheetml/2010/11/ac" url="D:\Users\oicampo\Downloads\"/>
    </mc:Choice>
  </mc:AlternateContent>
  <bookViews>
    <workbookView xWindow="0" yWindow="0" windowWidth="15570" windowHeight="8520"/>
  </bookViews>
  <sheets>
    <sheet name="Sheet1" sheetId="1" r:id="rId1"/>
  </sheets>
  <calcPr calcId="15251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S4" i="1" l="1"/>
  <c r="R8" i="1"/>
  <c r="R9" i="1"/>
  <c r="R10" i="1"/>
  <c r="R11" i="1"/>
  <c r="R12" i="1"/>
  <c r="R13" i="1"/>
  <c r="R14" i="1"/>
  <c r="R15" i="1"/>
  <c r="R16" i="1"/>
  <c r="R17" i="1"/>
  <c r="R18" i="1"/>
  <c r="R19" i="1"/>
  <c r="R20" i="1"/>
  <c r="R21" i="1"/>
  <c r="R22" i="1"/>
  <c r="R23" i="1"/>
  <c r="P8" i="1"/>
  <c r="P9" i="1"/>
  <c r="P10" i="1"/>
  <c r="P11" i="1"/>
  <c r="P12" i="1"/>
  <c r="P13" i="1"/>
  <c r="P14" i="1"/>
  <c r="P15" i="1"/>
  <c r="P16" i="1"/>
  <c r="P17" i="1"/>
  <c r="P18" i="1"/>
  <c r="P19" i="1"/>
  <c r="P20" i="1"/>
  <c r="P21" i="1"/>
  <c r="P22" i="1"/>
  <c r="P23" i="1"/>
  <c r="N8" i="1"/>
  <c r="N9" i="1"/>
  <c r="N10" i="1"/>
  <c r="N11" i="1"/>
  <c r="N12" i="1"/>
  <c r="N13" i="1"/>
  <c r="N14" i="1"/>
  <c r="N15" i="1"/>
  <c r="N16" i="1"/>
  <c r="N17" i="1"/>
  <c r="N18" i="1"/>
  <c r="N19" i="1"/>
  <c r="N20" i="1"/>
  <c r="N21" i="1"/>
  <c r="N22" i="1"/>
  <c r="N23" i="1"/>
  <c r="L8" i="1"/>
  <c r="L9" i="1"/>
  <c r="L10" i="1"/>
  <c r="L11" i="1"/>
  <c r="L12" i="1"/>
  <c r="L13" i="1"/>
  <c r="L14" i="1"/>
  <c r="L15" i="1"/>
  <c r="L16" i="1"/>
  <c r="L17" i="1"/>
  <c r="L18" i="1"/>
  <c r="L19" i="1"/>
  <c r="L20" i="1"/>
  <c r="L21" i="1"/>
  <c r="L22" i="1"/>
  <c r="L23" i="1"/>
  <c r="J8" i="1"/>
  <c r="J9" i="1"/>
  <c r="J10" i="1"/>
  <c r="J11" i="1"/>
  <c r="J12" i="1"/>
  <c r="J13" i="1"/>
  <c r="J14" i="1"/>
  <c r="J15" i="1"/>
  <c r="J16" i="1"/>
  <c r="J17" i="1"/>
  <c r="J18" i="1"/>
  <c r="J19" i="1"/>
  <c r="J20" i="1"/>
  <c r="J21" i="1"/>
  <c r="J22" i="1"/>
  <c r="J23" i="1"/>
  <c r="R7" i="1"/>
  <c r="P7" i="1"/>
  <c r="N7" i="1"/>
  <c r="L7" i="1"/>
  <c r="J7" i="1"/>
  <c r="H8" i="1"/>
  <c r="H9" i="1"/>
  <c r="H10" i="1"/>
  <c r="H11" i="1"/>
  <c r="H12" i="1"/>
  <c r="H13" i="1"/>
  <c r="H14" i="1"/>
  <c r="H15" i="1"/>
  <c r="H16" i="1"/>
  <c r="H17" i="1"/>
  <c r="H18" i="1"/>
  <c r="H19" i="1"/>
  <c r="H20" i="1"/>
  <c r="H21" i="1"/>
  <c r="H22" i="1"/>
  <c r="H23" i="1"/>
  <c r="H7" i="1"/>
  <c r="F8" i="1"/>
  <c r="F9" i="1"/>
  <c r="F10" i="1"/>
  <c r="F11" i="1"/>
  <c r="F12" i="1"/>
  <c r="F13" i="1"/>
  <c r="F14" i="1"/>
  <c r="F15" i="1"/>
  <c r="F16" i="1"/>
  <c r="F17" i="1"/>
  <c r="F18" i="1"/>
  <c r="F19" i="1"/>
  <c r="F20" i="1"/>
  <c r="F21" i="1"/>
  <c r="F22" i="1"/>
  <c r="F23" i="1"/>
  <c r="F7" i="1"/>
  <c r="D8" i="1"/>
  <c r="D9" i="1"/>
  <c r="D10" i="1"/>
  <c r="D11" i="1"/>
  <c r="D12" i="1"/>
  <c r="D13" i="1"/>
  <c r="D14" i="1"/>
  <c r="D15" i="1"/>
  <c r="D16" i="1"/>
  <c r="D17" i="1"/>
  <c r="D18" i="1"/>
  <c r="D19" i="1"/>
  <c r="D20" i="1"/>
  <c r="D21" i="1"/>
  <c r="D22" i="1"/>
  <c r="D23" i="1"/>
  <c r="D7" i="1"/>
  <c r="O24" i="1" l="1"/>
  <c r="Q24" i="1"/>
  <c r="G24" i="1" l="1"/>
  <c r="I24" i="1"/>
  <c r="K24" i="1"/>
  <c r="M24" i="1"/>
  <c r="B24" i="1"/>
  <c r="E24" i="1"/>
  <c r="C24" i="1"/>
</calcChain>
</file>

<file path=xl/sharedStrings.xml><?xml version="1.0" encoding="utf-8"?>
<sst xmlns="http://schemas.openxmlformats.org/spreadsheetml/2006/main" count="39" uniqueCount="39">
  <si>
    <t>INFORME PROYECTO DE DISEÑO BIOMÉDICO 1</t>
  </si>
  <si>
    <t>La  intención  del  reporte  es  presentar  el desarrollo del  proyecto. Es por ello que en él se debe incluir, por un lado, un análisis del proceso realizado y sus respectivas herramientas y, por el otro, las normas técnicas necesarias para el diseño del producto o servicio. Dicho documento se deberá presentar haciendo uso de las normas APA con sus respectivas citas bibliográficas.</t>
  </si>
  <si>
    <t>CRITERIO</t>
  </si>
  <si>
    <r>
      <rPr>
        <b/>
        <sz val="11"/>
        <color rgb="FF000000"/>
        <rFont val="Arial"/>
      </rPr>
      <t xml:space="preserve">PORTADA.
</t>
    </r>
    <r>
      <rPr>
        <sz val="11"/>
        <color rgb="FF000000"/>
        <rFont val="Arial"/>
      </rPr>
      <t>La portada llevará el título, el cual debe ser lo suficientemente descriptivo, que deje claro qué es y cuál es el propósito del dispositivo/servicio desarrollado. Los nombres completos de los integrantes del equipo de trabajo, con sus respectivos códigos y el programa académico al que se encuentran adscritos. Relacionarán el nombre del profeso, universidad, facultad, programa y año</t>
    </r>
  </si>
  <si>
    <r>
      <rPr>
        <b/>
        <sz val="11"/>
        <color rgb="FF000000"/>
        <rFont val="Arial"/>
      </rPr>
      <t>1.</t>
    </r>
    <r>
      <rPr>
        <b/>
        <sz val="7"/>
        <color rgb="FF000000"/>
        <rFont val="Arial"/>
      </rPr>
      <t xml:space="preserve">      </t>
    </r>
    <r>
      <rPr>
        <b/>
        <sz val="11"/>
        <color rgb="FF000000"/>
        <rFont val="Arial"/>
      </rPr>
      <t>INTRODUCCIÓN</t>
    </r>
  </si>
  <si>
    <r>
      <rPr>
        <b/>
        <sz val="11"/>
        <color rgb="FF000000"/>
        <rFont val="Arial"/>
      </rPr>
      <t xml:space="preserve">1.1 Descripción del problema. </t>
    </r>
    <r>
      <rPr>
        <sz val="11"/>
        <color rgb="FF000000"/>
        <rFont val="Arial"/>
      </rPr>
      <t xml:space="preserve">En este apartado realizarán un análisis del contexto del cual surge la problemática incluyendo las  dimensiones sociales, ambientales, tecnológicas y económicas. Para ello, se deberán describir la  problemática seleccionada  para  el proyecto  brindando un contexto, alcance, imágenes que muestren la problemática real y justifiquen su relevancia utilizando cifras, datos, variables relevantes, beneficios esperados, etc. Esta sección del documento se utilizará como elemento de medición para la acreditación ABET, específicamente el indicador de desempeño 1.1 “identifica y formula problemas complejos de ingeniería” En el criterio 1 “Consistencia  en  el  establecimiento  de  la  relación  causa -efecto  del problema  en  estudio”, criterio  2 “Claridad en la identificación de los factores  o  variables  relevantes  en  el  problema  en  estudio, </t>
    </r>
  </si>
  <si>
    <r>
      <rPr>
        <b/>
        <sz val="11"/>
        <color rgb="FF000000"/>
        <rFont val="Arial"/>
      </rPr>
      <t>1.2	Objetivos del proyecto</t>
    </r>
    <r>
      <rPr>
        <sz val="11"/>
        <color rgb="FF000000"/>
        <rFont val="Arial"/>
      </rPr>
      <t>. Se mencionarán los propósitos o fines observables, medibles y alcanzables (redacción clara, precisa y concreta), redactados con verbos en infinitivo. Se formulan como respuesta a la pregunta: ¿Para qué se realiza este proyecto? Se recomienda formular un (1) objetivo general y entre 2 y 4 objetivos específicos.</t>
    </r>
  </si>
  <si>
    <r>
      <rPr>
        <b/>
        <sz val="11"/>
        <color rgb="FF000000"/>
        <rFont val="Arial"/>
      </rPr>
      <t>1.3</t>
    </r>
    <r>
      <rPr>
        <b/>
        <sz val="7"/>
        <color rgb="FF000000"/>
        <rFont val="Arial"/>
      </rPr>
      <t> </t>
    </r>
    <r>
      <rPr>
        <b/>
        <sz val="11"/>
        <color rgb="FF000000"/>
        <rFont val="Arial"/>
      </rPr>
      <t xml:space="preserve">Justificación. </t>
    </r>
    <r>
      <rPr>
        <sz val="11"/>
        <color rgb="FF000000"/>
        <rFont val="Arial"/>
      </rPr>
      <t>En este apartado se debe presentar la necesidad y la relevancia de realizar el proyecto, mencionando la importancia del tema y su utilidad de realizarla, ya sea teórica o práctica. Es decir, la justificación se centra en desarrollar el objetivo asociado con el producto o servicio a diseñar: explicar la razón por la cual vale la pena encontrar solución al problema que se plantea y mencionar la aportación que hará el producto o servicio a la población objetivo. Tengan en cuenta incluir datos para validar la información presentada.</t>
    </r>
  </si>
  <si>
    <r>
      <rPr>
        <b/>
        <sz val="11"/>
        <color rgb="FF000000"/>
        <rFont val="Arial"/>
      </rPr>
      <t>1.4 Antecedentes</t>
    </r>
    <r>
      <rPr>
        <sz val="11"/>
        <color rgb="FF000000"/>
        <rFont val="Arial"/>
      </rPr>
      <t>. En este ítem se presentarán las características de los diferentes trabajos, productos y servicios realizados previamente sobre el tema que se va a investigar y que aportan información relevante para el desarrollo del producto o servicio que se realizará a través del proyecto.</t>
    </r>
  </si>
  <si>
    <r>
      <rPr>
        <b/>
        <sz val="11"/>
        <color rgb="FF000000"/>
        <rFont val="Arial"/>
      </rPr>
      <t>2. LISTA DE NECESIDADES</t>
    </r>
    <r>
      <rPr>
        <sz val="11"/>
        <color rgb="FF000000"/>
        <rFont val="Arial"/>
      </rPr>
      <t xml:space="preserve"> 
En este apartado se debe presentar un listado  de  necesidades expresadas por los clientes, junto con los procesos de indagación realizados y su respectivo análisis. Esta sección del documento se utilizará como elemento de medición para la acreditación ABET, específicamente el indicador de desempeño 2.1 “aplica un proceso estructurado de diseño en ingeniería para producir alternativas de solución que satisfagan las necesidades de las personas y consideren los atributos de diseño.” En el criterio1 “Claridad en la identificación de necesidades”.</t>
    </r>
  </si>
  <si>
    <r>
      <rPr>
        <b/>
        <sz val="11"/>
        <color rgb="FF000000"/>
        <rFont val="Arial"/>
      </rPr>
      <t xml:space="preserve">3.	CLASIFICACIÓN DE LOS ATRIBUTOS DE DISEÑO
</t>
    </r>
    <r>
      <rPr>
        <sz val="11"/>
        <color rgb="FF000000"/>
        <rFont val="Arial"/>
      </rPr>
      <t xml:space="preserve">
Después de haber hecho la traducción (como se especifica en el apartado anterior) de cada una de las necesidades identificadas, realice  las métricas generadas   para   el   proyecto   y   las   unidades. También, presente  la  evaluación  de  productos  competitivos  (mínimo  3  productos similares y 1 disímil) y especificaciones preliminares (targets). Esta sección del documento se utilizará como elemento de medición para la acreditación ABET, específicamente el indicador de desempeño 2.1 “aplica un proceso estructurado de diseño en ingeniería para producir alternativas de solución que satisfagan las necesidades de las personas y consideren los atributos de diseño” en  el criterio 2 “Exactitud en la definición  de  los atributos de diseño (requerimientos y restricciones)”.
Al finalizar el presente apartado, se espera que consoliden la información en la casa de la calidad y comenten el proceso de elaboración, decisiones tomadas, que se aprendió, cuáles son las áreas de enfoque para el proyecto, etc.
</t>
    </r>
  </si>
  <si>
    <r>
      <rPr>
        <b/>
        <sz val="11"/>
        <color rgb="FF000000"/>
        <rFont val="Arial"/>
      </rPr>
      <t xml:space="preserve">4.	GENERACIÓN DE CONCEPTOS
</t>
    </r>
    <r>
      <rPr>
        <sz val="11"/>
        <color rgb="FF000000"/>
        <rFont val="Arial"/>
      </rPr>
      <t xml:space="preserve">En este apartado deberán presentar la  descomposición  funcional  del  dispositivo,  la  exploración  de soluciones y los conceptos a desarrollar (caja negra, caja transparente, árbol de funciones y análisis morfológico). De estos conceptos  deben  aparecer  esquemas,  modelos,  fotos,  etc., con  una  breve descripción de cada uno de ellos. Esta sección del documento se utilizará como elemento de medición para la acreditación ABET, específicamente el indicador de desempeño 2.1“aplica un proceso estructurado de diseño en ingeniería para producir alternativas de solución que satisfagan las necesidades de las personas y consideren los atributos  de  diseño.” En el criterio 3 “Creatividad  en  la  generación  de alternativas de solución”
</t>
    </r>
  </si>
  <si>
    <r>
      <rPr>
        <b/>
        <sz val="11"/>
        <color rgb="FF000000"/>
        <rFont val="Arial"/>
      </rPr>
      <t xml:space="preserve">5.	SELECCIÓN DE CONCEPTOS 
</t>
    </r>
    <r>
      <rPr>
        <sz val="11"/>
        <color rgb="FF000000"/>
        <rFont val="Arial"/>
      </rPr>
      <t xml:space="preserve">Con base en lo visto en clase, y en el Capítulo 8 del libro de Ulrich, “Selección de conceptos” y el Capítulo 9 del libro de Ulrich, “Prueba de conceptos”, realice el proceso de selección y evaluación de conceptos para solucionar la problemática planteada. No se casen con la primera alternativa. Recuerden que lo más importante es mostrar como los conceptos van evolucionando hasta quedarse con la que consideran es la mejor alternativa. Incluyan bocetos e imágenes de cada versión de los conceptos. Esta sección del documento se utilizará como elemento de medición para la acreditación ABET, específicamente el indicador de desempeño 2.1 “aplica un proceso estructurado de diseño en ingeniería para producir alternativas de solución que satisfagan las necesidades de las personas y consideren los atributos de diseño.” En el criterio 4 “Estructuración del proceso de evaluación y selección de la alternativa de solución”.
</t>
    </r>
  </si>
  <si>
    <r>
      <rPr>
        <b/>
        <sz val="11"/>
        <color rgb="FF000000"/>
        <rFont val="Arial"/>
      </rPr>
      <t xml:space="preserve">6.	ARQUITECTURA DE PRODUCTO
</t>
    </r>
    <r>
      <rPr>
        <sz val="11"/>
        <color rgb="FF000000"/>
        <rFont val="Arial"/>
      </rPr>
      <t xml:space="preserve">Análisis de las relaciones entre componentes y funciones, interacciones entre componentes (fundamentales e incidentales) y arreglo en módulos o subconjuntos haciendo uso de diagramas de interacciones y matrices DSM y FCM. Para esta etapa, deberán realizar el diagrama de bloques funcionales de su proyecto y agruparlos luego en bloques físicos. Identifique las relaciones fundamentales e incidentales
Mostrar en detalle el concepto seleccionado incluyendo imágenes del modelo CAD desarrollado para esta alternativa, junto con los prototipos físicos y virtuales realizados. Es importante describir en detalle los elementos básicos que componen este concepto, no necesitan tener referencias de elementos específicos a incluir o geometrías definitivas, pero si una idea mucho más concreta de esos elementos cuales son.
</t>
    </r>
  </si>
  <si>
    <r>
      <rPr>
        <b/>
        <sz val="11"/>
        <color rgb="FF000000"/>
        <rFont val="Arial"/>
      </rPr>
      <t xml:space="preserve">8.	FACTORES ASOCIADOS AL PROCESO DE DISEÑO. 
</t>
    </r>
    <r>
      <rPr>
        <sz val="11"/>
        <color rgb="FF000000"/>
        <rFont val="Arial"/>
      </rPr>
      <t xml:space="preserve">Esta sección del documento se utilizará como elemento de medición para la acreditación ABET, específicamente el indicador de desempeño 2.2 “Considera en el proceso de diseño en ingeniería aspectos tales como la salud pública, seguridad, bienestar, así como factores globales, culturales, sociales y económicos, entre otros”
Para este apartado, deberán realizar un análisis reflexivo en el que se consideren: (1) factores de riesgo, (2) factores económicos, (3) factores ambientales y (4) Factores sociales. Para ello, tendrán en cuenta lo siguiente:
</t>
    </r>
  </si>
  <si>
    <r>
      <rPr>
        <b/>
        <sz val="11"/>
        <color rgb="FF000000"/>
        <rFont val="Arial"/>
      </rPr>
      <t>8.1</t>
    </r>
    <r>
      <rPr>
        <b/>
        <sz val="7"/>
        <color rgb="FF000000"/>
        <rFont val="Arial"/>
      </rPr>
      <t xml:space="preserve">  </t>
    </r>
    <r>
      <rPr>
        <b/>
        <sz val="11"/>
        <color rgb="FF000000"/>
        <rFont val="Arial"/>
      </rPr>
      <t>Factores de riesgo.</t>
    </r>
    <r>
      <rPr>
        <sz val="11"/>
        <color rgb="FF000000"/>
        <rFont val="Arial"/>
      </rPr>
      <t xml:space="preserve"> identificar los diversos factores de riesgo y regulaciones asociadas tanto al respeto por la vida como a la salud humana durante todo el proceso de diseño ejecutado.</t>
    </r>
  </si>
  <si>
    <r>
      <rPr>
        <b/>
        <sz val="11"/>
        <color rgb="FF000000"/>
        <rFont val="Arial"/>
      </rPr>
      <t>8.2	Factores económicos.</t>
    </r>
    <r>
      <rPr>
        <sz val="11"/>
        <color rgb="FF000000"/>
        <rFont val="Arial"/>
      </rPr>
      <t xml:space="preserve"> considerar los factores económicos en el proceso de diseño en ingeniería, realizando, por un lado, los cálculos asociados a los costos y beneficios en dicho proceso y, por el otro, un análisis económico apropiado y preciso a partir de los datos obtenidos.</t>
    </r>
  </si>
  <si>
    <r>
      <rPr>
        <b/>
        <sz val="11"/>
        <color rgb="FF000000"/>
        <rFont val="Arial"/>
      </rPr>
      <t>8.3	Factores ambientales.</t>
    </r>
    <r>
      <rPr>
        <sz val="11"/>
        <color rgb="FF000000"/>
        <rFont val="Arial"/>
      </rPr>
      <t xml:space="preserve"> identificar los diversos factores ambientales que influyen el proceso de diseño ejecutado.</t>
    </r>
  </si>
  <si>
    <r>
      <rPr>
        <b/>
        <sz val="11"/>
        <color rgb="FF000000"/>
        <rFont val="Arial"/>
      </rPr>
      <t>8.4	Factores sociales.</t>
    </r>
    <r>
      <rPr>
        <sz val="11"/>
        <color rgb="FF000000"/>
        <rFont val="Arial"/>
      </rPr>
      <t xml:space="preserve"> Identificar los diversos factores sociales que influyen en el proceso de diseño ejecutado.</t>
    </r>
  </si>
  <si>
    <r>
      <rPr>
        <b/>
        <sz val="11"/>
        <color rgb="FF000000"/>
        <rFont val="Arial"/>
      </rPr>
      <t xml:space="preserve">9.	CONCLUSIONES
</t>
    </r>
    <r>
      <rPr>
        <sz val="11"/>
        <color rgb="FF000000"/>
        <rFont val="Arial"/>
      </rPr>
      <t xml:space="preserve">Analicen los resultados obtenidos hasta esta fase del proyecto teniendo en cuenta el planteamiento de la misión del proyecto.
</t>
    </r>
  </si>
  <si>
    <r>
      <rPr>
        <b/>
        <sz val="11"/>
        <color rgb="FF000000"/>
        <rFont val="Arial"/>
      </rPr>
      <t xml:space="preserve">REFERENCIAS BIBLIOGRÁFICAS
</t>
    </r>
    <r>
      <rPr>
        <sz val="11"/>
        <color rgb="FF000000"/>
        <rFont val="Arial"/>
      </rPr>
      <t xml:space="preserve">En este apartado se relacionan las fuentes consultadas para la construcción del informe, elaborando sus respectivas referencias bibliográficas siguiendo los lineamientos de las normas APA.
</t>
    </r>
  </si>
  <si>
    <r>
      <rPr>
        <b/>
        <sz val="11"/>
        <color rgb="FF000000"/>
        <rFont val="Arial"/>
      </rPr>
      <t xml:space="preserve">7.	DISEÑO DETALLADO
</t>
    </r>
    <r>
      <rPr>
        <sz val="11"/>
        <color rgb="FF000000"/>
        <rFont val="Arial"/>
      </rPr>
      <t xml:space="preserve">Hacer una división por subsistemas hasta el nivel de elementos e identificar los elementos comerciales y los elementos que deberán ser diseñados en detalle.
- Para los elementos comerciales: incluir la selección de los mismos a partir de catálogos y/o información de proveedores en donde aparezca la información técnica de los elementos (data sheet, especificaciones, etc).
- Para los elementos a diseñar en detalle: especificar la estrategia de diseño de detalle que seguirá (por ejemplo: cálculo de circuitos, montaje en protoboard, pruebas y refinamiento, creación de esquemáticos, fabricación de placa, montaje)
Presentar el diseño del sistema de manera detallada, con geometrías muy aproximadas  de  todos los subsistemas, mediante una herramienta CAD (SolidWorks, OnShape, TinkerCAD, etc).
Esta sección del documento se utilizará como elemento de medición para la acreditación ABET, específicamente el indicador de desempeño 2.1 “aplica un proceso estructurado de diseño en ingeniería para producir alternativas de solución que satisfagan las necesidades de las personas y consideren los atributos de diseño.” En el criterio 5 “Construcción y desarrollo de modelos (prototipo)”.
</t>
    </r>
  </si>
  <si>
    <t>JESSICA MUÑOZ COLLAZOS
KATHERIN LALINDE BARRAGAN
SERGIO RUEDA
CRISTHIAN ANDRÉS URBANO</t>
  </si>
  <si>
    <t>Epilepsia</t>
  </si>
  <si>
    <t xml:space="preserve">Daniel Dorado Muñoz
Oscar Esteban Jerez
Cielo Sofía García Mera
Andrés Felipe Verhelst
Juan Manuel Campos </t>
  </si>
  <si>
    <t>Calidad de Sueño</t>
  </si>
  <si>
    <t>Ponderación</t>
  </si>
  <si>
    <t>Juan José Cárdenas López, Lizeth Fernanda Correa Acevedo, Dayana López</t>
  </si>
  <si>
    <t>parálisis cerebral</t>
  </si>
  <si>
    <t>oximetría</t>
  </si>
  <si>
    <t>Mateo Guerrero Echeverry
Luis Felipe Suarez Ramirez
Solany Michelle Palacios Ordoñez
Juan Mario Canchila Madera</t>
  </si>
  <si>
    <t>Ana Sofía Arias Barona 
Juan Esteban Aristizábal Garcia
Karoll Liseth Hernández Salazar 
Dayana Montes Diaz</t>
  </si>
  <si>
    <t>Parálisis Cerebral 1</t>
  </si>
  <si>
    <t>VALENTINA GARCÍA PÉREZ
JUAN PABLO IZQUIERDO CORRAL
MARIANA MUÑOZ VALDES
JAIDER ANDRES MOSQUERA VALENCIA
MAYLIN SANCHEZ SOLANO</t>
  </si>
  <si>
    <t>ECG portátil</t>
  </si>
  <si>
    <t>Nicolas Alvarez Arango, Maria Camila Argoty Diaz, Sergio Machado Cortes,
Nathalia Ramiez Sanchez, Valeria Vivas Villabon</t>
  </si>
  <si>
    <t>Desfibrilador</t>
  </si>
  <si>
    <t>Valentina Arias
Diego Fernando Coba
Juan Esteban Giraldo
Santiago Rivera
María Alejandra Valencia Mejía</t>
  </si>
  <si>
    <t>Presión Arterial</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</si>
</sst>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0" x14ac:knownFonts="1">
    <font>
      <sz val="11"/>
      <color theme="1"/>
      <name val="Calibri"/>
      <family val="2"/>
      <scheme val="minor"/>
    </font>
    <font>
      <b/>
      <sz val="11"/>
      <color rgb="FF000000"/>
      <name val="Arial"/>
    </font>
    <font>
      <sz val="11"/>
      <color rgb="FF000000"/>
      <name val="Arial"/>
    </font>
    <font>
      <b/>
      <sz val="7"/>
      <color rgb="FF000000"/>
      <name val="Arial"/>
    </font>
    <font>
      <sz val="11"/>
      <color theme="1"/>
      <name val="Arial"/>
    </font>
    <font>
      <b/>
      <sz val="11"/>
      <color theme="1"/>
      <name val="Calibri"/>
      <family val="2"/>
      <scheme val="minor"/>
    </font>
    <font>
      <sz val="11"/>
      <color theme="1"/>
      <name val="Calibri"/>
      <family val="2"/>
      <scheme val="minor"/>
    </font>
    <font>
      <sz val="12"/>
      <color rgb="FF000000"/>
      <name val="Arial"/>
      <family val="2"/>
    </font>
    <font>
      <b/>
      <sz val="12"/>
      <color rgb="FF000000"/>
      <name val="Arial"/>
      <family val="2"/>
    </font>
    <font>
      <sz val="12"/>
      <color theme="1"/>
      <name val="Arial"/>
      <family val="2"/>
    </font>
  </fonts>
  <fills count="4">
    <fill>
      <patternFill patternType="none"/>
    </fill>
    <fill>
      <patternFill patternType="gray125"/>
    </fill>
    <fill>
      <patternFill patternType="solid">
        <fgColor rgb="FFFFFF00"/>
        <bgColor indexed="64"/>
      </patternFill>
    </fill>
    <fill>
      <patternFill patternType="solid">
        <fgColor theme="8" tint="0.79998168889431442"/>
        <bgColor indexed="64"/>
      </patternFill>
    </fill>
  </fills>
  <borders count="6">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top style="thin">
        <color rgb="FF000000"/>
      </top>
      <bottom style="thin">
        <color rgb="FF000000"/>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2">
    <xf numFmtId="0" fontId="0" fillId="0" borderId="0"/>
    <xf numFmtId="9" fontId="6" fillId="0" borderId="0" applyFont="0" applyFill="0" applyBorder="0" applyAlignment="0" applyProtection="0"/>
  </cellStyleXfs>
  <cellXfs count="38">
    <xf numFmtId="0" fontId="0" fillId="0" borderId="0" xfId="0"/>
    <xf numFmtId="0" fontId="2" fillId="0" borderId="0" xfId="0" applyFont="1" applyAlignment="1">
      <alignment wrapText="1"/>
    </xf>
    <xf numFmtId="0" fontId="4" fillId="0" borderId="0" xfId="0" applyFont="1"/>
    <xf numFmtId="0" fontId="2" fillId="0" borderId="1" xfId="0" applyFont="1" applyBorder="1" applyAlignment="1">
      <alignment wrapText="1"/>
    </xf>
    <xf numFmtId="0" fontId="1" fillId="0" borderId="1" xfId="0" applyFont="1" applyBorder="1" applyAlignment="1">
      <alignment wrapText="1"/>
    </xf>
    <xf numFmtId="0" fontId="1" fillId="2" borderId="0" xfId="0" applyFont="1" applyFill="1" applyAlignment="1">
      <alignment wrapText="1"/>
    </xf>
    <xf numFmtId="0" fontId="2" fillId="2" borderId="1" xfId="0" applyFont="1" applyFill="1" applyBorder="1" applyAlignment="1">
      <alignment wrapText="1"/>
    </xf>
    <xf numFmtId="0" fontId="0" fillId="0" borderId="0" xfId="0" applyAlignment="1">
      <alignment horizontal="center" vertical="center"/>
    </xf>
    <xf numFmtId="0" fontId="1" fillId="2" borderId="0" xfId="0" applyFont="1" applyFill="1" applyAlignment="1">
      <alignment horizontal="center" vertical="center" wrapText="1"/>
    </xf>
    <xf numFmtId="0" fontId="2" fillId="0" borderId="0" xfId="0" applyFont="1" applyAlignment="1">
      <alignment horizontal="center" vertical="center" wrapText="1"/>
    </xf>
    <xf numFmtId="0" fontId="4" fillId="0" borderId="0" xfId="0" applyFont="1" applyAlignment="1">
      <alignment horizontal="center" vertical="center"/>
    </xf>
    <xf numFmtId="0" fontId="1" fillId="0" borderId="3" xfId="0" applyFont="1" applyBorder="1" applyAlignment="1">
      <alignment horizontal="center" vertical="center" wrapText="1"/>
    </xf>
    <xf numFmtId="0" fontId="0" fillId="0" borderId="2" xfId="0" applyFont="1" applyBorder="1" applyAlignment="1">
      <alignment horizontal="center" vertical="center" wrapText="1"/>
    </xf>
    <xf numFmtId="0" fontId="0" fillId="0" borderId="2" xfId="0" applyBorder="1" applyAlignment="1">
      <alignment horizontal="center" vertical="center" wrapText="1"/>
    </xf>
    <xf numFmtId="0" fontId="9" fillId="0" borderId="2" xfId="0" applyFont="1" applyBorder="1" applyAlignment="1">
      <alignment horizontal="center" vertical="center"/>
    </xf>
    <xf numFmtId="164" fontId="9" fillId="0" borderId="2" xfId="0" applyNumberFormat="1" applyFont="1" applyBorder="1" applyAlignment="1">
      <alignment horizontal="center" vertical="center"/>
    </xf>
    <xf numFmtId="0" fontId="9" fillId="3" borderId="2" xfId="0" applyFont="1" applyFill="1" applyBorder="1" applyAlignment="1">
      <alignment horizontal="center" vertical="center"/>
    </xf>
    <xf numFmtId="0" fontId="0" fillId="3" borderId="0" xfId="0" applyFill="1"/>
    <xf numFmtId="0" fontId="2" fillId="3" borderId="1" xfId="0" applyFont="1" applyFill="1" applyBorder="1" applyAlignment="1">
      <alignment wrapText="1"/>
    </xf>
    <xf numFmtId="0" fontId="1" fillId="3" borderId="1" xfId="0" applyFont="1" applyFill="1" applyBorder="1" applyAlignment="1">
      <alignment wrapText="1"/>
    </xf>
    <xf numFmtId="9" fontId="7" fillId="0" borderId="3" xfId="1" applyFont="1" applyBorder="1" applyAlignment="1">
      <alignment horizontal="center" vertical="center" wrapText="1"/>
    </xf>
    <xf numFmtId="9" fontId="8" fillId="0" borderId="3" xfId="1" applyFont="1" applyBorder="1" applyAlignment="1">
      <alignment horizontal="center" vertical="center" wrapText="1"/>
    </xf>
    <xf numFmtId="9" fontId="7" fillId="3" borderId="3" xfId="1" applyFont="1" applyFill="1" applyBorder="1" applyAlignment="1">
      <alignment horizontal="center" vertical="center" wrapText="1"/>
    </xf>
    <xf numFmtId="9" fontId="7" fillId="2" borderId="3" xfId="1" applyFont="1" applyFill="1" applyBorder="1" applyAlignment="1">
      <alignment horizontal="center" vertical="center" wrapText="1"/>
    </xf>
    <xf numFmtId="9" fontId="8" fillId="3" borderId="3" xfId="1" applyFont="1" applyFill="1" applyBorder="1" applyAlignment="1">
      <alignment horizontal="center" vertical="center" wrapText="1"/>
    </xf>
    <xf numFmtId="9" fontId="9" fillId="0" borderId="0" xfId="1" applyFont="1" applyAlignment="1">
      <alignment horizontal="center" vertical="center"/>
    </xf>
    <xf numFmtId="164" fontId="9" fillId="3" borderId="2" xfId="0" applyNumberFormat="1" applyFont="1" applyFill="1" applyBorder="1" applyAlignment="1">
      <alignment horizontal="center" vertical="center"/>
    </xf>
    <xf numFmtId="0" fontId="9" fillId="2" borderId="2" xfId="0" applyFont="1" applyFill="1" applyBorder="1" applyAlignment="1">
      <alignment horizontal="center" vertical="center"/>
    </xf>
    <xf numFmtId="164" fontId="9" fillId="2" borderId="2" xfId="0" applyNumberFormat="1" applyFont="1" applyFill="1" applyBorder="1" applyAlignment="1">
      <alignment horizontal="center" vertical="center"/>
    </xf>
    <xf numFmtId="0" fontId="0" fillId="2" borderId="0" xfId="0" applyFill="1"/>
    <xf numFmtId="0" fontId="2" fillId="0" borderId="1" xfId="0" applyFont="1" applyFill="1" applyBorder="1" applyAlignment="1">
      <alignment wrapText="1"/>
    </xf>
    <xf numFmtId="9" fontId="7" fillId="0" borderId="3" xfId="1" applyFont="1" applyFill="1" applyBorder="1" applyAlignment="1">
      <alignment horizontal="center" vertical="center" wrapText="1"/>
    </xf>
    <xf numFmtId="0" fontId="9" fillId="0" borderId="2" xfId="0" applyFont="1" applyFill="1" applyBorder="1" applyAlignment="1">
      <alignment horizontal="center" vertical="center"/>
    </xf>
    <xf numFmtId="164" fontId="9" fillId="0" borderId="2" xfId="0" applyNumberFormat="1" applyFont="1" applyFill="1" applyBorder="1" applyAlignment="1">
      <alignment horizontal="center" vertical="center"/>
    </xf>
    <xf numFmtId="0" fontId="0" fillId="0" borderId="0" xfId="0" applyFill="1"/>
    <xf numFmtId="0" fontId="5" fillId="0" borderId="4" xfId="0" applyFont="1" applyBorder="1" applyAlignment="1">
      <alignment horizontal="center" vertical="center"/>
    </xf>
    <xf numFmtId="0" fontId="9" fillId="0" borderId="5" xfId="0" applyFont="1" applyBorder="1" applyAlignment="1">
      <alignment horizontal="center" vertical="center"/>
    </xf>
    <xf numFmtId="0" fontId="0" fillId="0" borderId="2" xfId="0" applyBorder="1" applyAlignment="1">
      <alignment horizontal="center" vertical="center"/>
    </xf>
  </cellXfs>
  <cellStyles count="2">
    <cellStyle name="Normal" xfId="0" builtinId="0"/>
    <cellStyle name="Porcentaje" xfId="1" builtinId="5"/>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4"/>
  <sheetViews>
    <sheetView tabSelected="1" zoomScale="70" zoomScaleNormal="70" workbookViewId="0">
      <selection activeCell="A8" sqref="A8"/>
    </sheetView>
  </sheetViews>
  <sheetFormatPr baseColWidth="10" defaultColWidth="9.140625" defaultRowHeight="15" x14ac:dyDescent="0.25"/>
  <cols>
    <col min="1" max="1" width="83.42578125" style="2" customWidth="1"/>
    <col min="2" max="2" width="13.85546875" style="10" bestFit="1" customWidth="1"/>
    <col min="3" max="3" width="35.42578125" style="7" customWidth="1"/>
    <col min="4" max="4" width="5.7109375" style="7" bestFit="1" customWidth="1"/>
    <col min="5" max="5" width="27.5703125" style="7" customWidth="1"/>
    <col min="6" max="6" width="6.42578125" style="7" bestFit="1" customWidth="1"/>
    <col min="7" max="7" width="24.85546875" customWidth="1"/>
    <col min="8" max="8" width="6.42578125" bestFit="1" customWidth="1"/>
    <col min="9" max="9" width="26.5703125" customWidth="1"/>
    <col min="10" max="10" width="4.42578125" bestFit="1" customWidth="1"/>
    <col min="11" max="11" width="28.42578125" customWidth="1"/>
    <col min="12" max="12" width="4.42578125" bestFit="1" customWidth="1"/>
    <col min="13" max="13" width="35.42578125" customWidth="1"/>
    <col min="14" max="14" width="4.42578125" bestFit="1" customWidth="1"/>
    <col min="15" max="15" width="27.5703125" customWidth="1"/>
    <col min="16" max="16" width="4.42578125" bestFit="1" customWidth="1"/>
    <col min="17" max="17" width="27.42578125" customWidth="1"/>
    <col min="18" max="18" width="4.42578125" bestFit="1" customWidth="1"/>
  </cols>
  <sheetData>
    <row r="1" spans="1:19" x14ac:dyDescent="0.25">
      <c r="A1" s="5" t="s">
        <v>0</v>
      </c>
      <c r="B1" s="8"/>
    </row>
    <row r="2" spans="1:19" ht="72" x14ac:dyDescent="0.25">
      <c r="A2" s="1" t="s">
        <v>1</v>
      </c>
      <c r="B2" s="9"/>
    </row>
    <row r="3" spans="1:19" x14ac:dyDescent="0.25">
      <c r="A3" s="1"/>
      <c r="B3" s="9"/>
      <c r="C3" s="35" t="s">
        <v>23</v>
      </c>
      <c r="D3" s="35"/>
      <c r="E3" s="35" t="s">
        <v>25</v>
      </c>
      <c r="F3" s="35"/>
      <c r="G3" s="35" t="s">
        <v>28</v>
      </c>
      <c r="H3" s="35"/>
      <c r="I3" s="35" t="s">
        <v>29</v>
      </c>
      <c r="J3" s="35"/>
      <c r="K3" s="35" t="s">
        <v>32</v>
      </c>
      <c r="L3" s="35"/>
      <c r="M3" s="35" t="s">
        <v>34</v>
      </c>
      <c r="N3" s="35"/>
      <c r="O3" s="35" t="s">
        <v>36</v>
      </c>
      <c r="P3" s="35"/>
      <c r="Q3" s="35" t="s">
        <v>38</v>
      </c>
    </row>
    <row r="4" spans="1:19" ht="90" x14ac:dyDescent="0.25">
      <c r="A4" s="4" t="s">
        <v>2</v>
      </c>
      <c r="B4" s="11" t="s">
        <v>26</v>
      </c>
      <c r="C4" s="12" t="s">
        <v>22</v>
      </c>
      <c r="D4" s="12">
        <v>4</v>
      </c>
      <c r="E4" s="13" t="s">
        <v>24</v>
      </c>
      <c r="F4" s="13">
        <v>5</v>
      </c>
      <c r="G4" s="13" t="s">
        <v>27</v>
      </c>
      <c r="H4" s="13">
        <v>3</v>
      </c>
      <c r="I4" s="13" t="s">
        <v>30</v>
      </c>
      <c r="J4" s="13">
        <v>4</v>
      </c>
      <c r="K4" s="13" t="s">
        <v>31</v>
      </c>
      <c r="L4" s="13">
        <v>4</v>
      </c>
      <c r="M4" s="13" t="s">
        <v>33</v>
      </c>
      <c r="N4" s="13">
        <v>5</v>
      </c>
      <c r="O4" s="13" t="s">
        <v>35</v>
      </c>
      <c r="P4" s="13">
        <v>5</v>
      </c>
      <c r="Q4" s="13" t="s">
        <v>37</v>
      </c>
      <c r="R4" s="37">
        <v>5</v>
      </c>
      <c r="S4" s="7">
        <f>SUM(D4,F4,H4,J4,L4,N4,P4,R4)</f>
        <v>35</v>
      </c>
    </row>
    <row r="5" spans="1:19" ht="87" x14ac:dyDescent="0.25">
      <c r="A5" s="3" t="s">
        <v>3</v>
      </c>
      <c r="B5" s="20">
        <v>0</v>
      </c>
      <c r="C5" s="36">
        <v>1</v>
      </c>
      <c r="D5" s="36"/>
      <c r="E5" s="36">
        <v>1</v>
      </c>
      <c r="F5" s="36"/>
      <c r="G5" s="36">
        <v>1</v>
      </c>
      <c r="H5" s="36"/>
      <c r="I5" s="36">
        <v>1</v>
      </c>
      <c r="J5" s="36"/>
      <c r="K5" s="36">
        <v>1</v>
      </c>
      <c r="L5" s="36"/>
      <c r="M5" s="36">
        <v>1</v>
      </c>
      <c r="N5" s="36"/>
      <c r="O5" s="36">
        <v>1</v>
      </c>
      <c r="P5" s="36"/>
      <c r="Q5" s="36">
        <v>1</v>
      </c>
    </row>
    <row r="6" spans="1:19" ht="15.75" x14ac:dyDescent="0.25">
      <c r="A6" s="4" t="s">
        <v>4</v>
      </c>
      <c r="B6" s="21"/>
      <c r="C6" s="14"/>
      <c r="D6" s="14"/>
      <c r="E6" s="14"/>
      <c r="F6" s="14"/>
      <c r="G6" s="14"/>
      <c r="H6" s="14"/>
      <c r="I6" s="14"/>
      <c r="J6" s="14"/>
      <c r="K6" s="14"/>
      <c r="L6" s="14"/>
      <c r="M6" s="14"/>
      <c r="N6" s="14"/>
      <c r="O6" s="14"/>
      <c r="P6" s="14"/>
      <c r="Q6" s="14"/>
    </row>
    <row r="7" spans="1:19" s="17" customFormat="1" ht="156" customHeight="1" x14ac:dyDescent="0.25">
      <c r="A7" s="18" t="s">
        <v>5</v>
      </c>
      <c r="B7" s="22">
        <v>0.08</v>
      </c>
      <c r="C7" s="16">
        <v>0.8</v>
      </c>
      <c r="D7" s="26">
        <f>C7*5</f>
        <v>4</v>
      </c>
      <c r="E7" s="16">
        <v>0.9</v>
      </c>
      <c r="F7" s="16">
        <f>E7*5</f>
        <v>4.5</v>
      </c>
      <c r="G7" s="16">
        <v>0.7</v>
      </c>
      <c r="H7" s="16">
        <f>G7*5</f>
        <v>3.5</v>
      </c>
      <c r="I7" s="16">
        <v>1</v>
      </c>
      <c r="J7" s="26">
        <f>I7*5</f>
        <v>5</v>
      </c>
      <c r="K7" s="16">
        <v>0.7</v>
      </c>
      <c r="L7" s="26">
        <f>K7*5</f>
        <v>3.5</v>
      </c>
      <c r="M7" s="16">
        <v>0.87</v>
      </c>
      <c r="N7" s="26">
        <f>M7*5</f>
        <v>4.3499999999999996</v>
      </c>
      <c r="O7" s="16">
        <v>0.5</v>
      </c>
      <c r="P7" s="26">
        <f>O7*5</f>
        <v>2.5</v>
      </c>
      <c r="Q7" s="16">
        <v>0.7</v>
      </c>
      <c r="R7" s="26">
        <f>Q7*5</f>
        <v>3.5</v>
      </c>
    </row>
    <row r="8" spans="1:19" s="34" customFormat="1" ht="72.75" x14ac:dyDescent="0.25">
      <c r="A8" s="30" t="s">
        <v>6</v>
      </c>
      <c r="B8" s="31">
        <v>0.04</v>
      </c>
      <c r="C8" s="32">
        <v>0.9</v>
      </c>
      <c r="D8" s="33">
        <f t="shared" ref="D8:D23" si="0">C8*5</f>
        <v>4.5</v>
      </c>
      <c r="E8" s="32">
        <v>0.9</v>
      </c>
      <c r="F8" s="32">
        <f t="shared" ref="F8:F23" si="1">E8*5</f>
        <v>4.5</v>
      </c>
      <c r="G8" s="32">
        <v>0.9</v>
      </c>
      <c r="H8" s="32">
        <f t="shared" ref="H8:H23" si="2">G8*5</f>
        <v>4.5</v>
      </c>
      <c r="I8" s="32">
        <v>0.9</v>
      </c>
      <c r="J8" s="33">
        <f t="shared" ref="J8:J23" si="3">I8*5</f>
        <v>4.5</v>
      </c>
      <c r="K8" s="32">
        <v>0.9</v>
      </c>
      <c r="L8" s="33">
        <f t="shared" ref="L8:L23" si="4">K8*5</f>
        <v>4.5</v>
      </c>
      <c r="M8" s="32">
        <v>0.9</v>
      </c>
      <c r="N8" s="33">
        <f t="shared" ref="N8:N23" si="5">M8*5</f>
        <v>4.5</v>
      </c>
      <c r="O8" s="32">
        <v>0.9</v>
      </c>
      <c r="P8" s="33">
        <f t="shared" ref="P8:P23" si="6">O8*5</f>
        <v>4.5</v>
      </c>
      <c r="Q8" s="32">
        <v>0.9</v>
      </c>
      <c r="R8" s="33">
        <f t="shared" ref="R8:R23" si="7">Q8*5</f>
        <v>4.5</v>
      </c>
    </row>
    <row r="9" spans="1:19" s="34" customFormat="1" ht="101.25" x14ac:dyDescent="0.25">
      <c r="A9" s="30" t="s">
        <v>7</v>
      </c>
      <c r="B9" s="31">
        <v>0.04</v>
      </c>
      <c r="C9" s="32">
        <v>0.85</v>
      </c>
      <c r="D9" s="33">
        <f t="shared" si="0"/>
        <v>4.25</v>
      </c>
      <c r="E9" s="32">
        <v>0.85</v>
      </c>
      <c r="F9" s="32">
        <f t="shared" si="1"/>
        <v>4.25</v>
      </c>
      <c r="G9" s="32">
        <v>0.85</v>
      </c>
      <c r="H9" s="32">
        <f t="shared" si="2"/>
        <v>4.25</v>
      </c>
      <c r="I9" s="32">
        <v>0.85</v>
      </c>
      <c r="J9" s="33">
        <f t="shared" si="3"/>
        <v>4.25</v>
      </c>
      <c r="K9" s="32">
        <v>0.85</v>
      </c>
      <c r="L9" s="33">
        <f t="shared" si="4"/>
        <v>4.25</v>
      </c>
      <c r="M9" s="32">
        <v>0.85</v>
      </c>
      <c r="N9" s="33">
        <f t="shared" si="5"/>
        <v>4.25</v>
      </c>
      <c r="O9" s="32">
        <v>0.85</v>
      </c>
      <c r="P9" s="33">
        <f t="shared" si="6"/>
        <v>4.25</v>
      </c>
      <c r="Q9" s="32">
        <v>0.85</v>
      </c>
      <c r="R9" s="33">
        <f t="shared" si="7"/>
        <v>4.25</v>
      </c>
    </row>
    <row r="10" spans="1:19" s="34" customFormat="1" ht="58.5" x14ac:dyDescent="0.25">
      <c r="A10" s="30" t="s">
        <v>8</v>
      </c>
      <c r="B10" s="31">
        <v>0.04</v>
      </c>
      <c r="C10" s="32">
        <v>0.8</v>
      </c>
      <c r="D10" s="33">
        <f t="shared" si="0"/>
        <v>4</v>
      </c>
      <c r="E10" s="32">
        <v>0.8</v>
      </c>
      <c r="F10" s="32">
        <f t="shared" si="1"/>
        <v>4</v>
      </c>
      <c r="G10" s="32">
        <v>0.8</v>
      </c>
      <c r="H10" s="32">
        <f t="shared" si="2"/>
        <v>4</v>
      </c>
      <c r="I10" s="32">
        <v>0.8</v>
      </c>
      <c r="J10" s="33">
        <f t="shared" si="3"/>
        <v>4</v>
      </c>
      <c r="K10" s="32">
        <v>0.8</v>
      </c>
      <c r="L10" s="33">
        <f t="shared" si="4"/>
        <v>4</v>
      </c>
      <c r="M10" s="32">
        <v>0.8</v>
      </c>
      <c r="N10" s="33">
        <f t="shared" si="5"/>
        <v>4</v>
      </c>
      <c r="O10" s="32">
        <v>0.8</v>
      </c>
      <c r="P10" s="33">
        <f t="shared" si="6"/>
        <v>4</v>
      </c>
      <c r="Q10" s="32">
        <v>0.8</v>
      </c>
      <c r="R10" s="33">
        <f t="shared" si="7"/>
        <v>4</v>
      </c>
    </row>
    <row r="11" spans="1:19" s="17" customFormat="1" ht="115.5" x14ac:dyDescent="0.25">
      <c r="A11" s="18" t="s">
        <v>9</v>
      </c>
      <c r="B11" s="22">
        <v>0.05</v>
      </c>
      <c r="C11" s="16">
        <v>0.85</v>
      </c>
      <c r="D11" s="26">
        <f t="shared" si="0"/>
        <v>4.25</v>
      </c>
      <c r="E11" s="16">
        <v>0.9</v>
      </c>
      <c r="F11" s="16">
        <f t="shared" si="1"/>
        <v>4.5</v>
      </c>
      <c r="G11" s="16">
        <v>0.95</v>
      </c>
      <c r="H11" s="16">
        <f t="shared" si="2"/>
        <v>4.75</v>
      </c>
      <c r="I11" s="16">
        <v>0.9</v>
      </c>
      <c r="J11" s="26">
        <f t="shared" si="3"/>
        <v>4.5</v>
      </c>
      <c r="K11" s="16">
        <v>0.8</v>
      </c>
      <c r="L11" s="26">
        <f t="shared" si="4"/>
        <v>4</v>
      </c>
      <c r="M11" s="16">
        <v>0.9</v>
      </c>
      <c r="N11" s="26">
        <f t="shared" si="5"/>
        <v>4.5</v>
      </c>
      <c r="O11" s="16">
        <v>0.8</v>
      </c>
      <c r="P11" s="26">
        <f t="shared" si="6"/>
        <v>4</v>
      </c>
      <c r="Q11" s="16">
        <v>0.8</v>
      </c>
      <c r="R11" s="26">
        <f t="shared" si="7"/>
        <v>4</v>
      </c>
    </row>
    <row r="12" spans="1:19" s="17" customFormat="1" ht="243.75" x14ac:dyDescent="0.25">
      <c r="A12" s="18" t="s">
        <v>10</v>
      </c>
      <c r="B12" s="22">
        <v>0.1</v>
      </c>
      <c r="C12" s="16">
        <v>0.85</v>
      </c>
      <c r="D12" s="26">
        <f t="shared" si="0"/>
        <v>4.25</v>
      </c>
      <c r="E12" s="16">
        <v>0.9</v>
      </c>
      <c r="F12" s="16">
        <f t="shared" si="1"/>
        <v>4.5</v>
      </c>
      <c r="G12" s="16">
        <v>0.85</v>
      </c>
      <c r="H12" s="16">
        <f t="shared" si="2"/>
        <v>4.25</v>
      </c>
      <c r="I12" s="16">
        <v>0.9</v>
      </c>
      <c r="J12" s="26">
        <f t="shared" si="3"/>
        <v>4.5</v>
      </c>
      <c r="K12" s="16">
        <v>0.9</v>
      </c>
      <c r="L12" s="26">
        <f t="shared" si="4"/>
        <v>4.5</v>
      </c>
      <c r="M12" s="16">
        <v>0.9</v>
      </c>
      <c r="N12" s="26">
        <f t="shared" si="5"/>
        <v>4.5</v>
      </c>
      <c r="O12" s="16">
        <v>0.85</v>
      </c>
      <c r="P12" s="26">
        <f t="shared" si="6"/>
        <v>4.25</v>
      </c>
      <c r="Q12" s="16">
        <v>0.7</v>
      </c>
      <c r="R12" s="26">
        <f t="shared" si="7"/>
        <v>3.5</v>
      </c>
    </row>
    <row r="13" spans="1:19" s="17" customFormat="1" ht="158.25" customHeight="1" x14ac:dyDescent="0.25">
      <c r="A13" s="18" t="s">
        <v>11</v>
      </c>
      <c r="B13" s="22">
        <v>0.1</v>
      </c>
      <c r="C13" s="16">
        <v>0.8</v>
      </c>
      <c r="D13" s="26">
        <f t="shared" si="0"/>
        <v>4</v>
      </c>
      <c r="E13" s="16">
        <v>0.9</v>
      </c>
      <c r="F13" s="16">
        <f t="shared" si="1"/>
        <v>4.5</v>
      </c>
      <c r="G13" s="16">
        <v>0.7</v>
      </c>
      <c r="H13" s="16">
        <f t="shared" si="2"/>
        <v>3.5</v>
      </c>
      <c r="I13" s="16">
        <v>0.9</v>
      </c>
      <c r="J13" s="26">
        <f t="shared" si="3"/>
        <v>4.5</v>
      </c>
      <c r="K13" s="16">
        <v>0.9</v>
      </c>
      <c r="L13" s="26">
        <f t="shared" si="4"/>
        <v>4.5</v>
      </c>
      <c r="M13" s="16">
        <v>0.9</v>
      </c>
      <c r="N13" s="26">
        <f t="shared" si="5"/>
        <v>4.5</v>
      </c>
      <c r="O13" s="16">
        <v>0.8</v>
      </c>
      <c r="P13" s="26">
        <f t="shared" si="6"/>
        <v>4</v>
      </c>
      <c r="Q13" s="16">
        <v>0.6</v>
      </c>
      <c r="R13" s="26">
        <f t="shared" si="7"/>
        <v>3</v>
      </c>
    </row>
    <row r="14" spans="1:19" s="17" customFormat="1" ht="180.75" customHeight="1" x14ac:dyDescent="0.25">
      <c r="A14" s="18" t="s">
        <v>12</v>
      </c>
      <c r="B14" s="22">
        <v>0.1</v>
      </c>
      <c r="C14" s="16">
        <v>0.88</v>
      </c>
      <c r="D14" s="26">
        <f t="shared" si="0"/>
        <v>4.4000000000000004</v>
      </c>
      <c r="E14" s="16">
        <v>0.9</v>
      </c>
      <c r="F14" s="16">
        <f t="shared" si="1"/>
        <v>4.5</v>
      </c>
      <c r="G14" s="16">
        <v>0.85</v>
      </c>
      <c r="H14" s="16">
        <f t="shared" si="2"/>
        <v>4.25</v>
      </c>
      <c r="I14" s="16">
        <v>0.8</v>
      </c>
      <c r="J14" s="26">
        <f t="shared" si="3"/>
        <v>4</v>
      </c>
      <c r="K14" s="16">
        <v>0.9</v>
      </c>
      <c r="L14" s="26">
        <f t="shared" si="4"/>
        <v>4.5</v>
      </c>
      <c r="M14" s="16">
        <v>0.9</v>
      </c>
      <c r="N14" s="26">
        <f t="shared" si="5"/>
        <v>4.5</v>
      </c>
      <c r="O14" s="16">
        <v>0.8</v>
      </c>
      <c r="P14" s="26">
        <f t="shared" si="6"/>
        <v>4</v>
      </c>
      <c r="Q14" s="16">
        <v>0.7</v>
      </c>
      <c r="R14" s="26">
        <f t="shared" si="7"/>
        <v>3.5</v>
      </c>
    </row>
    <row r="15" spans="1:19" s="34" customFormat="1" ht="201" x14ac:dyDescent="0.25">
      <c r="A15" s="30" t="s">
        <v>13</v>
      </c>
      <c r="B15" s="31">
        <v>0.05</v>
      </c>
      <c r="C15" s="32">
        <v>0.85</v>
      </c>
      <c r="D15" s="33">
        <f t="shared" si="0"/>
        <v>4.25</v>
      </c>
      <c r="E15" s="32">
        <v>0.9</v>
      </c>
      <c r="F15" s="32">
        <f t="shared" si="1"/>
        <v>4.5</v>
      </c>
      <c r="G15" s="32">
        <v>0.85</v>
      </c>
      <c r="H15" s="32">
        <f t="shared" si="2"/>
        <v>4.25</v>
      </c>
      <c r="I15" s="32">
        <v>0.85</v>
      </c>
      <c r="J15" s="33">
        <f t="shared" si="3"/>
        <v>4.25</v>
      </c>
      <c r="K15" s="32">
        <v>0.85</v>
      </c>
      <c r="L15" s="33">
        <f t="shared" si="4"/>
        <v>4.25</v>
      </c>
      <c r="M15" s="32">
        <v>0.87</v>
      </c>
      <c r="N15" s="33">
        <f t="shared" si="5"/>
        <v>4.3499999999999996</v>
      </c>
      <c r="O15" s="32">
        <v>0.85</v>
      </c>
      <c r="P15" s="33">
        <f t="shared" si="6"/>
        <v>4.25</v>
      </c>
      <c r="Q15" s="32">
        <v>0.85</v>
      </c>
      <c r="R15" s="33">
        <f t="shared" si="7"/>
        <v>4.25</v>
      </c>
    </row>
    <row r="16" spans="1:19" s="29" customFormat="1" ht="315" x14ac:dyDescent="0.25">
      <c r="A16" s="6" t="s">
        <v>21</v>
      </c>
      <c r="B16" s="23">
        <v>0.25</v>
      </c>
      <c r="C16" s="27">
        <v>0.6</v>
      </c>
      <c r="D16" s="28">
        <f t="shared" si="0"/>
        <v>3</v>
      </c>
      <c r="E16" s="27">
        <v>0.9</v>
      </c>
      <c r="F16" s="27">
        <f t="shared" si="1"/>
        <v>4.5</v>
      </c>
      <c r="G16" s="27">
        <v>0.6</v>
      </c>
      <c r="H16" s="27">
        <f t="shared" si="2"/>
        <v>3</v>
      </c>
      <c r="I16" s="27">
        <v>0.6</v>
      </c>
      <c r="J16" s="28">
        <f t="shared" si="3"/>
        <v>3</v>
      </c>
      <c r="K16" s="27">
        <v>0.9</v>
      </c>
      <c r="L16" s="28">
        <f t="shared" si="4"/>
        <v>4.5</v>
      </c>
      <c r="M16" s="27">
        <v>0.9</v>
      </c>
      <c r="N16" s="28">
        <f t="shared" si="5"/>
        <v>4.5</v>
      </c>
      <c r="O16" s="27">
        <v>0.8</v>
      </c>
      <c r="P16" s="28">
        <f t="shared" si="6"/>
        <v>4</v>
      </c>
      <c r="Q16" s="27">
        <v>0.7</v>
      </c>
      <c r="R16" s="28">
        <f t="shared" si="7"/>
        <v>3.5</v>
      </c>
    </row>
    <row r="17" spans="1:18" s="17" customFormat="1" ht="144" x14ac:dyDescent="0.25">
      <c r="A17" s="18" t="s">
        <v>14</v>
      </c>
      <c r="B17" s="22"/>
      <c r="C17" s="16"/>
      <c r="D17" s="26">
        <f t="shared" si="0"/>
        <v>0</v>
      </c>
      <c r="E17" s="16"/>
      <c r="F17" s="16">
        <f t="shared" si="1"/>
        <v>0</v>
      </c>
      <c r="G17" s="16"/>
      <c r="H17" s="16">
        <f t="shared" si="2"/>
        <v>0</v>
      </c>
      <c r="I17" s="16"/>
      <c r="J17" s="26">
        <f t="shared" si="3"/>
        <v>0</v>
      </c>
      <c r="K17" s="16"/>
      <c r="L17" s="26">
        <f t="shared" si="4"/>
        <v>0</v>
      </c>
      <c r="M17" s="16"/>
      <c r="N17" s="26">
        <f t="shared" si="5"/>
        <v>0</v>
      </c>
      <c r="O17" s="16"/>
      <c r="P17" s="26">
        <f t="shared" si="6"/>
        <v>0</v>
      </c>
      <c r="Q17" s="16"/>
      <c r="R17" s="26">
        <f t="shared" si="7"/>
        <v>0</v>
      </c>
    </row>
    <row r="18" spans="1:18" s="17" customFormat="1" ht="44.25" x14ac:dyDescent="0.25">
      <c r="A18" s="19" t="s">
        <v>15</v>
      </c>
      <c r="B18" s="24">
        <v>2.5000000000000001E-2</v>
      </c>
      <c r="C18" s="16">
        <v>0.6</v>
      </c>
      <c r="D18" s="26">
        <f t="shared" si="0"/>
        <v>3</v>
      </c>
      <c r="E18" s="16">
        <v>0.5</v>
      </c>
      <c r="F18" s="16">
        <f t="shared" si="1"/>
        <v>2.5</v>
      </c>
      <c r="G18" s="16">
        <v>0.4</v>
      </c>
      <c r="H18" s="16">
        <f t="shared" si="2"/>
        <v>2</v>
      </c>
      <c r="I18" s="16">
        <v>0.5</v>
      </c>
      <c r="J18" s="26">
        <f t="shared" si="3"/>
        <v>2.5</v>
      </c>
      <c r="K18" s="16">
        <v>0.5</v>
      </c>
      <c r="L18" s="26">
        <f t="shared" si="4"/>
        <v>2.5</v>
      </c>
      <c r="M18" s="16">
        <v>1</v>
      </c>
      <c r="N18" s="26">
        <f t="shared" si="5"/>
        <v>5</v>
      </c>
      <c r="O18" s="16">
        <v>0.4</v>
      </c>
      <c r="P18" s="26">
        <f t="shared" si="6"/>
        <v>2</v>
      </c>
      <c r="Q18" s="16">
        <v>0.5</v>
      </c>
      <c r="R18" s="26">
        <f t="shared" si="7"/>
        <v>2.5</v>
      </c>
    </row>
    <row r="19" spans="1:18" s="17" customFormat="1" ht="58.5" x14ac:dyDescent="0.25">
      <c r="A19" s="18" t="s">
        <v>16</v>
      </c>
      <c r="B19" s="22">
        <v>2.5000000000000001E-2</v>
      </c>
      <c r="C19" s="16">
        <v>0.85</v>
      </c>
      <c r="D19" s="26">
        <f t="shared" si="0"/>
        <v>4.25</v>
      </c>
      <c r="E19" s="16">
        <v>0.85</v>
      </c>
      <c r="F19" s="16">
        <f t="shared" si="1"/>
        <v>4.25</v>
      </c>
      <c r="G19" s="16">
        <v>0.8</v>
      </c>
      <c r="H19" s="16">
        <f t="shared" si="2"/>
        <v>4</v>
      </c>
      <c r="I19" s="16">
        <v>0.8</v>
      </c>
      <c r="J19" s="26">
        <f t="shared" si="3"/>
        <v>4</v>
      </c>
      <c r="K19" s="16">
        <v>0.7</v>
      </c>
      <c r="L19" s="26">
        <f t="shared" si="4"/>
        <v>3.5</v>
      </c>
      <c r="M19" s="16">
        <v>0.8</v>
      </c>
      <c r="N19" s="26">
        <f t="shared" si="5"/>
        <v>4</v>
      </c>
      <c r="O19" s="16">
        <v>0.7</v>
      </c>
      <c r="P19" s="26">
        <f t="shared" si="6"/>
        <v>3.5</v>
      </c>
      <c r="Q19" s="16">
        <v>0.5</v>
      </c>
      <c r="R19" s="26">
        <f t="shared" si="7"/>
        <v>2.5</v>
      </c>
    </row>
    <row r="20" spans="1:18" s="17" customFormat="1" ht="30" x14ac:dyDescent="0.25">
      <c r="A20" s="18" t="s">
        <v>17</v>
      </c>
      <c r="B20" s="22">
        <v>2.5000000000000001E-2</v>
      </c>
      <c r="C20" s="16">
        <v>0.87</v>
      </c>
      <c r="D20" s="26">
        <f t="shared" si="0"/>
        <v>4.3499999999999996</v>
      </c>
      <c r="E20" s="16">
        <v>0.87</v>
      </c>
      <c r="F20" s="16">
        <f t="shared" si="1"/>
        <v>4.3499999999999996</v>
      </c>
      <c r="G20" s="16">
        <v>0.8</v>
      </c>
      <c r="H20" s="16">
        <f t="shared" si="2"/>
        <v>4</v>
      </c>
      <c r="I20" s="16">
        <v>0.85</v>
      </c>
      <c r="J20" s="26">
        <f t="shared" si="3"/>
        <v>4.25</v>
      </c>
      <c r="K20" s="16">
        <v>0.7</v>
      </c>
      <c r="L20" s="26">
        <f t="shared" si="4"/>
        <v>3.5</v>
      </c>
      <c r="M20" s="16">
        <v>0.8</v>
      </c>
      <c r="N20" s="26">
        <f t="shared" si="5"/>
        <v>4</v>
      </c>
      <c r="O20" s="16">
        <v>0.7</v>
      </c>
      <c r="P20" s="26">
        <f t="shared" si="6"/>
        <v>3.5</v>
      </c>
      <c r="Q20" s="16">
        <v>0.5</v>
      </c>
      <c r="R20" s="26">
        <f t="shared" si="7"/>
        <v>2.5</v>
      </c>
    </row>
    <row r="21" spans="1:18" s="17" customFormat="1" ht="30" x14ac:dyDescent="0.25">
      <c r="A21" s="18" t="s">
        <v>18</v>
      </c>
      <c r="B21" s="22">
        <v>2.5000000000000001E-2</v>
      </c>
      <c r="C21" s="16">
        <v>0.88</v>
      </c>
      <c r="D21" s="26">
        <f t="shared" si="0"/>
        <v>4.4000000000000004</v>
      </c>
      <c r="E21" s="16">
        <v>0.88</v>
      </c>
      <c r="F21" s="16">
        <f t="shared" si="1"/>
        <v>4.4000000000000004</v>
      </c>
      <c r="G21" s="16">
        <v>0.8</v>
      </c>
      <c r="H21" s="16">
        <f t="shared" si="2"/>
        <v>4</v>
      </c>
      <c r="I21" s="16">
        <v>0.8</v>
      </c>
      <c r="J21" s="26">
        <f t="shared" si="3"/>
        <v>4</v>
      </c>
      <c r="K21" s="16">
        <v>0.7</v>
      </c>
      <c r="L21" s="26">
        <f t="shared" si="4"/>
        <v>3.5</v>
      </c>
      <c r="M21" s="16">
        <v>0.8</v>
      </c>
      <c r="N21" s="26">
        <f t="shared" si="5"/>
        <v>4</v>
      </c>
      <c r="O21" s="16">
        <v>0.7</v>
      </c>
      <c r="P21" s="26">
        <f t="shared" si="6"/>
        <v>3.5</v>
      </c>
      <c r="Q21" s="16">
        <v>0.7</v>
      </c>
      <c r="R21" s="26">
        <f t="shared" si="7"/>
        <v>3.5</v>
      </c>
    </row>
    <row r="22" spans="1:18" s="34" customFormat="1" ht="58.5" x14ac:dyDescent="0.25">
      <c r="A22" s="30" t="s">
        <v>19</v>
      </c>
      <c r="B22" s="31">
        <v>2.5000000000000001E-2</v>
      </c>
      <c r="C22" s="32">
        <v>0.9</v>
      </c>
      <c r="D22" s="33">
        <f t="shared" si="0"/>
        <v>4.5</v>
      </c>
      <c r="E22" s="32">
        <v>0.9</v>
      </c>
      <c r="F22" s="32">
        <f t="shared" si="1"/>
        <v>4.5</v>
      </c>
      <c r="G22" s="32">
        <v>0.9</v>
      </c>
      <c r="H22" s="32">
        <f t="shared" si="2"/>
        <v>4.5</v>
      </c>
      <c r="I22" s="32">
        <v>0.9</v>
      </c>
      <c r="J22" s="33">
        <f t="shared" si="3"/>
        <v>4.5</v>
      </c>
      <c r="K22" s="32">
        <v>0.9</v>
      </c>
      <c r="L22" s="33">
        <f t="shared" si="4"/>
        <v>4.5</v>
      </c>
      <c r="M22" s="32">
        <v>0.9</v>
      </c>
      <c r="N22" s="33">
        <f t="shared" si="5"/>
        <v>4.5</v>
      </c>
      <c r="O22" s="32">
        <v>0.8</v>
      </c>
      <c r="P22" s="33">
        <f t="shared" si="6"/>
        <v>4</v>
      </c>
      <c r="Q22" s="32">
        <v>0.85</v>
      </c>
      <c r="R22" s="33">
        <f t="shared" si="7"/>
        <v>4.25</v>
      </c>
    </row>
    <row r="23" spans="1:18" s="34" customFormat="1" ht="72.75" x14ac:dyDescent="0.25">
      <c r="A23" s="30" t="s">
        <v>20</v>
      </c>
      <c r="B23" s="31">
        <v>2.5000000000000001E-2</v>
      </c>
      <c r="C23" s="32">
        <v>1</v>
      </c>
      <c r="D23" s="33">
        <f t="shared" si="0"/>
        <v>5</v>
      </c>
      <c r="E23" s="32">
        <v>1</v>
      </c>
      <c r="F23" s="32">
        <f t="shared" si="1"/>
        <v>5</v>
      </c>
      <c r="G23" s="32">
        <v>1</v>
      </c>
      <c r="H23" s="32">
        <f t="shared" si="2"/>
        <v>5</v>
      </c>
      <c r="I23" s="32">
        <v>1</v>
      </c>
      <c r="J23" s="33">
        <f t="shared" si="3"/>
        <v>5</v>
      </c>
      <c r="K23" s="32">
        <v>1</v>
      </c>
      <c r="L23" s="33">
        <f t="shared" si="4"/>
        <v>5</v>
      </c>
      <c r="M23" s="32">
        <v>1</v>
      </c>
      <c r="N23" s="33">
        <f t="shared" si="5"/>
        <v>5</v>
      </c>
      <c r="O23" s="32">
        <v>1</v>
      </c>
      <c r="P23" s="33">
        <f t="shared" si="6"/>
        <v>5</v>
      </c>
      <c r="Q23" s="32">
        <v>1</v>
      </c>
      <c r="R23" s="33">
        <f t="shared" si="7"/>
        <v>5</v>
      </c>
    </row>
    <row r="24" spans="1:18" x14ac:dyDescent="0.25">
      <c r="B24" s="25">
        <f>SUM(B5:B23)</f>
        <v>1</v>
      </c>
      <c r="C24" s="15">
        <f>5*(C5*$B$5+C7*$B$7+C8*$B$8+C9*$B$9+C10*$B$10+C11*$B$11+C12*$B$12+C13*$B$13+C14*$B$14+C15*$B$15+C16*$B$16+C18*$B$18+C19*$B$19+C20*$B$20+C21*$B$21+C22*$B$22+C23*$B$23)</f>
        <v>3.9075000000000011</v>
      </c>
      <c r="D24" s="15"/>
      <c r="E24" s="15">
        <f>5*(E5*$B$5+E7*$B$7+E8*$B$8+E9*$B$9+E10*$B$10+E11*$B$11+E12*$B$12+E13*$B$13+E14*$B$14+E15*$B$15+E16*$B$16+E18*$B$18+E19*$B$19+E20*$B$20+E21*$B$21+E22*$B$22+E23*$B$23)</f>
        <v>4.4200000000000008</v>
      </c>
      <c r="F24" s="15"/>
      <c r="G24" s="15">
        <f t="shared" ref="G24:M24" si="8">5*(G5*$B$5+G7*$B$7+G8*$B$8+G9*$B$9+G10*$B$10+G11*$B$11+G12*$B$12+G13*$B$13+G14*$B$14+G15*$B$15+G16*$B$16+G18*$B$18+G19*$B$19+G20*$B$20+G21*$B$21+G22*$B$22+G23*$B$23)</f>
        <v>3.7775000000000003</v>
      </c>
      <c r="H24" s="15"/>
      <c r="I24" s="15">
        <f t="shared" si="8"/>
        <v>4.0037500000000001</v>
      </c>
      <c r="J24" s="15"/>
      <c r="K24" s="15">
        <f t="shared" si="8"/>
        <v>4.2399999999999993</v>
      </c>
      <c r="L24" s="15"/>
      <c r="M24" s="15">
        <f t="shared" si="8"/>
        <v>4.4380000000000006</v>
      </c>
      <c r="N24" s="15"/>
      <c r="O24" s="15">
        <f t="shared" ref="O24" si="9">5*(O5*$B$5+O7*$B$7+O8*$B$8+O9*$B$9+O10*$B$10+O11*$B$11+O12*$B$12+O13*$B$13+O14*$B$14+O15*$B$15+O16*$B$16+O18*$B$18+O19*$B$19+O20*$B$20+O21*$B$21+O22*$B$22+O23*$B$23)</f>
        <v>3.8849999999999998</v>
      </c>
      <c r="P24" s="15"/>
      <c r="Q24" s="15">
        <f t="shared" ref="Q24" si="10">5*(Q5*$B$5+Q7*$B$7+Q8*$B$8+Q9*$B$9+Q10*$B$10+Q11*$B$11+Q12*$B$12+Q13*$B$13+Q14*$B$14+Q15*$B$15+Q16*$B$16+Q18*$B$18+Q19*$B$19+Q20*$B$20+Q21*$B$21+Q22*$B$22+Q23*$B$23)</f>
        <v>3.5837499999999989</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Sheet1</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Oscar Ivan Campo Salazar</cp:lastModifiedBy>
  <cp:revision/>
  <dcterms:created xsi:type="dcterms:W3CDTF">2022-11-01T21:06:27Z</dcterms:created>
  <dcterms:modified xsi:type="dcterms:W3CDTF">2024-06-12T21:55:37Z</dcterms:modified>
  <cp:category/>
  <cp:contentStatus/>
</cp:coreProperties>
</file>