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B4200EF0-AEB4-4944-88C1-AE639EDAB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12" i="1"/>
  <c r="N13" i="1"/>
  <c r="N14" i="1"/>
  <c r="N15" i="1"/>
  <c r="N16" i="1"/>
  <c r="N17" i="1"/>
  <c r="N18" i="1"/>
  <c r="N19" i="1"/>
  <c r="N20" i="1"/>
  <c r="N2" i="1"/>
  <c r="L8" i="1"/>
  <c r="N8" i="1" s="1"/>
  <c r="L9" i="1"/>
  <c r="N9" i="1" s="1"/>
  <c r="L10" i="1"/>
  <c r="N10" i="1" s="1"/>
  <c r="L11" i="1"/>
  <c r="N11" i="1" s="1"/>
  <c r="L12" i="1"/>
  <c r="L13" i="1"/>
  <c r="L14" i="1"/>
  <c r="L15" i="1"/>
  <c r="L16" i="1"/>
  <c r="L17" i="1"/>
  <c r="L18" i="1"/>
  <c r="L19" i="1"/>
  <c r="L20" i="1"/>
  <c r="L2" i="1"/>
  <c r="L3" i="1"/>
  <c r="L4" i="1"/>
  <c r="L5" i="1"/>
  <c r="L6" i="1"/>
  <c r="L7" i="1"/>
  <c r="N7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<sst xmlns="http://schemas.openxmlformats.org/spreadsheetml/2006/main" count="144" uniqueCount="134">
  <si>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</si>
  <si>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</si>
  <si>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</si>
  <si>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</si>
  <si>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</si>
  <si>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</si>
  <si>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</si>
  <si>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</si>
  <si>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</si>
  <si>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</si>
  <si>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</si>
  <si>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</si>
  <si>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</si>
  <si>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</si>
  <si>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</si>
  <si>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</si>
  <si>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</si>
  <si>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</si>
  <si>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</si>
  <si>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</si>
  <si>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</si>
  <si>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</si>
  <si>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</si>
  <si>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</si>
  <si>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</si>
  <si>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</si>
  <si>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</si>
  <si>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</si>
  <si>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</si>
  <si>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</si>
  <si>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</si>
  <si>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</si>
  <si>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</si>
  <si>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</si>
  <si>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</si>
  <si>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</si>
  <si>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</si>
  <si>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</si>
  <si>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</si>
  <si>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</si>
  <si>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</si>
  <si>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</si>
  <si>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</si>
  <si>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</si>
  <si>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</si>
  <si>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</si>
  <si>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</si>
  <si>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</si>
  <si>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</si>
  <si>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</si>
  <si>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</si>
  <si>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</si>
  <si>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</si>
  <si>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</si>
  <si>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</si>
  <si>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</si>
  <si>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</si>
  <si>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</si>
  <si>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</si>
  <si>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</si>
  <si>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</si>
  <si>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</si>
  <si>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</si>
  <si>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</si>
  <si>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</si>
  <si>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</si>
  <si>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</si>
  <si>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</si>
  <si>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</si>
  <si>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</si>
  <si>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</si>
  <si>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</si>
  <si>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</si>
  <si>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</si>
  <si>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</si>
  <si>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</si>
  <si>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</si>
  <si>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</si>
  <si>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</si>
  <si>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</si>
  <si>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</si>
  <si>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</si>
  <si>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</si>
  <si>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</si>
  <si>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</si>
  <si>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</si>
  <si>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</si>
  <si>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</si>
  <si>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</si>
  <si>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</si>
  <si>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</si>
  <si>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</si>
  <si>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</si>
  <si>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</si>
  <si>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0.7*FC+0.3*VIIE</t>
  </si>
  <si>
    <t>Actividad</t>
  </si>
  <si>
    <t>Responsible</t>
  </si>
  <si>
    <t>Creación del cronograma</t>
  </si>
  <si>
    <t>Oriana Monzón</t>
  </si>
  <si>
    <t xml:space="preserve">Creación del documento del proyecto </t>
  </si>
  <si>
    <t>Catalina Devia</t>
  </si>
  <si>
    <t>Revisión Bibliográfica y documental</t>
  </si>
  <si>
    <t>Elizabeth Vasquez y Claudia Paola Holguin</t>
  </si>
  <si>
    <t xml:space="preserve">Analisis de causas y efectos respaldado por referentes </t>
  </si>
  <si>
    <t>Nayer Isabella Avila</t>
  </si>
  <si>
    <t xml:space="preserve"> Elaboración diagrama árbol del problema</t>
  </si>
  <si>
    <t>Oriana Monzón y Nayer Isabella Avila</t>
  </si>
  <si>
    <t>Diseño de instrumento de recolección de información (Entrevista)</t>
  </si>
  <si>
    <t xml:space="preserve">Oriana Monzón </t>
  </si>
  <si>
    <t>Realización de entrevistas a la población objetivo y a actores clave que mantienen una relación directa con esta.</t>
  </si>
  <si>
    <t>Oriana Monzón, Catalina Devia</t>
  </si>
  <si>
    <t>Delimitación del tema de investigación</t>
  </si>
  <si>
    <t xml:space="preserve">Elizabeth Vasquez y Oriana Monzón </t>
  </si>
  <si>
    <t>Busqueda Bibliográfica</t>
  </si>
  <si>
    <t xml:space="preserve"> Elizabeth Vasquez  y oriana Monzón</t>
  </si>
  <si>
    <t>Selección de fuentes relevantes</t>
  </si>
  <si>
    <t>Nayer Ávila</t>
  </si>
  <si>
    <t>Realización perfil del usuario</t>
  </si>
  <si>
    <t xml:space="preserve">Análisis de la información recolectada (Entrevistas y estado del Arte) </t>
  </si>
  <si>
    <t xml:space="preserve">Formulación de objetivos a partir de los problemas </t>
  </si>
  <si>
    <t xml:space="preserve">Nayer Ávila Claudia Holguin </t>
  </si>
  <si>
    <t xml:space="preserve">Construcción gráfica del árbol de objetivos (objetivo general y objetivos especificos) </t>
  </si>
  <si>
    <t xml:space="preserve">Nayer Ávila </t>
  </si>
  <si>
    <t>Revisión de necesidades no satisfechas</t>
  </si>
  <si>
    <t>Elaboración listado de especificaciones técnicas preliminares</t>
  </si>
  <si>
    <t>Elizabeth Vasquez y Oriana Monzón</t>
  </si>
  <si>
    <t>Implementación metodología QFD, relación entre necesidades y criterios tecnicos</t>
  </si>
  <si>
    <t>Elizabeth Vasquez y  Oriana Monzón</t>
  </si>
  <si>
    <t>Validación de requerimientos (con expertos)</t>
  </si>
  <si>
    <t xml:space="preserve"> Catalina Devia</t>
  </si>
  <si>
    <t>Elaboración caja negra y caja transparente</t>
  </si>
  <si>
    <t xml:space="preserve">Claudia Holguin, Nayer Ávila, Oriana Monzón </t>
  </si>
  <si>
    <t>Busqueda de referentes o inspiración</t>
  </si>
  <si>
    <t xml:space="preserve"> Nayer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</si>
</sst>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4" fillId="0" borderId="10" xfId="0" applyNumberFormat="1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7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="175" zoomScaleNormal="175" workbookViewId="0">
      <selection activeCell="K11" sqref="K11"/>
    </sheetView>
  </sheetViews>
  <sheetFormatPr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customWidth="1"/>
    <col min="7" max="7" width="6.140625" style="1" customWidth="1"/>
    <col min="8" max="8" width="12.85546875" bestFit="1" customWidth="1"/>
    <col min="9" max="9" width="9.140625" style="19"/>
    <col min="13" max="13" width="9.140625" style="16"/>
  </cols>
  <sheetData>
    <row r="1" spans="1:14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s="17" t="s">
        <v>81</v>
      </c>
      <c r="J1" s="4" t="s">
        <v>82</v>
      </c>
      <c r="K1" s="4" t="s">
        <v>83</v>
      </c>
      <c r="L1" s="4" t="s">
        <v>84</v>
      </c>
      <c r="M1" s="14" t="s">
        <v>92</v>
      </c>
      <c r="N1" s="4" t="s">
        <v>85</v>
      </c>
    </row>
    <row r="2" spans="1:14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2">
        <v>1</v>
      </c>
      <c r="K2" s="2">
        <v>4.5</v>
      </c>
      <c r="L2" s="6">
        <f t="shared" ref="L2:L20" si="0">(J2/I2)*K2</f>
        <v>1.5</v>
      </c>
      <c r="M2" s="15">
        <v>3.59</v>
      </c>
      <c r="N2" s="6">
        <f>0.7*L2+0.3*M2</f>
        <v>2.1269999999999998</v>
      </c>
    </row>
    <row r="3" spans="1:14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2">
        <v>3</v>
      </c>
      <c r="K3" s="2">
        <v>4.8</v>
      </c>
      <c r="L3" s="6">
        <f t="shared" si="0"/>
        <v>4.8</v>
      </c>
      <c r="M3" s="15">
        <v>3.59</v>
      </c>
      <c r="N3" s="6">
        <f t="shared" ref="N3:N20" si="1">0.7*L3+0.3*M3</f>
        <v>4.4369999999999994</v>
      </c>
    </row>
    <row r="4" spans="1:14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2">
        <v>2</v>
      </c>
      <c r="K4" s="2">
        <v>4.8</v>
      </c>
      <c r="L4" s="6">
        <f t="shared" si="0"/>
        <v>2.4</v>
      </c>
      <c r="M4" s="15">
        <v>3.59</v>
      </c>
      <c r="N4" s="6">
        <f t="shared" si="1"/>
        <v>2.7569999999999997</v>
      </c>
    </row>
    <row r="5" spans="1:14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2">
        <v>1</v>
      </c>
      <c r="K5" s="2">
        <v>4.5999999999999996</v>
      </c>
      <c r="L5" s="6">
        <f t="shared" si="0"/>
        <v>4.5999999999999996</v>
      </c>
      <c r="M5" s="15">
        <v>3.59</v>
      </c>
      <c r="N5" s="6">
        <f t="shared" si="1"/>
        <v>4.2969999999999997</v>
      </c>
    </row>
    <row r="6" spans="1:14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2">
        <v>1</v>
      </c>
      <c r="K6" s="2">
        <v>4.5</v>
      </c>
      <c r="L6" s="6">
        <f t="shared" si="0"/>
        <v>0.9</v>
      </c>
      <c r="M6" s="15">
        <v>3.59</v>
      </c>
      <c r="N6" s="6">
        <f t="shared" si="1"/>
        <v>1.7069999999999999</v>
      </c>
    </row>
    <row r="7" spans="1:14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7</v>
      </c>
      <c r="J7" s="3"/>
      <c r="K7" s="6"/>
      <c r="L7" s="6">
        <f t="shared" si="0"/>
        <v>0</v>
      </c>
      <c r="M7" s="15">
        <v>3.55</v>
      </c>
      <c r="N7" s="6">
        <f t="shared" si="1"/>
        <v>1.0649999999999999</v>
      </c>
    </row>
    <row r="8" spans="1:14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11</v>
      </c>
      <c r="J8" s="3"/>
      <c r="K8" s="6"/>
      <c r="L8" s="6">
        <f t="shared" si="0"/>
        <v>0</v>
      </c>
      <c r="M8" s="15">
        <v>3.55</v>
      </c>
      <c r="N8" s="6">
        <f t="shared" si="1"/>
        <v>1.0649999999999999</v>
      </c>
    </row>
    <row r="9" spans="1:14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 t="shared" si="0"/>
        <v>4.8</v>
      </c>
      <c r="M9" s="15">
        <v>3.55</v>
      </c>
      <c r="N9" s="6">
        <f t="shared" si="1"/>
        <v>4.4249999999999998</v>
      </c>
    </row>
    <row r="10" spans="1:14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4</v>
      </c>
      <c r="J10" s="3">
        <v>4</v>
      </c>
      <c r="K10" s="6">
        <v>4.8</v>
      </c>
      <c r="L10" s="6">
        <f t="shared" si="0"/>
        <v>4.8</v>
      </c>
      <c r="M10" s="15">
        <v>3.55</v>
      </c>
      <c r="N10" s="6">
        <f t="shared" si="1"/>
        <v>4.4249999999999998</v>
      </c>
    </row>
    <row r="11" spans="1:14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/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4</v>
      </c>
      <c r="J11" s="3"/>
      <c r="K11" s="6"/>
      <c r="L11" s="6">
        <f t="shared" si="0"/>
        <v>0</v>
      </c>
      <c r="M11" s="15">
        <v>3.55</v>
      </c>
      <c r="N11" s="6">
        <f t="shared" si="1"/>
        <v>1.0649999999999999</v>
      </c>
    </row>
    <row r="12" spans="1:14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/>
      <c r="J12" s="3"/>
      <c r="K12" s="6"/>
      <c r="L12" s="6" t="e">
        <f t="shared" si="0"/>
        <v>#DIV/0!</v>
      </c>
      <c r="M12" s="15">
        <v>2.76</v>
      </c>
      <c r="N12" s="6" t="e">
        <f t="shared" si="1"/>
        <v>#DIV/0!</v>
      </c>
    </row>
    <row r="13" spans="1:14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/>
      <c r="J13" s="3"/>
      <c r="K13" s="6"/>
      <c r="L13" s="6" t="e">
        <f t="shared" si="0"/>
        <v>#DIV/0!</v>
      </c>
      <c r="M13" s="15">
        <v>2.76</v>
      </c>
      <c r="N13" s="6" t="e">
        <f t="shared" si="1"/>
        <v>#DIV/0!</v>
      </c>
    </row>
    <row r="14" spans="1:14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/>
      <c r="J14" s="3"/>
      <c r="K14" s="6"/>
      <c r="L14" s="6" t="e">
        <f t="shared" si="0"/>
        <v>#DIV/0!</v>
      </c>
      <c r="M14" s="15">
        <v>2.76</v>
      </c>
      <c r="N14" s="6" t="e">
        <f t="shared" si="1"/>
        <v>#DIV/0!</v>
      </c>
    </row>
    <row r="15" spans="1:14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/>
      <c r="J15" s="3"/>
      <c r="K15" s="6"/>
      <c r="L15" s="6" t="e">
        <f t="shared" si="0"/>
        <v>#DIV/0!</v>
      </c>
      <c r="M15" s="15">
        <v>2.76</v>
      </c>
      <c r="N15" s="6" t="e">
        <f t="shared" si="1"/>
        <v>#DIV/0!</v>
      </c>
    </row>
    <row r="16" spans="1:14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13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/>
      <c r="J16" s="3"/>
      <c r="K16" s="6"/>
      <c r="L16" s="6" t="e">
        <f t="shared" si="0"/>
        <v>#DIV/0!</v>
      </c>
      <c r="M16" s="15">
        <v>2.76</v>
      </c>
      <c r="N16" s="6" t="e">
        <f t="shared" si="1"/>
        <v>#DIV/0!</v>
      </c>
    </row>
    <row r="17" spans="1:14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/>
      <c r="G17" s="3">
        <v>3</v>
      </c>
      <c r="H17" s="3" t="str" cm="1">
        <f t="array" ref="H17">_xlfn.IFS(G17=1, "2:00 PM", G17=2, "2:30 PM", G17=3, "3:00 PM", G17=4, "3:30 PM")</f>
        <v>3:00 PM</v>
      </c>
      <c r="I17" s="18"/>
      <c r="J17" s="3"/>
      <c r="K17" s="6"/>
      <c r="L17" s="6" t="e">
        <f t="shared" si="0"/>
        <v>#DIV/0!</v>
      </c>
      <c r="M17" s="15">
        <v>2.96</v>
      </c>
      <c r="N17" s="6" t="e">
        <f t="shared" si="1"/>
        <v>#DIV/0!</v>
      </c>
    </row>
    <row r="18" spans="1:14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/>
      <c r="J18" s="3"/>
      <c r="K18" s="6"/>
      <c r="L18" s="6" t="e">
        <f t="shared" si="0"/>
        <v>#DIV/0!</v>
      </c>
      <c r="M18" s="15">
        <v>2.96</v>
      </c>
      <c r="N18" s="6" t="e">
        <f t="shared" si="1"/>
        <v>#DIV/0!</v>
      </c>
    </row>
    <row r="19" spans="1:14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/>
      <c r="J19" s="3"/>
      <c r="K19" s="6"/>
      <c r="L19" s="6" t="e">
        <f t="shared" si="0"/>
        <v>#DIV/0!</v>
      </c>
      <c r="M19" s="15">
        <v>2.96</v>
      </c>
      <c r="N19" s="6" t="e">
        <f t="shared" si="1"/>
        <v>#DIV/0!</v>
      </c>
    </row>
    <row r="20" spans="1:14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/>
      <c r="J20" s="2"/>
      <c r="K20" s="2"/>
      <c r="L20" s="6" t="e">
        <f t="shared" si="0"/>
        <v>#DIV/0!</v>
      </c>
      <c r="M20" s="15">
        <v>2.96</v>
      </c>
      <c r="N20" s="6" t="e">
        <f t="shared" si="1"/>
        <v>#DIV/0!</v>
      </c>
    </row>
  </sheetData>
  <autoFilter ref="A1:N1" xr:uid="{00000000-0001-0000-0000-000000000000}">
    <sortState xmlns:xlrd2="http://schemas.microsoft.com/office/spreadsheetml/2017/richdata2" ref="A2:N2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7"/>
  <sheetViews>
    <sheetView workbookViewId="0">
      <selection activeCell="B5" sqref="B5"/>
    </sheetView>
  </sheetViews>
  <sheetFormatPr defaultRowHeight="15"/>
  <cols>
    <col min="1" max="1" width="6.7109375" bestFit="1" customWidth="1"/>
    <col min="2" max="2" width="63.140625" bestFit="1" customWidth="1"/>
  </cols>
  <sheetData>
    <row r="1" spans="1:2">
      <c r="A1" s="7" t="s">
        <v>86</v>
      </c>
      <c r="B1" s="8" t="s">
        <v>87</v>
      </c>
    </row>
    <row r="2" spans="1:2">
      <c r="A2" s="9" t="s">
        <v>81</v>
      </c>
      <c r="B2" s="10" t="s">
        <v>88</v>
      </c>
    </row>
    <row r="3" spans="1:2">
      <c r="A3" s="9" t="s">
        <v>82</v>
      </c>
      <c r="B3" s="10" t="s">
        <v>89</v>
      </c>
    </row>
    <row r="4" spans="1:2">
      <c r="A4" s="9" t="s">
        <v>83</v>
      </c>
      <c r="B4" s="10" t="s">
        <v>90</v>
      </c>
    </row>
    <row r="5" spans="1:2">
      <c r="A5" s="9" t="s">
        <v>84</v>
      </c>
      <c r="B5" s="10" t="s">
        <v>91</v>
      </c>
    </row>
    <row r="6" spans="1:2">
      <c r="A6" s="9" t="s">
        <v>92</v>
      </c>
      <c r="B6" s="10" t="s">
        <v>93</v>
      </c>
    </row>
    <row r="7" spans="1:2">
      <c r="A7" s="11" t="s">
        <v>85</v>
      </c>
      <c r="B7" s="12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B21"/>
  <sheetViews>
    <sheetView workbookViewId="0">
      <selection activeCell="C7" sqref="C7"/>
    </sheetView>
  </sheetViews>
  <sheetFormatPr defaultColWidth="58.5703125" defaultRowHeight="15"/>
  <sheetData>
    <row r="1" spans="1:2">
      <c r="A1" s="29" t="s">
        <v>95</v>
      </c>
      <c r="B1" s="30" t="s">
        <v>96</v>
      </c>
    </row>
    <row r="2" spans="1:2">
      <c r="A2" s="20" t="s">
        <v>97</v>
      </c>
      <c r="B2" s="21" t="s">
        <v>98</v>
      </c>
    </row>
    <row r="3" spans="1:2" ht="28.5">
      <c r="A3" s="21" t="s">
        <v>99</v>
      </c>
      <c r="B3" s="21" t="s">
        <v>100</v>
      </c>
    </row>
    <row r="4" spans="1:2" ht="28.5">
      <c r="A4" s="21" t="s">
        <v>101</v>
      </c>
      <c r="B4" s="21" t="s">
        <v>102</v>
      </c>
    </row>
    <row r="5" spans="1:2" ht="28.5">
      <c r="A5" s="21" t="s">
        <v>103</v>
      </c>
      <c r="B5" s="21" t="s">
        <v>104</v>
      </c>
    </row>
    <row r="6" spans="1:2" ht="28.5">
      <c r="A6" s="21" t="s">
        <v>105</v>
      </c>
      <c r="B6" s="21" t="s">
        <v>106</v>
      </c>
    </row>
    <row r="7" spans="1:2" ht="42.75">
      <c r="A7" s="21" t="s">
        <v>107</v>
      </c>
      <c r="B7" s="21" t="s">
        <v>108</v>
      </c>
    </row>
    <row r="8" spans="1:2" ht="71.25">
      <c r="A8" s="21" t="s">
        <v>109</v>
      </c>
      <c r="B8" s="21" t="s">
        <v>110</v>
      </c>
    </row>
    <row r="9" spans="1:2" ht="28.5">
      <c r="A9" s="21" t="s">
        <v>111</v>
      </c>
      <c r="B9" s="21" t="s">
        <v>112</v>
      </c>
    </row>
    <row r="10" spans="1:2" ht="28.5">
      <c r="A10" s="21" t="s">
        <v>113</v>
      </c>
      <c r="B10" s="21" t="s">
        <v>114</v>
      </c>
    </row>
    <row r="11" spans="1:2" ht="28.5">
      <c r="A11" s="21" t="s">
        <v>115</v>
      </c>
      <c r="B11" s="21" t="s">
        <v>116</v>
      </c>
    </row>
    <row r="12" spans="1:2">
      <c r="A12" s="21" t="s">
        <v>117</v>
      </c>
      <c r="B12" s="21" t="s">
        <v>100</v>
      </c>
    </row>
    <row r="13" spans="1:2" ht="42.75">
      <c r="A13" s="21" t="s">
        <v>118</v>
      </c>
      <c r="B13" s="21" t="s">
        <v>112</v>
      </c>
    </row>
    <row r="14" spans="1:2" ht="28.5">
      <c r="A14" s="21" t="s">
        <v>119</v>
      </c>
      <c r="B14" s="21" t="s">
        <v>120</v>
      </c>
    </row>
    <row r="15" spans="1:2" ht="57">
      <c r="A15" s="22" t="s">
        <v>121</v>
      </c>
      <c r="B15" s="22" t="s">
        <v>122</v>
      </c>
    </row>
    <row r="16" spans="1:2" ht="28.5">
      <c r="A16" s="22" t="s">
        <v>123</v>
      </c>
      <c r="B16" s="23" t="s">
        <v>112</v>
      </c>
    </row>
    <row r="17" spans="1:2" ht="42.75">
      <c r="A17" s="21" t="s">
        <v>124</v>
      </c>
      <c r="B17" s="23" t="s">
        <v>125</v>
      </c>
    </row>
    <row r="18" spans="1:2" ht="57">
      <c r="A18" s="21" t="s">
        <v>126</v>
      </c>
      <c r="B18" s="23" t="s">
        <v>127</v>
      </c>
    </row>
    <row r="19" spans="1:2" ht="29.25">
      <c r="A19" s="24" t="s">
        <v>128</v>
      </c>
      <c r="B19" s="23" t="s">
        <v>129</v>
      </c>
    </row>
    <row r="20" spans="1:2" ht="29.25">
      <c r="A20" s="25" t="s">
        <v>130</v>
      </c>
      <c r="B20" s="26" t="s">
        <v>131</v>
      </c>
    </row>
    <row r="21" spans="1:2">
      <c r="A21" s="27" t="s">
        <v>132</v>
      </c>
      <c r="B21" s="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2025-09-04T22:12:01Z</dcterms:modified>
</cp:coreProperties>
</file>