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filterPrivacy="1" codeName="ThisWorkbook"/>
  <xr:revisionPtr revIDLastSave="0" documentId="13_ncr:1_{8BF52909-45E0-4C20-A05A-375F4A78B7C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rojectSchedule" sheetId="11" r:id="rId1"/>
  </sheets>
  <definedNames>
    <definedName name="Display_Week">ProjectSchedule!$C$4</definedName>
    <definedName name="Project_Start">ProjectSchedule!$C$3</definedName>
    <definedName name="task_end" localSheetId="0">ProjectSchedule!$D1</definedName>
    <definedName name="task_progress" localSheetId="0">ProjectSchedule!#REF!</definedName>
    <definedName name="task_start" localSheetId="0">ProjectSchedule!$C1</definedName>
    <definedName name="_xlnm.Print_Titles" localSheetId="0">ProjectSchedule!$4:$6</definedName>
    <definedName name="today" localSheetId="0">TODAY()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4" i="11" l="1"/>
  <c r="C27" i="11"/>
  <c r="C24" i="11"/>
  <c r="D23" i="11"/>
  <c r="C23" i="11"/>
  <c r="D22" i="11"/>
  <c r="C30" i="11"/>
  <c r="D30" i="11"/>
  <c r="C19" i="11"/>
  <c r="C12" i="11"/>
  <c r="C11" i="11"/>
  <c r="D19" i="11"/>
  <c r="D18" i="11"/>
  <c r="C22" i="11"/>
  <c r="D21" i="11"/>
  <c r="C21" i="11"/>
  <c r="D20" i="11"/>
  <c r="C20" i="11"/>
  <c r="C25" i="11"/>
  <c r="D25" i="11"/>
  <c r="D28" i="11"/>
  <c r="C16" i="11"/>
  <c r="D15" i="11"/>
  <c r="D14" i="11"/>
  <c r="D16" i="11"/>
  <c r="D13" i="11" s="1"/>
  <c r="D32" i="11"/>
  <c r="C32" i="11"/>
  <c r="D31" i="11"/>
  <c r="C31" i="11"/>
  <c r="D27" i="11"/>
  <c r="D17" i="11" s="1"/>
  <c r="C17" i="11"/>
  <c r="C28" i="11"/>
  <c r="D10" i="11"/>
  <c r="C15" i="11"/>
  <c r="C14" i="11"/>
  <c r="D12" i="11"/>
  <c r="D9" i="11"/>
  <c r="C10" i="11" s="1"/>
  <c r="C3" i="11"/>
  <c r="C9" i="11" s="1"/>
  <c r="F7" i="11"/>
  <c r="G5" i="11" l="1"/>
  <c r="F33" i="11"/>
  <c r="F31" i="11"/>
  <c r="F29" i="11"/>
  <c r="F17" i="11"/>
  <c r="F13" i="11"/>
  <c r="F8" i="11"/>
  <c r="F32" i="11" l="1"/>
  <c r="F9" i="11"/>
  <c r="G6" i="11"/>
  <c r="F18" i="11" l="1"/>
  <c r="F30" i="11"/>
  <c r="F10" i="11"/>
  <c r="F12" i="11"/>
  <c r="D11" i="11"/>
  <c r="H5" i="11"/>
  <c r="I5" i="11" s="1"/>
  <c r="J5" i="11" s="1"/>
  <c r="K5" i="11" s="1"/>
  <c r="L5" i="11" s="1"/>
  <c r="M5" i="11" s="1"/>
  <c r="N5" i="11" s="1"/>
  <c r="G4" i="11"/>
  <c r="F14" i="11" l="1"/>
  <c r="F11" i="11"/>
  <c r="N4" i="11"/>
  <c r="O5" i="11"/>
  <c r="P5" i="11" s="1"/>
  <c r="Q5" i="11" s="1"/>
  <c r="R5" i="11" s="1"/>
  <c r="S5" i="11" s="1"/>
  <c r="T5" i="11" s="1"/>
  <c r="U5" i="11" s="1"/>
  <c r="H6" i="11"/>
  <c r="F21" i="11" l="1"/>
  <c r="U4" i="11"/>
  <c r="V5" i="11"/>
  <c r="W5" i="11" s="1"/>
  <c r="X5" i="11" s="1"/>
  <c r="Y5" i="11" s="1"/>
  <c r="Z5" i="11" s="1"/>
  <c r="AA5" i="11" s="1"/>
  <c r="AB5" i="11" s="1"/>
  <c r="I6" i="11"/>
  <c r="F15" i="11" l="1"/>
  <c r="F28" i="11"/>
  <c r="AC5" i="11"/>
  <c r="AD5" i="11" s="1"/>
  <c r="AE5" i="11" s="1"/>
  <c r="AF5" i="11" s="1"/>
  <c r="AG5" i="11" s="1"/>
  <c r="AH5" i="11" s="1"/>
  <c r="AB4" i="11"/>
  <c r="J6" i="11"/>
  <c r="AI5" i="11" l="1"/>
  <c r="AJ5" i="11" s="1"/>
  <c r="AK5" i="11" s="1"/>
  <c r="AL5" i="11" s="1"/>
  <c r="AM5" i="11" s="1"/>
  <c r="AN5" i="11" s="1"/>
  <c r="AO5" i="11" s="1"/>
  <c r="AP5" i="11" s="1"/>
  <c r="K6" i="11"/>
  <c r="AP6" i="11" l="1"/>
  <c r="AQ5" i="11"/>
  <c r="AP4" i="11"/>
  <c r="F16" i="11"/>
  <c r="AI4" i="11"/>
  <c r="L6" i="11"/>
  <c r="AQ6" i="11" l="1"/>
  <c r="AR5" i="11"/>
  <c r="M6" i="11"/>
  <c r="AS5" i="11" l="1"/>
  <c r="AR6" i="11"/>
  <c r="N6" i="11"/>
  <c r="O6" i="11"/>
  <c r="AT5" i="11" l="1"/>
  <c r="AS6" i="11"/>
  <c r="P6" i="11"/>
  <c r="AT6" i="11" l="1"/>
  <c r="AU5" i="11"/>
  <c r="Q6" i="11"/>
  <c r="AV5" i="11" l="1"/>
  <c r="AU6" i="11"/>
  <c r="R6" i="11"/>
  <c r="AV6" i="11" l="1"/>
  <c r="AW5" i="11"/>
  <c r="S6" i="11"/>
  <c r="AW4" i="11" l="1"/>
  <c r="AW6" i="11"/>
  <c r="AX5" i="11"/>
  <c r="T6" i="11"/>
  <c r="AY5" i="11" l="1"/>
  <c r="AX6" i="11"/>
  <c r="U6" i="11"/>
  <c r="AY6" i="11" l="1"/>
  <c r="AZ5" i="11"/>
  <c r="V6" i="11"/>
  <c r="AZ6" i="11" l="1"/>
  <c r="BA5" i="11"/>
  <c r="W6" i="11"/>
  <c r="BA6" i="11" l="1"/>
  <c r="BB5" i="11"/>
  <c r="X6" i="11"/>
  <c r="BC5" i="11" l="1"/>
  <c r="BB6" i="11"/>
  <c r="Y6" i="11"/>
  <c r="BD5" i="11" l="1"/>
  <c r="BC6" i="11"/>
  <c r="Z6" i="11"/>
  <c r="BD6" i="11" l="1"/>
  <c r="BE5" i="11"/>
  <c r="BD4" i="11"/>
  <c r="AA6" i="11"/>
  <c r="BE6" i="11" l="1"/>
  <c r="BF5" i="11"/>
  <c r="AB6" i="11"/>
  <c r="BG5" i="11" l="1"/>
  <c r="BF6" i="11"/>
  <c r="AC6" i="11"/>
  <c r="BH5" i="11" l="1"/>
  <c r="BG6" i="11"/>
  <c r="AD6" i="11"/>
  <c r="BI5" i="11" l="1"/>
  <c r="BH6" i="11"/>
  <c r="AE6" i="11"/>
  <c r="BJ5" i="11" l="1"/>
  <c r="BI6" i="11"/>
  <c r="AF6" i="11"/>
  <c r="BK5" i="11" l="1"/>
  <c r="BJ6" i="11"/>
  <c r="AG6" i="11"/>
  <c r="BK6" i="11" l="1"/>
  <c r="BL5" i="11"/>
  <c r="BK4" i="11"/>
  <c r="AH6" i="11"/>
  <c r="BM5" i="11" l="1"/>
  <c r="BL6" i="11"/>
  <c r="AI6" i="11"/>
  <c r="BN5" i="11" l="1"/>
  <c r="BM6" i="11"/>
  <c r="AJ6" i="11"/>
  <c r="BO5" i="11" l="1"/>
  <c r="BN6" i="11"/>
  <c r="AK6" i="11"/>
  <c r="BP5" i="11" l="1"/>
  <c r="BO6" i="11"/>
  <c r="AL6" i="11"/>
  <c r="BQ5" i="11" l="1"/>
  <c r="BP6" i="11"/>
  <c r="AM6" i="11"/>
  <c r="BQ6" i="11" l="1"/>
  <c r="BR5" i="11"/>
  <c r="AN6" i="11"/>
  <c r="BS5" i="11" l="1"/>
  <c r="BR4" i="11"/>
  <c r="BR6" i="11"/>
  <c r="AO6" i="11"/>
  <c r="BT5" i="11" l="1"/>
  <c r="BS6" i="11"/>
  <c r="BT6" i="11" l="1"/>
  <c r="BU5" i="11"/>
  <c r="BU6" i="11" l="1"/>
  <c r="BV5" i="11"/>
  <c r="BV6" i="11" l="1"/>
  <c r="BW5" i="11"/>
  <c r="BX5" i="11" l="1"/>
  <c r="BW6" i="11"/>
  <c r="BX6" i="11" l="1"/>
  <c r="BY5" i="11"/>
  <c r="BZ5" i="11" l="1"/>
  <c r="BY6" i="11"/>
  <c r="BY4" i="11"/>
  <c r="CA5" i="11" l="1"/>
  <c r="BZ6" i="11"/>
  <c r="CB5" i="11" l="1"/>
  <c r="CA6" i="11"/>
  <c r="CC5" i="11" l="1"/>
  <c r="CB6" i="11"/>
  <c r="CD5" i="11" l="1"/>
  <c r="CC6" i="11"/>
  <c r="CE5" i="11" l="1"/>
  <c r="CD6" i="11"/>
  <c r="CE6" i="11" l="1"/>
  <c r="CF5" i="11"/>
  <c r="CG5" i="11" l="1"/>
  <c r="CF4" i="11"/>
  <c r="CF6" i="11"/>
  <c r="CH5" i="11" l="1"/>
  <c r="CG6" i="11"/>
  <c r="CI5" i="11" l="1"/>
  <c r="CH6" i="11"/>
  <c r="CJ5" i="11" l="1"/>
  <c r="CI6" i="11"/>
  <c r="CK5" i="11" l="1"/>
  <c r="CJ6" i="11"/>
  <c r="CL5" i="11" l="1"/>
  <c r="CK6" i="11"/>
  <c r="CM5" i="11" l="1"/>
  <c r="CL6" i="11"/>
  <c r="CN5" i="11" l="1"/>
  <c r="CM6" i="11"/>
  <c r="CM4" i="11"/>
  <c r="CO5" i="11" l="1"/>
  <c r="CN6" i="11"/>
  <c r="CO6" i="11" l="1"/>
  <c r="CP5" i="11"/>
  <c r="CP6" i="11" l="1"/>
  <c r="CQ5" i="11"/>
  <c r="CR5" i="11" l="1"/>
  <c r="CQ6" i="11"/>
  <c r="CR6" i="11" l="1"/>
  <c r="CS5" i="11"/>
  <c r="CS6" i="11" l="1"/>
  <c r="CT5" i="11"/>
  <c r="CU5" i="11" l="1"/>
  <c r="CT4" i="11"/>
  <c r="CT6" i="11"/>
  <c r="CV5" i="11" l="1"/>
  <c r="CU6" i="11"/>
  <c r="CW5" i="11" l="1"/>
  <c r="CV6" i="11"/>
  <c r="CX5" i="11" l="1"/>
  <c r="CW6" i="11"/>
  <c r="CY5" i="11" l="1"/>
  <c r="CX6" i="11"/>
  <c r="CY6" i="11" l="1"/>
  <c r="CZ5" i="11"/>
  <c r="CZ6" i="11" l="1"/>
  <c r="DA5" i="11"/>
  <c r="DB5" i="11" l="1"/>
  <c r="DA4" i="11"/>
  <c r="DA6" i="11"/>
  <c r="DC5" i="11" l="1"/>
  <c r="DB6" i="11"/>
  <c r="DC6" i="11" l="1"/>
  <c r="DD5" i="11"/>
  <c r="DD6" i="11" l="1"/>
  <c r="DE5" i="11"/>
  <c r="DE6" i="11" l="1"/>
  <c r="DF5" i="11"/>
  <c r="DF6" i="11" l="1"/>
  <c r="DG5" i="11"/>
  <c r="DG6" i="11" l="1"/>
  <c r="DH5" i="11"/>
  <c r="DI5" i="11" l="1"/>
  <c r="DH6" i="11"/>
  <c r="DH4" i="11"/>
  <c r="DI6" i="11" l="1"/>
  <c r="DJ5" i="11"/>
  <c r="DK5" i="11" l="1"/>
  <c r="DJ6" i="11"/>
  <c r="DK6" i="11" l="1"/>
  <c r="DL5" i="11"/>
  <c r="DL6" i="11" l="1"/>
  <c r="DM5" i="11"/>
  <c r="DM6" i="11" l="1"/>
  <c r="DN5" i="11"/>
  <c r="DO5" i="11" l="1"/>
  <c r="DN6" i="11"/>
  <c r="DP5" i="11" l="1"/>
  <c r="DO4" i="11"/>
  <c r="DO6" i="11"/>
  <c r="DQ5" i="11" l="1"/>
  <c r="DP6" i="11"/>
  <c r="DR5" i="11" l="1"/>
  <c r="DQ6" i="11"/>
  <c r="DS5" i="11" l="1"/>
  <c r="DR6" i="11"/>
  <c r="DS6" i="11" l="1"/>
  <c r="DT5" i="11"/>
  <c r="DU5" i="11" l="1"/>
  <c r="DT6" i="11"/>
  <c r="DU6" i="11" l="1"/>
  <c r="DV5" i="11"/>
  <c r="DW5" i="11" l="1"/>
  <c r="DV4" i="11"/>
  <c r="DV6" i="11"/>
  <c r="DW6" i="11" l="1"/>
  <c r="DX5" i="11"/>
  <c r="DX6" i="11" l="1"/>
  <c r="DY5" i="11"/>
  <c r="DZ5" i="11" l="1"/>
  <c r="DY6" i="11"/>
  <c r="DZ6" i="11" l="1"/>
  <c r="EA5" i="11"/>
  <c r="EB5" i="11" l="1"/>
  <c r="EA6" i="11"/>
  <c r="EB6" i="11" l="1"/>
  <c r="EC5" i="11"/>
  <c r="EC6" i="11" l="1"/>
  <c r="EC4" i="11"/>
  <c r="ED5" i="11"/>
  <c r="EE5" i="11" l="1"/>
  <c r="ED6" i="11"/>
  <c r="EF5" i="11" l="1"/>
  <c r="EE6" i="11"/>
  <c r="EG5" i="11" l="1"/>
  <c r="EF6" i="11"/>
  <c r="EH5" i="11" l="1"/>
  <c r="EG6" i="11"/>
  <c r="EH6" i="11" l="1"/>
  <c r="EI5" i="11"/>
  <c r="EI6" i="11" l="1"/>
  <c r="EJ5" i="11"/>
  <c r="EJ6" i="11" l="1"/>
  <c r="EK5" i="11"/>
  <c r="EJ4" i="11"/>
  <c r="EK6" i="11" l="1"/>
  <c r="EL5" i="11"/>
  <c r="EM5" i="11" l="1"/>
  <c r="EL6" i="11"/>
  <c r="EM6" i="11" l="1"/>
  <c r="EN5" i="11"/>
  <c r="EN6" i="11" l="1"/>
  <c r="EO5" i="11"/>
  <c r="EP5" i="11" l="1"/>
  <c r="EO6" i="11"/>
  <c r="EP6" i="11" l="1"/>
  <c r="EQ5" i="11"/>
  <c r="EQ6" i="11" l="1"/>
  <c r="ER5" i="11"/>
  <c r="EQ4" i="11"/>
  <c r="ER6" i="11" l="1"/>
  <c r="ES5" i="11"/>
  <c r="ES6" i="11" l="1"/>
  <c r="ET5" i="11"/>
  <c r="ET6" i="11" l="1"/>
  <c r="EU5" i="11"/>
  <c r="EU6" i="11" l="1"/>
  <c r="EV5" i="11"/>
  <c r="EW5" i="11" l="1"/>
  <c r="EV6" i="11"/>
  <c r="EW6" i="11" l="1"/>
  <c r="EX5" i="11"/>
  <c r="EX6" i="11" l="1"/>
  <c r="EX4" i="11"/>
  <c r="EY5" i="11"/>
  <c r="EY6" i="11" l="1"/>
  <c r="EZ5" i="11"/>
  <c r="EZ6" i="11" l="1"/>
  <c r="FA5" i="11"/>
  <c r="FA6" i="11" l="1"/>
  <c r="FB5" i="11"/>
  <c r="FB6" i="11" l="1"/>
  <c r="FC5" i="11"/>
  <c r="FD5" i="11" l="1"/>
  <c r="FC6" i="11"/>
  <c r="FD6" i="11" l="1"/>
  <c r="FE5" i="11"/>
  <c r="FE4" i="11" l="1"/>
  <c r="FF5" i="11"/>
  <c r="FE6" i="11"/>
  <c r="FG5" i="11" l="1"/>
  <c r="FF6" i="11"/>
  <c r="FH5" i="11" l="1"/>
  <c r="FG6" i="11"/>
  <c r="FH6" i="11" l="1"/>
  <c r="FI5" i="11"/>
  <c r="FI6" i="11" l="1"/>
  <c r="FJ5" i="11"/>
  <c r="FK5" i="11" l="1"/>
  <c r="FJ6" i="11"/>
  <c r="FL5" i="11" l="1"/>
  <c r="FK6" i="11"/>
  <c r="FM5" i="11" l="1"/>
  <c r="FL6" i="11"/>
  <c r="FL4" i="11"/>
  <c r="FM6" i="11" l="1"/>
  <c r="FN5" i="11"/>
  <c r="FO5" i="11" l="1"/>
  <c r="FN6" i="11"/>
  <c r="FP5" i="11" l="1"/>
  <c r="FO6" i="11"/>
  <c r="FP6" i="11" l="1"/>
  <c r="FQ5" i="11"/>
  <c r="FQ6" i="11" l="1"/>
  <c r="FR5" i="11"/>
  <c r="FR6" i="11" l="1"/>
  <c r="FS5" i="11"/>
  <c r="FT5" i="11" l="1"/>
  <c r="FS4" i="11"/>
  <c r="FS6" i="11"/>
  <c r="FU5" i="11" l="1"/>
  <c r="FT6" i="11"/>
  <c r="FU6" i="11" l="1"/>
  <c r="FV5" i="11"/>
  <c r="FV6" i="11" l="1"/>
  <c r="FW5" i="11"/>
  <c r="FW6" i="11" l="1"/>
  <c r="FX5" i="11"/>
  <c r="FY5" i="11" l="1"/>
  <c r="FX6" i="11"/>
  <c r="FY6" i="11" l="1"/>
  <c r="FZ5" i="11"/>
  <c r="FZ6" i="11" l="1"/>
  <c r="FZ4" i="11"/>
  <c r="GA5" i="11"/>
  <c r="GA6" i="11" l="1"/>
  <c r="GB5" i="11"/>
  <c r="GC5" i="11" l="1"/>
  <c r="GB6" i="11"/>
  <c r="GD5" i="11" l="1"/>
  <c r="GC6" i="11"/>
  <c r="GD6" i="11" l="1"/>
  <c r="GE5" i="11"/>
  <c r="GF5" i="11" l="1"/>
  <c r="GE6" i="11"/>
  <c r="GF6" i="11" l="1"/>
  <c r="GG5" i="11"/>
  <c r="GG4" i="11" l="1"/>
  <c r="GH5" i="11"/>
  <c r="GG6" i="11"/>
  <c r="GI5" i="11" l="1"/>
  <c r="GH6" i="11"/>
  <c r="GI6" i="11" l="1"/>
  <c r="GJ5" i="11"/>
  <c r="GJ6" i="11" l="1"/>
  <c r="GK5" i="11"/>
  <c r="GL5" i="11" l="1"/>
  <c r="GK6" i="11"/>
  <c r="GM5" i="11" l="1"/>
  <c r="GL6" i="11"/>
  <c r="GN5" i="11" l="1"/>
  <c r="GM6" i="11"/>
  <c r="GO5" i="11" l="1"/>
  <c r="GN6" i="11"/>
  <c r="GN4" i="11"/>
  <c r="GP5" i="11" l="1"/>
  <c r="GO6" i="11"/>
  <c r="GQ5" i="11" l="1"/>
  <c r="GP6" i="11"/>
  <c r="GQ6" i="11" l="1"/>
  <c r="GR5" i="11"/>
  <c r="GS5" i="11" l="1"/>
  <c r="GR6" i="11"/>
  <c r="GS6" i="11" l="1"/>
  <c r="GT5" i="11"/>
  <c r="GU5" i="11" l="1"/>
  <c r="GT6" i="11"/>
  <c r="GU4" i="11" l="1"/>
  <c r="GU6" i="11"/>
  <c r="GV5" i="11"/>
  <c r="GV6" i="11" l="1"/>
  <c r="GW5" i="11"/>
  <c r="GX5" i="11" l="1"/>
  <c r="GW6" i="11"/>
  <c r="GY5" i="11" l="1"/>
  <c r="GX6" i="11"/>
  <c r="GY6" i="11" l="1"/>
  <c r="GZ5" i="11"/>
  <c r="HA5" i="11" l="1"/>
  <c r="GZ6" i="11"/>
  <c r="HA6" i="11" l="1"/>
  <c r="HB5" i="11"/>
  <c r="HB4" i="11" l="1"/>
  <c r="HB6" i="11"/>
  <c r="HC5" i="11"/>
  <c r="HC6" i="11" l="1"/>
  <c r="HD5" i="11"/>
  <c r="HD6" i="11" l="1"/>
  <c r="HE5" i="11"/>
  <c r="HF5" i="11" l="1"/>
  <c r="HE6" i="11"/>
  <c r="HF6" i="11" l="1"/>
  <c r="HG5" i="11"/>
  <c r="HH5" i="11" l="1"/>
  <c r="HG6" i="11"/>
  <c r="HH6" i="11" l="1"/>
  <c r="HI5" i="11"/>
  <c r="HI6" i="11" l="1"/>
  <c r="HJ5" i="11"/>
  <c r="HI4" i="11"/>
  <c r="HJ6" i="11" l="1"/>
  <c r="HK5" i="11"/>
  <c r="HK6" i="11" l="1"/>
  <c r="HL5" i="11"/>
  <c r="HM5" i="11" l="1"/>
  <c r="HL6" i="11"/>
  <c r="HM6" i="11" l="1"/>
  <c r="HN5" i="11"/>
  <c r="HN6" i="11" l="1"/>
  <c r="HO5" i="11"/>
  <c r="HO6" i="11" l="1"/>
  <c r="HP5" i="11"/>
  <c r="HQ5" i="11" l="1"/>
  <c r="HP6" i="11"/>
  <c r="HP4" i="11"/>
  <c r="HR5" i="11" l="1"/>
  <c r="HQ6" i="11"/>
  <c r="HS5" i="11" l="1"/>
  <c r="HR6" i="11"/>
  <c r="HS6" i="11" l="1"/>
  <c r="HT5" i="11"/>
  <c r="HT6" i="11" l="1"/>
  <c r="HU5" i="11"/>
  <c r="HU6" i="11" l="1"/>
  <c r="HV5" i="11"/>
  <c r="HV6" i="11" l="1"/>
  <c r="HW5" i="11"/>
  <c r="HX5" i="11" l="1"/>
  <c r="HW6" i="11"/>
  <c r="HW4" i="11"/>
  <c r="HX6" i="11" l="1"/>
  <c r="HY5" i="11"/>
  <c r="HZ5" i="11" l="1"/>
  <c r="HY6" i="11"/>
  <c r="HZ6" i="11" l="1"/>
  <c r="IA5" i="11"/>
  <c r="IB5" i="11" l="1"/>
  <c r="IA6" i="11"/>
  <c r="IC5" i="11" l="1"/>
  <c r="IB6" i="11"/>
  <c r="IC6" i="11" l="1"/>
  <c r="ID5" i="11"/>
  <c r="ID6" i="11" l="1"/>
  <c r="IE5" i="11"/>
  <c r="ID4" i="11"/>
  <c r="IF5" i="11" l="1"/>
  <c r="IE6" i="11"/>
  <c r="IG5" i="11" l="1"/>
  <c r="IF6" i="11"/>
  <c r="IG6" i="11" l="1"/>
  <c r="IH5" i="11"/>
  <c r="II5" i="11" l="1"/>
  <c r="IH6" i="11"/>
  <c r="IJ5" i="11" l="1"/>
  <c r="II6" i="11"/>
  <c r="IK5" i="11" l="1"/>
  <c r="IJ6" i="11"/>
  <c r="IL5" i="11" l="1"/>
  <c r="IK4" i="11"/>
  <c r="IK6" i="11"/>
  <c r="IL6" i="11" l="1"/>
  <c r="IM5" i="11"/>
  <c r="IM6" i="11" l="1"/>
  <c r="IN5" i="11"/>
  <c r="IO5" i="11" l="1"/>
  <c r="IN6" i="11"/>
  <c r="IO6" i="11" l="1"/>
  <c r="IP5" i="11"/>
  <c r="IP6" i="11" l="1"/>
  <c r="IQ5" i="11"/>
  <c r="IQ6" i="11" l="1"/>
  <c r="IR5" i="11"/>
  <c r="IR4" i="11" l="1"/>
  <c r="IR6" i="11"/>
  <c r="IS5" i="11"/>
  <c r="IS6" i="11" l="1"/>
  <c r="IT5" i="11"/>
  <c r="IT6" i="11" l="1"/>
  <c r="IU5" i="11"/>
  <c r="IV5" i="11" l="1"/>
  <c r="IU6" i="11"/>
  <c r="IW5" i="11" l="1"/>
  <c r="IV6" i="11"/>
  <c r="IX5" i="11" l="1"/>
  <c r="IX6" i="11" s="1"/>
  <c r="IW6" i="11"/>
</calcChain>
</file>

<file path=xl/sharedStrings.xml><?xml version="1.0" encoding="utf-8"?>
<sst xmlns="http://schemas.openxmlformats.org/spreadsheetml/2006/main" count="38" uniqueCount="38">
  <si>
    <t>Mondragon Unibertsitatea
TU Wien</t>
  </si>
  <si>
    <t>Oihana Garcia Anacabe</t>
  </si>
  <si>
    <t>Start:</t>
  </si>
  <si>
    <t>TASK</t>
  </si>
  <si>
    <t>START</t>
  </si>
  <si>
    <t>END</t>
  </si>
  <si>
    <t>DAYS</t>
  </si>
  <si>
    <t>Introduction to the subject</t>
  </si>
  <si>
    <t>Internet of Things</t>
  </si>
  <si>
    <t>CPS - Case studies</t>
  </si>
  <si>
    <t>Monitoring spatio-temporal properties (STREL)</t>
  </si>
  <si>
    <t>Introduction to Moonlight framework</t>
  </si>
  <si>
    <t>Documentation</t>
  </si>
  <si>
    <t>Product specifications and requirements</t>
  </si>
  <si>
    <t>Product development</t>
  </si>
  <si>
    <t>Use case definition</t>
  </si>
  <si>
    <t xml:space="preserve">Beta release </t>
  </si>
  <si>
    <t>Moonlight initialization</t>
  </si>
  <si>
    <t>Middleware MQTT communication</t>
  </si>
  <si>
    <t>Project release</t>
  </si>
  <si>
    <t>Product testing</t>
  </si>
  <si>
    <t>Others</t>
  </si>
  <si>
    <t xml:space="preserve">Learning Thingy52 </t>
  </si>
  <si>
    <t>Attend IoT courses</t>
  </si>
  <si>
    <t>Prepare the project defense</t>
  </si>
  <si>
    <t>Document &amp; presentation 1st version</t>
  </si>
  <si>
    <t>Final document &amp; presentation</t>
  </si>
  <si>
    <t>Buffer implementation</t>
  </si>
  <si>
    <t>Middleware monitor communication</t>
  </si>
  <si>
    <t>03/11/2021</t>
  </si>
  <si>
    <t>13/12/2021</t>
  </si>
  <si>
    <t>19/11/2021</t>
  </si>
  <si>
    <t>14/12/2021</t>
  </si>
  <si>
    <t>Data storage (Time Chains)</t>
  </si>
  <si>
    <t>Runtime Verification for Spatio-Temporal Properties over IoT networks</t>
  </si>
  <si>
    <t>23/01/2022</t>
  </si>
  <si>
    <t>01/07/2022</t>
  </si>
  <si>
    <t>Reorganize to support SOA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</si>
</sst>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64" formatCode="_(* #,##0.00_);_(* \(#,##0.00\);_(* &quot;-&quot;??_);_(@_)"/>
    <numFmt numFmtId="165" formatCode="m/d/yy;@"/>
    <numFmt numFmtId="166" formatCode="ddd\,\ m/d/yyyy"/>
    <numFmt numFmtId="167" formatCode="mmm\ d\,\ yyyy"/>
    <numFmt numFmtId="168" formatCode="d"/>
    <numFmt numFmtId="169" formatCode="ddd\,\ d/m/yyyy"/>
  </numFmts>
  <fonts count="16" x14ac:knownFonts="1"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u/>
      <sz val="11"/>
      <color indexed="12"/>
      <name val="Arial"/>
      <family val="2"/>
    </font>
    <font>
      <sz val="1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22"/>
      <color theme="1" tint="0.34998626667073579"/>
      <name val="Calibri"/>
      <family val="2"/>
      <scheme val="major"/>
    </font>
    <font>
      <b/>
      <sz val="11"/>
      <color theme="1" tint="0.499984740745262"/>
      <name val="Calibri"/>
      <family val="2"/>
      <scheme val="minor"/>
    </font>
    <font>
      <sz val="10"/>
      <color theme="1" tint="0.499984740745262"/>
      <name val="Arial"/>
      <family val="2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34998626667073579"/>
        <bgColor theme="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749992370372631"/>
        <bgColor indexed="64"/>
      </patternFill>
    </fill>
  </fills>
  <borders count="29">
    <border>
      <left/>
      <right/>
      <top/>
      <bottom/>
      <diagonal/>
    </border>
    <border>
      <left/>
      <right/>
      <top style="thin">
        <color theme="0" tint="-0.34998626667073579"/>
      </top>
      <bottom/>
      <diagonal/>
    </border>
    <border>
      <left/>
      <right/>
      <top style="medium">
        <color theme="0" tint="-0.14996795556505021"/>
      </top>
      <bottom style="medium">
        <color theme="0" tint="-0.1499679555650502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theme="0" tint="-0.14996795556505021"/>
      </bottom>
      <diagonal/>
    </border>
    <border>
      <left style="thin">
        <color theme="0" tint="-0.14993743705557422"/>
      </left>
      <right style="thin">
        <color theme="0" tint="-0.14993743705557422"/>
      </right>
      <top style="medium">
        <color theme="0" tint="-0.14996795556505021"/>
      </top>
      <bottom style="medium">
        <color theme="0" tint="-0.14996795556505021"/>
      </bottom>
      <diagonal/>
    </border>
    <border>
      <left/>
      <right/>
      <top/>
      <bottom style="thin">
        <color theme="0" tint="-0.34998626667073579"/>
      </bottom>
      <diagonal/>
    </border>
    <border>
      <left/>
      <right/>
      <top style="medium">
        <color theme="0" tint="-0.14996795556505021"/>
      </top>
      <bottom/>
      <diagonal/>
    </border>
    <border>
      <left/>
      <right/>
      <top/>
      <bottom style="medium">
        <color theme="0" tint="-0.14996795556505021"/>
      </bottom>
      <diagonal/>
    </border>
    <border>
      <left/>
      <right/>
      <top style="medium">
        <color theme="0" tint="-0.14996795556505021"/>
      </top>
      <bottom style="medium">
        <color theme="0" tint="-0.14993743705557422"/>
      </bottom>
      <diagonal/>
    </border>
    <border>
      <left/>
      <right/>
      <top style="medium">
        <color theme="0" tint="-0.14993743705557422"/>
      </top>
      <bottom style="medium">
        <color theme="0" tint="-0.1499679555650502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14993743705557422"/>
      </left>
      <right/>
      <top style="medium">
        <color theme="0" tint="-0.14996795556505021"/>
      </top>
      <bottom style="medium">
        <color theme="0" tint="-0.14996795556505021"/>
      </bottom>
      <diagonal/>
    </border>
    <border>
      <left/>
      <right style="thin">
        <color theme="0" tint="-0.14993743705557422"/>
      </right>
      <top style="medium">
        <color theme="0" tint="-0.14996795556505021"/>
      </top>
      <bottom style="medium">
        <color theme="0" tint="-0.14996795556505021"/>
      </bottom>
      <diagonal/>
    </border>
    <border>
      <left style="thin">
        <color theme="0" tint="-0.14993743705557422"/>
      </left>
      <right style="thin">
        <color theme="0" tint="-0.14993743705557422"/>
      </right>
      <top style="medium">
        <color theme="0" tint="-0.14996795556505021"/>
      </top>
      <bottom/>
      <diagonal/>
    </border>
    <border>
      <left style="thin">
        <color theme="0" tint="-0.14993743705557422"/>
      </left>
      <right style="thin">
        <color theme="0" tint="-0.14993743705557422"/>
      </right>
      <top/>
      <bottom style="medium">
        <color theme="0" tint="-0.14996795556505021"/>
      </bottom>
      <diagonal/>
    </border>
    <border>
      <left style="thin">
        <color theme="0" tint="-0.14993743705557422"/>
      </left>
      <right/>
      <top/>
      <bottom style="medium">
        <color theme="0" tint="-0.14996795556505021"/>
      </bottom>
      <diagonal/>
    </border>
    <border>
      <left/>
      <right style="thin">
        <color theme="0" tint="-0.14993743705557422"/>
      </right>
      <top/>
      <bottom style="medium">
        <color theme="0" tint="-0.14996795556505021"/>
      </bottom>
      <diagonal/>
    </border>
    <border>
      <left/>
      <right/>
      <top style="thick">
        <color theme="2" tint="-0.749961851863155"/>
      </top>
      <bottom style="thick">
        <color theme="2" tint="-0.749961851863155"/>
      </bottom>
      <diagonal/>
    </border>
    <border>
      <left style="thin">
        <color theme="0" tint="-0.14993743705557422"/>
      </left>
      <right/>
      <top style="medium">
        <color theme="2" tint="-0.749961851863155"/>
      </top>
      <bottom style="medium">
        <color theme="2" tint="-0.749961851863155"/>
      </bottom>
      <diagonal/>
    </border>
    <border>
      <left/>
      <right/>
      <top style="medium">
        <color theme="2" tint="-0.749961851863155"/>
      </top>
      <bottom style="medium">
        <color theme="2" tint="-0.749961851863155"/>
      </bottom>
      <diagonal/>
    </border>
    <border>
      <left/>
      <right style="thin">
        <color theme="0" tint="-0.14993743705557422"/>
      </right>
      <top style="medium">
        <color theme="2" tint="-0.749961851863155"/>
      </top>
      <bottom style="medium">
        <color theme="2" tint="-0.749961851863155"/>
      </bottom>
      <diagonal/>
    </border>
    <border>
      <left style="thin">
        <color theme="2" tint="-0.749992370372631"/>
      </left>
      <right style="thin">
        <color theme="2" tint="-0.749992370372631"/>
      </right>
      <top style="thin">
        <color theme="2" tint="-0.749992370372631"/>
      </top>
      <bottom style="thin">
        <color theme="2" tint="-0.749992370372631"/>
      </bottom>
      <diagonal/>
    </border>
  </borders>
  <cellStyleXfs count="1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12" fillId="0" borderId="0"/>
    <xf numFmtId="164" fontId="5" fillId="0" borderId="3" applyFont="0" applyFill="0" applyAlignment="0" applyProtection="0"/>
    <xf numFmtId="0" fontId="9" fillId="0" borderId="0" applyNumberFormat="0" applyFill="0" applyBorder="0" applyAlignment="0" applyProtection="0"/>
    <xf numFmtId="0" fontId="6" fillId="0" borderId="0" applyNumberFormat="0" applyFill="0" applyAlignment="0" applyProtection="0"/>
    <xf numFmtId="0" fontId="6" fillId="0" borderId="0" applyNumberFormat="0" applyFill="0" applyProtection="0">
      <alignment vertical="top"/>
    </xf>
    <xf numFmtId="0" fontId="5" fillId="0" borderId="0" applyNumberFormat="0" applyFill="0" applyProtection="0">
      <alignment horizontal="right" indent="1"/>
    </xf>
    <xf numFmtId="166" fontId="5" fillId="0" borderId="3">
      <alignment horizontal="center" vertical="center"/>
    </xf>
    <xf numFmtId="165" fontId="5" fillId="0" borderId="2" applyFill="0">
      <alignment horizontal="center" vertical="center"/>
    </xf>
    <xf numFmtId="0" fontId="5" fillId="0" borderId="2" applyFill="0">
      <alignment horizontal="center" vertical="center"/>
    </xf>
    <xf numFmtId="0" fontId="5" fillId="0" borderId="2" applyFill="0">
      <alignment horizontal="left" vertical="center" indent="2"/>
    </xf>
  </cellStyleXfs>
  <cellXfs count="71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right" vertical="center"/>
    </xf>
    <xf numFmtId="0" fontId="0" fillId="0" borderId="3" xfId="0" applyBorder="1" applyAlignment="1">
      <alignment horizontal="center" vertical="center"/>
    </xf>
    <xf numFmtId="0" fontId="4" fillId="6" borderId="1" xfId="0" applyFont="1" applyFill="1" applyBorder="1" applyAlignment="1">
      <alignment horizontal="left" vertical="center" indent="1"/>
    </xf>
    <xf numFmtId="0" fontId="4" fillId="6" borderId="1" xfId="0" applyFont="1" applyFill="1" applyBorder="1" applyAlignment="1">
      <alignment horizontal="center" vertical="center" wrapText="1"/>
    </xf>
    <xf numFmtId="168" fontId="7" fillId="3" borderId="0" xfId="0" applyNumberFormat="1" applyFont="1" applyFill="1" applyAlignment="1">
      <alignment horizontal="center" vertical="center"/>
    </xf>
    <xf numFmtId="168" fontId="7" fillId="3" borderId="6" xfId="0" applyNumberFormat="1" applyFont="1" applyFill="1" applyBorder="1" applyAlignment="1">
      <alignment horizontal="center" vertical="center"/>
    </xf>
    <xf numFmtId="168" fontId="7" fillId="3" borderId="7" xfId="0" applyNumberFormat="1" applyFont="1" applyFill="1" applyBorder="1" applyAlignment="1">
      <alignment horizontal="center" vertical="center"/>
    </xf>
    <xf numFmtId="0" fontId="8" fillId="5" borderId="8" xfId="0" applyFont="1" applyFill="1" applyBorder="1" applyAlignment="1">
      <alignment horizontal="center" vertical="center" shrinkToFit="1"/>
    </xf>
    <xf numFmtId="0" fontId="10" fillId="0" borderId="0" xfId="0" applyFont="1"/>
    <xf numFmtId="0" fontId="3" fillId="0" borderId="2" xfId="0" applyFont="1" applyBorder="1" applyAlignment="1">
      <alignment horizontal="center" vertical="center"/>
    </xf>
    <xf numFmtId="0" fontId="0" fillId="0" borderId="9" xfId="0" applyBorder="1" applyAlignment="1">
      <alignment vertical="center"/>
    </xf>
    <xf numFmtId="0" fontId="0" fillId="0" borderId="9" xfId="0" applyBorder="1" applyAlignment="1">
      <alignment horizontal="right" vertical="center"/>
    </xf>
    <xf numFmtId="0" fontId="12" fillId="0" borderId="0" xfId="0" applyFont="1" applyAlignment="1">
      <alignment horizontal="center"/>
    </xf>
    <xf numFmtId="0" fontId="11" fillId="0" borderId="0" xfId="1" applyFont="1" applyProtection="1">
      <alignment vertical="top"/>
    </xf>
    <xf numFmtId="165" fontId="5" fillId="0" borderId="2" xfId="9">
      <alignment horizontal="center" vertical="center"/>
    </xf>
    <xf numFmtId="0" fontId="5" fillId="0" borderId="2" xfId="11">
      <alignment horizontal="left" vertical="center" indent="2"/>
    </xf>
    <xf numFmtId="0" fontId="6" fillId="0" borderId="0" xfId="5" applyAlignment="1">
      <alignment wrapText="1"/>
    </xf>
    <xf numFmtId="0" fontId="6" fillId="0" borderId="0" xfId="6" applyAlignment="1"/>
    <xf numFmtId="0" fontId="9" fillId="0" borderId="0" xfId="4" applyAlignment="1"/>
    <xf numFmtId="0" fontId="0" fillId="0" borderId="0" xfId="6" applyFont="1" applyAlignment="1">
      <alignment horizontal="right" vertical="center"/>
    </xf>
    <xf numFmtId="14" fontId="15" fillId="2" borderId="2" xfId="9" applyNumberFormat="1" applyFont="1" applyFill="1">
      <alignment horizontal="center" vertical="center"/>
    </xf>
    <xf numFmtId="0" fontId="15" fillId="4" borderId="13" xfId="0" applyFont="1" applyFill="1" applyBorder="1" applyAlignment="1">
      <alignment horizontal="left" vertical="center" indent="5"/>
    </xf>
    <xf numFmtId="0" fontId="15" fillId="4" borderId="13" xfId="0" applyFont="1" applyFill="1" applyBorder="1" applyAlignment="1">
      <alignment vertical="center"/>
    </xf>
    <xf numFmtId="14" fontId="15" fillId="4" borderId="13" xfId="0" applyNumberFormat="1" applyFont="1" applyFill="1" applyBorder="1" applyAlignment="1">
      <alignment vertical="center"/>
    </xf>
    <xf numFmtId="0" fontId="15" fillId="4" borderId="14" xfId="0" applyFont="1" applyFill="1" applyBorder="1" applyAlignment="1">
      <alignment horizontal="left" vertical="center" indent="5"/>
    </xf>
    <xf numFmtId="0" fontId="15" fillId="4" borderId="14" xfId="0" applyFont="1" applyFill="1" applyBorder="1" applyAlignment="1">
      <alignment vertical="center"/>
    </xf>
    <xf numFmtId="14" fontId="15" fillId="4" borderId="14" xfId="0" applyNumberFormat="1" applyFont="1" applyFill="1" applyBorder="1" applyAlignment="1">
      <alignment vertical="center"/>
    </xf>
    <xf numFmtId="0" fontId="15" fillId="4" borderId="12" xfId="0" applyFont="1" applyFill="1" applyBorder="1" applyAlignment="1">
      <alignment horizontal="left" vertical="center" indent="5"/>
    </xf>
    <xf numFmtId="0" fontId="15" fillId="4" borderId="12" xfId="0" applyFont="1" applyFill="1" applyBorder="1" applyAlignment="1">
      <alignment vertical="center"/>
    </xf>
    <xf numFmtId="14" fontId="15" fillId="4" borderId="12" xfId="0" applyNumberFormat="1" applyFont="1" applyFill="1" applyBorder="1" applyAlignment="1">
      <alignment vertical="center"/>
    </xf>
    <xf numFmtId="14" fontId="15" fillId="2" borderId="12" xfId="9" applyNumberFormat="1" applyFont="1" applyFill="1" applyBorder="1">
      <alignment horizontal="center" vertical="center"/>
    </xf>
    <xf numFmtId="14" fontId="15" fillId="2" borderId="11" xfId="9" applyNumberFormat="1" applyFont="1" applyFill="1" applyBorder="1">
      <alignment horizontal="center" vertical="center"/>
    </xf>
    <xf numFmtId="14" fontId="15" fillId="7" borderId="16" xfId="0" applyNumberFormat="1" applyFont="1" applyFill="1" applyBorder="1" applyAlignment="1">
      <alignment horizontal="center" vertical="center"/>
    </xf>
    <xf numFmtId="14" fontId="15" fillId="7" borderId="17" xfId="0" applyNumberFormat="1" applyFont="1" applyFill="1" applyBorder="1" applyAlignment="1">
      <alignment horizontal="center" vertical="center"/>
    </xf>
    <xf numFmtId="14" fontId="14" fillId="2" borderId="12" xfId="9" applyNumberFormat="1" applyFont="1" applyFill="1" applyBorder="1">
      <alignment horizontal="center" vertical="center"/>
    </xf>
    <xf numFmtId="0" fontId="0" fillId="0" borderId="18" xfId="0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20" xfId="0" applyBorder="1" applyAlignment="1">
      <alignment vertical="center"/>
    </xf>
    <xf numFmtId="0" fontId="0" fillId="0" borderId="21" xfId="0" applyBorder="1" applyAlignment="1">
      <alignment vertical="center"/>
    </xf>
    <xf numFmtId="0" fontId="15" fillId="8" borderId="16" xfId="0" quotePrefix="1" applyNumberFormat="1" applyFont="1" applyFill="1" applyBorder="1" applyAlignment="1">
      <alignment horizontal="center" vertical="center"/>
    </xf>
    <xf numFmtId="49" fontId="15" fillId="8" borderId="17" xfId="0" quotePrefix="1" applyNumberFormat="1" applyFont="1" applyFill="1" applyBorder="1" applyAlignment="1">
      <alignment horizontal="center" vertical="center"/>
    </xf>
    <xf numFmtId="14" fontId="15" fillId="7" borderId="16" xfId="0" quotePrefix="1" applyNumberFormat="1" applyFont="1" applyFill="1" applyBorder="1" applyAlignment="1">
      <alignment horizontal="center" vertical="center"/>
    </xf>
    <xf numFmtId="14" fontId="14" fillId="2" borderId="12" xfId="9" quotePrefix="1" applyNumberFormat="1" applyFont="1" applyFill="1" applyBorder="1">
      <alignment horizontal="center" vertical="center"/>
    </xf>
    <xf numFmtId="0" fontId="0" fillId="0" borderId="22" xfId="0" applyBorder="1" applyAlignment="1">
      <alignment vertical="center"/>
    </xf>
    <xf numFmtId="0" fontId="0" fillId="0" borderId="23" xfId="0" applyBorder="1" applyAlignment="1">
      <alignment vertical="center"/>
    </xf>
    <xf numFmtId="0" fontId="0" fillId="9" borderId="24" xfId="0" applyFill="1" applyBorder="1" applyAlignment="1">
      <alignment vertical="center"/>
    </xf>
    <xf numFmtId="0" fontId="0" fillId="9" borderId="25" xfId="0" applyFill="1" applyBorder="1" applyAlignment="1">
      <alignment vertical="center"/>
    </xf>
    <xf numFmtId="0" fontId="0" fillId="9" borderId="26" xfId="0" applyFill="1" applyBorder="1" applyAlignment="1">
      <alignment vertical="center"/>
    </xf>
    <xf numFmtId="0" fontId="0" fillId="9" borderId="27" xfId="0" applyFill="1" applyBorder="1" applyAlignment="1">
      <alignment vertical="center"/>
    </xf>
    <xf numFmtId="49" fontId="15" fillId="8" borderId="16" xfId="0" applyNumberFormat="1" applyFont="1" applyFill="1" applyBorder="1" applyAlignment="1">
      <alignment horizontal="center" vertical="center"/>
    </xf>
    <xf numFmtId="49" fontId="15" fillId="8" borderId="17" xfId="0" applyNumberFormat="1" applyFont="1" applyFill="1" applyBorder="1" applyAlignment="1">
      <alignment horizontal="center" vertical="center"/>
    </xf>
    <xf numFmtId="0" fontId="0" fillId="9" borderId="28" xfId="0" applyFill="1" applyBorder="1" applyAlignment="1">
      <alignment vertical="center"/>
    </xf>
    <xf numFmtId="0" fontId="14" fillId="2" borderId="2" xfId="11" applyFont="1" applyFill="1" applyAlignment="1">
      <alignment horizontal="left" vertical="center" wrapText="1" indent="2"/>
    </xf>
    <xf numFmtId="14" fontId="14" fillId="2" borderId="2" xfId="9" applyNumberFormat="1" applyFont="1" applyFill="1">
      <alignment horizontal="center" vertical="center"/>
    </xf>
    <xf numFmtId="169" fontId="5" fillId="0" borderId="3" xfId="8" applyNumberFormat="1" applyAlignment="1">
      <alignment horizontal="center" vertical="center"/>
    </xf>
    <xf numFmtId="167" fontId="0" fillId="3" borderId="4" xfId="0" applyNumberFormat="1" applyFill="1" applyBorder="1" applyAlignment="1">
      <alignment horizontal="left" vertical="center" wrapText="1" indent="1"/>
    </xf>
    <xf numFmtId="167" fontId="0" fillId="3" borderId="1" xfId="0" applyNumberFormat="1" applyFill="1" applyBorder="1" applyAlignment="1">
      <alignment horizontal="left" vertical="center" wrapText="1" indent="1"/>
    </xf>
    <xf numFmtId="167" fontId="0" fillId="3" borderId="5" xfId="0" applyNumberFormat="1" applyFill="1" applyBorder="1" applyAlignment="1">
      <alignment horizontal="left" vertical="center" wrapText="1" indent="1"/>
    </xf>
    <xf numFmtId="0" fontId="0" fillId="0" borderId="10" xfId="0" applyBorder="1" applyAlignment="1"/>
    <xf numFmtId="0" fontId="14" fillId="7" borderId="15" xfId="0" applyFont="1" applyFill="1" applyBorder="1" applyAlignment="1">
      <alignment horizontal="left" vertical="center" indent="1"/>
    </xf>
    <xf numFmtId="0" fontId="14" fillId="7" borderId="16" xfId="0" applyFont="1" applyFill="1" applyBorder="1" applyAlignment="1">
      <alignment horizontal="left" vertical="center" indent="1"/>
    </xf>
    <xf numFmtId="0" fontId="15" fillId="2" borderId="12" xfId="11" applyFont="1" applyFill="1" applyBorder="1" applyAlignment="1">
      <alignment horizontal="left" vertical="center" wrapText="1" indent="2"/>
    </xf>
    <xf numFmtId="0" fontId="15" fillId="2" borderId="2" xfId="11" applyFont="1" applyFill="1" applyAlignment="1">
      <alignment horizontal="left" vertical="center" wrapText="1" indent="2"/>
    </xf>
    <xf numFmtId="0" fontId="15" fillId="2" borderId="11" xfId="11" applyFont="1" applyFill="1" applyBorder="1" applyAlignment="1">
      <alignment horizontal="left" vertical="center" wrapText="1" indent="2"/>
    </xf>
    <xf numFmtId="0" fontId="14" fillId="8" borderId="15" xfId="0" applyFont="1" applyFill="1" applyBorder="1" applyAlignment="1">
      <alignment horizontal="left" vertical="center" indent="1"/>
    </xf>
    <xf numFmtId="0" fontId="14" fillId="8" borderId="16" xfId="0" applyFont="1" applyFill="1" applyBorder="1" applyAlignment="1">
      <alignment horizontal="left" vertical="center" indent="1"/>
    </xf>
    <xf numFmtId="0" fontId="14" fillId="2" borderId="12" xfId="11" applyFont="1" applyFill="1" applyBorder="1" applyAlignment="1">
      <alignment horizontal="left" vertical="center" wrapText="1" indent="2"/>
    </xf>
  </cellXfs>
  <cellStyles count="12">
    <cellStyle name="Date" xfId="9" xr:uid="{229918B6-DD13-4F5A-97B9-305F7E002AA3}"/>
    <cellStyle name="Encabezado 1" xfId="5" builtinId="16" customBuiltin="1"/>
    <cellStyle name="Hipervínculo" xfId="1" builtinId="8" customBuiltin="1"/>
    <cellStyle name="Millares" xfId="3" builtinId="3" customBuiltin="1"/>
    <cellStyle name="Name" xfId="10" xr:uid="{B2D3C1EE-6B41-4801-AAFC-C2274E49E503}"/>
    <cellStyle name="Normal" xfId="0" builtinId="0"/>
    <cellStyle name="Project Start" xfId="8" xr:uid="{8EB8A09A-C31C-40A3-B2C1-9449520178B8}"/>
    <cellStyle name="Task" xfId="11" xr:uid="{6391D789-272B-4DD2-9BF3-2CDCF610FA41}"/>
    <cellStyle name="Título" xfId="4" builtinId="15" customBuiltin="1"/>
    <cellStyle name="Título 2" xfId="6" builtinId="17" customBuiltin="1"/>
    <cellStyle name="Título 3" xfId="7" builtinId="18" customBuiltin="1"/>
    <cellStyle name="zHiddenText" xfId="2" xr:uid="{26E66EE6-E33F-4D77-BAE4-0FB4F5BBF673}"/>
  </cellStyles>
  <dxfs count="12"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theme="0" tint="-0.24994659260841701"/>
        </left>
      </border>
    </dxf>
    <dxf>
      <border>
        <left style="thin">
          <color theme="0" tint="-0.24994659260841701"/>
        </left>
      </border>
    </dxf>
    <dxf>
      <border>
        <top style="thin">
          <color theme="4" tint="0.39994506668294322"/>
        </top>
      </border>
    </dxf>
    <dxf>
      <fill>
        <patternFill>
          <bgColor theme="0" tint="-4.9989318521683403E-2"/>
        </patternFill>
      </fill>
      <border>
        <top style="thin">
          <color theme="4" tint="0.39994506668294322"/>
        </top>
      </border>
    </dxf>
    <dxf>
      <font>
        <b/>
        <color theme="1"/>
      </font>
    </dxf>
    <dxf>
      <font>
        <b val="0"/>
        <i val="0"/>
        <color theme="1"/>
      </font>
      <border>
        <left style="thin">
          <color theme="4"/>
        </left>
      </border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</dxfs>
  <tableStyles count="1" defaultTableStyle="TableStyleMedium2" defaultPivotStyle="PivotStyleLight16">
    <tableStyle name="ToDoList" pivot="0" count="9" xr9:uid="{00000000-0011-0000-FFFF-FFFF00000000}">
      <tableStyleElement type="wholeTable" dxfId="11"/>
      <tableStyleElement type="headerRow" dxfId="10"/>
      <tableStyleElement type="totalRow" dxfId="9"/>
      <tableStyleElement type="firstColumn" dxfId="8"/>
      <tableStyleElement type="lastColumn" dxfId="7"/>
      <tableStyleElement type="firstRowStripe" dxfId="6"/>
      <tableStyleElement type="secondRowStripe" dxfId="5"/>
      <tableStyleElement type="firstColumnStripe" dxfId="4"/>
      <tableStyleElement type="secondColumnStripe" dxfId="3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  <mruColors>
      <color rgb="FFFFE1D9"/>
      <color rgb="FFFDF1ED"/>
      <color rgb="FFF6D3C6"/>
      <color rgb="FF215881"/>
      <color rgb="FF42648A"/>
      <color rgb="FF969696"/>
      <color rgb="FFC0C0C0"/>
      <color rgb="FF427FC2"/>
      <color rgb="FF44678E"/>
      <color rgb="FF4A6F9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Escala de grises">
      <a:dk1>
        <a:sysClr val="windowText" lastClr="000000"/>
      </a:dk1>
      <a:lt1>
        <a:sysClr val="window" lastClr="FFFFFF"/>
      </a:lt1>
      <a:dk2>
        <a:srgbClr val="000000"/>
      </a:dk2>
      <a:lt2>
        <a:srgbClr val="F8F8F8"/>
      </a:lt2>
      <a:accent1>
        <a:srgbClr val="DDDDDD"/>
      </a:accent1>
      <a:accent2>
        <a:srgbClr val="B2B2B2"/>
      </a:accent2>
      <a:accent3>
        <a:srgbClr val="969696"/>
      </a:accent3>
      <a:accent4>
        <a:srgbClr val="808080"/>
      </a:accent4>
      <a:accent5>
        <a:srgbClr val="5F5F5F"/>
      </a:accent5>
      <a:accent6>
        <a:srgbClr val="4D4D4D"/>
      </a:accent6>
      <a:hlink>
        <a:srgbClr val="5F5F5F"/>
      </a:hlink>
      <a:folHlink>
        <a:srgbClr val="919191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IX35"/>
  <sheetViews>
    <sheetView showGridLines="0" tabSelected="1" showRuler="0" topLeftCell="A17" zoomScale="70" zoomScaleNormal="70" zoomScalePageLayoutView="70" workbookViewId="0">
      <pane xSplit="4" topLeftCell="G1" activePane="topRight" state="frozen"/>
      <selection pane="topRight" activeCell="A26" sqref="A26:D26"/>
    </sheetView>
  </sheetViews>
  <sheetFormatPr baseColWidth="10" defaultColWidth="8.88671875" defaultRowHeight="30" customHeight="1" x14ac:dyDescent="0.3"/>
  <cols>
    <col min="1" max="1" width="31.6640625" customWidth="1"/>
    <col min="2" max="2" width="9.44140625" customWidth="1"/>
    <col min="3" max="3" width="14" style="3" customWidth="1"/>
    <col min="4" max="4" width="13.21875" customWidth="1"/>
    <col min="5" max="5" width="3.5546875" hidden="1" customWidth="1"/>
    <col min="6" max="6" width="2" hidden="1" customWidth="1"/>
    <col min="7" max="258" width="2.33203125" customWidth="1"/>
  </cols>
  <sheetData>
    <row r="1" spans="1:258" ht="36.6" customHeight="1" x14ac:dyDescent="0.55000000000000004">
      <c r="A1" s="22" t="s">
        <v>34</v>
      </c>
      <c r="B1" s="22"/>
      <c r="C1" s="22"/>
      <c r="D1" s="22"/>
      <c r="F1" s="1"/>
      <c r="G1" s="12"/>
    </row>
    <row r="2" spans="1:258" ht="37.950000000000003" customHeight="1" x14ac:dyDescent="0.35">
      <c r="A2" s="20" t="s">
        <v>0</v>
      </c>
      <c r="B2" s="20"/>
      <c r="G2" s="17"/>
    </row>
    <row r="3" spans="1:258" ht="30" customHeight="1" x14ac:dyDescent="0.35">
      <c r="A3" s="21" t="s">
        <v>1</v>
      </c>
      <c r="B3" s="23" t="s">
        <v>2</v>
      </c>
      <c r="C3" s="58">
        <f>DATE(2021,11,3)</f>
        <v>44503</v>
      </c>
      <c r="D3" s="58"/>
    </row>
    <row r="4" spans="1:258" ht="30" customHeight="1" x14ac:dyDescent="0.3">
      <c r="C4" s="5">
        <v>1</v>
      </c>
      <c r="G4" s="59">
        <f>G5</f>
        <v>44501</v>
      </c>
      <c r="H4" s="60"/>
      <c r="I4" s="60"/>
      <c r="J4" s="60"/>
      <c r="K4" s="60"/>
      <c r="L4" s="60"/>
      <c r="M4" s="61"/>
      <c r="N4" s="59">
        <f>N5</f>
        <v>44508</v>
      </c>
      <c r="O4" s="60"/>
      <c r="P4" s="60"/>
      <c r="Q4" s="60"/>
      <c r="R4" s="60"/>
      <c r="S4" s="60"/>
      <c r="T4" s="61"/>
      <c r="U4" s="59">
        <f>U5</f>
        <v>44515</v>
      </c>
      <c r="V4" s="60"/>
      <c r="W4" s="60"/>
      <c r="X4" s="60"/>
      <c r="Y4" s="60"/>
      <c r="Z4" s="60"/>
      <c r="AA4" s="61"/>
      <c r="AB4" s="59">
        <f>AB5</f>
        <v>44522</v>
      </c>
      <c r="AC4" s="60"/>
      <c r="AD4" s="60"/>
      <c r="AE4" s="60"/>
      <c r="AF4" s="60"/>
      <c r="AG4" s="60"/>
      <c r="AH4" s="61"/>
      <c r="AI4" s="59">
        <f>AI5</f>
        <v>44529</v>
      </c>
      <c r="AJ4" s="60"/>
      <c r="AK4" s="60"/>
      <c r="AL4" s="60"/>
      <c r="AM4" s="60"/>
      <c r="AN4" s="60"/>
      <c r="AO4" s="61"/>
      <c r="AP4" s="59">
        <f>AP5</f>
        <v>44536</v>
      </c>
      <c r="AQ4" s="60"/>
      <c r="AR4" s="60"/>
      <c r="AS4" s="60"/>
      <c r="AT4" s="60"/>
      <c r="AU4" s="60"/>
      <c r="AV4" s="61"/>
      <c r="AW4" s="59">
        <f>AW5</f>
        <v>44543</v>
      </c>
      <c r="AX4" s="60"/>
      <c r="AY4" s="60"/>
      <c r="AZ4" s="60"/>
      <c r="BA4" s="60"/>
      <c r="BB4" s="60"/>
      <c r="BC4" s="61"/>
      <c r="BD4" s="59">
        <f>BD5</f>
        <v>44550</v>
      </c>
      <c r="BE4" s="60"/>
      <c r="BF4" s="60"/>
      <c r="BG4" s="60"/>
      <c r="BH4" s="60"/>
      <c r="BI4" s="60"/>
      <c r="BJ4" s="61"/>
      <c r="BK4" s="59">
        <f>BK5</f>
        <v>44557</v>
      </c>
      <c r="BL4" s="60"/>
      <c r="BM4" s="60"/>
      <c r="BN4" s="60"/>
      <c r="BO4" s="60"/>
      <c r="BP4" s="60"/>
      <c r="BQ4" s="61"/>
      <c r="BR4" s="59">
        <f>BR5</f>
        <v>44564</v>
      </c>
      <c r="BS4" s="60"/>
      <c r="BT4" s="60"/>
      <c r="BU4" s="60"/>
      <c r="BV4" s="60"/>
      <c r="BW4" s="60"/>
      <c r="BX4" s="61"/>
      <c r="BY4" s="59">
        <f>BY5</f>
        <v>44571</v>
      </c>
      <c r="BZ4" s="60"/>
      <c r="CA4" s="60"/>
      <c r="CB4" s="60"/>
      <c r="CC4" s="60"/>
      <c r="CD4" s="60"/>
      <c r="CE4" s="61"/>
      <c r="CF4" s="59">
        <f>CF5</f>
        <v>44578</v>
      </c>
      <c r="CG4" s="60"/>
      <c r="CH4" s="60"/>
      <c r="CI4" s="60"/>
      <c r="CJ4" s="60"/>
      <c r="CK4" s="60"/>
      <c r="CL4" s="61"/>
      <c r="CM4" s="59">
        <f>CM5</f>
        <v>44585</v>
      </c>
      <c r="CN4" s="60"/>
      <c r="CO4" s="60"/>
      <c r="CP4" s="60"/>
      <c r="CQ4" s="60"/>
      <c r="CR4" s="60"/>
      <c r="CS4" s="61"/>
      <c r="CT4" s="59">
        <f>CT5</f>
        <v>44592</v>
      </c>
      <c r="CU4" s="60"/>
      <c r="CV4" s="60"/>
      <c r="CW4" s="60"/>
      <c r="CX4" s="60"/>
      <c r="CY4" s="60"/>
      <c r="CZ4" s="61"/>
      <c r="DA4" s="59">
        <f>DA5</f>
        <v>44599</v>
      </c>
      <c r="DB4" s="60"/>
      <c r="DC4" s="60"/>
      <c r="DD4" s="60"/>
      <c r="DE4" s="60"/>
      <c r="DF4" s="60"/>
      <c r="DG4" s="61"/>
      <c r="DH4" s="59">
        <f>DH5</f>
        <v>44606</v>
      </c>
      <c r="DI4" s="60"/>
      <c r="DJ4" s="60"/>
      <c r="DK4" s="60"/>
      <c r="DL4" s="60"/>
      <c r="DM4" s="60"/>
      <c r="DN4" s="61"/>
      <c r="DO4" s="59">
        <f>DO5</f>
        <v>44613</v>
      </c>
      <c r="DP4" s="60"/>
      <c r="DQ4" s="60"/>
      <c r="DR4" s="60"/>
      <c r="DS4" s="60"/>
      <c r="DT4" s="60"/>
      <c r="DU4" s="61"/>
      <c r="DV4" s="59">
        <f>DV5</f>
        <v>44620</v>
      </c>
      <c r="DW4" s="60"/>
      <c r="DX4" s="60"/>
      <c r="DY4" s="60"/>
      <c r="DZ4" s="60"/>
      <c r="EA4" s="60"/>
      <c r="EB4" s="61"/>
      <c r="EC4" s="59">
        <f>EC5</f>
        <v>44627</v>
      </c>
      <c r="ED4" s="60"/>
      <c r="EE4" s="60"/>
      <c r="EF4" s="60"/>
      <c r="EG4" s="60"/>
      <c r="EH4" s="60"/>
      <c r="EI4" s="61"/>
      <c r="EJ4" s="59">
        <f>EJ5</f>
        <v>44634</v>
      </c>
      <c r="EK4" s="60"/>
      <c r="EL4" s="60"/>
      <c r="EM4" s="60"/>
      <c r="EN4" s="60"/>
      <c r="EO4" s="60"/>
      <c r="EP4" s="61"/>
      <c r="EQ4" s="59">
        <f>EQ5</f>
        <v>44641</v>
      </c>
      <c r="ER4" s="60"/>
      <c r="ES4" s="60"/>
      <c r="ET4" s="60"/>
      <c r="EU4" s="60"/>
      <c r="EV4" s="60"/>
      <c r="EW4" s="61"/>
      <c r="EX4" s="59">
        <f>EX5</f>
        <v>44648</v>
      </c>
      <c r="EY4" s="60"/>
      <c r="EZ4" s="60"/>
      <c r="FA4" s="60"/>
      <c r="FB4" s="60"/>
      <c r="FC4" s="60"/>
      <c r="FD4" s="61"/>
      <c r="FE4" s="59">
        <f>FE5</f>
        <v>44655</v>
      </c>
      <c r="FF4" s="60"/>
      <c r="FG4" s="60"/>
      <c r="FH4" s="60"/>
      <c r="FI4" s="60"/>
      <c r="FJ4" s="60"/>
      <c r="FK4" s="61"/>
      <c r="FL4" s="59">
        <f>FL5</f>
        <v>44662</v>
      </c>
      <c r="FM4" s="60"/>
      <c r="FN4" s="60"/>
      <c r="FO4" s="60"/>
      <c r="FP4" s="60"/>
      <c r="FQ4" s="60"/>
      <c r="FR4" s="61"/>
      <c r="FS4" s="59">
        <f>FS5</f>
        <v>44669</v>
      </c>
      <c r="FT4" s="60"/>
      <c r="FU4" s="60"/>
      <c r="FV4" s="60"/>
      <c r="FW4" s="60"/>
      <c r="FX4" s="60"/>
      <c r="FY4" s="61"/>
      <c r="FZ4" s="59">
        <f>FZ5</f>
        <v>44676</v>
      </c>
      <c r="GA4" s="60"/>
      <c r="GB4" s="60"/>
      <c r="GC4" s="60"/>
      <c r="GD4" s="60"/>
      <c r="GE4" s="60"/>
      <c r="GF4" s="61"/>
      <c r="GG4" s="59">
        <f>GG5</f>
        <v>44683</v>
      </c>
      <c r="GH4" s="60"/>
      <c r="GI4" s="60"/>
      <c r="GJ4" s="60"/>
      <c r="GK4" s="60"/>
      <c r="GL4" s="60"/>
      <c r="GM4" s="61"/>
      <c r="GN4" s="59">
        <f>GN5</f>
        <v>44690</v>
      </c>
      <c r="GO4" s="60"/>
      <c r="GP4" s="60"/>
      <c r="GQ4" s="60"/>
      <c r="GR4" s="60"/>
      <c r="GS4" s="60"/>
      <c r="GT4" s="61"/>
      <c r="GU4" s="59">
        <f>GU5</f>
        <v>44697</v>
      </c>
      <c r="GV4" s="60"/>
      <c r="GW4" s="60"/>
      <c r="GX4" s="60"/>
      <c r="GY4" s="60"/>
      <c r="GZ4" s="60"/>
      <c r="HA4" s="61"/>
      <c r="HB4" s="59">
        <f>HB5</f>
        <v>44704</v>
      </c>
      <c r="HC4" s="60"/>
      <c r="HD4" s="60"/>
      <c r="HE4" s="60"/>
      <c r="HF4" s="60"/>
      <c r="HG4" s="60"/>
      <c r="HH4" s="61"/>
      <c r="HI4" s="59">
        <f>HI5</f>
        <v>44711</v>
      </c>
      <c r="HJ4" s="60"/>
      <c r="HK4" s="60"/>
      <c r="HL4" s="60"/>
      <c r="HM4" s="60"/>
      <c r="HN4" s="60"/>
      <c r="HO4" s="61"/>
      <c r="HP4" s="59">
        <f>HP5</f>
        <v>44718</v>
      </c>
      <c r="HQ4" s="60"/>
      <c r="HR4" s="60"/>
      <c r="HS4" s="60"/>
      <c r="HT4" s="60"/>
      <c r="HU4" s="60"/>
      <c r="HV4" s="61"/>
      <c r="HW4" s="59">
        <f>HW5</f>
        <v>44725</v>
      </c>
      <c r="HX4" s="60"/>
      <c r="HY4" s="60"/>
      <c r="HZ4" s="60"/>
      <c r="IA4" s="60"/>
      <c r="IB4" s="60"/>
      <c r="IC4" s="61"/>
      <c r="ID4" s="59">
        <f>ID5</f>
        <v>44732</v>
      </c>
      <c r="IE4" s="60"/>
      <c r="IF4" s="60"/>
      <c r="IG4" s="60"/>
      <c r="IH4" s="60"/>
      <c r="II4" s="60"/>
      <c r="IJ4" s="61"/>
      <c r="IK4" s="59">
        <f>IK5</f>
        <v>44739</v>
      </c>
      <c r="IL4" s="60"/>
      <c r="IM4" s="60"/>
      <c r="IN4" s="60"/>
      <c r="IO4" s="60"/>
      <c r="IP4" s="60"/>
      <c r="IQ4" s="61"/>
      <c r="IR4" s="59">
        <f>IR5</f>
        <v>44746</v>
      </c>
      <c r="IS4" s="60"/>
      <c r="IT4" s="60"/>
      <c r="IU4" s="60"/>
      <c r="IV4" s="60"/>
      <c r="IW4" s="60"/>
      <c r="IX4" s="61"/>
    </row>
    <row r="5" spans="1:258" ht="15" customHeight="1" x14ac:dyDescent="0.3">
      <c r="A5" s="62"/>
      <c r="B5" s="62"/>
      <c r="C5" s="62"/>
      <c r="D5" s="62"/>
      <c r="E5" s="62"/>
      <c r="G5" s="9">
        <f>Project_Start-WEEKDAY(Project_Start,1)+2+7*(Display_Week-1)</f>
        <v>44501</v>
      </c>
      <c r="H5" s="8">
        <f>G5+1</f>
        <v>44502</v>
      </c>
      <c r="I5" s="8">
        <f t="shared" ref="I5:AO5" si="0">H5+1</f>
        <v>44503</v>
      </c>
      <c r="J5" s="8">
        <f t="shared" si="0"/>
        <v>44504</v>
      </c>
      <c r="K5" s="8">
        <f t="shared" si="0"/>
        <v>44505</v>
      </c>
      <c r="L5" s="8">
        <f t="shared" si="0"/>
        <v>44506</v>
      </c>
      <c r="M5" s="10">
        <f t="shared" si="0"/>
        <v>44507</v>
      </c>
      <c r="N5" s="9">
        <f>M5+1</f>
        <v>44508</v>
      </c>
      <c r="O5" s="8">
        <f>N5+1</f>
        <v>44509</v>
      </c>
      <c r="P5" s="8">
        <f>O5+1</f>
        <v>44510</v>
      </c>
      <c r="Q5" s="8">
        <f t="shared" si="0"/>
        <v>44511</v>
      </c>
      <c r="R5" s="8">
        <f t="shared" si="0"/>
        <v>44512</v>
      </c>
      <c r="S5" s="8">
        <f t="shared" si="0"/>
        <v>44513</v>
      </c>
      <c r="T5" s="10">
        <f t="shared" si="0"/>
        <v>44514</v>
      </c>
      <c r="U5" s="9">
        <f>T5+1</f>
        <v>44515</v>
      </c>
      <c r="V5" s="8">
        <f>U5+1</f>
        <v>44516</v>
      </c>
      <c r="W5" s="8">
        <f t="shared" si="0"/>
        <v>44517</v>
      </c>
      <c r="X5" s="8">
        <f t="shared" si="0"/>
        <v>44518</v>
      </c>
      <c r="Y5" s="8">
        <f t="shared" si="0"/>
        <v>44519</v>
      </c>
      <c r="Z5" s="8">
        <f t="shared" si="0"/>
        <v>44520</v>
      </c>
      <c r="AA5" s="10">
        <f t="shared" si="0"/>
        <v>44521</v>
      </c>
      <c r="AB5" s="9">
        <f>AA5+1</f>
        <v>44522</v>
      </c>
      <c r="AC5" s="8">
        <f>AB5+1</f>
        <v>44523</v>
      </c>
      <c r="AD5" s="8">
        <f t="shared" si="0"/>
        <v>44524</v>
      </c>
      <c r="AE5" s="8">
        <f t="shared" si="0"/>
        <v>44525</v>
      </c>
      <c r="AF5" s="8">
        <f t="shared" si="0"/>
        <v>44526</v>
      </c>
      <c r="AG5" s="8">
        <f t="shared" si="0"/>
        <v>44527</v>
      </c>
      <c r="AH5" s="10">
        <f t="shared" si="0"/>
        <v>44528</v>
      </c>
      <c r="AI5" s="9">
        <f>AH5+1</f>
        <v>44529</v>
      </c>
      <c r="AJ5" s="8">
        <f>AI5+1</f>
        <v>44530</v>
      </c>
      <c r="AK5" s="8">
        <f t="shared" si="0"/>
        <v>44531</v>
      </c>
      <c r="AL5" s="8">
        <f t="shared" si="0"/>
        <v>44532</v>
      </c>
      <c r="AM5" s="8">
        <f t="shared" si="0"/>
        <v>44533</v>
      </c>
      <c r="AN5" s="8">
        <f t="shared" si="0"/>
        <v>44534</v>
      </c>
      <c r="AO5" s="10">
        <f t="shared" si="0"/>
        <v>44535</v>
      </c>
      <c r="AP5" s="9">
        <f>AO5+1</f>
        <v>44536</v>
      </c>
      <c r="AQ5" s="8">
        <f>AP5+1</f>
        <v>44537</v>
      </c>
      <c r="AR5" s="8">
        <f t="shared" ref="AR5" si="1">AQ5+1</f>
        <v>44538</v>
      </c>
      <c r="AS5" s="8">
        <f t="shared" ref="AS5" si="2">AR5+1</f>
        <v>44539</v>
      </c>
      <c r="AT5" s="8">
        <f t="shared" ref="AT5" si="3">AS5+1</f>
        <v>44540</v>
      </c>
      <c r="AU5" s="8">
        <f t="shared" ref="AU5" si="4">AT5+1</f>
        <v>44541</v>
      </c>
      <c r="AV5" s="10">
        <f t="shared" ref="AV5" si="5">AU5+1</f>
        <v>44542</v>
      </c>
      <c r="AW5" s="9">
        <f>AV5+1</f>
        <v>44543</v>
      </c>
      <c r="AX5" s="8">
        <f>AW5+1</f>
        <v>44544</v>
      </c>
      <c r="AY5" s="8">
        <f t="shared" ref="AY5:BC5" si="6">AX5+1</f>
        <v>44545</v>
      </c>
      <c r="AZ5" s="8">
        <f t="shared" si="6"/>
        <v>44546</v>
      </c>
      <c r="BA5" s="8">
        <f t="shared" si="6"/>
        <v>44547</v>
      </c>
      <c r="BB5" s="8">
        <f t="shared" si="6"/>
        <v>44548</v>
      </c>
      <c r="BC5" s="10">
        <f t="shared" si="6"/>
        <v>44549</v>
      </c>
      <c r="BD5" s="9">
        <f>BC5+1</f>
        <v>44550</v>
      </c>
      <c r="BE5" s="8">
        <f>BD5+1</f>
        <v>44551</v>
      </c>
      <c r="BF5" s="8">
        <f t="shared" ref="BF5:BJ5" si="7">BE5+1</f>
        <v>44552</v>
      </c>
      <c r="BG5" s="8">
        <f t="shared" si="7"/>
        <v>44553</v>
      </c>
      <c r="BH5" s="8">
        <f t="shared" si="7"/>
        <v>44554</v>
      </c>
      <c r="BI5" s="8">
        <f t="shared" si="7"/>
        <v>44555</v>
      </c>
      <c r="BJ5" s="10">
        <f t="shared" si="7"/>
        <v>44556</v>
      </c>
      <c r="BK5" s="9">
        <f>BJ5+1</f>
        <v>44557</v>
      </c>
      <c r="BL5" s="8">
        <f>BK5+1</f>
        <v>44558</v>
      </c>
      <c r="BM5" s="8">
        <f t="shared" ref="BM5" si="8">BL5+1</f>
        <v>44559</v>
      </c>
      <c r="BN5" s="8">
        <f t="shared" ref="BN5" si="9">BM5+1</f>
        <v>44560</v>
      </c>
      <c r="BO5" s="8">
        <f t="shared" ref="BO5" si="10">BN5+1</f>
        <v>44561</v>
      </c>
      <c r="BP5" s="8">
        <f t="shared" ref="BP5" si="11">BO5+1</f>
        <v>44562</v>
      </c>
      <c r="BQ5" s="10">
        <f t="shared" ref="BQ5" si="12">BP5+1</f>
        <v>44563</v>
      </c>
      <c r="BR5" s="9">
        <f>BQ5+1</f>
        <v>44564</v>
      </c>
      <c r="BS5" s="8">
        <f>BR5+1</f>
        <v>44565</v>
      </c>
      <c r="BT5" s="8">
        <f t="shared" ref="BT5" si="13">BS5+1</f>
        <v>44566</v>
      </c>
      <c r="BU5" s="8">
        <f t="shared" ref="BU5" si="14">BT5+1</f>
        <v>44567</v>
      </c>
      <c r="BV5" s="8">
        <f t="shared" ref="BV5" si="15">BU5+1</f>
        <v>44568</v>
      </c>
      <c r="BW5" s="8">
        <f t="shared" ref="BW5" si="16">BV5+1</f>
        <v>44569</v>
      </c>
      <c r="BX5" s="10">
        <f t="shared" ref="BX5" si="17">BW5+1</f>
        <v>44570</v>
      </c>
      <c r="BY5" s="9">
        <f>BX5+1</f>
        <v>44571</v>
      </c>
      <c r="BZ5" s="8">
        <f>BY5+1</f>
        <v>44572</v>
      </c>
      <c r="CA5" s="8">
        <f t="shared" ref="CA5" si="18">BZ5+1</f>
        <v>44573</v>
      </c>
      <c r="CB5" s="8">
        <f t="shared" ref="CB5" si="19">CA5+1</f>
        <v>44574</v>
      </c>
      <c r="CC5" s="8">
        <f t="shared" ref="CC5" si="20">CB5+1</f>
        <v>44575</v>
      </c>
      <c r="CD5" s="8">
        <f t="shared" ref="CD5" si="21">CC5+1</f>
        <v>44576</v>
      </c>
      <c r="CE5" s="10">
        <f t="shared" ref="CE5" si="22">CD5+1</f>
        <v>44577</v>
      </c>
      <c r="CF5" s="9">
        <f>CE5+1</f>
        <v>44578</v>
      </c>
      <c r="CG5" s="8">
        <f>CF5+1</f>
        <v>44579</v>
      </c>
      <c r="CH5" s="8">
        <f t="shared" ref="CH5" si="23">CG5+1</f>
        <v>44580</v>
      </c>
      <c r="CI5" s="8">
        <f t="shared" ref="CI5" si="24">CH5+1</f>
        <v>44581</v>
      </c>
      <c r="CJ5" s="8">
        <f t="shared" ref="CJ5" si="25">CI5+1</f>
        <v>44582</v>
      </c>
      <c r="CK5" s="8">
        <f t="shared" ref="CK5" si="26">CJ5+1</f>
        <v>44583</v>
      </c>
      <c r="CL5" s="10">
        <f t="shared" ref="CL5" si="27">CK5+1</f>
        <v>44584</v>
      </c>
      <c r="CM5" s="9">
        <f>CL5+1</f>
        <v>44585</v>
      </c>
      <c r="CN5" s="8">
        <f>CM5+1</f>
        <v>44586</v>
      </c>
      <c r="CO5" s="8">
        <f t="shared" ref="CO5" si="28">CN5+1</f>
        <v>44587</v>
      </c>
      <c r="CP5" s="8">
        <f t="shared" ref="CP5" si="29">CO5+1</f>
        <v>44588</v>
      </c>
      <c r="CQ5" s="8">
        <f t="shared" ref="CQ5" si="30">CP5+1</f>
        <v>44589</v>
      </c>
      <c r="CR5" s="8">
        <f t="shared" ref="CR5" si="31">CQ5+1</f>
        <v>44590</v>
      </c>
      <c r="CS5" s="10">
        <f t="shared" ref="CS5" si="32">CR5+1</f>
        <v>44591</v>
      </c>
      <c r="CT5" s="9">
        <f>CS5+1</f>
        <v>44592</v>
      </c>
      <c r="CU5" s="8">
        <f>CT5+1</f>
        <v>44593</v>
      </c>
      <c r="CV5" s="8">
        <f t="shared" ref="CV5" si="33">CU5+1</f>
        <v>44594</v>
      </c>
      <c r="CW5" s="8">
        <f t="shared" ref="CW5" si="34">CV5+1</f>
        <v>44595</v>
      </c>
      <c r="CX5" s="8">
        <f t="shared" ref="CX5" si="35">CW5+1</f>
        <v>44596</v>
      </c>
      <c r="CY5" s="8">
        <f t="shared" ref="CY5" si="36">CX5+1</f>
        <v>44597</v>
      </c>
      <c r="CZ5" s="10">
        <f t="shared" ref="CZ5" si="37">CY5+1</f>
        <v>44598</v>
      </c>
      <c r="DA5" s="9">
        <f>CZ5+1</f>
        <v>44599</v>
      </c>
      <c r="DB5" s="8">
        <f>DA5+1</f>
        <v>44600</v>
      </c>
      <c r="DC5" s="8">
        <f t="shared" ref="DC5" si="38">DB5+1</f>
        <v>44601</v>
      </c>
      <c r="DD5" s="8">
        <f t="shared" ref="DD5" si="39">DC5+1</f>
        <v>44602</v>
      </c>
      <c r="DE5" s="8">
        <f t="shared" ref="DE5" si="40">DD5+1</f>
        <v>44603</v>
      </c>
      <c r="DF5" s="8">
        <f t="shared" ref="DF5" si="41">DE5+1</f>
        <v>44604</v>
      </c>
      <c r="DG5" s="10">
        <f t="shared" ref="DG5" si="42">DF5+1</f>
        <v>44605</v>
      </c>
      <c r="DH5" s="9">
        <f>DG5+1</f>
        <v>44606</v>
      </c>
      <c r="DI5" s="8">
        <f>DH5+1</f>
        <v>44607</v>
      </c>
      <c r="DJ5" s="8">
        <f t="shared" ref="DJ5" si="43">DI5+1</f>
        <v>44608</v>
      </c>
      <c r="DK5" s="8">
        <f t="shared" ref="DK5" si="44">DJ5+1</f>
        <v>44609</v>
      </c>
      <c r="DL5" s="8">
        <f t="shared" ref="DL5" si="45">DK5+1</f>
        <v>44610</v>
      </c>
      <c r="DM5" s="8">
        <f t="shared" ref="DM5" si="46">DL5+1</f>
        <v>44611</v>
      </c>
      <c r="DN5" s="10">
        <f t="shared" ref="DN5" si="47">DM5+1</f>
        <v>44612</v>
      </c>
      <c r="DO5" s="9">
        <f>DN5+1</f>
        <v>44613</v>
      </c>
      <c r="DP5" s="8">
        <f>DO5+1</f>
        <v>44614</v>
      </c>
      <c r="DQ5" s="8">
        <f t="shared" ref="DQ5" si="48">DP5+1</f>
        <v>44615</v>
      </c>
      <c r="DR5" s="8">
        <f t="shared" ref="DR5" si="49">DQ5+1</f>
        <v>44616</v>
      </c>
      <c r="DS5" s="8">
        <f t="shared" ref="DS5" si="50">DR5+1</f>
        <v>44617</v>
      </c>
      <c r="DT5" s="8">
        <f t="shared" ref="DT5" si="51">DS5+1</f>
        <v>44618</v>
      </c>
      <c r="DU5" s="10">
        <f t="shared" ref="DU5" si="52">DT5+1</f>
        <v>44619</v>
      </c>
      <c r="DV5" s="9">
        <f>DU5+1</f>
        <v>44620</v>
      </c>
      <c r="DW5" s="8">
        <f>DV5+1</f>
        <v>44621</v>
      </c>
      <c r="DX5" s="8">
        <f t="shared" ref="DX5" si="53">DW5+1</f>
        <v>44622</v>
      </c>
      <c r="DY5" s="8">
        <f t="shared" ref="DY5" si="54">DX5+1</f>
        <v>44623</v>
      </c>
      <c r="DZ5" s="8">
        <f t="shared" ref="DZ5" si="55">DY5+1</f>
        <v>44624</v>
      </c>
      <c r="EA5" s="8">
        <f t="shared" ref="EA5" si="56">DZ5+1</f>
        <v>44625</v>
      </c>
      <c r="EB5" s="10">
        <f t="shared" ref="EB5" si="57">EA5+1</f>
        <v>44626</v>
      </c>
      <c r="EC5" s="9">
        <f>EB5+1</f>
        <v>44627</v>
      </c>
      <c r="ED5" s="8">
        <f>EC5+1</f>
        <v>44628</v>
      </c>
      <c r="EE5" s="8">
        <f t="shared" ref="EE5" si="58">ED5+1</f>
        <v>44629</v>
      </c>
      <c r="EF5" s="8">
        <f t="shared" ref="EF5" si="59">EE5+1</f>
        <v>44630</v>
      </c>
      <c r="EG5" s="8">
        <f t="shared" ref="EG5" si="60">EF5+1</f>
        <v>44631</v>
      </c>
      <c r="EH5" s="8">
        <f t="shared" ref="EH5" si="61">EG5+1</f>
        <v>44632</v>
      </c>
      <c r="EI5" s="10">
        <f t="shared" ref="EI5" si="62">EH5+1</f>
        <v>44633</v>
      </c>
      <c r="EJ5" s="9">
        <f>EI5+1</f>
        <v>44634</v>
      </c>
      <c r="EK5" s="8">
        <f>EJ5+1</f>
        <v>44635</v>
      </c>
      <c r="EL5" s="8">
        <f t="shared" ref="EL5" si="63">EK5+1</f>
        <v>44636</v>
      </c>
      <c r="EM5" s="8">
        <f t="shared" ref="EM5" si="64">EL5+1</f>
        <v>44637</v>
      </c>
      <c r="EN5" s="8">
        <f t="shared" ref="EN5" si="65">EM5+1</f>
        <v>44638</v>
      </c>
      <c r="EO5" s="8">
        <f t="shared" ref="EO5" si="66">EN5+1</f>
        <v>44639</v>
      </c>
      <c r="EP5" s="10">
        <f t="shared" ref="EP5" si="67">EO5+1</f>
        <v>44640</v>
      </c>
      <c r="EQ5" s="9">
        <f>EP5+1</f>
        <v>44641</v>
      </c>
      <c r="ER5" s="8">
        <f>EQ5+1</f>
        <v>44642</v>
      </c>
      <c r="ES5" s="8">
        <f t="shared" ref="ES5" si="68">ER5+1</f>
        <v>44643</v>
      </c>
      <c r="ET5" s="8">
        <f t="shared" ref="ET5" si="69">ES5+1</f>
        <v>44644</v>
      </c>
      <c r="EU5" s="8">
        <f t="shared" ref="EU5" si="70">ET5+1</f>
        <v>44645</v>
      </c>
      <c r="EV5" s="8">
        <f t="shared" ref="EV5" si="71">EU5+1</f>
        <v>44646</v>
      </c>
      <c r="EW5" s="10">
        <f t="shared" ref="EW5" si="72">EV5+1</f>
        <v>44647</v>
      </c>
      <c r="EX5" s="9">
        <f>EW5+1</f>
        <v>44648</v>
      </c>
      <c r="EY5" s="8">
        <f>EX5+1</f>
        <v>44649</v>
      </c>
      <c r="EZ5" s="8">
        <f t="shared" ref="EZ5" si="73">EY5+1</f>
        <v>44650</v>
      </c>
      <c r="FA5" s="8">
        <f t="shared" ref="FA5" si="74">EZ5+1</f>
        <v>44651</v>
      </c>
      <c r="FB5" s="8">
        <f t="shared" ref="FB5" si="75">FA5+1</f>
        <v>44652</v>
      </c>
      <c r="FC5" s="8">
        <f t="shared" ref="FC5" si="76">FB5+1</f>
        <v>44653</v>
      </c>
      <c r="FD5" s="10">
        <f t="shared" ref="FD5" si="77">FC5+1</f>
        <v>44654</v>
      </c>
      <c r="FE5" s="9">
        <f>FD5+1</f>
        <v>44655</v>
      </c>
      <c r="FF5" s="8">
        <f>FE5+1</f>
        <v>44656</v>
      </c>
      <c r="FG5" s="8">
        <f t="shared" ref="FG5" si="78">FF5+1</f>
        <v>44657</v>
      </c>
      <c r="FH5" s="8">
        <f t="shared" ref="FH5" si="79">FG5+1</f>
        <v>44658</v>
      </c>
      <c r="FI5" s="8">
        <f t="shared" ref="FI5" si="80">FH5+1</f>
        <v>44659</v>
      </c>
      <c r="FJ5" s="8">
        <f t="shared" ref="FJ5" si="81">FI5+1</f>
        <v>44660</v>
      </c>
      <c r="FK5" s="10">
        <f t="shared" ref="FK5" si="82">FJ5+1</f>
        <v>44661</v>
      </c>
      <c r="FL5" s="9">
        <f>FK5+1</f>
        <v>44662</v>
      </c>
      <c r="FM5" s="8">
        <f>FL5+1</f>
        <v>44663</v>
      </c>
      <c r="FN5" s="8">
        <f t="shared" ref="FN5" si="83">FM5+1</f>
        <v>44664</v>
      </c>
      <c r="FO5" s="8">
        <f t="shared" ref="FO5" si="84">FN5+1</f>
        <v>44665</v>
      </c>
      <c r="FP5" s="8">
        <f t="shared" ref="FP5" si="85">FO5+1</f>
        <v>44666</v>
      </c>
      <c r="FQ5" s="8">
        <f t="shared" ref="FQ5" si="86">FP5+1</f>
        <v>44667</v>
      </c>
      <c r="FR5" s="10">
        <f t="shared" ref="FR5" si="87">FQ5+1</f>
        <v>44668</v>
      </c>
      <c r="FS5" s="9">
        <f>FR5+1</f>
        <v>44669</v>
      </c>
      <c r="FT5" s="8">
        <f>FS5+1</f>
        <v>44670</v>
      </c>
      <c r="FU5" s="8">
        <f t="shared" ref="FU5" si="88">FT5+1</f>
        <v>44671</v>
      </c>
      <c r="FV5" s="8">
        <f t="shared" ref="FV5" si="89">FU5+1</f>
        <v>44672</v>
      </c>
      <c r="FW5" s="8">
        <f t="shared" ref="FW5" si="90">FV5+1</f>
        <v>44673</v>
      </c>
      <c r="FX5" s="8">
        <f t="shared" ref="FX5" si="91">FW5+1</f>
        <v>44674</v>
      </c>
      <c r="FY5" s="10">
        <f t="shared" ref="FY5" si="92">FX5+1</f>
        <v>44675</v>
      </c>
      <c r="FZ5" s="9">
        <f>FY5+1</f>
        <v>44676</v>
      </c>
      <c r="GA5" s="8">
        <f>FZ5+1</f>
        <v>44677</v>
      </c>
      <c r="GB5" s="8">
        <f t="shared" ref="GB5" si="93">GA5+1</f>
        <v>44678</v>
      </c>
      <c r="GC5" s="8">
        <f t="shared" ref="GC5" si="94">GB5+1</f>
        <v>44679</v>
      </c>
      <c r="GD5" s="8">
        <f t="shared" ref="GD5" si="95">GC5+1</f>
        <v>44680</v>
      </c>
      <c r="GE5" s="8">
        <f t="shared" ref="GE5" si="96">GD5+1</f>
        <v>44681</v>
      </c>
      <c r="GF5" s="10">
        <f t="shared" ref="GF5" si="97">GE5+1</f>
        <v>44682</v>
      </c>
      <c r="GG5" s="9">
        <f>GF5+1</f>
        <v>44683</v>
      </c>
      <c r="GH5" s="8">
        <f>GG5+1</f>
        <v>44684</v>
      </c>
      <c r="GI5" s="8">
        <f t="shared" ref="GI5" si="98">GH5+1</f>
        <v>44685</v>
      </c>
      <c r="GJ5" s="8">
        <f t="shared" ref="GJ5" si="99">GI5+1</f>
        <v>44686</v>
      </c>
      <c r="GK5" s="8">
        <f t="shared" ref="GK5" si="100">GJ5+1</f>
        <v>44687</v>
      </c>
      <c r="GL5" s="8">
        <f t="shared" ref="GL5" si="101">GK5+1</f>
        <v>44688</v>
      </c>
      <c r="GM5" s="10">
        <f t="shared" ref="GM5" si="102">GL5+1</f>
        <v>44689</v>
      </c>
      <c r="GN5" s="9">
        <f>GM5+1</f>
        <v>44690</v>
      </c>
      <c r="GO5" s="8">
        <f>GN5+1</f>
        <v>44691</v>
      </c>
      <c r="GP5" s="8">
        <f t="shared" ref="GP5" si="103">GO5+1</f>
        <v>44692</v>
      </c>
      <c r="GQ5" s="8">
        <f t="shared" ref="GQ5" si="104">GP5+1</f>
        <v>44693</v>
      </c>
      <c r="GR5" s="8">
        <f t="shared" ref="GR5" si="105">GQ5+1</f>
        <v>44694</v>
      </c>
      <c r="GS5" s="8">
        <f t="shared" ref="GS5" si="106">GR5+1</f>
        <v>44695</v>
      </c>
      <c r="GT5" s="10">
        <f t="shared" ref="GT5" si="107">GS5+1</f>
        <v>44696</v>
      </c>
      <c r="GU5" s="9">
        <f>GT5+1</f>
        <v>44697</v>
      </c>
      <c r="GV5" s="8">
        <f>GU5+1</f>
        <v>44698</v>
      </c>
      <c r="GW5" s="8">
        <f t="shared" ref="GW5" si="108">GV5+1</f>
        <v>44699</v>
      </c>
      <c r="GX5" s="8">
        <f t="shared" ref="GX5" si="109">GW5+1</f>
        <v>44700</v>
      </c>
      <c r="GY5" s="8">
        <f t="shared" ref="GY5" si="110">GX5+1</f>
        <v>44701</v>
      </c>
      <c r="GZ5" s="8">
        <f t="shared" ref="GZ5" si="111">GY5+1</f>
        <v>44702</v>
      </c>
      <c r="HA5" s="10">
        <f t="shared" ref="HA5" si="112">GZ5+1</f>
        <v>44703</v>
      </c>
      <c r="HB5" s="9">
        <f>HA5+1</f>
        <v>44704</v>
      </c>
      <c r="HC5" s="8">
        <f>HB5+1</f>
        <v>44705</v>
      </c>
      <c r="HD5" s="8">
        <f t="shared" ref="HD5" si="113">HC5+1</f>
        <v>44706</v>
      </c>
      <c r="HE5" s="8">
        <f t="shared" ref="HE5" si="114">HD5+1</f>
        <v>44707</v>
      </c>
      <c r="HF5" s="8">
        <f t="shared" ref="HF5" si="115">HE5+1</f>
        <v>44708</v>
      </c>
      <c r="HG5" s="8">
        <f t="shared" ref="HG5" si="116">HF5+1</f>
        <v>44709</v>
      </c>
      <c r="HH5" s="10">
        <f t="shared" ref="HH5" si="117">HG5+1</f>
        <v>44710</v>
      </c>
      <c r="HI5" s="9">
        <f>HH5+1</f>
        <v>44711</v>
      </c>
      <c r="HJ5" s="8">
        <f>HI5+1</f>
        <v>44712</v>
      </c>
      <c r="HK5" s="8">
        <f t="shared" ref="HK5" si="118">HJ5+1</f>
        <v>44713</v>
      </c>
      <c r="HL5" s="8">
        <f t="shared" ref="HL5" si="119">HK5+1</f>
        <v>44714</v>
      </c>
      <c r="HM5" s="8">
        <f t="shared" ref="HM5" si="120">HL5+1</f>
        <v>44715</v>
      </c>
      <c r="HN5" s="8">
        <f t="shared" ref="HN5" si="121">HM5+1</f>
        <v>44716</v>
      </c>
      <c r="HO5" s="10">
        <f t="shared" ref="HO5" si="122">HN5+1</f>
        <v>44717</v>
      </c>
      <c r="HP5" s="9">
        <f>HO5+1</f>
        <v>44718</v>
      </c>
      <c r="HQ5" s="8">
        <f>HP5+1</f>
        <v>44719</v>
      </c>
      <c r="HR5" s="8">
        <f t="shared" ref="HR5" si="123">HQ5+1</f>
        <v>44720</v>
      </c>
      <c r="HS5" s="8">
        <f t="shared" ref="HS5" si="124">HR5+1</f>
        <v>44721</v>
      </c>
      <c r="HT5" s="8">
        <f t="shared" ref="HT5" si="125">HS5+1</f>
        <v>44722</v>
      </c>
      <c r="HU5" s="8">
        <f t="shared" ref="HU5" si="126">HT5+1</f>
        <v>44723</v>
      </c>
      <c r="HV5" s="10">
        <f t="shared" ref="HV5" si="127">HU5+1</f>
        <v>44724</v>
      </c>
      <c r="HW5" s="9">
        <f>HV5+1</f>
        <v>44725</v>
      </c>
      <c r="HX5" s="8">
        <f>HW5+1</f>
        <v>44726</v>
      </c>
      <c r="HY5" s="8">
        <f t="shared" ref="HY5" si="128">HX5+1</f>
        <v>44727</v>
      </c>
      <c r="HZ5" s="8">
        <f t="shared" ref="HZ5" si="129">HY5+1</f>
        <v>44728</v>
      </c>
      <c r="IA5" s="8">
        <f t="shared" ref="IA5" si="130">HZ5+1</f>
        <v>44729</v>
      </c>
      <c r="IB5" s="8">
        <f t="shared" ref="IB5" si="131">IA5+1</f>
        <v>44730</v>
      </c>
      <c r="IC5" s="10">
        <f t="shared" ref="IC5" si="132">IB5+1</f>
        <v>44731</v>
      </c>
      <c r="ID5" s="9">
        <f>IC5+1</f>
        <v>44732</v>
      </c>
      <c r="IE5" s="8">
        <f>ID5+1</f>
        <v>44733</v>
      </c>
      <c r="IF5" s="8">
        <f t="shared" ref="IF5" si="133">IE5+1</f>
        <v>44734</v>
      </c>
      <c r="IG5" s="8">
        <f t="shared" ref="IG5" si="134">IF5+1</f>
        <v>44735</v>
      </c>
      <c r="IH5" s="8">
        <f t="shared" ref="IH5" si="135">IG5+1</f>
        <v>44736</v>
      </c>
      <c r="II5" s="8">
        <f t="shared" ref="II5" si="136">IH5+1</f>
        <v>44737</v>
      </c>
      <c r="IJ5" s="10">
        <f t="shared" ref="IJ5" si="137">II5+1</f>
        <v>44738</v>
      </c>
      <c r="IK5" s="9">
        <f>IJ5+1</f>
        <v>44739</v>
      </c>
      <c r="IL5" s="8">
        <f>IK5+1</f>
        <v>44740</v>
      </c>
      <c r="IM5" s="8">
        <f t="shared" ref="IM5" si="138">IL5+1</f>
        <v>44741</v>
      </c>
      <c r="IN5" s="8">
        <f t="shared" ref="IN5" si="139">IM5+1</f>
        <v>44742</v>
      </c>
      <c r="IO5" s="8">
        <f t="shared" ref="IO5" si="140">IN5+1</f>
        <v>44743</v>
      </c>
      <c r="IP5" s="8">
        <f t="shared" ref="IP5" si="141">IO5+1</f>
        <v>44744</v>
      </c>
      <c r="IQ5" s="10">
        <f t="shared" ref="IQ5" si="142">IP5+1</f>
        <v>44745</v>
      </c>
      <c r="IR5" s="9">
        <f>IQ5+1</f>
        <v>44746</v>
      </c>
      <c r="IS5" s="8">
        <f>IR5+1</f>
        <v>44747</v>
      </c>
      <c r="IT5" s="8">
        <f t="shared" ref="IT5" si="143">IS5+1</f>
        <v>44748</v>
      </c>
      <c r="IU5" s="8">
        <f t="shared" ref="IU5" si="144">IT5+1</f>
        <v>44749</v>
      </c>
      <c r="IV5" s="8">
        <f t="shared" ref="IV5" si="145">IU5+1</f>
        <v>44750</v>
      </c>
      <c r="IW5" s="8">
        <f t="shared" ref="IW5" si="146">IV5+1</f>
        <v>44751</v>
      </c>
      <c r="IX5" s="10">
        <f t="shared" ref="IX5" si="147">IW5+1</f>
        <v>44752</v>
      </c>
    </row>
    <row r="6" spans="1:258" ht="30" customHeight="1" thickBot="1" x14ac:dyDescent="0.35">
      <c r="A6" s="6" t="s">
        <v>3</v>
      </c>
      <c r="B6" s="6"/>
      <c r="C6" s="7" t="s">
        <v>4</v>
      </c>
      <c r="D6" s="7" t="s">
        <v>5</v>
      </c>
      <c r="E6" s="7"/>
      <c r="F6" s="7" t="s">
        <v>6</v>
      </c>
      <c r="G6" s="11" t="str">
        <f t="shared" ref="G6" si="148">LEFT(TEXT(G5,"ddd"),1)</f>
        <v>l</v>
      </c>
      <c r="H6" s="11" t="str">
        <f t="shared" ref="H6:AO6" si="149">LEFT(TEXT(H5,"ddd"),1)</f>
        <v>m</v>
      </c>
      <c r="I6" s="11" t="str">
        <f t="shared" si="149"/>
        <v>m</v>
      </c>
      <c r="J6" s="11" t="str">
        <f t="shared" si="149"/>
        <v>j</v>
      </c>
      <c r="K6" s="11" t="str">
        <f t="shared" si="149"/>
        <v>v</v>
      </c>
      <c r="L6" s="11" t="str">
        <f t="shared" si="149"/>
        <v>s</v>
      </c>
      <c r="M6" s="11" t="str">
        <f t="shared" si="149"/>
        <v>d</v>
      </c>
      <c r="N6" s="11" t="str">
        <f t="shared" si="149"/>
        <v>l</v>
      </c>
      <c r="O6" s="11" t="str">
        <f t="shared" si="149"/>
        <v>m</v>
      </c>
      <c r="P6" s="11" t="str">
        <f t="shared" si="149"/>
        <v>m</v>
      </c>
      <c r="Q6" s="11" t="str">
        <f t="shared" si="149"/>
        <v>j</v>
      </c>
      <c r="R6" s="11" t="str">
        <f t="shared" si="149"/>
        <v>v</v>
      </c>
      <c r="S6" s="11" t="str">
        <f t="shared" si="149"/>
        <v>s</v>
      </c>
      <c r="T6" s="11" t="str">
        <f t="shared" si="149"/>
        <v>d</v>
      </c>
      <c r="U6" s="11" t="str">
        <f t="shared" si="149"/>
        <v>l</v>
      </c>
      <c r="V6" s="11" t="str">
        <f t="shared" si="149"/>
        <v>m</v>
      </c>
      <c r="W6" s="11" t="str">
        <f t="shared" si="149"/>
        <v>m</v>
      </c>
      <c r="X6" s="11" t="str">
        <f t="shared" si="149"/>
        <v>j</v>
      </c>
      <c r="Y6" s="11" t="str">
        <f t="shared" si="149"/>
        <v>v</v>
      </c>
      <c r="Z6" s="11" t="str">
        <f t="shared" si="149"/>
        <v>s</v>
      </c>
      <c r="AA6" s="11" t="str">
        <f t="shared" si="149"/>
        <v>d</v>
      </c>
      <c r="AB6" s="11" t="str">
        <f t="shared" si="149"/>
        <v>l</v>
      </c>
      <c r="AC6" s="11" t="str">
        <f t="shared" si="149"/>
        <v>m</v>
      </c>
      <c r="AD6" s="11" t="str">
        <f t="shared" si="149"/>
        <v>m</v>
      </c>
      <c r="AE6" s="11" t="str">
        <f t="shared" si="149"/>
        <v>j</v>
      </c>
      <c r="AF6" s="11" t="str">
        <f t="shared" si="149"/>
        <v>v</v>
      </c>
      <c r="AG6" s="11" t="str">
        <f t="shared" si="149"/>
        <v>s</v>
      </c>
      <c r="AH6" s="11" t="str">
        <f t="shared" si="149"/>
        <v>d</v>
      </c>
      <c r="AI6" s="11" t="str">
        <f t="shared" si="149"/>
        <v>l</v>
      </c>
      <c r="AJ6" s="11" t="str">
        <f t="shared" si="149"/>
        <v>m</v>
      </c>
      <c r="AK6" s="11" t="str">
        <f t="shared" si="149"/>
        <v>m</v>
      </c>
      <c r="AL6" s="11" t="str">
        <f t="shared" si="149"/>
        <v>j</v>
      </c>
      <c r="AM6" s="11" t="str">
        <f t="shared" si="149"/>
        <v>v</v>
      </c>
      <c r="AN6" s="11" t="str">
        <f t="shared" si="149"/>
        <v>s</v>
      </c>
      <c r="AO6" s="11" t="str">
        <f t="shared" si="149"/>
        <v>d</v>
      </c>
      <c r="AP6" s="11" t="str">
        <f t="shared" ref="AP6:AV6" si="150">LEFT(TEXT(AP5,"ddd"),1)</f>
        <v>l</v>
      </c>
      <c r="AQ6" s="11" t="str">
        <f t="shared" si="150"/>
        <v>m</v>
      </c>
      <c r="AR6" s="11" t="str">
        <f t="shared" si="150"/>
        <v>m</v>
      </c>
      <c r="AS6" s="11" t="str">
        <f t="shared" si="150"/>
        <v>j</v>
      </c>
      <c r="AT6" s="11" t="str">
        <f t="shared" si="150"/>
        <v>v</v>
      </c>
      <c r="AU6" s="11" t="str">
        <f t="shared" si="150"/>
        <v>s</v>
      </c>
      <c r="AV6" s="11" t="str">
        <f t="shared" si="150"/>
        <v>d</v>
      </c>
      <c r="AW6" s="11" t="str">
        <f t="shared" ref="AW6:BJ6" si="151">LEFT(TEXT(AW5,"ddd"),1)</f>
        <v>l</v>
      </c>
      <c r="AX6" s="11" t="str">
        <f t="shared" si="151"/>
        <v>m</v>
      </c>
      <c r="AY6" s="11" t="str">
        <f t="shared" si="151"/>
        <v>m</v>
      </c>
      <c r="AZ6" s="11" t="str">
        <f t="shared" si="151"/>
        <v>j</v>
      </c>
      <c r="BA6" s="11" t="str">
        <f t="shared" si="151"/>
        <v>v</v>
      </c>
      <c r="BB6" s="11" t="str">
        <f t="shared" si="151"/>
        <v>s</v>
      </c>
      <c r="BC6" s="11" t="str">
        <f t="shared" si="151"/>
        <v>d</v>
      </c>
      <c r="BD6" s="11" t="str">
        <f t="shared" si="151"/>
        <v>l</v>
      </c>
      <c r="BE6" s="11" t="str">
        <f t="shared" si="151"/>
        <v>m</v>
      </c>
      <c r="BF6" s="11" t="str">
        <f t="shared" si="151"/>
        <v>m</v>
      </c>
      <c r="BG6" s="11" t="str">
        <f t="shared" si="151"/>
        <v>j</v>
      </c>
      <c r="BH6" s="11" t="str">
        <f t="shared" si="151"/>
        <v>v</v>
      </c>
      <c r="BI6" s="11" t="str">
        <f t="shared" si="151"/>
        <v>s</v>
      </c>
      <c r="BJ6" s="11" t="str">
        <f t="shared" si="151"/>
        <v>d</v>
      </c>
      <c r="BK6" s="11" t="str">
        <f t="shared" ref="BK6:BQ6" si="152">LEFT(TEXT(BK5,"ddd"),1)</f>
        <v>l</v>
      </c>
      <c r="BL6" s="11" t="str">
        <f t="shared" si="152"/>
        <v>m</v>
      </c>
      <c r="BM6" s="11" t="str">
        <f t="shared" si="152"/>
        <v>m</v>
      </c>
      <c r="BN6" s="11" t="str">
        <f t="shared" si="152"/>
        <v>j</v>
      </c>
      <c r="BO6" s="11" t="str">
        <f t="shared" si="152"/>
        <v>v</v>
      </c>
      <c r="BP6" s="11" t="str">
        <f t="shared" si="152"/>
        <v>s</v>
      </c>
      <c r="BQ6" s="11" t="str">
        <f t="shared" si="152"/>
        <v>d</v>
      </c>
      <c r="BR6" s="11" t="str">
        <f t="shared" ref="BR6:EC6" si="153">LEFT(TEXT(BR5,"ddd"),1)</f>
        <v>l</v>
      </c>
      <c r="BS6" s="11" t="str">
        <f t="shared" si="153"/>
        <v>m</v>
      </c>
      <c r="BT6" s="11" t="str">
        <f t="shared" si="153"/>
        <v>m</v>
      </c>
      <c r="BU6" s="11" t="str">
        <f t="shared" si="153"/>
        <v>j</v>
      </c>
      <c r="BV6" s="11" t="str">
        <f t="shared" si="153"/>
        <v>v</v>
      </c>
      <c r="BW6" s="11" t="str">
        <f t="shared" si="153"/>
        <v>s</v>
      </c>
      <c r="BX6" s="11" t="str">
        <f t="shared" si="153"/>
        <v>d</v>
      </c>
      <c r="BY6" s="11" t="str">
        <f t="shared" si="153"/>
        <v>l</v>
      </c>
      <c r="BZ6" s="11" t="str">
        <f t="shared" si="153"/>
        <v>m</v>
      </c>
      <c r="CA6" s="11" t="str">
        <f t="shared" si="153"/>
        <v>m</v>
      </c>
      <c r="CB6" s="11" t="str">
        <f t="shared" si="153"/>
        <v>j</v>
      </c>
      <c r="CC6" s="11" t="str">
        <f t="shared" si="153"/>
        <v>v</v>
      </c>
      <c r="CD6" s="11" t="str">
        <f t="shared" si="153"/>
        <v>s</v>
      </c>
      <c r="CE6" s="11" t="str">
        <f t="shared" si="153"/>
        <v>d</v>
      </c>
      <c r="CF6" s="11" t="str">
        <f t="shared" si="153"/>
        <v>l</v>
      </c>
      <c r="CG6" s="11" t="str">
        <f t="shared" si="153"/>
        <v>m</v>
      </c>
      <c r="CH6" s="11" t="str">
        <f t="shared" si="153"/>
        <v>m</v>
      </c>
      <c r="CI6" s="11" t="str">
        <f t="shared" si="153"/>
        <v>j</v>
      </c>
      <c r="CJ6" s="11" t="str">
        <f t="shared" si="153"/>
        <v>v</v>
      </c>
      <c r="CK6" s="11" t="str">
        <f t="shared" si="153"/>
        <v>s</v>
      </c>
      <c r="CL6" s="11" t="str">
        <f t="shared" si="153"/>
        <v>d</v>
      </c>
      <c r="CM6" s="11" t="str">
        <f t="shared" si="153"/>
        <v>l</v>
      </c>
      <c r="CN6" s="11" t="str">
        <f t="shared" si="153"/>
        <v>m</v>
      </c>
      <c r="CO6" s="11" t="str">
        <f t="shared" si="153"/>
        <v>m</v>
      </c>
      <c r="CP6" s="11" t="str">
        <f t="shared" si="153"/>
        <v>j</v>
      </c>
      <c r="CQ6" s="11" t="str">
        <f t="shared" si="153"/>
        <v>v</v>
      </c>
      <c r="CR6" s="11" t="str">
        <f t="shared" si="153"/>
        <v>s</v>
      </c>
      <c r="CS6" s="11" t="str">
        <f t="shared" si="153"/>
        <v>d</v>
      </c>
      <c r="CT6" s="11" t="str">
        <f t="shared" si="153"/>
        <v>l</v>
      </c>
      <c r="CU6" s="11" t="str">
        <f t="shared" si="153"/>
        <v>m</v>
      </c>
      <c r="CV6" s="11" t="str">
        <f t="shared" si="153"/>
        <v>m</v>
      </c>
      <c r="CW6" s="11" t="str">
        <f t="shared" si="153"/>
        <v>j</v>
      </c>
      <c r="CX6" s="11" t="str">
        <f t="shared" si="153"/>
        <v>v</v>
      </c>
      <c r="CY6" s="11" t="str">
        <f t="shared" si="153"/>
        <v>s</v>
      </c>
      <c r="CZ6" s="11" t="str">
        <f t="shared" si="153"/>
        <v>d</v>
      </c>
      <c r="DA6" s="11" t="str">
        <f t="shared" si="153"/>
        <v>l</v>
      </c>
      <c r="DB6" s="11" t="str">
        <f t="shared" si="153"/>
        <v>m</v>
      </c>
      <c r="DC6" s="11" t="str">
        <f t="shared" si="153"/>
        <v>m</v>
      </c>
      <c r="DD6" s="11" t="str">
        <f t="shared" si="153"/>
        <v>j</v>
      </c>
      <c r="DE6" s="11" t="str">
        <f t="shared" si="153"/>
        <v>v</v>
      </c>
      <c r="DF6" s="11" t="str">
        <f t="shared" si="153"/>
        <v>s</v>
      </c>
      <c r="DG6" s="11" t="str">
        <f t="shared" si="153"/>
        <v>d</v>
      </c>
      <c r="DH6" s="11" t="str">
        <f t="shared" si="153"/>
        <v>l</v>
      </c>
      <c r="DI6" s="11" t="str">
        <f t="shared" si="153"/>
        <v>m</v>
      </c>
      <c r="DJ6" s="11" t="str">
        <f t="shared" si="153"/>
        <v>m</v>
      </c>
      <c r="DK6" s="11" t="str">
        <f t="shared" si="153"/>
        <v>j</v>
      </c>
      <c r="DL6" s="11" t="str">
        <f t="shared" si="153"/>
        <v>v</v>
      </c>
      <c r="DM6" s="11" t="str">
        <f t="shared" si="153"/>
        <v>s</v>
      </c>
      <c r="DN6" s="11" t="str">
        <f t="shared" si="153"/>
        <v>d</v>
      </c>
      <c r="DO6" s="11" t="str">
        <f t="shared" si="153"/>
        <v>l</v>
      </c>
      <c r="DP6" s="11" t="str">
        <f t="shared" si="153"/>
        <v>m</v>
      </c>
      <c r="DQ6" s="11" t="str">
        <f t="shared" si="153"/>
        <v>m</v>
      </c>
      <c r="DR6" s="11" t="str">
        <f t="shared" si="153"/>
        <v>j</v>
      </c>
      <c r="DS6" s="11" t="str">
        <f t="shared" si="153"/>
        <v>v</v>
      </c>
      <c r="DT6" s="11" t="str">
        <f t="shared" si="153"/>
        <v>s</v>
      </c>
      <c r="DU6" s="11" t="str">
        <f t="shared" si="153"/>
        <v>d</v>
      </c>
      <c r="DV6" s="11" t="str">
        <f t="shared" si="153"/>
        <v>l</v>
      </c>
      <c r="DW6" s="11" t="str">
        <f t="shared" si="153"/>
        <v>m</v>
      </c>
      <c r="DX6" s="11" t="str">
        <f t="shared" si="153"/>
        <v>m</v>
      </c>
      <c r="DY6" s="11" t="str">
        <f t="shared" si="153"/>
        <v>j</v>
      </c>
      <c r="DZ6" s="11" t="str">
        <f t="shared" si="153"/>
        <v>v</v>
      </c>
      <c r="EA6" s="11" t="str">
        <f t="shared" si="153"/>
        <v>s</v>
      </c>
      <c r="EB6" s="11" t="str">
        <f t="shared" si="153"/>
        <v>d</v>
      </c>
      <c r="EC6" s="11" t="str">
        <f t="shared" si="153"/>
        <v>l</v>
      </c>
      <c r="ED6" s="11" t="str">
        <f t="shared" ref="ED6:GO6" si="154">LEFT(TEXT(ED5,"ddd"),1)</f>
        <v>m</v>
      </c>
      <c r="EE6" s="11" t="str">
        <f t="shared" si="154"/>
        <v>m</v>
      </c>
      <c r="EF6" s="11" t="str">
        <f t="shared" si="154"/>
        <v>j</v>
      </c>
      <c r="EG6" s="11" t="str">
        <f t="shared" si="154"/>
        <v>v</v>
      </c>
      <c r="EH6" s="11" t="str">
        <f t="shared" si="154"/>
        <v>s</v>
      </c>
      <c r="EI6" s="11" t="str">
        <f t="shared" si="154"/>
        <v>d</v>
      </c>
      <c r="EJ6" s="11" t="str">
        <f t="shared" si="154"/>
        <v>l</v>
      </c>
      <c r="EK6" s="11" t="str">
        <f t="shared" si="154"/>
        <v>m</v>
      </c>
      <c r="EL6" s="11" t="str">
        <f t="shared" si="154"/>
        <v>m</v>
      </c>
      <c r="EM6" s="11" t="str">
        <f t="shared" si="154"/>
        <v>j</v>
      </c>
      <c r="EN6" s="11" t="str">
        <f t="shared" si="154"/>
        <v>v</v>
      </c>
      <c r="EO6" s="11" t="str">
        <f t="shared" si="154"/>
        <v>s</v>
      </c>
      <c r="EP6" s="11" t="str">
        <f t="shared" si="154"/>
        <v>d</v>
      </c>
      <c r="EQ6" s="11" t="str">
        <f t="shared" si="154"/>
        <v>l</v>
      </c>
      <c r="ER6" s="11" t="str">
        <f t="shared" si="154"/>
        <v>m</v>
      </c>
      <c r="ES6" s="11" t="str">
        <f t="shared" si="154"/>
        <v>m</v>
      </c>
      <c r="ET6" s="11" t="str">
        <f t="shared" si="154"/>
        <v>j</v>
      </c>
      <c r="EU6" s="11" t="str">
        <f t="shared" si="154"/>
        <v>v</v>
      </c>
      <c r="EV6" s="11" t="str">
        <f t="shared" si="154"/>
        <v>s</v>
      </c>
      <c r="EW6" s="11" t="str">
        <f t="shared" si="154"/>
        <v>d</v>
      </c>
      <c r="EX6" s="11" t="str">
        <f t="shared" si="154"/>
        <v>l</v>
      </c>
      <c r="EY6" s="11" t="str">
        <f t="shared" si="154"/>
        <v>m</v>
      </c>
      <c r="EZ6" s="11" t="str">
        <f t="shared" si="154"/>
        <v>m</v>
      </c>
      <c r="FA6" s="11" t="str">
        <f t="shared" si="154"/>
        <v>j</v>
      </c>
      <c r="FB6" s="11" t="str">
        <f t="shared" si="154"/>
        <v>v</v>
      </c>
      <c r="FC6" s="11" t="str">
        <f t="shared" si="154"/>
        <v>s</v>
      </c>
      <c r="FD6" s="11" t="str">
        <f t="shared" si="154"/>
        <v>d</v>
      </c>
      <c r="FE6" s="11" t="str">
        <f t="shared" si="154"/>
        <v>l</v>
      </c>
      <c r="FF6" s="11" t="str">
        <f t="shared" si="154"/>
        <v>m</v>
      </c>
      <c r="FG6" s="11" t="str">
        <f t="shared" si="154"/>
        <v>m</v>
      </c>
      <c r="FH6" s="11" t="str">
        <f t="shared" si="154"/>
        <v>j</v>
      </c>
      <c r="FI6" s="11" t="str">
        <f t="shared" si="154"/>
        <v>v</v>
      </c>
      <c r="FJ6" s="11" t="str">
        <f t="shared" si="154"/>
        <v>s</v>
      </c>
      <c r="FK6" s="11" t="str">
        <f t="shared" si="154"/>
        <v>d</v>
      </c>
      <c r="FL6" s="11" t="str">
        <f t="shared" si="154"/>
        <v>l</v>
      </c>
      <c r="FM6" s="11" t="str">
        <f t="shared" si="154"/>
        <v>m</v>
      </c>
      <c r="FN6" s="11" t="str">
        <f t="shared" si="154"/>
        <v>m</v>
      </c>
      <c r="FO6" s="11" t="str">
        <f t="shared" si="154"/>
        <v>j</v>
      </c>
      <c r="FP6" s="11" t="str">
        <f t="shared" si="154"/>
        <v>v</v>
      </c>
      <c r="FQ6" s="11" t="str">
        <f t="shared" si="154"/>
        <v>s</v>
      </c>
      <c r="FR6" s="11" t="str">
        <f t="shared" si="154"/>
        <v>d</v>
      </c>
      <c r="FS6" s="11" t="str">
        <f t="shared" si="154"/>
        <v>l</v>
      </c>
      <c r="FT6" s="11" t="str">
        <f t="shared" si="154"/>
        <v>m</v>
      </c>
      <c r="FU6" s="11" t="str">
        <f t="shared" si="154"/>
        <v>m</v>
      </c>
      <c r="FV6" s="11" t="str">
        <f t="shared" si="154"/>
        <v>j</v>
      </c>
      <c r="FW6" s="11" t="str">
        <f t="shared" si="154"/>
        <v>v</v>
      </c>
      <c r="FX6" s="11" t="str">
        <f t="shared" si="154"/>
        <v>s</v>
      </c>
      <c r="FY6" s="11" t="str">
        <f t="shared" si="154"/>
        <v>d</v>
      </c>
      <c r="FZ6" s="11" t="str">
        <f t="shared" si="154"/>
        <v>l</v>
      </c>
      <c r="GA6" s="11" t="str">
        <f t="shared" si="154"/>
        <v>m</v>
      </c>
      <c r="GB6" s="11" t="str">
        <f t="shared" si="154"/>
        <v>m</v>
      </c>
      <c r="GC6" s="11" t="str">
        <f t="shared" si="154"/>
        <v>j</v>
      </c>
      <c r="GD6" s="11" t="str">
        <f t="shared" si="154"/>
        <v>v</v>
      </c>
      <c r="GE6" s="11" t="str">
        <f t="shared" si="154"/>
        <v>s</v>
      </c>
      <c r="GF6" s="11" t="str">
        <f t="shared" si="154"/>
        <v>d</v>
      </c>
      <c r="GG6" s="11" t="str">
        <f t="shared" si="154"/>
        <v>l</v>
      </c>
      <c r="GH6" s="11" t="str">
        <f t="shared" si="154"/>
        <v>m</v>
      </c>
      <c r="GI6" s="11" t="str">
        <f t="shared" si="154"/>
        <v>m</v>
      </c>
      <c r="GJ6" s="11" t="str">
        <f t="shared" si="154"/>
        <v>j</v>
      </c>
      <c r="GK6" s="11" t="str">
        <f t="shared" si="154"/>
        <v>v</v>
      </c>
      <c r="GL6" s="11" t="str">
        <f t="shared" si="154"/>
        <v>s</v>
      </c>
      <c r="GM6" s="11" t="str">
        <f t="shared" si="154"/>
        <v>d</v>
      </c>
      <c r="GN6" s="11" t="str">
        <f t="shared" si="154"/>
        <v>l</v>
      </c>
      <c r="GO6" s="11" t="str">
        <f t="shared" si="154"/>
        <v>m</v>
      </c>
      <c r="GP6" s="11" t="str">
        <f t="shared" ref="GP6:IX6" si="155">LEFT(TEXT(GP5,"ddd"),1)</f>
        <v>m</v>
      </c>
      <c r="GQ6" s="11" t="str">
        <f t="shared" si="155"/>
        <v>j</v>
      </c>
      <c r="GR6" s="11" t="str">
        <f t="shared" si="155"/>
        <v>v</v>
      </c>
      <c r="GS6" s="11" t="str">
        <f t="shared" si="155"/>
        <v>s</v>
      </c>
      <c r="GT6" s="11" t="str">
        <f t="shared" si="155"/>
        <v>d</v>
      </c>
      <c r="GU6" s="11" t="str">
        <f t="shared" si="155"/>
        <v>l</v>
      </c>
      <c r="GV6" s="11" t="str">
        <f t="shared" si="155"/>
        <v>m</v>
      </c>
      <c r="GW6" s="11" t="str">
        <f t="shared" si="155"/>
        <v>m</v>
      </c>
      <c r="GX6" s="11" t="str">
        <f t="shared" si="155"/>
        <v>j</v>
      </c>
      <c r="GY6" s="11" t="str">
        <f t="shared" si="155"/>
        <v>v</v>
      </c>
      <c r="GZ6" s="11" t="str">
        <f t="shared" si="155"/>
        <v>s</v>
      </c>
      <c r="HA6" s="11" t="str">
        <f t="shared" si="155"/>
        <v>d</v>
      </c>
      <c r="HB6" s="11" t="str">
        <f t="shared" si="155"/>
        <v>l</v>
      </c>
      <c r="HC6" s="11" t="str">
        <f t="shared" si="155"/>
        <v>m</v>
      </c>
      <c r="HD6" s="11" t="str">
        <f t="shared" si="155"/>
        <v>m</v>
      </c>
      <c r="HE6" s="11" t="str">
        <f t="shared" si="155"/>
        <v>j</v>
      </c>
      <c r="HF6" s="11" t="str">
        <f t="shared" si="155"/>
        <v>v</v>
      </c>
      <c r="HG6" s="11" t="str">
        <f t="shared" si="155"/>
        <v>s</v>
      </c>
      <c r="HH6" s="11" t="str">
        <f t="shared" si="155"/>
        <v>d</v>
      </c>
      <c r="HI6" s="11" t="str">
        <f t="shared" si="155"/>
        <v>l</v>
      </c>
      <c r="HJ6" s="11" t="str">
        <f t="shared" si="155"/>
        <v>m</v>
      </c>
      <c r="HK6" s="11" t="str">
        <f t="shared" si="155"/>
        <v>m</v>
      </c>
      <c r="HL6" s="11" t="str">
        <f t="shared" si="155"/>
        <v>j</v>
      </c>
      <c r="HM6" s="11" t="str">
        <f t="shared" si="155"/>
        <v>v</v>
      </c>
      <c r="HN6" s="11" t="str">
        <f t="shared" si="155"/>
        <v>s</v>
      </c>
      <c r="HO6" s="11" t="str">
        <f t="shared" si="155"/>
        <v>d</v>
      </c>
      <c r="HP6" s="11" t="str">
        <f t="shared" si="155"/>
        <v>l</v>
      </c>
      <c r="HQ6" s="11" t="str">
        <f t="shared" si="155"/>
        <v>m</v>
      </c>
      <c r="HR6" s="11" t="str">
        <f t="shared" si="155"/>
        <v>m</v>
      </c>
      <c r="HS6" s="11" t="str">
        <f t="shared" si="155"/>
        <v>j</v>
      </c>
      <c r="HT6" s="11" t="str">
        <f t="shared" si="155"/>
        <v>v</v>
      </c>
      <c r="HU6" s="11" t="str">
        <f t="shared" si="155"/>
        <v>s</v>
      </c>
      <c r="HV6" s="11" t="str">
        <f t="shared" si="155"/>
        <v>d</v>
      </c>
      <c r="HW6" s="11" t="str">
        <f t="shared" si="155"/>
        <v>l</v>
      </c>
      <c r="HX6" s="11" t="str">
        <f t="shared" si="155"/>
        <v>m</v>
      </c>
      <c r="HY6" s="11" t="str">
        <f t="shared" si="155"/>
        <v>m</v>
      </c>
      <c r="HZ6" s="11" t="str">
        <f t="shared" si="155"/>
        <v>j</v>
      </c>
      <c r="IA6" s="11" t="str">
        <f t="shared" si="155"/>
        <v>v</v>
      </c>
      <c r="IB6" s="11" t="str">
        <f t="shared" si="155"/>
        <v>s</v>
      </c>
      <c r="IC6" s="11" t="str">
        <f t="shared" si="155"/>
        <v>d</v>
      </c>
      <c r="ID6" s="11" t="str">
        <f t="shared" si="155"/>
        <v>l</v>
      </c>
      <c r="IE6" s="11" t="str">
        <f t="shared" si="155"/>
        <v>m</v>
      </c>
      <c r="IF6" s="11" t="str">
        <f t="shared" si="155"/>
        <v>m</v>
      </c>
      <c r="IG6" s="11" t="str">
        <f t="shared" si="155"/>
        <v>j</v>
      </c>
      <c r="IH6" s="11" t="str">
        <f t="shared" si="155"/>
        <v>v</v>
      </c>
      <c r="II6" s="11" t="str">
        <f t="shared" si="155"/>
        <v>s</v>
      </c>
      <c r="IJ6" s="11" t="str">
        <f t="shared" si="155"/>
        <v>d</v>
      </c>
      <c r="IK6" s="11" t="str">
        <f t="shared" si="155"/>
        <v>l</v>
      </c>
      <c r="IL6" s="11" t="str">
        <f t="shared" si="155"/>
        <v>m</v>
      </c>
      <c r="IM6" s="11" t="str">
        <f t="shared" si="155"/>
        <v>m</v>
      </c>
      <c r="IN6" s="11" t="str">
        <f t="shared" si="155"/>
        <v>j</v>
      </c>
      <c r="IO6" s="11" t="str">
        <f t="shared" si="155"/>
        <v>v</v>
      </c>
      <c r="IP6" s="11" t="str">
        <f t="shared" si="155"/>
        <v>s</v>
      </c>
      <c r="IQ6" s="11" t="str">
        <f t="shared" si="155"/>
        <v>d</v>
      </c>
      <c r="IR6" s="11" t="str">
        <f t="shared" si="155"/>
        <v>l</v>
      </c>
      <c r="IS6" s="11" t="str">
        <f t="shared" si="155"/>
        <v>m</v>
      </c>
      <c r="IT6" s="11" t="str">
        <f t="shared" si="155"/>
        <v>m</v>
      </c>
      <c r="IU6" s="11" t="str">
        <f t="shared" si="155"/>
        <v>j</v>
      </c>
      <c r="IV6" s="11" t="str">
        <f t="shared" si="155"/>
        <v>v</v>
      </c>
      <c r="IW6" s="11" t="str">
        <f t="shared" si="155"/>
        <v>s</v>
      </c>
      <c r="IX6" s="11" t="str">
        <f t="shared" si="155"/>
        <v>d</v>
      </c>
    </row>
    <row r="7" spans="1:258" ht="4.95" hidden="1" customHeight="1" thickBot="1" x14ac:dyDescent="0.35">
      <c r="C7"/>
      <c r="F7" t="str">
        <f>IF(OR(ISBLANK(task_start),ISBLANK(task_end)),"",task_end-task_start+1)</f>
        <v/>
      </c>
      <c r="G7" s="14"/>
      <c r="H7" s="14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  <c r="AA7" s="41"/>
      <c r="AB7" s="41"/>
      <c r="AC7" s="41"/>
      <c r="AD7" s="41"/>
      <c r="AE7" s="41"/>
      <c r="AF7" s="41"/>
      <c r="AG7" s="41"/>
      <c r="AH7" s="41"/>
      <c r="AI7" s="41"/>
      <c r="AJ7" s="41"/>
      <c r="AK7" s="41"/>
      <c r="AL7" s="41"/>
      <c r="AM7" s="41"/>
      <c r="AN7" s="41"/>
      <c r="AO7" s="41"/>
      <c r="AP7" s="41"/>
      <c r="AQ7" s="41"/>
      <c r="AR7" s="41"/>
      <c r="AS7" s="41"/>
      <c r="AT7" s="41"/>
      <c r="AU7" s="41"/>
      <c r="AV7" s="41"/>
      <c r="AW7" s="41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  <c r="CF7" s="14"/>
      <c r="CG7" s="14"/>
      <c r="CH7" s="14"/>
      <c r="CI7" s="14"/>
      <c r="CJ7" s="14"/>
      <c r="CK7" s="14"/>
      <c r="CL7" s="14"/>
      <c r="CM7" s="14"/>
      <c r="CN7" s="14"/>
      <c r="CO7" s="14"/>
      <c r="CP7" s="14"/>
      <c r="CQ7" s="14"/>
      <c r="CR7" s="14"/>
      <c r="CS7" s="14"/>
      <c r="CT7" s="14"/>
      <c r="CU7" s="14"/>
      <c r="CV7" s="14"/>
      <c r="CW7" s="14"/>
      <c r="CX7" s="14"/>
      <c r="CY7" s="14"/>
      <c r="CZ7" s="14"/>
      <c r="DA7" s="14"/>
      <c r="DB7" s="14"/>
      <c r="DC7" s="14"/>
      <c r="DD7" s="14"/>
      <c r="DE7" s="14"/>
      <c r="DF7" s="14"/>
      <c r="DG7" s="14"/>
      <c r="DH7" s="14"/>
      <c r="DI7" s="14"/>
      <c r="DJ7" s="14"/>
      <c r="DK7" s="14"/>
      <c r="DL7" s="14"/>
      <c r="DM7" s="14"/>
      <c r="DN7" s="14"/>
      <c r="DO7" s="14"/>
      <c r="DP7" s="14"/>
      <c r="DQ7" s="14"/>
      <c r="DR7" s="14"/>
      <c r="DS7" s="14"/>
      <c r="DT7" s="14"/>
      <c r="DU7" s="14"/>
      <c r="DV7" s="14"/>
      <c r="DW7" s="14"/>
      <c r="DX7" s="14"/>
      <c r="DY7" s="14"/>
      <c r="DZ7" s="14"/>
      <c r="EA7" s="14"/>
      <c r="EB7" s="14"/>
      <c r="EC7" s="14"/>
      <c r="ED7" s="14"/>
      <c r="EE7" s="14"/>
      <c r="EF7" s="14"/>
      <c r="EG7" s="14"/>
      <c r="EH7" s="14"/>
      <c r="EI7" s="14"/>
      <c r="EJ7" s="14"/>
      <c r="EK7" s="14"/>
      <c r="EL7" s="14"/>
      <c r="EM7" s="14"/>
      <c r="EN7" s="14"/>
      <c r="EO7" s="14"/>
      <c r="EP7" s="14"/>
      <c r="EQ7" s="14"/>
      <c r="ER7" s="14"/>
      <c r="ES7" s="14"/>
      <c r="ET7" s="14"/>
      <c r="EU7" s="14"/>
      <c r="EV7" s="14"/>
      <c r="EW7" s="14"/>
      <c r="EX7" s="14"/>
      <c r="EY7" s="14"/>
      <c r="EZ7" s="14"/>
      <c r="FA7" s="14"/>
      <c r="FB7" s="14"/>
      <c r="FC7" s="14"/>
      <c r="FD7" s="14"/>
      <c r="FE7" s="14"/>
      <c r="FF7" s="14"/>
      <c r="FG7" s="14"/>
      <c r="FH7" s="14"/>
      <c r="FI7" s="14"/>
      <c r="FJ7" s="14"/>
      <c r="FK7" s="14"/>
      <c r="FL7" s="14"/>
      <c r="FM7" s="14"/>
      <c r="FN7" s="14"/>
      <c r="FO7" s="14"/>
      <c r="FP7" s="14"/>
      <c r="FQ7" s="14"/>
      <c r="FR7" s="14"/>
      <c r="FS7" s="14"/>
      <c r="FT7" s="14"/>
      <c r="FU7" s="14"/>
      <c r="FV7" s="14"/>
      <c r="FW7" s="14"/>
      <c r="FX7" s="14"/>
      <c r="FY7" s="14"/>
      <c r="FZ7" s="14"/>
      <c r="GA7" s="14"/>
      <c r="GB7" s="14"/>
      <c r="GC7" s="14"/>
      <c r="GD7" s="14"/>
      <c r="GE7" s="14"/>
      <c r="GF7" s="14"/>
      <c r="GG7" s="14"/>
      <c r="GH7" s="14"/>
      <c r="GI7" s="14"/>
      <c r="GJ7" s="14"/>
      <c r="GK7" s="14"/>
      <c r="GL7" s="14"/>
      <c r="GM7" s="14"/>
      <c r="GN7" s="14"/>
      <c r="GO7" s="14"/>
      <c r="GP7" s="14"/>
      <c r="GQ7" s="14"/>
      <c r="GR7" s="14"/>
      <c r="GS7" s="14"/>
      <c r="GT7" s="14"/>
      <c r="GU7" s="14"/>
      <c r="GV7" s="14"/>
      <c r="GW7" s="14"/>
      <c r="GX7" s="14"/>
      <c r="GY7" s="14"/>
      <c r="GZ7" s="14"/>
      <c r="HA7" s="14"/>
      <c r="HB7" s="14"/>
      <c r="HC7" s="14"/>
      <c r="HD7" s="14"/>
      <c r="HE7" s="14"/>
      <c r="HF7" s="14"/>
      <c r="HG7" s="14"/>
      <c r="HH7" s="14"/>
      <c r="HI7" s="14"/>
      <c r="HJ7" s="14"/>
      <c r="HK7" s="14"/>
      <c r="HL7" s="14"/>
      <c r="HM7" s="14"/>
      <c r="HN7" s="14"/>
      <c r="HO7" s="14"/>
      <c r="HP7" s="14"/>
      <c r="HQ7" s="14"/>
      <c r="HR7" s="14"/>
      <c r="HS7" s="14"/>
      <c r="HT7" s="14"/>
      <c r="HU7" s="14"/>
      <c r="HV7" s="14"/>
      <c r="HW7" s="14"/>
      <c r="HX7" s="14"/>
      <c r="HY7" s="14"/>
      <c r="HZ7" s="14"/>
      <c r="IA7" s="14"/>
      <c r="IB7" s="14"/>
      <c r="IC7" s="14"/>
      <c r="ID7" s="14"/>
      <c r="IE7" s="14"/>
      <c r="IF7" s="14"/>
      <c r="IG7" s="14"/>
      <c r="IH7" s="14"/>
      <c r="II7" s="14"/>
      <c r="IJ7" s="14"/>
      <c r="IK7" s="14"/>
      <c r="IL7" s="14"/>
      <c r="IM7" s="14"/>
      <c r="IN7" s="14"/>
      <c r="IO7" s="14"/>
      <c r="IP7" s="14"/>
      <c r="IQ7" s="14"/>
      <c r="IR7" s="14"/>
      <c r="IS7" s="14"/>
      <c r="IT7" s="14"/>
      <c r="IU7" s="14"/>
      <c r="IV7" s="14"/>
      <c r="IW7" s="14"/>
      <c r="IX7" s="14"/>
    </row>
    <row r="8" spans="1:258" s="2" customFormat="1" ht="30" customHeight="1" thickTop="1" thickBot="1" x14ac:dyDescent="0.35">
      <c r="A8" s="68" t="s">
        <v>7</v>
      </c>
      <c r="B8" s="69"/>
      <c r="C8" s="43" t="s">
        <v>29</v>
      </c>
      <c r="D8" s="44" t="s">
        <v>30</v>
      </c>
      <c r="E8" s="13"/>
      <c r="F8" s="13">
        <f t="shared" ref="F8:F33" si="156">IF(OR(ISBLANK(task_start),ISBLANK(task_end)),"",task_end-task_start+1)</f>
        <v>41</v>
      </c>
      <c r="G8" s="14"/>
      <c r="H8" s="39"/>
      <c r="I8" s="49"/>
      <c r="J8" s="49"/>
      <c r="K8" s="49"/>
      <c r="L8" s="49"/>
      <c r="M8" s="49"/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  <c r="AA8" s="49"/>
      <c r="AB8" s="49"/>
      <c r="AC8" s="49"/>
      <c r="AD8" s="49"/>
      <c r="AE8" s="49"/>
      <c r="AF8" s="49"/>
      <c r="AG8" s="49"/>
      <c r="AH8" s="49"/>
      <c r="AI8" s="49"/>
      <c r="AJ8" s="49"/>
      <c r="AK8" s="49"/>
      <c r="AL8" s="49"/>
      <c r="AM8" s="49"/>
      <c r="AN8" s="49"/>
      <c r="AO8" s="49"/>
      <c r="AP8" s="49"/>
      <c r="AQ8" s="49"/>
      <c r="AR8" s="49"/>
      <c r="AS8" s="49"/>
      <c r="AT8" s="49"/>
      <c r="AU8" s="49"/>
      <c r="AV8" s="49"/>
      <c r="AW8" s="49"/>
      <c r="AX8" s="40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O8" s="14"/>
      <c r="BP8" s="14"/>
      <c r="BQ8" s="14"/>
      <c r="BR8" s="14"/>
      <c r="BS8" s="14"/>
      <c r="BT8" s="14"/>
      <c r="BU8" s="14"/>
      <c r="BV8" s="14"/>
      <c r="BW8" s="14"/>
      <c r="BX8" s="14"/>
      <c r="BY8" s="14"/>
      <c r="BZ8" s="14"/>
      <c r="CA8" s="14"/>
      <c r="CB8" s="14"/>
      <c r="CC8" s="14"/>
      <c r="CD8" s="14"/>
      <c r="CE8" s="14"/>
      <c r="CF8" s="14"/>
      <c r="CG8" s="14"/>
      <c r="CH8" s="14"/>
      <c r="CI8" s="14"/>
      <c r="CJ8" s="14"/>
      <c r="CK8" s="14"/>
      <c r="CL8" s="14"/>
      <c r="CM8" s="14"/>
      <c r="CN8" s="14"/>
      <c r="CO8" s="14"/>
      <c r="CP8" s="14"/>
      <c r="CQ8" s="14"/>
      <c r="CR8" s="14"/>
      <c r="CS8" s="14"/>
      <c r="CT8" s="14"/>
      <c r="CU8" s="14"/>
      <c r="CV8" s="14"/>
      <c r="CW8" s="14"/>
      <c r="CX8" s="14"/>
      <c r="CY8" s="14"/>
      <c r="CZ8" s="14"/>
      <c r="DA8" s="14"/>
      <c r="DB8" s="14"/>
      <c r="DC8" s="14"/>
      <c r="DD8" s="14"/>
      <c r="DE8" s="14"/>
      <c r="DF8" s="14"/>
      <c r="DG8" s="14"/>
      <c r="DH8" s="14"/>
      <c r="DI8" s="14"/>
      <c r="DJ8" s="14"/>
      <c r="DK8" s="14"/>
      <c r="DL8" s="14"/>
      <c r="DM8" s="14"/>
      <c r="DN8" s="14"/>
      <c r="DO8" s="14"/>
      <c r="DP8" s="14"/>
      <c r="DQ8" s="14"/>
      <c r="DR8" s="14"/>
      <c r="DS8" s="14"/>
      <c r="DT8" s="14"/>
      <c r="DU8" s="14"/>
      <c r="DV8" s="14"/>
      <c r="DW8" s="14"/>
      <c r="DX8" s="14"/>
      <c r="DY8" s="14"/>
      <c r="DZ8" s="14"/>
      <c r="EA8" s="14"/>
      <c r="EB8" s="14"/>
      <c r="EC8" s="14"/>
      <c r="ED8" s="14"/>
      <c r="EE8" s="14"/>
      <c r="EF8" s="14"/>
      <c r="EG8" s="14"/>
      <c r="EH8" s="14"/>
      <c r="EI8" s="14"/>
      <c r="EJ8" s="14"/>
      <c r="EK8" s="14"/>
      <c r="EL8" s="14"/>
      <c r="EM8" s="14"/>
      <c r="EN8" s="14"/>
      <c r="EO8" s="14"/>
      <c r="EP8" s="14"/>
      <c r="EQ8" s="14"/>
      <c r="ER8" s="14"/>
      <c r="ES8" s="14"/>
      <c r="ET8" s="14"/>
      <c r="EU8" s="14"/>
      <c r="EV8" s="14"/>
      <c r="EW8" s="14"/>
      <c r="EX8" s="14"/>
      <c r="EY8" s="14"/>
      <c r="EZ8" s="14"/>
      <c r="FA8" s="14"/>
      <c r="FB8" s="14"/>
      <c r="FC8" s="14"/>
      <c r="FD8" s="14"/>
      <c r="FE8" s="14"/>
      <c r="FF8" s="14"/>
      <c r="FG8" s="14"/>
      <c r="FH8" s="14"/>
      <c r="FI8" s="14"/>
      <c r="FJ8" s="14"/>
      <c r="FK8" s="14"/>
      <c r="FL8" s="14"/>
      <c r="FM8" s="14"/>
      <c r="FN8" s="14"/>
      <c r="FO8" s="14"/>
      <c r="FP8" s="14"/>
      <c r="FQ8" s="14"/>
      <c r="FR8" s="14"/>
      <c r="FS8" s="14"/>
      <c r="FT8" s="14"/>
      <c r="FU8" s="14"/>
      <c r="FV8" s="14"/>
      <c r="FW8" s="14"/>
      <c r="FX8" s="14"/>
      <c r="FY8" s="14"/>
      <c r="FZ8" s="14"/>
      <c r="GA8" s="14"/>
      <c r="GB8" s="14"/>
      <c r="GC8" s="14"/>
      <c r="GD8" s="14"/>
      <c r="GE8" s="14"/>
      <c r="GF8" s="14"/>
      <c r="GG8" s="14"/>
      <c r="GH8" s="14"/>
      <c r="GI8" s="14"/>
      <c r="GJ8" s="14"/>
      <c r="GK8" s="14"/>
      <c r="GL8" s="14"/>
      <c r="GM8" s="14"/>
      <c r="GN8" s="14"/>
      <c r="GO8" s="14"/>
      <c r="GP8" s="14"/>
      <c r="GQ8" s="14"/>
      <c r="GR8" s="14"/>
      <c r="GS8" s="14"/>
      <c r="GT8" s="14"/>
      <c r="GU8" s="14"/>
      <c r="GV8" s="14"/>
      <c r="GW8" s="14"/>
      <c r="GX8" s="14"/>
      <c r="GY8" s="14"/>
      <c r="GZ8" s="14"/>
      <c r="HA8" s="14"/>
      <c r="HB8" s="14"/>
      <c r="HC8" s="14"/>
      <c r="HD8" s="14"/>
      <c r="HE8" s="14"/>
      <c r="HF8" s="14"/>
      <c r="HG8" s="14"/>
      <c r="HH8" s="14"/>
      <c r="HI8" s="14"/>
      <c r="HJ8" s="14"/>
      <c r="HK8" s="14"/>
      <c r="HL8" s="14"/>
      <c r="HM8" s="14"/>
      <c r="HN8" s="14"/>
      <c r="HO8" s="14"/>
      <c r="HP8" s="14"/>
      <c r="HQ8" s="14"/>
      <c r="HR8" s="14"/>
      <c r="HS8" s="14"/>
      <c r="HT8" s="14"/>
      <c r="HU8" s="14"/>
      <c r="HV8" s="14"/>
      <c r="HW8" s="14"/>
      <c r="HX8" s="14"/>
      <c r="HY8" s="14"/>
      <c r="HZ8" s="14"/>
      <c r="IA8" s="14"/>
      <c r="IB8" s="14"/>
      <c r="IC8" s="14"/>
      <c r="ID8" s="14"/>
      <c r="IE8" s="14"/>
      <c r="IF8" s="14"/>
      <c r="IG8" s="14"/>
      <c r="IH8" s="14"/>
      <c r="II8" s="14"/>
      <c r="IJ8" s="14"/>
      <c r="IK8" s="14"/>
      <c r="IL8" s="14"/>
      <c r="IM8" s="14"/>
      <c r="IN8" s="14"/>
      <c r="IO8" s="14"/>
      <c r="IP8" s="14"/>
      <c r="IQ8" s="14"/>
      <c r="IR8" s="14"/>
      <c r="IS8" s="14"/>
      <c r="IT8" s="14"/>
      <c r="IU8" s="14"/>
      <c r="IV8" s="14"/>
      <c r="IW8" s="14"/>
      <c r="IX8" s="14"/>
    </row>
    <row r="9" spans="1:258" s="2" customFormat="1" ht="30" customHeight="1" thickBot="1" x14ac:dyDescent="0.35">
      <c r="A9" s="65" t="s">
        <v>8</v>
      </c>
      <c r="B9" s="65"/>
      <c r="C9" s="34">
        <f>Project_Start</f>
        <v>44503</v>
      </c>
      <c r="D9" s="34">
        <f>DATE(2021,11,12)</f>
        <v>44512</v>
      </c>
      <c r="E9" s="13"/>
      <c r="F9" s="13">
        <f t="shared" si="156"/>
        <v>10</v>
      </c>
      <c r="G9" s="14"/>
      <c r="H9" s="14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  <c r="AF9" s="42"/>
      <c r="AG9" s="42"/>
      <c r="AH9" s="42"/>
      <c r="AI9" s="42"/>
      <c r="AJ9" s="42"/>
      <c r="AK9" s="42"/>
      <c r="AL9" s="42"/>
      <c r="AM9" s="42"/>
      <c r="AN9" s="42"/>
      <c r="AO9" s="42"/>
      <c r="AP9" s="42"/>
      <c r="AQ9" s="42"/>
      <c r="AR9" s="42"/>
      <c r="AS9" s="42"/>
      <c r="AT9" s="42"/>
      <c r="AU9" s="42"/>
      <c r="AV9" s="42"/>
      <c r="AW9" s="42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14"/>
      <c r="BO9" s="14"/>
      <c r="BP9" s="14"/>
      <c r="BQ9" s="14"/>
      <c r="BR9" s="14"/>
      <c r="BS9" s="14"/>
      <c r="BT9" s="14"/>
      <c r="BU9" s="14"/>
      <c r="BV9" s="14"/>
      <c r="BW9" s="14"/>
      <c r="BX9" s="14"/>
      <c r="BY9" s="14"/>
      <c r="BZ9" s="14"/>
      <c r="CA9" s="14"/>
      <c r="CB9" s="14"/>
      <c r="CC9" s="14"/>
      <c r="CD9" s="14"/>
      <c r="CE9" s="14"/>
      <c r="CF9" s="14"/>
      <c r="CG9" s="14"/>
      <c r="CH9" s="14"/>
      <c r="CI9" s="14"/>
      <c r="CJ9" s="14"/>
      <c r="CK9" s="14"/>
      <c r="CL9" s="14"/>
      <c r="CM9" s="14"/>
      <c r="CN9" s="14"/>
      <c r="CO9" s="14"/>
      <c r="CP9" s="14"/>
      <c r="CQ9" s="14"/>
      <c r="CR9" s="14"/>
      <c r="CS9" s="14"/>
      <c r="CT9" s="14"/>
      <c r="CU9" s="14"/>
      <c r="CV9" s="14"/>
      <c r="CW9" s="14"/>
      <c r="CX9" s="14"/>
      <c r="CY9" s="14"/>
      <c r="CZ9" s="14"/>
      <c r="DA9" s="14"/>
      <c r="DB9" s="14"/>
      <c r="DC9" s="14"/>
      <c r="DD9" s="14"/>
      <c r="DE9" s="14"/>
      <c r="DF9" s="14"/>
      <c r="DG9" s="14"/>
      <c r="DH9" s="14"/>
      <c r="DI9" s="14"/>
      <c r="DJ9" s="14"/>
      <c r="DK9" s="14"/>
      <c r="DL9" s="14"/>
      <c r="DM9" s="14"/>
      <c r="DN9" s="14"/>
      <c r="DO9" s="14"/>
      <c r="DP9" s="14"/>
      <c r="DQ9" s="14"/>
      <c r="DR9" s="14"/>
      <c r="DS9" s="14"/>
      <c r="DT9" s="14"/>
      <c r="DU9" s="14"/>
      <c r="DV9" s="14"/>
      <c r="DW9" s="14"/>
      <c r="DX9" s="14"/>
      <c r="DY9" s="14"/>
      <c r="DZ9" s="14"/>
      <c r="EA9" s="14"/>
      <c r="EB9" s="14"/>
      <c r="EC9" s="14"/>
      <c r="ED9" s="14"/>
      <c r="EE9" s="14"/>
      <c r="EF9" s="14"/>
      <c r="EG9" s="14"/>
      <c r="EH9" s="14"/>
      <c r="EI9" s="14"/>
      <c r="EJ9" s="14"/>
      <c r="EK9" s="14"/>
      <c r="EL9" s="14"/>
      <c r="EM9" s="14"/>
      <c r="EN9" s="14"/>
      <c r="EO9" s="14"/>
      <c r="EP9" s="14"/>
      <c r="EQ9" s="14"/>
      <c r="ER9" s="14"/>
      <c r="ES9" s="14"/>
      <c r="ET9" s="14"/>
      <c r="EU9" s="14"/>
      <c r="EV9" s="14"/>
      <c r="EW9" s="14"/>
      <c r="EX9" s="14"/>
      <c r="EY9" s="14"/>
      <c r="EZ9" s="14"/>
      <c r="FA9" s="14"/>
      <c r="FB9" s="14"/>
      <c r="FC9" s="14"/>
      <c r="FD9" s="14"/>
      <c r="FE9" s="14"/>
      <c r="FF9" s="14"/>
      <c r="FG9" s="14"/>
      <c r="FH9" s="14"/>
      <c r="FI9" s="14"/>
      <c r="FJ9" s="14"/>
      <c r="FK9" s="14"/>
      <c r="FL9" s="14"/>
      <c r="FM9" s="14"/>
      <c r="FN9" s="14"/>
      <c r="FO9" s="14"/>
      <c r="FP9" s="14"/>
      <c r="FQ9" s="14"/>
      <c r="FR9" s="14"/>
      <c r="FS9" s="14"/>
      <c r="FT9" s="14"/>
      <c r="FU9" s="14"/>
      <c r="FV9" s="14"/>
      <c r="FW9" s="14"/>
      <c r="FX9" s="14"/>
      <c r="FY9" s="14"/>
      <c r="FZ9" s="14"/>
      <c r="GA9" s="14"/>
      <c r="GB9" s="14"/>
      <c r="GC9" s="14"/>
      <c r="GD9" s="14"/>
      <c r="GE9" s="14"/>
      <c r="GF9" s="14"/>
      <c r="GG9" s="14"/>
      <c r="GH9" s="14"/>
      <c r="GI9" s="14"/>
      <c r="GJ9" s="14"/>
      <c r="GK9" s="14"/>
      <c r="GL9" s="14"/>
      <c r="GM9" s="14"/>
      <c r="GN9" s="14"/>
      <c r="GO9" s="14"/>
      <c r="GP9" s="14"/>
      <c r="GQ9" s="14"/>
      <c r="GR9" s="14"/>
      <c r="GS9" s="14"/>
      <c r="GT9" s="14"/>
      <c r="GU9" s="14"/>
      <c r="GV9" s="14"/>
      <c r="GW9" s="14"/>
      <c r="GX9" s="14"/>
      <c r="GY9" s="14"/>
      <c r="GZ9" s="14"/>
      <c r="HA9" s="14"/>
      <c r="HB9" s="14"/>
      <c r="HC9" s="14"/>
      <c r="HD9" s="14"/>
      <c r="HE9" s="14"/>
      <c r="HF9" s="14"/>
      <c r="HG9" s="14"/>
      <c r="HH9" s="14"/>
      <c r="HI9" s="14"/>
      <c r="HJ9" s="14"/>
      <c r="HK9" s="14"/>
      <c r="HL9" s="14"/>
      <c r="HM9" s="14"/>
      <c r="HN9" s="14"/>
      <c r="HO9" s="14"/>
      <c r="HP9" s="14"/>
      <c r="HQ9" s="14"/>
      <c r="HR9" s="14"/>
      <c r="HS9" s="14"/>
      <c r="HT9" s="14"/>
      <c r="HU9" s="14"/>
      <c r="HV9" s="14"/>
      <c r="HW9" s="14"/>
      <c r="HX9" s="14"/>
      <c r="HY9" s="14"/>
      <c r="HZ9" s="14"/>
      <c r="IA9" s="14"/>
      <c r="IB9" s="14"/>
      <c r="IC9" s="14"/>
      <c r="ID9" s="14"/>
      <c r="IE9" s="14"/>
      <c r="IF9" s="14"/>
      <c r="IG9" s="14"/>
      <c r="IH9" s="14"/>
      <c r="II9" s="14"/>
      <c r="IJ9" s="14"/>
      <c r="IK9" s="14"/>
      <c r="IL9" s="14"/>
      <c r="IM9" s="14"/>
      <c r="IN9" s="14"/>
      <c r="IO9" s="14"/>
      <c r="IP9" s="14"/>
      <c r="IQ9" s="14"/>
      <c r="IR9" s="14"/>
      <c r="IS9" s="14"/>
      <c r="IT9" s="14"/>
      <c r="IU9" s="14"/>
      <c r="IV9" s="14"/>
      <c r="IW9" s="14"/>
      <c r="IX9" s="14"/>
    </row>
    <row r="10" spans="1:258" s="2" customFormat="1" ht="30" customHeight="1" thickBot="1" x14ac:dyDescent="0.35">
      <c r="A10" s="66" t="s">
        <v>9</v>
      </c>
      <c r="B10" s="66"/>
      <c r="C10" s="24">
        <f>D9+1</f>
        <v>44513</v>
      </c>
      <c r="D10" s="24">
        <f>DATE(2021,11,23)</f>
        <v>44523</v>
      </c>
      <c r="E10" s="13"/>
      <c r="F10" s="13">
        <f t="shared" si="156"/>
        <v>11</v>
      </c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5"/>
      <c r="T10" s="15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  <c r="CU10" s="14"/>
      <c r="CV10" s="14"/>
      <c r="CW10" s="14"/>
      <c r="CX10" s="14"/>
      <c r="CY10" s="14"/>
      <c r="CZ10" s="14"/>
      <c r="DA10" s="14"/>
      <c r="DB10" s="14"/>
      <c r="DC10" s="14"/>
      <c r="DD10" s="14"/>
      <c r="DE10" s="14"/>
      <c r="DF10" s="14"/>
      <c r="DG10" s="14"/>
      <c r="DH10" s="14"/>
      <c r="DI10" s="14"/>
      <c r="DJ10" s="14"/>
      <c r="DK10" s="14"/>
      <c r="DL10" s="14"/>
      <c r="DM10" s="14"/>
      <c r="DN10" s="14"/>
      <c r="DO10" s="14"/>
      <c r="DP10" s="14"/>
      <c r="DQ10" s="14"/>
      <c r="DR10" s="14"/>
      <c r="DS10" s="14"/>
      <c r="DT10" s="14"/>
      <c r="DU10" s="14"/>
      <c r="DV10" s="14"/>
      <c r="DW10" s="14"/>
      <c r="DX10" s="14"/>
      <c r="DY10" s="14"/>
      <c r="DZ10" s="14"/>
      <c r="EA10" s="14"/>
      <c r="EB10" s="14"/>
      <c r="EC10" s="14"/>
      <c r="ED10" s="14"/>
      <c r="EE10" s="14"/>
      <c r="EF10" s="14"/>
      <c r="EG10" s="14"/>
      <c r="EH10" s="14"/>
      <c r="EI10" s="14"/>
      <c r="EJ10" s="14"/>
      <c r="EK10" s="14"/>
      <c r="EL10" s="14"/>
      <c r="EM10" s="14"/>
      <c r="EN10" s="14"/>
      <c r="EO10" s="14"/>
      <c r="EP10" s="14"/>
      <c r="EQ10" s="14"/>
      <c r="ER10" s="14"/>
      <c r="ES10" s="14"/>
      <c r="ET10" s="14"/>
      <c r="EU10" s="14"/>
      <c r="EV10" s="14"/>
      <c r="EW10" s="14"/>
      <c r="EX10" s="14"/>
      <c r="EY10" s="14"/>
      <c r="EZ10" s="14"/>
      <c r="FA10" s="14"/>
      <c r="FB10" s="14"/>
      <c r="FC10" s="14"/>
      <c r="FD10" s="14"/>
      <c r="FE10" s="14"/>
      <c r="FF10" s="14"/>
      <c r="FG10" s="14"/>
      <c r="FH10" s="14"/>
      <c r="FI10" s="14"/>
      <c r="FJ10" s="14"/>
      <c r="FK10" s="14"/>
      <c r="FL10" s="14"/>
      <c r="FM10" s="14"/>
      <c r="FN10" s="14"/>
      <c r="FO10" s="14"/>
      <c r="FP10" s="14"/>
      <c r="FQ10" s="14"/>
      <c r="FR10" s="14"/>
      <c r="FS10" s="14"/>
      <c r="FT10" s="14"/>
      <c r="FU10" s="14"/>
      <c r="FV10" s="14"/>
      <c r="FW10" s="14"/>
      <c r="FX10" s="14"/>
      <c r="FY10" s="14"/>
      <c r="FZ10" s="14"/>
      <c r="GA10" s="14"/>
      <c r="GB10" s="14"/>
      <c r="GC10" s="14"/>
      <c r="GD10" s="14"/>
      <c r="GE10" s="14"/>
      <c r="GF10" s="14"/>
      <c r="GG10" s="14"/>
      <c r="GH10" s="14"/>
      <c r="GI10" s="14"/>
      <c r="GJ10" s="14"/>
      <c r="GK10" s="14"/>
      <c r="GL10" s="14"/>
      <c r="GM10" s="14"/>
      <c r="GN10" s="14"/>
      <c r="GO10" s="14"/>
      <c r="GP10" s="14"/>
      <c r="GQ10" s="14"/>
      <c r="GR10" s="14"/>
      <c r="GS10" s="14"/>
      <c r="GT10" s="14"/>
      <c r="GU10" s="14"/>
      <c r="GV10" s="14"/>
      <c r="GW10" s="14"/>
      <c r="GX10" s="14"/>
      <c r="GY10" s="14"/>
      <c r="GZ10" s="14"/>
      <c r="HA10" s="14"/>
      <c r="HB10" s="14"/>
      <c r="HC10" s="14"/>
      <c r="HD10" s="14"/>
      <c r="HE10" s="14"/>
      <c r="HF10" s="14"/>
      <c r="HG10" s="14"/>
      <c r="HH10" s="14"/>
      <c r="HI10" s="14"/>
      <c r="HJ10" s="14"/>
      <c r="HK10" s="14"/>
      <c r="HL10" s="14"/>
      <c r="HM10" s="14"/>
      <c r="HN10" s="14"/>
      <c r="HO10" s="14"/>
      <c r="HP10" s="14"/>
      <c r="HQ10" s="14"/>
      <c r="HR10" s="14"/>
      <c r="HS10" s="14"/>
      <c r="HT10" s="14"/>
      <c r="HU10" s="14"/>
      <c r="HV10" s="14"/>
      <c r="HW10" s="14"/>
      <c r="HX10" s="14"/>
      <c r="HY10" s="14"/>
      <c r="HZ10" s="14"/>
      <c r="IA10" s="14"/>
      <c r="IB10" s="14"/>
      <c r="IC10" s="14"/>
      <c r="ID10" s="14"/>
      <c r="IE10" s="14"/>
      <c r="IF10" s="14"/>
      <c r="IG10" s="14"/>
      <c r="IH10" s="14"/>
      <c r="II10" s="14"/>
      <c r="IJ10" s="14"/>
      <c r="IK10" s="14"/>
      <c r="IL10" s="14"/>
      <c r="IM10" s="14"/>
      <c r="IN10" s="14"/>
      <c r="IO10" s="14"/>
      <c r="IP10" s="14"/>
      <c r="IQ10" s="14"/>
      <c r="IR10" s="14"/>
      <c r="IS10" s="14"/>
      <c r="IT10" s="14"/>
      <c r="IU10" s="14"/>
      <c r="IV10" s="14"/>
      <c r="IW10" s="14"/>
      <c r="IX10" s="14"/>
    </row>
    <row r="11" spans="1:258" s="2" customFormat="1" ht="30" customHeight="1" thickBot="1" x14ac:dyDescent="0.35">
      <c r="A11" s="66" t="s">
        <v>10</v>
      </c>
      <c r="B11" s="66"/>
      <c r="C11" s="24">
        <f>DATE(2021,11,24)</f>
        <v>44524</v>
      </c>
      <c r="D11" s="24">
        <f>C11+6</f>
        <v>44530</v>
      </c>
      <c r="E11" s="13"/>
      <c r="F11" s="13">
        <f t="shared" si="156"/>
        <v>7</v>
      </c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5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  <c r="CU11" s="14"/>
      <c r="CV11" s="14"/>
      <c r="CW11" s="14"/>
      <c r="CX11" s="14"/>
      <c r="CY11" s="14"/>
      <c r="CZ11" s="14"/>
      <c r="DA11" s="14"/>
      <c r="DB11" s="14"/>
      <c r="DC11" s="14"/>
      <c r="DD11" s="14"/>
      <c r="DE11" s="14"/>
      <c r="DF11" s="14"/>
      <c r="DG11" s="14"/>
      <c r="DH11" s="14"/>
      <c r="DI11" s="14"/>
      <c r="DJ11" s="14"/>
      <c r="DK11" s="14"/>
      <c r="DL11" s="14"/>
      <c r="DM11" s="14"/>
      <c r="DN11" s="14"/>
      <c r="DO11" s="14"/>
      <c r="DP11" s="14"/>
      <c r="DQ11" s="14"/>
      <c r="DR11" s="14"/>
      <c r="DS11" s="14"/>
      <c r="DT11" s="14"/>
      <c r="DU11" s="14"/>
      <c r="DV11" s="14"/>
      <c r="DW11" s="14"/>
      <c r="DX11" s="14"/>
      <c r="DY11" s="14"/>
      <c r="DZ11" s="14"/>
      <c r="EA11" s="14"/>
      <c r="EB11" s="14"/>
      <c r="EC11" s="14"/>
      <c r="ED11" s="14"/>
      <c r="EE11" s="14"/>
      <c r="EF11" s="14"/>
      <c r="EG11" s="14"/>
      <c r="EH11" s="14"/>
      <c r="EI11" s="14"/>
      <c r="EJ11" s="14"/>
      <c r="EK11" s="14"/>
      <c r="EL11" s="14"/>
      <c r="EM11" s="14"/>
      <c r="EN11" s="14"/>
      <c r="EO11" s="14"/>
      <c r="EP11" s="14"/>
      <c r="EQ11" s="14"/>
      <c r="ER11" s="14"/>
      <c r="ES11" s="14"/>
      <c r="ET11" s="14"/>
      <c r="EU11" s="14"/>
      <c r="EV11" s="14"/>
      <c r="EW11" s="14"/>
      <c r="EX11" s="14"/>
      <c r="EY11" s="14"/>
      <c r="EZ11" s="14"/>
      <c r="FA11" s="14"/>
      <c r="FB11" s="14"/>
      <c r="FC11" s="14"/>
      <c r="FD11" s="14"/>
      <c r="FE11" s="14"/>
      <c r="FF11" s="14"/>
      <c r="FG11" s="14"/>
      <c r="FH11" s="14"/>
      <c r="FI11" s="14"/>
      <c r="FJ11" s="14"/>
      <c r="FK11" s="14"/>
      <c r="FL11" s="14"/>
      <c r="FM11" s="14"/>
      <c r="FN11" s="14"/>
      <c r="FO11" s="14"/>
      <c r="FP11" s="14"/>
      <c r="FQ11" s="14"/>
      <c r="FR11" s="14"/>
      <c r="FS11" s="14"/>
      <c r="FT11" s="14"/>
      <c r="FU11" s="14"/>
      <c r="FV11" s="14"/>
      <c r="FW11" s="14"/>
      <c r="FX11" s="14"/>
      <c r="FY11" s="14"/>
      <c r="FZ11" s="14"/>
      <c r="GA11" s="14"/>
      <c r="GB11" s="14"/>
      <c r="GC11" s="14"/>
      <c r="GD11" s="14"/>
      <c r="GE11" s="14"/>
      <c r="GF11" s="14"/>
      <c r="GG11" s="14"/>
      <c r="GH11" s="14"/>
      <c r="GI11" s="14"/>
      <c r="GJ11" s="14"/>
      <c r="GK11" s="14"/>
      <c r="GL11" s="14"/>
      <c r="GM11" s="14"/>
      <c r="GN11" s="14"/>
      <c r="GO11" s="14"/>
      <c r="GP11" s="14"/>
      <c r="GQ11" s="14"/>
      <c r="GR11" s="14"/>
      <c r="GS11" s="14"/>
      <c r="GT11" s="14"/>
      <c r="GU11" s="14"/>
      <c r="GV11" s="14"/>
      <c r="GW11" s="14"/>
      <c r="GX11" s="14"/>
      <c r="GY11" s="14"/>
      <c r="GZ11" s="14"/>
      <c r="HA11" s="14"/>
      <c r="HB11" s="14"/>
      <c r="HC11" s="14"/>
      <c r="HD11" s="14"/>
      <c r="HE11" s="14"/>
      <c r="HF11" s="14"/>
      <c r="HG11" s="14"/>
      <c r="HH11" s="14"/>
      <c r="HI11" s="14"/>
      <c r="HJ11" s="14"/>
      <c r="HK11" s="14"/>
      <c r="HL11" s="14"/>
      <c r="HM11" s="14"/>
      <c r="HN11" s="14"/>
      <c r="HO11" s="14"/>
      <c r="HP11" s="14"/>
      <c r="HQ11" s="14"/>
      <c r="HR11" s="14"/>
      <c r="HS11" s="14"/>
      <c r="HT11" s="14"/>
      <c r="HU11" s="14"/>
      <c r="HV11" s="14"/>
      <c r="HW11" s="14"/>
      <c r="HX11" s="14"/>
      <c r="HY11" s="14"/>
      <c r="HZ11" s="14"/>
      <c r="IA11" s="14"/>
      <c r="IB11" s="14"/>
      <c r="IC11" s="14"/>
      <c r="ID11" s="14"/>
      <c r="IE11" s="14"/>
      <c r="IF11" s="14"/>
      <c r="IG11" s="14"/>
      <c r="IH11" s="14"/>
      <c r="II11" s="14"/>
      <c r="IJ11" s="14"/>
      <c r="IK11" s="14"/>
      <c r="IL11" s="14"/>
      <c r="IM11" s="14"/>
      <c r="IN11" s="14"/>
      <c r="IO11" s="14"/>
      <c r="IP11" s="14"/>
      <c r="IQ11" s="14"/>
      <c r="IR11" s="14"/>
      <c r="IS11" s="14"/>
      <c r="IT11" s="14"/>
      <c r="IU11" s="14"/>
      <c r="IV11" s="14"/>
      <c r="IW11" s="14"/>
      <c r="IX11" s="14"/>
    </row>
    <row r="12" spans="1:258" s="2" customFormat="1" ht="30" customHeight="1" thickBot="1" x14ac:dyDescent="0.35">
      <c r="A12" s="67" t="s">
        <v>11</v>
      </c>
      <c r="B12" s="67"/>
      <c r="C12" s="35">
        <f>DATE(2021,11,31)</f>
        <v>44531</v>
      </c>
      <c r="D12" s="35">
        <f>DATE(2021,12,13)</f>
        <v>44543</v>
      </c>
      <c r="E12" s="13"/>
      <c r="F12" s="13">
        <f t="shared" si="156"/>
        <v>13</v>
      </c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1"/>
      <c r="AJ12" s="41"/>
      <c r="AK12" s="41"/>
      <c r="AL12" s="41"/>
      <c r="AM12" s="41"/>
      <c r="AN12" s="41"/>
      <c r="AO12" s="41"/>
      <c r="AP12" s="41"/>
      <c r="AQ12" s="41"/>
      <c r="AR12" s="41"/>
      <c r="AS12" s="41"/>
      <c r="AT12" s="41"/>
      <c r="AU12" s="41"/>
      <c r="AV12" s="41"/>
      <c r="AW12" s="41"/>
      <c r="AX12" s="41"/>
      <c r="AY12" s="41"/>
      <c r="AZ12" s="41"/>
      <c r="BA12" s="41"/>
      <c r="BB12" s="41"/>
      <c r="BC12" s="41"/>
      <c r="BD12" s="41"/>
      <c r="BE12" s="41"/>
      <c r="BF12" s="41"/>
      <c r="BG12" s="41"/>
      <c r="BH12" s="41"/>
      <c r="BI12" s="41"/>
      <c r="BJ12" s="41"/>
      <c r="BK12" s="41"/>
      <c r="BL12" s="41"/>
      <c r="BM12" s="41"/>
      <c r="BN12" s="41"/>
      <c r="BO12" s="41"/>
      <c r="BP12" s="41"/>
      <c r="BQ12" s="41"/>
      <c r="BR12" s="41"/>
      <c r="BS12" s="41"/>
      <c r="BT12" s="41"/>
      <c r="BU12" s="41"/>
      <c r="BV12" s="41"/>
      <c r="BW12" s="41"/>
      <c r="BX12" s="41"/>
      <c r="BY12" s="41"/>
      <c r="BZ12" s="41"/>
      <c r="CA12" s="41"/>
      <c r="CB12" s="41"/>
      <c r="CC12" s="41"/>
      <c r="CD12" s="41"/>
      <c r="CE12" s="41"/>
      <c r="CF12" s="41"/>
      <c r="CG12" s="41"/>
      <c r="CH12" s="41"/>
      <c r="CI12" s="41"/>
      <c r="CJ12" s="41"/>
      <c r="CK12" s="41"/>
      <c r="CL12" s="41"/>
      <c r="CM12" s="41"/>
      <c r="CN12" s="41"/>
      <c r="CO12" s="41"/>
      <c r="CP12" s="41"/>
      <c r="CQ12" s="41"/>
      <c r="CR12" s="41"/>
      <c r="CS12" s="41"/>
      <c r="CT12" s="41"/>
      <c r="CU12" s="41"/>
      <c r="CV12" s="41"/>
      <c r="CW12" s="41"/>
      <c r="CX12" s="41"/>
      <c r="CY12" s="41"/>
      <c r="CZ12" s="41"/>
      <c r="DA12" s="41"/>
      <c r="DB12" s="41"/>
      <c r="DC12" s="41"/>
      <c r="DD12" s="41"/>
      <c r="DE12" s="41"/>
      <c r="DF12" s="41"/>
      <c r="DG12" s="41"/>
      <c r="DH12" s="41"/>
      <c r="DI12" s="41"/>
      <c r="DJ12" s="41"/>
      <c r="DK12" s="41"/>
      <c r="DL12" s="41"/>
      <c r="DM12" s="41"/>
      <c r="DN12" s="41"/>
      <c r="DO12" s="41"/>
      <c r="DP12" s="41"/>
      <c r="DQ12" s="41"/>
      <c r="DR12" s="41"/>
      <c r="DS12" s="41"/>
      <c r="DT12" s="41"/>
      <c r="DU12" s="41"/>
      <c r="DV12" s="41"/>
      <c r="DW12" s="41"/>
      <c r="DX12" s="41"/>
      <c r="DY12" s="41"/>
      <c r="DZ12" s="41"/>
      <c r="EA12" s="41"/>
      <c r="EB12" s="41"/>
      <c r="EC12" s="41"/>
      <c r="ED12" s="41"/>
      <c r="EE12" s="41"/>
      <c r="EF12" s="41"/>
      <c r="EG12" s="41"/>
      <c r="EH12" s="41"/>
      <c r="EI12" s="41"/>
      <c r="EJ12" s="41"/>
      <c r="EK12" s="41"/>
      <c r="EL12" s="41"/>
      <c r="EM12" s="41"/>
      <c r="EN12" s="41"/>
      <c r="EO12" s="41"/>
      <c r="EP12" s="41"/>
      <c r="EQ12" s="41"/>
      <c r="ER12" s="41"/>
      <c r="ES12" s="41"/>
      <c r="ET12" s="41"/>
      <c r="EU12" s="41"/>
      <c r="EV12" s="41"/>
      <c r="EW12" s="41"/>
      <c r="EX12" s="41"/>
      <c r="EY12" s="41"/>
      <c r="EZ12" s="41"/>
      <c r="FA12" s="41"/>
      <c r="FB12" s="41"/>
      <c r="FC12" s="41"/>
      <c r="FD12" s="41"/>
      <c r="FE12" s="41"/>
      <c r="FF12" s="41"/>
      <c r="FG12" s="41"/>
      <c r="FH12" s="41"/>
      <c r="FI12" s="41"/>
      <c r="FJ12" s="41"/>
      <c r="FK12" s="41"/>
      <c r="FL12" s="41"/>
      <c r="FM12" s="41"/>
      <c r="FN12" s="41"/>
      <c r="FO12" s="41"/>
      <c r="FP12" s="41"/>
      <c r="FQ12" s="41"/>
      <c r="FR12" s="41"/>
      <c r="FS12" s="41"/>
      <c r="FT12" s="41"/>
      <c r="FU12" s="41"/>
      <c r="FV12" s="41"/>
      <c r="FW12" s="41"/>
      <c r="FX12" s="41"/>
      <c r="FY12" s="41"/>
      <c r="FZ12" s="41"/>
      <c r="GA12" s="41"/>
      <c r="GB12" s="41"/>
      <c r="GC12" s="41"/>
      <c r="GD12" s="41"/>
      <c r="GE12" s="41"/>
      <c r="GF12" s="41"/>
      <c r="GG12" s="14"/>
      <c r="GH12" s="14"/>
      <c r="GI12" s="14"/>
      <c r="GJ12" s="14"/>
      <c r="GK12" s="14"/>
      <c r="GL12" s="14"/>
      <c r="GM12" s="14"/>
      <c r="GN12" s="14"/>
      <c r="GO12" s="14"/>
      <c r="GP12" s="14"/>
      <c r="GQ12" s="14"/>
      <c r="GR12" s="14"/>
      <c r="GS12" s="14"/>
      <c r="GT12" s="14"/>
      <c r="GU12" s="14"/>
      <c r="GV12" s="14"/>
      <c r="GW12" s="14"/>
      <c r="GX12" s="14"/>
      <c r="GY12" s="14"/>
      <c r="GZ12" s="14"/>
      <c r="HA12" s="14"/>
      <c r="HB12" s="14"/>
      <c r="HC12" s="14"/>
      <c r="HD12" s="14"/>
      <c r="HE12" s="14"/>
      <c r="HF12" s="14"/>
      <c r="HG12" s="14"/>
      <c r="HH12" s="14"/>
      <c r="HI12" s="14"/>
      <c r="HJ12" s="14"/>
      <c r="HK12" s="14"/>
      <c r="HL12" s="14"/>
      <c r="HM12" s="14"/>
      <c r="HN12" s="14"/>
      <c r="HO12" s="14"/>
      <c r="HP12" s="14"/>
      <c r="HQ12" s="14"/>
      <c r="HR12" s="14"/>
      <c r="HS12" s="14"/>
      <c r="HT12" s="14"/>
      <c r="HU12" s="14"/>
      <c r="HV12" s="14"/>
      <c r="HW12" s="14"/>
      <c r="HX12" s="14"/>
      <c r="HY12" s="14"/>
      <c r="HZ12" s="14"/>
      <c r="IA12" s="14"/>
      <c r="IB12" s="14"/>
      <c r="IC12" s="14"/>
      <c r="ID12" s="14"/>
      <c r="IE12" s="14"/>
      <c r="IF12" s="14"/>
      <c r="IG12" s="14"/>
      <c r="IH12" s="14"/>
      <c r="II12" s="14"/>
      <c r="IJ12" s="14"/>
      <c r="IK12" s="14"/>
      <c r="IL12" s="14"/>
      <c r="IM12" s="14"/>
      <c r="IN12" s="14"/>
      <c r="IO12" s="14"/>
      <c r="IP12" s="14"/>
      <c r="IQ12" s="14"/>
      <c r="IR12" s="14"/>
      <c r="IS12" s="14"/>
      <c r="IT12" s="14"/>
      <c r="IU12" s="14"/>
      <c r="IV12" s="14"/>
      <c r="IW12" s="14"/>
      <c r="IX12" s="14"/>
    </row>
    <row r="13" spans="1:258" s="2" customFormat="1" ht="30" customHeight="1" thickTop="1" thickBot="1" x14ac:dyDescent="0.35">
      <c r="A13" s="63" t="s">
        <v>12</v>
      </c>
      <c r="B13" s="64"/>
      <c r="C13" s="45" t="s">
        <v>31</v>
      </c>
      <c r="D13" s="37">
        <f>D16</f>
        <v>44682</v>
      </c>
      <c r="E13" s="13"/>
      <c r="F13" s="13">
        <f t="shared" si="156"/>
        <v>164</v>
      </c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39"/>
      <c r="Y13" s="49"/>
      <c r="Z13" s="49"/>
      <c r="AA13" s="49"/>
      <c r="AB13" s="49"/>
      <c r="AC13" s="49"/>
      <c r="AD13" s="49"/>
      <c r="AE13" s="49"/>
      <c r="AF13" s="49"/>
      <c r="AG13" s="49"/>
      <c r="AH13" s="49"/>
      <c r="AI13" s="49"/>
      <c r="AJ13" s="49"/>
      <c r="AK13" s="49"/>
      <c r="AL13" s="49"/>
      <c r="AM13" s="49"/>
      <c r="AN13" s="49"/>
      <c r="AO13" s="49"/>
      <c r="AP13" s="49"/>
      <c r="AQ13" s="49"/>
      <c r="AR13" s="49"/>
      <c r="AS13" s="49"/>
      <c r="AT13" s="49"/>
      <c r="AU13" s="49"/>
      <c r="AV13" s="49"/>
      <c r="AW13" s="49"/>
      <c r="AX13" s="49"/>
      <c r="AY13" s="49"/>
      <c r="AZ13" s="49"/>
      <c r="BA13" s="49"/>
      <c r="BB13" s="49"/>
      <c r="BC13" s="49"/>
      <c r="BD13" s="49"/>
      <c r="BE13" s="49"/>
      <c r="BF13" s="49"/>
      <c r="BG13" s="49"/>
      <c r="BH13" s="49"/>
      <c r="BI13" s="49"/>
      <c r="BJ13" s="49"/>
      <c r="BK13" s="49"/>
      <c r="BL13" s="49"/>
      <c r="BM13" s="49"/>
      <c r="BN13" s="49"/>
      <c r="BO13" s="49"/>
      <c r="BP13" s="49"/>
      <c r="BQ13" s="49"/>
      <c r="BR13" s="49"/>
      <c r="BS13" s="49"/>
      <c r="BT13" s="49"/>
      <c r="BU13" s="49"/>
      <c r="BV13" s="49"/>
      <c r="BW13" s="49"/>
      <c r="BX13" s="49"/>
      <c r="BY13" s="49"/>
      <c r="BZ13" s="49"/>
      <c r="CA13" s="49"/>
      <c r="CB13" s="49"/>
      <c r="CC13" s="49"/>
      <c r="CD13" s="49"/>
      <c r="CE13" s="49"/>
      <c r="CF13" s="49"/>
      <c r="CG13" s="49"/>
      <c r="CH13" s="49"/>
      <c r="CI13" s="49"/>
      <c r="CJ13" s="49"/>
      <c r="CK13" s="49"/>
      <c r="CL13" s="49"/>
      <c r="CM13" s="49"/>
      <c r="CN13" s="49"/>
      <c r="CO13" s="49"/>
      <c r="CP13" s="49"/>
      <c r="CQ13" s="49"/>
      <c r="CR13" s="49"/>
      <c r="CS13" s="49"/>
      <c r="CT13" s="49"/>
      <c r="CU13" s="49"/>
      <c r="CV13" s="49"/>
      <c r="CW13" s="49"/>
      <c r="CX13" s="49"/>
      <c r="CY13" s="49"/>
      <c r="CZ13" s="49"/>
      <c r="DA13" s="49"/>
      <c r="DB13" s="49"/>
      <c r="DC13" s="49"/>
      <c r="DD13" s="49"/>
      <c r="DE13" s="49"/>
      <c r="DF13" s="49"/>
      <c r="DG13" s="49"/>
      <c r="DH13" s="49"/>
      <c r="DI13" s="49"/>
      <c r="DJ13" s="49"/>
      <c r="DK13" s="49"/>
      <c r="DL13" s="49"/>
      <c r="DM13" s="49"/>
      <c r="DN13" s="49"/>
      <c r="DO13" s="49"/>
      <c r="DP13" s="49"/>
      <c r="DQ13" s="49"/>
      <c r="DR13" s="49"/>
      <c r="DS13" s="49"/>
      <c r="DT13" s="49"/>
      <c r="DU13" s="49"/>
      <c r="DV13" s="49"/>
      <c r="DW13" s="49"/>
      <c r="DX13" s="49"/>
      <c r="DY13" s="49"/>
      <c r="DZ13" s="49"/>
      <c r="EA13" s="49"/>
      <c r="EB13" s="49"/>
      <c r="EC13" s="49"/>
      <c r="ED13" s="49"/>
      <c r="EE13" s="49"/>
      <c r="EF13" s="49"/>
      <c r="EG13" s="49"/>
      <c r="EH13" s="49"/>
      <c r="EI13" s="49"/>
      <c r="EJ13" s="49"/>
      <c r="EK13" s="49"/>
      <c r="EL13" s="49"/>
      <c r="EM13" s="49"/>
      <c r="EN13" s="49"/>
      <c r="EO13" s="49"/>
      <c r="EP13" s="49"/>
      <c r="EQ13" s="49"/>
      <c r="ER13" s="49"/>
      <c r="ES13" s="49"/>
      <c r="ET13" s="49"/>
      <c r="EU13" s="49"/>
      <c r="EV13" s="49"/>
      <c r="EW13" s="49"/>
      <c r="EX13" s="49"/>
      <c r="EY13" s="49"/>
      <c r="EZ13" s="49"/>
      <c r="FA13" s="49"/>
      <c r="FB13" s="49"/>
      <c r="FC13" s="49"/>
      <c r="FD13" s="49"/>
      <c r="FE13" s="49"/>
      <c r="FF13" s="49"/>
      <c r="FG13" s="49"/>
      <c r="FH13" s="49"/>
      <c r="FI13" s="49"/>
      <c r="FJ13" s="49"/>
      <c r="FK13" s="49"/>
      <c r="FL13" s="49"/>
      <c r="FM13" s="49"/>
      <c r="FN13" s="49"/>
      <c r="FO13" s="49"/>
      <c r="FP13" s="49"/>
      <c r="FQ13" s="49"/>
      <c r="FR13" s="49"/>
      <c r="FS13" s="49"/>
      <c r="FT13" s="49"/>
      <c r="FU13" s="49"/>
      <c r="FV13" s="49"/>
      <c r="FW13" s="49"/>
      <c r="FX13" s="49"/>
      <c r="FY13" s="49"/>
      <c r="FZ13" s="49"/>
      <c r="GA13" s="49"/>
      <c r="GB13" s="49"/>
      <c r="GC13" s="49"/>
      <c r="GD13" s="49"/>
      <c r="GE13" s="49"/>
      <c r="GF13" s="49"/>
      <c r="GG13" s="40"/>
      <c r="GH13" s="14"/>
      <c r="GI13" s="14"/>
      <c r="GJ13" s="14"/>
      <c r="GK13" s="14"/>
      <c r="GL13" s="14"/>
      <c r="GM13" s="14"/>
      <c r="GN13" s="14"/>
      <c r="GO13" s="14"/>
      <c r="GP13" s="14"/>
      <c r="GQ13" s="14"/>
      <c r="GR13" s="14"/>
      <c r="GS13" s="14"/>
      <c r="GT13" s="14"/>
      <c r="GU13" s="14"/>
      <c r="GV13" s="14"/>
      <c r="GW13" s="14"/>
      <c r="GX13" s="14"/>
      <c r="GY13" s="14"/>
      <c r="GZ13" s="14"/>
      <c r="HA13" s="14"/>
      <c r="HB13" s="14"/>
      <c r="HC13" s="14"/>
      <c r="HD13" s="14"/>
      <c r="HE13" s="14"/>
      <c r="HF13" s="14"/>
      <c r="HG13" s="14"/>
      <c r="HH13" s="14"/>
      <c r="HI13" s="14"/>
      <c r="HJ13" s="14"/>
      <c r="HK13" s="14"/>
      <c r="HL13" s="14"/>
      <c r="HM13" s="14"/>
      <c r="HN13" s="14"/>
      <c r="HO13" s="14"/>
      <c r="HP13" s="14"/>
      <c r="HQ13" s="14"/>
      <c r="HR13" s="14"/>
      <c r="HS13" s="14"/>
      <c r="HT13" s="14"/>
      <c r="HU13" s="14"/>
      <c r="HV13" s="14"/>
      <c r="HW13" s="14"/>
      <c r="HX13" s="14"/>
      <c r="HY13" s="14"/>
      <c r="HZ13" s="14"/>
      <c r="IA13" s="14"/>
      <c r="IB13" s="14"/>
      <c r="IC13" s="14"/>
      <c r="ID13" s="14"/>
      <c r="IE13" s="14"/>
      <c r="IF13" s="14"/>
      <c r="IG13" s="14"/>
      <c r="IH13" s="14"/>
      <c r="II13" s="14"/>
      <c r="IJ13" s="14"/>
      <c r="IK13" s="14"/>
      <c r="IL13" s="14"/>
      <c r="IM13" s="14"/>
      <c r="IN13" s="14"/>
      <c r="IO13" s="14"/>
      <c r="IP13" s="14"/>
      <c r="IQ13" s="14"/>
      <c r="IR13" s="14"/>
      <c r="IS13" s="14"/>
      <c r="IT13" s="14"/>
      <c r="IU13" s="14"/>
      <c r="IV13" s="14"/>
      <c r="IW13" s="14"/>
      <c r="IX13" s="14"/>
    </row>
    <row r="14" spans="1:258" s="2" customFormat="1" ht="30" customHeight="1" thickBot="1" x14ac:dyDescent="0.35">
      <c r="A14" s="65" t="s">
        <v>13</v>
      </c>
      <c r="B14" s="65"/>
      <c r="C14" s="34">
        <f>DATE(2021,11,19)</f>
        <v>44519</v>
      </c>
      <c r="D14" s="34">
        <f>DATE(2022,2,6)</f>
        <v>44598</v>
      </c>
      <c r="E14" s="13"/>
      <c r="F14" s="13">
        <f t="shared" si="156"/>
        <v>80</v>
      </c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42"/>
      <c r="Z14" s="42"/>
      <c r="AA14" s="42"/>
      <c r="AB14" s="42"/>
      <c r="AC14" s="42"/>
      <c r="AD14" s="42"/>
      <c r="AE14" s="42"/>
      <c r="AF14" s="42"/>
      <c r="AG14" s="42"/>
      <c r="AH14" s="42"/>
      <c r="AI14" s="42"/>
      <c r="AJ14" s="42"/>
      <c r="AK14" s="42"/>
      <c r="AL14" s="42"/>
      <c r="AM14" s="42"/>
      <c r="AN14" s="42"/>
      <c r="AO14" s="42"/>
      <c r="AP14" s="42"/>
      <c r="AQ14" s="42"/>
      <c r="AR14" s="42"/>
      <c r="AS14" s="42"/>
      <c r="AT14" s="42"/>
      <c r="AU14" s="42"/>
      <c r="AV14" s="42"/>
      <c r="AW14" s="42"/>
      <c r="AX14" s="42"/>
      <c r="AY14" s="42"/>
      <c r="AZ14" s="42"/>
      <c r="BA14" s="42"/>
      <c r="BB14" s="42"/>
      <c r="BC14" s="42"/>
      <c r="BD14" s="42"/>
      <c r="BE14" s="42"/>
      <c r="BF14" s="42"/>
      <c r="BG14" s="42"/>
      <c r="BH14" s="42"/>
      <c r="BI14" s="42"/>
      <c r="BJ14" s="42"/>
      <c r="BK14" s="42"/>
      <c r="BL14" s="42"/>
      <c r="BM14" s="42"/>
      <c r="BN14" s="42"/>
      <c r="BO14" s="42"/>
      <c r="BP14" s="42"/>
      <c r="BQ14" s="42"/>
      <c r="BR14" s="42"/>
      <c r="BS14" s="42"/>
      <c r="BT14" s="42"/>
      <c r="BU14" s="42"/>
      <c r="BV14" s="42"/>
      <c r="BW14" s="42"/>
      <c r="BX14" s="42"/>
      <c r="BY14" s="42"/>
      <c r="BZ14" s="42"/>
      <c r="CA14" s="42"/>
      <c r="CB14" s="42"/>
      <c r="CC14" s="42"/>
      <c r="CD14" s="42"/>
      <c r="CE14" s="42"/>
      <c r="CF14" s="42"/>
      <c r="CG14" s="42"/>
      <c r="CH14" s="42"/>
      <c r="CI14" s="42"/>
      <c r="CJ14" s="42"/>
      <c r="CK14" s="42"/>
      <c r="CL14" s="42"/>
      <c r="CM14" s="42"/>
      <c r="CN14" s="42"/>
      <c r="CO14" s="42"/>
      <c r="CP14" s="42"/>
      <c r="CQ14" s="42"/>
      <c r="CR14" s="42"/>
      <c r="CS14" s="42"/>
      <c r="CT14" s="42"/>
      <c r="CU14" s="42"/>
      <c r="CV14" s="42"/>
      <c r="CW14" s="42"/>
      <c r="CX14" s="42"/>
      <c r="CY14" s="42"/>
      <c r="CZ14" s="42"/>
      <c r="DA14" s="42"/>
      <c r="DB14" s="42"/>
      <c r="DC14" s="42"/>
      <c r="DD14" s="42"/>
      <c r="DE14" s="42"/>
      <c r="DF14" s="42"/>
      <c r="DG14" s="42"/>
      <c r="DH14" s="42"/>
      <c r="DI14" s="42"/>
      <c r="DJ14" s="42"/>
      <c r="DK14" s="42"/>
      <c r="DL14" s="42"/>
      <c r="DM14" s="42"/>
      <c r="DN14" s="42"/>
      <c r="DO14" s="42"/>
      <c r="DP14" s="42"/>
      <c r="DQ14" s="42"/>
      <c r="DR14" s="42"/>
      <c r="DS14" s="42"/>
      <c r="DT14" s="42"/>
      <c r="DU14" s="42"/>
      <c r="DV14" s="42"/>
      <c r="DW14" s="42"/>
      <c r="DX14" s="42"/>
      <c r="DY14" s="42"/>
      <c r="DZ14" s="42"/>
      <c r="EA14" s="42"/>
      <c r="EB14" s="42"/>
      <c r="EC14" s="42"/>
      <c r="ED14" s="42"/>
      <c r="EE14" s="42"/>
      <c r="EF14" s="42"/>
      <c r="EG14" s="42"/>
      <c r="EH14" s="42"/>
      <c r="EI14" s="42"/>
      <c r="EJ14" s="42"/>
      <c r="EK14" s="42"/>
      <c r="EL14" s="42"/>
      <c r="EM14" s="42"/>
      <c r="EN14" s="42"/>
      <c r="EO14" s="42"/>
      <c r="EP14" s="42"/>
      <c r="EQ14" s="42"/>
      <c r="ER14" s="42"/>
      <c r="ES14" s="42"/>
      <c r="ET14" s="42"/>
      <c r="EU14" s="42"/>
      <c r="EV14" s="42"/>
      <c r="EW14" s="42"/>
      <c r="EX14" s="42"/>
      <c r="EY14" s="42"/>
      <c r="EZ14" s="42"/>
      <c r="FA14" s="42"/>
      <c r="FB14" s="42"/>
      <c r="FC14" s="42"/>
      <c r="FD14" s="42"/>
      <c r="FE14" s="42"/>
      <c r="FF14" s="42"/>
      <c r="FG14" s="42"/>
      <c r="FH14" s="42"/>
      <c r="FI14" s="42"/>
      <c r="FJ14" s="42"/>
      <c r="FK14" s="42"/>
      <c r="FL14" s="42"/>
      <c r="FM14" s="42"/>
      <c r="FN14" s="42"/>
      <c r="FO14" s="42"/>
      <c r="FP14" s="42"/>
      <c r="FQ14" s="42"/>
      <c r="FR14" s="42"/>
      <c r="FS14" s="42"/>
      <c r="FT14" s="42"/>
      <c r="FU14" s="42"/>
      <c r="FV14" s="42"/>
      <c r="FW14" s="42"/>
      <c r="FX14" s="47"/>
      <c r="FY14" s="48"/>
      <c r="FZ14" s="42"/>
      <c r="GA14" s="42"/>
      <c r="GB14" s="42"/>
      <c r="GC14" s="42"/>
      <c r="GD14" s="42"/>
      <c r="GE14" s="42"/>
      <c r="GF14" s="42"/>
      <c r="GG14" s="14"/>
      <c r="GH14" s="14"/>
      <c r="GI14" s="14"/>
      <c r="GJ14" s="14"/>
      <c r="GK14" s="14"/>
      <c r="GL14" s="14"/>
      <c r="GM14" s="14"/>
      <c r="GN14" s="14"/>
      <c r="GO14" s="14"/>
      <c r="GP14" s="14"/>
      <c r="GQ14" s="14"/>
      <c r="GR14" s="14"/>
      <c r="GS14" s="14"/>
      <c r="GT14" s="14"/>
      <c r="GU14" s="14"/>
      <c r="GV14" s="14"/>
      <c r="GW14" s="14"/>
      <c r="GX14" s="14"/>
      <c r="GY14" s="14"/>
      <c r="GZ14" s="14"/>
      <c r="HA14" s="14"/>
      <c r="HB14" s="14"/>
      <c r="HC14" s="14"/>
      <c r="HD14" s="14"/>
      <c r="HE14" s="14"/>
      <c r="HF14" s="14"/>
      <c r="HG14" s="14"/>
      <c r="HH14" s="14"/>
      <c r="HI14" s="14"/>
      <c r="HJ14" s="14"/>
      <c r="HK14" s="14"/>
      <c r="HL14" s="14"/>
      <c r="HM14" s="14"/>
      <c r="HN14" s="14"/>
      <c r="HO14" s="14"/>
      <c r="HP14" s="14"/>
      <c r="HQ14" s="14"/>
      <c r="HR14" s="14"/>
      <c r="HS14" s="14"/>
      <c r="HT14" s="14"/>
      <c r="HU14" s="14"/>
      <c r="HV14" s="14"/>
      <c r="HW14" s="14"/>
      <c r="HX14" s="14"/>
      <c r="HY14" s="14"/>
      <c r="HZ14" s="14"/>
      <c r="IA14" s="14"/>
      <c r="IB14" s="14"/>
      <c r="IC14" s="14"/>
      <c r="ID14" s="14"/>
      <c r="IE14" s="14"/>
      <c r="IF14" s="14"/>
      <c r="IG14" s="14"/>
      <c r="IH14" s="14"/>
      <c r="II14" s="14"/>
      <c r="IJ14" s="14"/>
      <c r="IK14" s="14"/>
      <c r="IL14" s="14"/>
      <c r="IM14" s="14"/>
      <c r="IN14" s="14"/>
      <c r="IO14" s="14"/>
      <c r="IP14" s="14"/>
      <c r="IQ14" s="14"/>
      <c r="IR14" s="14"/>
      <c r="IS14" s="14"/>
      <c r="IT14" s="14"/>
      <c r="IU14" s="14"/>
      <c r="IV14" s="14"/>
      <c r="IW14" s="14"/>
      <c r="IX14" s="14"/>
    </row>
    <row r="15" spans="1:258" s="2" customFormat="1" ht="30" customHeight="1" thickBot="1" x14ac:dyDescent="0.35">
      <c r="A15" s="66" t="s">
        <v>25</v>
      </c>
      <c r="B15" s="66"/>
      <c r="C15" s="24">
        <f>DATE(2022,1,10)</f>
        <v>44571</v>
      </c>
      <c r="D15" s="24">
        <f>DATE(2022,2,6)</f>
        <v>44598</v>
      </c>
      <c r="E15" s="13"/>
      <c r="F15" s="13">
        <f t="shared" si="156"/>
        <v>28</v>
      </c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5"/>
      <c r="T15" s="15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  <c r="CU15" s="14"/>
      <c r="CV15" s="14"/>
      <c r="CW15" s="14"/>
      <c r="CX15" s="14"/>
      <c r="CY15" s="14"/>
      <c r="CZ15" s="14"/>
      <c r="DA15" s="14"/>
      <c r="DB15" s="14"/>
      <c r="DC15" s="14"/>
      <c r="DD15" s="14"/>
      <c r="DE15" s="14"/>
      <c r="DF15" s="14"/>
      <c r="DG15" s="14"/>
      <c r="DH15" s="14"/>
      <c r="DI15" s="14"/>
      <c r="DJ15" s="14"/>
      <c r="DK15" s="14"/>
      <c r="DL15" s="14"/>
      <c r="DM15" s="14"/>
      <c r="DN15" s="14"/>
      <c r="DO15" s="14"/>
      <c r="DP15" s="14"/>
      <c r="DQ15" s="14"/>
      <c r="DR15" s="14"/>
      <c r="DS15" s="14"/>
      <c r="DT15" s="14"/>
      <c r="DU15" s="14"/>
      <c r="DV15" s="14"/>
      <c r="DW15" s="14"/>
      <c r="DX15" s="14"/>
      <c r="DY15" s="14"/>
      <c r="DZ15" s="14"/>
      <c r="EA15" s="14"/>
      <c r="EB15" s="14"/>
      <c r="EC15" s="14"/>
      <c r="ED15" s="14"/>
      <c r="EE15" s="14"/>
      <c r="EF15" s="14"/>
      <c r="EG15" s="14"/>
      <c r="EH15" s="14"/>
      <c r="EI15" s="14"/>
      <c r="EJ15" s="14"/>
      <c r="EK15" s="14"/>
      <c r="EL15" s="14"/>
      <c r="EM15" s="14"/>
      <c r="EN15" s="14"/>
      <c r="EO15" s="14"/>
      <c r="EP15" s="14"/>
      <c r="EQ15" s="14"/>
      <c r="ER15" s="14"/>
      <c r="ES15" s="14"/>
      <c r="ET15" s="14"/>
      <c r="EU15" s="14"/>
      <c r="EV15" s="14"/>
      <c r="EW15" s="14"/>
      <c r="EX15" s="14"/>
      <c r="EY15" s="14"/>
      <c r="EZ15" s="14"/>
      <c r="FA15" s="14"/>
      <c r="FB15" s="14"/>
      <c r="FC15" s="14"/>
      <c r="FD15" s="14"/>
      <c r="FE15" s="14"/>
      <c r="FF15" s="14"/>
      <c r="FG15" s="14"/>
      <c r="FH15" s="14"/>
      <c r="FI15" s="14"/>
      <c r="FJ15" s="14"/>
      <c r="FK15" s="14"/>
      <c r="FL15" s="14"/>
      <c r="FM15" s="14"/>
      <c r="FN15" s="14"/>
      <c r="FO15" s="14"/>
      <c r="FP15" s="14"/>
      <c r="FQ15" s="14"/>
      <c r="FR15" s="14"/>
      <c r="FS15" s="14"/>
      <c r="FT15" s="14"/>
      <c r="FU15" s="14"/>
      <c r="FV15" s="14"/>
      <c r="FW15" s="14"/>
      <c r="FX15" s="14"/>
      <c r="FY15" s="14"/>
      <c r="FZ15" s="14"/>
      <c r="GA15" s="14"/>
      <c r="GB15" s="14"/>
      <c r="GC15" s="14"/>
      <c r="GD15" s="14"/>
      <c r="GE15" s="14"/>
      <c r="GF15" s="14"/>
      <c r="GG15" s="14"/>
      <c r="GH15" s="14"/>
      <c r="GI15" s="14"/>
      <c r="GJ15" s="14"/>
      <c r="GK15" s="14"/>
      <c r="GL15" s="14"/>
      <c r="GM15" s="14"/>
      <c r="GN15" s="14"/>
      <c r="GO15" s="14"/>
      <c r="GP15" s="14"/>
      <c r="GQ15" s="14"/>
      <c r="GR15" s="14"/>
      <c r="GS15" s="14"/>
      <c r="GT15" s="14"/>
      <c r="GU15" s="14"/>
      <c r="GV15" s="14"/>
      <c r="GW15" s="14"/>
      <c r="GX15" s="14"/>
      <c r="GY15" s="14"/>
      <c r="GZ15" s="14"/>
      <c r="HA15" s="14"/>
      <c r="HB15" s="14"/>
      <c r="HC15" s="14"/>
      <c r="HD15" s="14"/>
      <c r="HE15" s="14"/>
      <c r="HF15" s="14"/>
      <c r="HG15" s="14"/>
      <c r="HH15" s="14"/>
      <c r="HI15" s="14"/>
      <c r="HJ15" s="14"/>
      <c r="HK15" s="14"/>
      <c r="HL15" s="14"/>
      <c r="HM15" s="14"/>
      <c r="HN15" s="14"/>
      <c r="HO15" s="14"/>
      <c r="HP15" s="14"/>
      <c r="HQ15" s="14"/>
      <c r="HR15" s="14"/>
      <c r="HS15" s="14"/>
      <c r="HT15" s="14"/>
      <c r="HU15" s="14"/>
      <c r="HV15" s="14"/>
      <c r="HW15" s="14"/>
      <c r="HX15" s="14"/>
      <c r="HY15" s="14"/>
      <c r="HZ15" s="14"/>
      <c r="IA15" s="14"/>
      <c r="IB15" s="14"/>
      <c r="IC15" s="14"/>
      <c r="ID15" s="14"/>
      <c r="IE15" s="14"/>
      <c r="IF15" s="14"/>
      <c r="IG15" s="14"/>
      <c r="IH15" s="14"/>
      <c r="II15" s="14"/>
      <c r="IJ15" s="14"/>
      <c r="IK15" s="14"/>
      <c r="IL15" s="14"/>
      <c r="IM15" s="14"/>
      <c r="IN15" s="14"/>
      <c r="IO15" s="14"/>
      <c r="IP15" s="14"/>
      <c r="IQ15" s="14"/>
      <c r="IR15" s="14"/>
      <c r="IS15" s="14"/>
      <c r="IT15" s="14"/>
      <c r="IU15" s="14"/>
      <c r="IV15" s="14"/>
      <c r="IW15" s="14"/>
      <c r="IX15" s="14"/>
    </row>
    <row r="16" spans="1:258" s="2" customFormat="1" ht="30" customHeight="1" thickBot="1" x14ac:dyDescent="0.35">
      <c r="A16" s="67" t="s">
        <v>26</v>
      </c>
      <c r="B16" s="67"/>
      <c r="C16" s="35">
        <f>DATE(2022,2,7)</f>
        <v>44599</v>
      </c>
      <c r="D16" s="35">
        <f>DATE(2022,5,1)</f>
        <v>44682</v>
      </c>
      <c r="E16" s="13"/>
      <c r="F16" s="13">
        <f t="shared" si="156"/>
        <v>84</v>
      </c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5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41"/>
      <c r="AY16" s="41"/>
      <c r="AZ16" s="41"/>
      <c r="BA16" s="41"/>
      <c r="BB16" s="41"/>
      <c r="BC16" s="41"/>
      <c r="BD16" s="41"/>
      <c r="BE16" s="41"/>
      <c r="BF16" s="41"/>
      <c r="BG16" s="41"/>
      <c r="BH16" s="41"/>
      <c r="BI16" s="41"/>
      <c r="BJ16" s="41"/>
      <c r="BK16" s="41"/>
      <c r="BL16" s="41"/>
      <c r="BM16" s="41"/>
      <c r="BN16" s="41"/>
      <c r="BO16" s="41"/>
      <c r="BP16" s="41"/>
      <c r="BQ16" s="41"/>
      <c r="BR16" s="41"/>
      <c r="BS16" s="41"/>
      <c r="BT16" s="41"/>
      <c r="BU16" s="41"/>
      <c r="BV16" s="41"/>
      <c r="BW16" s="41"/>
      <c r="BX16" s="41"/>
      <c r="BY16" s="41"/>
      <c r="BZ16" s="41"/>
      <c r="CA16" s="41"/>
      <c r="CB16" s="41"/>
      <c r="CC16" s="41"/>
      <c r="CD16" s="41"/>
      <c r="CE16" s="41"/>
      <c r="CF16" s="41"/>
      <c r="CG16" s="41"/>
      <c r="CH16" s="41"/>
      <c r="CI16" s="41"/>
      <c r="CJ16" s="41"/>
      <c r="CK16" s="41"/>
      <c r="CL16" s="41"/>
      <c r="CM16" s="41"/>
      <c r="CN16" s="41"/>
      <c r="CO16" s="41"/>
      <c r="CP16" s="41"/>
      <c r="CQ16" s="41"/>
      <c r="CR16" s="41"/>
      <c r="CS16" s="41"/>
      <c r="CT16" s="41"/>
      <c r="CU16" s="41"/>
      <c r="CV16" s="41"/>
      <c r="CW16" s="41"/>
      <c r="CX16" s="41"/>
      <c r="CY16" s="41"/>
      <c r="CZ16" s="41"/>
      <c r="DA16" s="41"/>
      <c r="DB16" s="41"/>
      <c r="DC16" s="41"/>
      <c r="DD16" s="41"/>
      <c r="DE16" s="41"/>
      <c r="DF16" s="41"/>
      <c r="DG16" s="41"/>
      <c r="DH16" s="41"/>
      <c r="DI16" s="41"/>
      <c r="DJ16" s="41"/>
      <c r="DK16" s="41"/>
      <c r="DL16" s="41"/>
      <c r="DM16" s="41"/>
      <c r="DN16" s="41"/>
      <c r="DO16" s="41"/>
      <c r="DP16" s="41"/>
      <c r="DQ16" s="41"/>
      <c r="DR16" s="41"/>
      <c r="DS16" s="41"/>
      <c r="DT16" s="41"/>
      <c r="DU16" s="41"/>
      <c r="DV16" s="41"/>
      <c r="DW16" s="41"/>
      <c r="DX16" s="41"/>
      <c r="DY16" s="41"/>
      <c r="DZ16" s="41"/>
      <c r="EA16" s="41"/>
      <c r="EB16" s="41"/>
      <c r="EC16" s="41"/>
      <c r="ED16" s="41"/>
      <c r="EE16" s="41"/>
      <c r="EF16" s="41"/>
      <c r="EG16" s="41"/>
      <c r="EH16" s="41"/>
      <c r="EI16" s="41"/>
      <c r="EJ16" s="41"/>
      <c r="EK16" s="41"/>
      <c r="EL16" s="41"/>
      <c r="EM16" s="41"/>
      <c r="EN16" s="41"/>
      <c r="EO16" s="41"/>
      <c r="EP16" s="41"/>
      <c r="EQ16" s="41"/>
      <c r="ER16" s="41"/>
      <c r="ES16" s="41"/>
      <c r="ET16" s="41"/>
      <c r="EU16" s="41"/>
      <c r="EV16" s="41"/>
      <c r="EW16" s="41"/>
      <c r="EX16" s="41"/>
      <c r="EY16" s="41"/>
      <c r="EZ16" s="41"/>
      <c r="FA16" s="41"/>
      <c r="FB16" s="41"/>
      <c r="FC16" s="41"/>
      <c r="FD16" s="41"/>
      <c r="FE16" s="41"/>
      <c r="FF16" s="41"/>
      <c r="FG16" s="41"/>
      <c r="FH16" s="41"/>
      <c r="FI16" s="41"/>
      <c r="FJ16" s="41"/>
      <c r="FK16" s="41"/>
      <c r="FL16" s="41"/>
      <c r="FM16" s="41"/>
      <c r="FN16" s="41"/>
      <c r="FO16" s="41"/>
      <c r="FP16" s="41"/>
      <c r="FQ16" s="41"/>
      <c r="FR16" s="41"/>
      <c r="FS16" s="41"/>
      <c r="FT16" s="41"/>
      <c r="FU16" s="41"/>
      <c r="FV16" s="41"/>
      <c r="FW16" s="41"/>
      <c r="FX16" s="41"/>
      <c r="FY16" s="41"/>
      <c r="FZ16" s="41"/>
      <c r="GA16" s="41"/>
      <c r="GB16" s="41"/>
      <c r="GC16" s="41"/>
      <c r="GD16" s="41"/>
      <c r="GE16" s="41"/>
      <c r="GF16" s="41"/>
      <c r="GG16" s="41"/>
      <c r="GH16" s="41"/>
      <c r="GI16" s="41"/>
      <c r="GJ16" s="41"/>
      <c r="GK16" s="41"/>
      <c r="GL16" s="41"/>
      <c r="GM16" s="41"/>
      <c r="GN16" s="41"/>
      <c r="GO16" s="41"/>
      <c r="GP16" s="41"/>
      <c r="GQ16" s="41"/>
      <c r="GR16" s="41"/>
      <c r="GS16" s="41"/>
      <c r="GT16" s="41"/>
      <c r="GU16" s="41"/>
      <c r="GV16" s="41"/>
      <c r="GW16" s="41"/>
      <c r="GX16" s="41"/>
      <c r="GY16" s="41"/>
      <c r="GZ16" s="41"/>
      <c r="HA16" s="41"/>
      <c r="HB16" s="41"/>
      <c r="HC16" s="41"/>
      <c r="HD16" s="41"/>
      <c r="HE16" s="41"/>
      <c r="HF16" s="41"/>
      <c r="HG16" s="41"/>
      <c r="HH16" s="41"/>
      <c r="HI16" s="41"/>
      <c r="HJ16" s="41"/>
      <c r="HK16" s="41"/>
      <c r="HL16" s="41"/>
      <c r="HM16" s="41"/>
      <c r="HN16" s="41"/>
      <c r="HO16" s="41"/>
      <c r="HP16" s="41"/>
      <c r="HQ16" s="41"/>
      <c r="HR16" s="41"/>
      <c r="HS16" s="41"/>
      <c r="HT16" s="41"/>
      <c r="HU16" s="41"/>
      <c r="HV16" s="41"/>
      <c r="HW16" s="41"/>
      <c r="HX16" s="41"/>
      <c r="HY16" s="41"/>
      <c r="HZ16" s="41"/>
      <c r="IA16" s="41"/>
      <c r="IB16" s="41"/>
      <c r="IC16" s="41"/>
      <c r="ID16" s="41"/>
      <c r="IE16" s="41"/>
      <c r="IF16" s="41"/>
      <c r="IG16" s="41"/>
      <c r="IH16" s="41"/>
      <c r="II16" s="41"/>
      <c r="IJ16" s="41"/>
      <c r="IK16" s="41"/>
      <c r="IL16" s="41"/>
      <c r="IM16" s="41"/>
      <c r="IN16" s="41"/>
      <c r="IO16" s="14"/>
      <c r="IP16" s="14"/>
      <c r="IQ16" s="14"/>
      <c r="IR16" s="14"/>
      <c r="IS16" s="14"/>
      <c r="IT16" s="14"/>
      <c r="IU16" s="14"/>
      <c r="IV16" s="14"/>
      <c r="IW16" s="14"/>
      <c r="IX16" s="14"/>
    </row>
    <row r="17" spans="1:258" s="2" customFormat="1" ht="30" customHeight="1" thickBot="1" x14ac:dyDescent="0.35">
      <c r="A17" s="63" t="s">
        <v>14</v>
      </c>
      <c r="B17" s="64"/>
      <c r="C17" s="36" t="str">
        <f>C18</f>
        <v>14/12/2021</v>
      </c>
      <c r="D17" s="37">
        <f>D27</f>
        <v>44742</v>
      </c>
      <c r="E17" s="13"/>
      <c r="F17" s="13">
        <f t="shared" si="156"/>
        <v>199</v>
      </c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50"/>
      <c r="AY17" s="51"/>
      <c r="AZ17" s="51"/>
      <c r="BA17" s="51"/>
      <c r="BB17" s="51"/>
      <c r="BC17" s="51"/>
      <c r="BD17" s="51"/>
      <c r="BE17" s="51"/>
      <c r="BF17" s="51"/>
      <c r="BG17" s="51"/>
      <c r="BH17" s="51"/>
      <c r="BI17" s="51"/>
      <c r="BJ17" s="51"/>
      <c r="BK17" s="51"/>
      <c r="BL17" s="51"/>
      <c r="BM17" s="51"/>
      <c r="BN17" s="51"/>
      <c r="BO17" s="51"/>
      <c r="BP17" s="51"/>
      <c r="BQ17" s="51"/>
      <c r="BR17" s="51"/>
      <c r="BS17" s="51"/>
      <c r="BT17" s="51"/>
      <c r="BU17" s="51"/>
      <c r="BV17" s="51"/>
      <c r="BW17" s="51"/>
      <c r="BX17" s="51"/>
      <c r="BY17" s="51"/>
      <c r="BZ17" s="51"/>
      <c r="CA17" s="51"/>
      <c r="CB17" s="51"/>
      <c r="CC17" s="51"/>
      <c r="CD17" s="51"/>
      <c r="CE17" s="51"/>
      <c r="CF17" s="51"/>
      <c r="CG17" s="51"/>
      <c r="CH17" s="51"/>
      <c r="CI17" s="51"/>
      <c r="CJ17" s="51"/>
      <c r="CK17" s="51"/>
      <c r="CL17" s="51"/>
      <c r="CM17" s="51"/>
      <c r="CN17" s="51"/>
      <c r="CO17" s="51"/>
      <c r="CP17" s="51"/>
      <c r="CQ17" s="51"/>
      <c r="CR17" s="51"/>
      <c r="CS17" s="51"/>
      <c r="CT17" s="51"/>
      <c r="CU17" s="51"/>
      <c r="CV17" s="51"/>
      <c r="CW17" s="51"/>
      <c r="CX17" s="51"/>
      <c r="CY17" s="51"/>
      <c r="CZ17" s="51"/>
      <c r="DA17" s="51"/>
      <c r="DB17" s="51"/>
      <c r="DC17" s="51"/>
      <c r="DD17" s="51"/>
      <c r="DE17" s="51"/>
      <c r="DF17" s="51"/>
      <c r="DG17" s="51"/>
      <c r="DH17" s="51"/>
      <c r="DI17" s="51"/>
      <c r="DJ17" s="51"/>
      <c r="DK17" s="51"/>
      <c r="DL17" s="51"/>
      <c r="DM17" s="51"/>
      <c r="DN17" s="51"/>
      <c r="DO17" s="51"/>
      <c r="DP17" s="51"/>
      <c r="DQ17" s="51"/>
      <c r="DR17" s="51"/>
      <c r="DS17" s="51"/>
      <c r="DT17" s="51"/>
      <c r="DU17" s="51"/>
      <c r="DV17" s="51"/>
      <c r="DW17" s="51"/>
      <c r="DX17" s="51"/>
      <c r="DY17" s="51"/>
      <c r="DZ17" s="51"/>
      <c r="EA17" s="51"/>
      <c r="EB17" s="51"/>
      <c r="EC17" s="51"/>
      <c r="ED17" s="51"/>
      <c r="EE17" s="51"/>
      <c r="EF17" s="51"/>
      <c r="EG17" s="51"/>
      <c r="EH17" s="51"/>
      <c r="EI17" s="51"/>
      <c r="EJ17" s="51"/>
      <c r="EK17" s="51"/>
      <c r="EL17" s="51"/>
      <c r="EM17" s="51"/>
      <c r="EN17" s="51"/>
      <c r="EO17" s="51"/>
      <c r="EP17" s="51"/>
      <c r="EQ17" s="51"/>
      <c r="ER17" s="51"/>
      <c r="ES17" s="51"/>
      <c r="ET17" s="51"/>
      <c r="EU17" s="51"/>
      <c r="EV17" s="51"/>
      <c r="EW17" s="51"/>
      <c r="EX17" s="51"/>
      <c r="EY17" s="51"/>
      <c r="EZ17" s="51"/>
      <c r="FA17" s="51"/>
      <c r="FB17" s="51"/>
      <c r="FC17" s="51"/>
      <c r="FD17" s="51"/>
      <c r="FE17" s="51"/>
      <c r="FF17" s="51"/>
      <c r="FG17" s="51"/>
      <c r="FH17" s="51"/>
      <c r="FI17" s="51"/>
      <c r="FJ17" s="51"/>
      <c r="FK17" s="51"/>
      <c r="FL17" s="51"/>
      <c r="FM17" s="51"/>
      <c r="FN17" s="51"/>
      <c r="FO17" s="51"/>
      <c r="FP17" s="51"/>
      <c r="FQ17" s="51"/>
      <c r="FR17" s="51"/>
      <c r="FS17" s="51"/>
      <c r="FT17" s="51"/>
      <c r="FU17" s="51"/>
      <c r="FV17" s="51"/>
      <c r="FW17" s="51"/>
      <c r="FX17" s="51"/>
      <c r="FY17" s="51"/>
      <c r="FZ17" s="51"/>
      <c r="GA17" s="51"/>
      <c r="GB17" s="51"/>
      <c r="GC17" s="51"/>
      <c r="GD17" s="51"/>
      <c r="GE17" s="51"/>
      <c r="GF17" s="51"/>
      <c r="GG17" s="51"/>
      <c r="GH17" s="51"/>
      <c r="GI17" s="51"/>
      <c r="GJ17" s="51"/>
      <c r="GK17" s="51"/>
      <c r="GL17" s="51"/>
      <c r="GM17" s="51"/>
      <c r="GN17" s="51"/>
      <c r="GO17" s="51"/>
      <c r="GP17" s="51"/>
      <c r="GQ17" s="51"/>
      <c r="GR17" s="51"/>
      <c r="GS17" s="51"/>
      <c r="GT17" s="51"/>
      <c r="GU17" s="51"/>
      <c r="GV17" s="51"/>
      <c r="GW17" s="51"/>
      <c r="GX17" s="51"/>
      <c r="GY17" s="51"/>
      <c r="GZ17" s="51"/>
      <c r="HA17" s="51"/>
      <c r="HB17" s="51"/>
      <c r="HC17" s="51"/>
      <c r="HD17" s="51"/>
      <c r="HE17" s="51"/>
      <c r="HF17" s="51"/>
      <c r="HG17" s="51"/>
      <c r="HH17" s="51"/>
      <c r="HI17" s="51"/>
      <c r="HJ17" s="51"/>
      <c r="HK17" s="51"/>
      <c r="HL17" s="51"/>
      <c r="HM17" s="51"/>
      <c r="HN17" s="51"/>
      <c r="HO17" s="51"/>
      <c r="HP17" s="51"/>
      <c r="HQ17" s="51"/>
      <c r="HR17" s="51"/>
      <c r="HS17" s="51"/>
      <c r="HT17" s="51"/>
      <c r="HU17" s="51"/>
      <c r="HV17" s="51"/>
      <c r="HW17" s="51"/>
      <c r="HX17" s="51"/>
      <c r="HY17" s="51"/>
      <c r="HZ17" s="51"/>
      <c r="IA17" s="51"/>
      <c r="IB17" s="51"/>
      <c r="IC17" s="51"/>
      <c r="ID17" s="51"/>
      <c r="IE17" s="51"/>
      <c r="IF17" s="51"/>
      <c r="IG17" s="51"/>
      <c r="IH17" s="51"/>
      <c r="II17" s="51"/>
      <c r="IJ17" s="51"/>
      <c r="IK17" s="51"/>
      <c r="IL17" s="51"/>
      <c r="IM17" s="51"/>
      <c r="IN17" s="52"/>
      <c r="IO17" s="14"/>
      <c r="IP17" s="14"/>
      <c r="IQ17" s="14"/>
      <c r="IR17" s="14"/>
      <c r="IS17" s="14"/>
      <c r="IT17" s="14"/>
      <c r="IU17" s="14"/>
      <c r="IV17" s="14"/>
      <c r="IW17" s="14"/>
      <c r="IX17" s="14"/>
    </row>
    <row r="18" spans="1:258" s="2" customFormat="1" ht="30" customHeight="1" thickBot="1" x14ac:dyDescent="0.35">
      <c r="A18" s="70" t="s">
        <v>16</v>
      </c>
      <c r="B18" s="65"/>
      <c r="C18" s="46" t="s">
        <v>32</v>
      </c>
      <c r="D18" s="38">
        <f>DATE(2022,4,1)</f>
        <v>44652</v>
      </c>
      <c r="E18" s="13"/>
      <c r="F18" s="13">
        <f t="shared" si="156"/>
        <v>109</v>
      </c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42"/>
      <c r="AY18" s="42"/>
      <c r="AZ18" s="42"/>
      <c r="BA18" s="42"/>
      <c r="BB18" s="42"/>
      <c r="BC18" s="42"/>
      <c r="BD18" s="42"/>
      <c r="BE18" s="42"/>
      <c r="BF18" s="42"/>
      <c r="BG18" s="42"/>
      <c r="BH18" s="42"/>
      <c r="BI18" s="42"/>
      <c r="BJ18" s="42"/>
      <c r="BK18" s="42"/>
      <c r="BL18" s="42"/>
      <c r="BM18" s="42"/>
      <c r="BN18" s="42"/>
      <c r="BO18" s="42"/>
      <c r="BP18" s="42"/>
      <c r="BQ18" s="42"/>
      <c r="BR18" s="42"/>
      <c r="BS18" s="42"/>
      <c r="BT18" s="42"/>
      <c r="BU18" s="42"/>
      <c r="BV18" s="42"/>
      <c r="BW18" s="42"/>
      <c r="BX18" s="42"/>
      <c r="BY18" s="42"/>
      <c r="BZ18" s="42"/>
      <c r="CA18" s="42"/>
      <c r="CB18" s="42"/>
      <c r="CC18" s="42"/>
      <c r="CD18" s="42"/>
      <c r="CE18" s="42"/>
      <c r="CF18" s="42"/>
      <c r="CG18" s="42"/>
      <c r="CH18" s="42"/>
      <c r="CI18" s="42"/>
      <c r="CJ18" s="42"/>
      <c r="CK18" s="42"/>
      <c r="CL18" s="42"/>
      <c r="CM18" s="42"/>
      <c r="CN18" s="42"/>
      <c r="CO18" s="42"/>
      <c r="CP18" s="42"/>
      <c r="CQ18" s="42"/>
      <c r="CR18" s="42"/>
      <c r="CS18" s="42"/>
      <c r="CT18" s="42"/>
      <c r="CU18" s="42"/>
      <c r="CV18" s="42"/>
      <c r="CW18" s="42"/>
      <c r="CX18" s="42"/>
      <c r="CY18" s="42"/>
      <c r="CZ18" s="42"/>
      <c r="DA18" s="42"/>
      <c r="DB18" s="42"/>
      <c r="DC18" s="42"/>
      <c r="DD18" s="42"/>
      <c r="DE18" s="42"/>
      <c r="DF18" s="42"/>
      <c r="DG18" s="42"/>
      <c r="DH18" s="42"/>
      <c r="DI18" s="42"/>
      <c r="DJ18" s="42"/>
      <c r="DK18" s="42"/>
      <c r="DL18" s="42"/>
      <c r="DM18" s="42"/>
      <c r="DN18" s="42"/>
      <c r="DO18" s="42"/>
      <c r="DP18" s="42"/>
      <c r="DQ18" s="42"/>
      <c r="DR18" s="42"/>
      <c r="DS18" s="42"/>
      <c r="DT18" s="42"/>
      <c r="DU18" s="42"/>
      <c r="DV18" s="42"/>
      <c r="DW18" s="42"/>
      <c r="DX18" s="42"/>
      <c r="DY18" s="42"/>
      <c r="DZ18" s="42"/>
      <c r="EA18" s="42"/>
      <c r="EB18" s="42"/>
      <c r="EC18" s="42"/>
      <c r="ED18" s="42"/>
      <c r="EE18" s="42"/>
      <c r="EF18" s="42"/>
      <c r="EG18" s="42"/>
      <c r="EH18" s="42"/>
      <c r="EI18" s="42"/>
      <c r="EJ18" s="42"/>
      <c r="EK18" s="42"/>
      <c r="EL18" s="42"/>
      <c r="EM18" s="42"/>
      <c r="EN18" s="42"/>
      <c r="EO18" s="42"/>
      <c r="EP18" s="42"/>
      <c r="EQ18" s="42"/>
      <c r="ER18" s="42"/>
      <c r="ES18" s="42"/>
      <c r="ET18" s="42"/>
      <c r="EU18" s="42"/>
      <c r="EV18" s="42"/>
      <c r="EW18" s="42"/>
      <c r="EX18" s="42"/>
      <c r="EY18" s="42"/>
      <c r="EZ18" s="42"/>
      <c r="FA18" s="42"/>
      <c r="FB18" s="42"/>
      <c r="FC18" s="42"/>
      <c r="FD18" s="42"/>
      <c r="FE18" s="42"/>
      <c r="FF18" s="42"/>
      <c r="FG18" s="42"/>
      <c r="FH18" s="42"/>
      <c r="FI18" s="42"/>
      <c r="FJ18" s="42"/>
      <c r="FK18" s="42"/>
      <c r="FL18" s="42"/>
      <c r="FM18" s="42"/>
      <c r="FN18" s="42"/>
      <c r="FO18" s="42"/>
      <c r="FP18" s="42"/>
      <c r="FQ18" s="42"/>
      <c r="FR18" s="42"/>
      <c r="FS18" s="42"/>
      <c r="FT18" s="42"/>
      <c r="FU18" s="42"/>
      <c r="FV18" s="42"/>
      <c r="FW18" s="42"/>
      <c r="FX18" s="42"/>
      <c r="FY18" s="42"/>
      <c r="FZ18" s="42"/>
      <c r="GA18" s="42"/>
      <c r="GB18" s="42"/>
      <c r="GC18" s="42"/>
      <c r="GD18" s="42"/>
      <c r="GE18" s="42"/>
      <c r="GF18" s="42"/>
      <c r="GG18" s="42"/>
      <c r="GH18" s="42"/>
      <c r="GI18" s="42"/>
      <c r="GJ18" s="42"/>
      <c r="GK18" s="42"/>
      <c r="GL18" s="42"/>
      <c r="GM18" s="42"/>
      <c r="GN18" s="42"/>
      <c r="GO18" s="42"/>
      <c r="GP18" s="42"/>
      <c r="GQ18" s="42"/>
      <c r="GR18" s="42"/>
      <c r="GS18" s="42"/>
      <c r="GT18" s="42"/>
      <c r="GU18" s="42"/>
      <c r="GV18" s="42"/>
      <c r="GW18" s="42"/>
      <c r="GX18" s="42"/>
      <c r="GY18" s="42"/>
      <c r="GZ18" s="42"/>
      <c r="HA18" s="42"/>
      <c r="HB18" s="42"/>
      <c r="HC18" s="42"/>
      <c r="HD18" s="42"/>
      <c r="HE18" s="42"/>
      <c r="HF18" s="42"/>
      <c r="HG18" s="42"/>
      <c r="HH18" s="42"/>
      <c r="HI18" s="42"/>
      <c r="HJ18" s="42"/>
      <c r="HK18" s="42"/>
      <c r="HL18" s="42"/>
      <c r="HM18" s="42"/>
      <c r="HN18" s="42"/>
      <c r="HO18" s="42"/>
      <c r="HP18" s="42"/>
      <c r="HQ18" s="42"/>
      <c r="HR18" s="42"/>
      <c r="HS18" s="42"/>
      <c r="HT18" s="42"/>
      <c r="HU18" s="42"/>
      <c r="HV18" s="42"/>
      <c r="HW18" s="42"/>
      <c r="HX18" s="42"/>
      <c r="HY18" s="42"/>
      <c r="HZ18" s="42"/>
      <c r="IA18" s="42"/>
      <c r="IB18" s="42"/>
      <c r="IC18" s="42"/>
      <c r="ID18" s="42"/>
      <c r="IE18" s="42"/>
      <c r="IF18" s="42"/>
      <c r="IG18" s="42"/>
      <c r="IH18" s="42"/>
      <c r="II18" s="42"/>
      <c r="IJ18" s="42"/>
      <c r="IK18" s="42"/>
      <c r="IL18" s="42"/>
      <c r="IM18" s="42"/>
      <c r="IN18" s="42"/>
      <c r="IO18" s="14"/>
      <c r="IP18" s="14"/>
      <c r="IQ18" s="14"/>
      <c r="IR18" s="14"/>
      <c r="IS18" s="14"/>
      <c r="IT18" s="14"/>
      <c r="IU18" s="14"/>
      <c r="IV18" s="14"/>
      <c r="IW18" s="14"/>
      <c r="IX18" s="14"/>
    </row>
    <row r="19" spans="1:258" s="2" customFormat="1" ht="30" customHeight="1" thickBot="1" x14ac:dyDescent="0.35">
      <c r="A19" s="25" t="s">
        <v>17</v>
      </c>
      <c r="B19" s="26"/>
      <c r="C19" s="27">
        <f>DATE(2021,12,14)</f>
        <v>44544</v>
      </c>
      <c r="D19" s="27">
        <f>DATE(2022,2,20)</f>
        <v>44612</v>
      </c>
      <c r="E19" s="13"/>
      <c r="F19" s="13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BM19" s="14"/>
      <c r="BN19" s="14"/>
      <c r="BO19" s="14"/>
      <c r="BP19" s="14"/>
      <c r="BQ19" s="14"/>
      <c r="BR19" s="14"/>
      <c r="BS19" s="14"/>
      <c r="BT19" s="14"/>
      <c r="BU19" s="14"/>
      <c r="BV19" s="14"/>
      <c r="BW19" s="14"/>
      <c r="BX19" s="14"/>
      <c r="BY19" s="14"/>
      <c r="BZ19" s="14"/>
      <c r="CA19" s="14"/>
      <c r="CB19" s="14"/>
      <c r="CC19" s="14"/>
      <c r="CD19" s="14"/>
      <c r="CE19" s="14"/>
      <c r="CF19" s="14"/>
      <c r="CG19" s="14"/>
      <c r="CH19" s="14"/>
      <c r="CI19" s="14"/>
      <c r="CJ19" s="14"/>
      <c r="CK19" s="14"/>
      <c r="CL19" s="14"/>
      <c r="CM19" s="14"/>
      <c r="CN19" s="14"/>
      <c r="CO19" s="14"/>
      <c r="CP19" s="14"/>
      <c r="CQ19" s="14"/>
      <c r="CR19" s="14"/>
      <c r="CS19" s="14"/>
      <c r="CT19" s="14"/>
      <c r="CU19" s="14"/>
      <c r="CV19" s="14"/>
      <c r="CW19" s="14"/>
      <c r="CX19" s="14"/>
      <c r="CY19" s="14"/>
      <c r="CZ19" s="14"/>
      <c r="DA19" s="14"/>
      <c r="DB19" s="14"/>
      <c r="DC19" s="14"/>
      <c r="DD19" s="14"/>
      <c r="DE19" s="14"/>
      <c r="DF19" s="14"/>
      <c r="DG19" s="14"/>
      <c r="DH19" s="14"/>
      <c r="DI19" s="14"/>
      <c r="DJ19" s="14"/>
      <c r="DK19" s="14"/>
      <c r="DL19" s="14"/>
      <c r="DM19" s="14"/>
      <c r="DN19" s="14"/>
      <c r="DO19" s="14"/>
      <c r="DP19" s="14"/>
      <c r="DQ19" s="14"/>
      <c r="DR19" s="14"/>
      <c r="DS19" s="14"/>
      <c r="DT19" s="14"/>
      <c r="DU19" s="14"/>
      <c r="DV19" s="14"/>
      <c r="DW19" s="14"/>
      <c r="DX19" s="14"/>
      <c r="DY19" s="14"/>
      <c r="DZ19" s="14"/>
      <c r="EA19" s="14"/>
      <c r="EB19" s="14"/>
      <c r="EC19" s="14"/>
      <c r="ED19" s="14"/>
      <c r="EE19" s="14"/>
      <c r="EF19" s="14"/>
      <c r="EG19" s="14"/>
      <c r="EH19" s="14"/>
      <c r="EI19" s="14"/>
      <c r="EJ19" s="14"/>
      <c r="EK19" s="14"/>
      <c r="EL19" s="14"/>
      <c r="EM19" s="14"/>
      <c r="EN19" s="14"/>
      <c r="EO19" s="14"/>
      <c r="EP19" s="14"/>
      <c r="EQ19" s="14"/>
      <c r="ER19" s="14"/>
      <c r="ES19" s="14"/>
      <c r="ET19" s="14"/>
      <c r="EU19" s="14"/>
      <c r="EV19" s="14"/>
      <c r="EW19" s="14"/>
      <c r="EX19" s="14"/>
      <c r="EY19" s="14"/>
      <c r="EZ19" s="14"/>
      <c r="FA19" s="14"/>
      <c r="FB19" s="14"/>
      <c r="FC19" s="14"/>
      <c r="FD19" s="14"/>
      <c r="FE19" s="14"/>
      <c r="FF19" s="14"/>
      <c r="FG19" s="14"/>
      <c r="FH19" s="14"/>
      <c r="FI19" s="14"/>
      <c r="FJ19" s="14"/>
      <c r="FK19" s="14"/>
      <c r="FL19" s="14"/>
      <c r="FM19" s="14"/>
      <c r="FN19" s="14"/>
      <c r="FO19" s="14"/>
      <c r="FP19" s="14"/>
      <c r="FQ19" s="14"/>
      <c r="FR19" s="14"/>
      <c r="FS19" s="14"/>
      <c r="FT19" s="14"/>
      <c r="FU19" s="14"/>
      <c r="FV19" s="14"/>
      <c r="FW19" s="14"/>
      <c r="FX19" s="14"/>
      <c r="FY19" s="14"/>
      <c r="FZ19" s="14"/>
      <c r="GA19" s="14"/>
      <c r="GB19" s="14"/>
      <c r="GC19" s="14"/>
      <c r="GD19" s="14"/>
      <c r="GE19" s="14"/>
      <c r="GF19" s="14"/>
      <c r="GG19" s="14"/>
      <c r="GH19" s="14"/>
      <c r="GI19" s="14"/>
      <c r="GJ19" s="14"/>
      <c r="GK19" s="14"/>
      <c r="GL19" s="14"/>
      <c r="GM19" s="14"/>
      <c r="GN19" s="14"/>
      <c r="GO19" s="14"/>
      <c r="GP19" s="14"/>
      <c r="GQ19" s="14"/>
      <c r="GR19" s="14"/>
      <c r="GS19" s="14"/>
      <c r="GT19" s="14"/>
      <c r="GU19" s="14"/>
      <c r="GV19" s="14"/>
      <c r="GW19" s="14"/>
      <c r="GX19" s="14"/>
      <c r="GY19" s="14"/>
      <c r="GZ19" s="14"/>
      <c r="HA19" s="14"/>
      <c r="HB19" s="14"/>
      <c r="HC19" s="14"/>
      <c r="HD19" s="14"/>
      <c r="HE19" s="14"/>
      <c r="HF19" s="14"/>
      <c r="HG19" s="14"/>
      <c r="HH19" s="14"/>
      <c r="HI19" s="14"/>
      <c r="HJ19" s="14"/>
      <c r="HK19" s="14"/>
      <c r="HL19" s="14"/>
      <c r="HM19" s="14"/>
      <c r="HN19" s="14"/>
      <c r="HO19" s="14"/>
      <c r="HP19" s="14"/>
      <c r="HQ19" s="14"/>
      <c r="HR19" s="14"/>
      <c r="HS19" s="14"/>
      <c r="HT19" s="14"/>
      <c r="HU19" s="14"/>
      <c r="HV19" s="14"/>
      <c r="HW19" s="14"/>
      <c r="HX19" s="14"/>
      <c r="HY19" s="14"/>
      <c r="HZ19" s="14"/>
      <c r="IA19" s="14"/>
      <c r="IB19" s="14"/>
      <c r="IC19" s="14"/>
      <c r="ID19" s="14"/>
      <c r="IE19" s="14"/>
      <c r="IF19" s="14"/>
      <c r="IG19" s="14"/>
      <c r="IH19" s="14"/>
      <c r="II19" s="14"/>
      <c r="IJ19" s="14"/>
      <c r="IK19" s="14"/>
      <c r="IL19" s="14"/>
      <c r="IM19" s="14"/>
      <c r="IN19" s="14"/>
      <c r="IO19" s="14"/>
      <c r="IP19" s="14"/>
      <c r="IQ19" s="14"/>
      <c r="IR19" s="14"/>
      <c r="IS19" s="14"/>
      <c r="IT19" s="14"/>
      <c r="IU19" s="14"/>
      <c r="IV19" s="14"/>
      <c r="IW19" s="14"/>
      <c r="IX19" s="14"/>
    </row>
    <row r="20" spans="1:258" s="2" customFormat="1" ht="30" customHeight="1" thickBot="1" x14ac:dyDescent="0.35">
      <c r="A20" s="25" t="s">
        <v>28</v>
      </c>
      <c r="B20" s="26"/>
      <c r="C20" s="27">
        <f>DATE(2022,2,21)</f>
        <v>44613</v>
      </c>
      <c r="D20" s="27">
        <f>DATE(2022,2,28)</f>
        <v>44620</v>
      </c>
      <c r="E20" s="13"/>
      <c r="F20" s="13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  <c r="CU20" s="14"/>
      <c r="CV20" s="14"/>
      <c r="CW20" s="14"/>
      <c r="CX20" s="14"/>
      <c r="CY20" s="14"/>
      <c r="CZ20" s="14"/>
      <c r="DA20" s="14"/>
      <c r="DB20" s="14"/>
      <c r="DC20" s="14"/>
      <c r="DD20" s="14"/>
      <c r="DE20" s="14"/>
      <c r="DF20" s="14"/>
      <c r="DG20" s="14"/>
      <c r="DH20" s="14"/>
      <c r="DI20" s="14"/>
      <c r="DJ20" s="14"/>
      <c r="DK20" s="14"/>
      <c r="DL20" s="14"/>
      <c r="DM20" s="14"/>
      <c r="DN20" s="14"/>
      <c r="DO20" s="14"/>
      <c r="DP20" s="14"/>
      <c r="DQ20" s="14"/>
      <c r="DR20" s="14"/>
      <c r="DS20" s="14"/>
      <c r="DT20" s="14"/>
      <c r="DU20" s="14"/>
      <c r="DV20" s="14"/>
      <c r="DW20" s="14"/>
      <c r="DX20" s="14"/>
      <c r="DY20" s="14"/>
      <c r="DZ20" s="14"/>
      <c r="EA20" s="14"/>
      <c r="EB20" s="14"/>
      <c r="EC20" s="14"/>
      <c r="ED20" s="14"/>
      <c r="EE20" s="14"/>
      <c r="EF20" s="14"/>
      <c r="EG20" s="14"/>
      <c r="EH20" s="14"/>
      <c r="EI20" s="14"/>
      <c r="EJ20" s="14"/>
      <c r="EK20" s="14"/>
      <c r="EL20" s="14"/>
      <c r="EM20" s="14"/>
      <c r="EN20" s="14"/>
      <c r="EO20" s="14"/>
      <c r="EP20" s="14"/>
      <c r="EQ20" s="14"/>
      <c r="ER20" s="14"/>
      <c r="ES20" s="14"/>
      <c r="ET20" s="14"/>
      <c r="EU20" s="14"/>
      <c r="EV20" s="14"/>
      <c r="EW20" s="14"/>
      <c r="EX20" s="14"/>
      <c r="EY20" s="14"/>
      <c r="EZ20" s="14"/>
      <c r="FA20" s="14"/>
      <c r="FB20" s="14"/>
      <c r="FC20" s="14"/>
      <c r="FD20" s="14"/>
      <c r="FE20" s="14"/>
      <c r="FF20" s="14"/>
      <c r="FG20" s="14"/>
      <c r="FH20" s="14"/>
      <c r="FI20" s="14"/>
      <c r="FJ20" s="14"/>
      <c r="FK20" s="14"/>
      <c r="FL20" s="14"/>
      <c r="FM20" s="14"/>
      <c r="FN20" s="14"/>
      <c r="FO20" s="14"/>
      <c r="FP20" s="14"/>
      <c r="FQ20" s="14"/>
      <c r="FR20" s="14"/>
      <c r="FS20" s="14"/>
      <c r="FT20" s="14"/>
      <c r="FU20" s="14"/>
      <c r="FV20" s="14"/>
      <c r="FW20" s="14"/>
      <c r="FX20" s="14"/>
      <c r="FY20" s="14"/>
      <c r="FZ20" s="14"/>
      <c r="GA20" s="14"/>
      <c r="GB20" s="14"/>
      <c r="GC20" s="14"/>
      <c r="GD20" s="14"/>
      <c r="GE20" s="14"/>
      <c r="GF20" s="14"/>
      <c r="GG20" s="14"/>
      <c r="GH20" s="14"/>
      <c r="GI20" s="14"/>
      <c r="GJ20" s="14"/>
      <c r="GK20" s="14"/>
      <c r="GL20" s="14"/>
      <c r="GM20" s="14"/>
      <c r="GN20" s="14"/>
      <c r="GO20" s="14"/>
      <c r="GP20" s="14"/>
      <c r="GQ20" s="14"/>
      <c r="GR20" s="14"/>
      <c r="GS20" s="14"/>
      <c r="GT20" s="14"/>
      <c r="GU20" s="14"/>
      <c r="GV20" s="14"/>
      <c r="GW20" s="14"/>
      <c r="GX20" s="14"/>
      <c r="GY20" s="14"/>
      <c r="GZ20" s="14"/>
      <c r="HA20" s="14"/>
      <c r="HB20" s="14"/>
      <c r="HC20" s="14"/>
      <c r="HD20" s="14"/>
      <c r="HE20" s="14"/>
      <c r="HF20" s="14"/>
      <c r="HG20" s="14"/>
      <c r="HH20" s="14"/>
      <c r="HI20" s="14"/>
      <c r="HJ20" s="14"/>
      <c r="HK20" s="14"/>
      <c r="HL20" s="14"/>
      <c r="HM20" s="14"/>
      <c r="HN20" s="14"/>
      <c r="HO20" s="14"/>
      <c r="HP20" s="14"/>
      <c r="HQ20" s="14"/>
      <c r="HR20" s="14"/>
      <c r="HS20" s="14"/>
      <c r="HT20" s="14"/>
      <c r="HU20" s="14"/>
      <c r="HV20" s="14"/>
      <c r="HW20" s="14"/>
      <c r="HX20" s="14"/>
      <c r="HY20" s="14"/>
      <c r="HZ20" s="14"/>
      <c r="IA20" s="14"/>
      <c r="IB20" s="14"/>
      <c r="IC20" s="14"/>
      <c r="ID20" s="14"/>
      <c r="IE20" s="14"/>
      <c r="IF20" s="14"/>
      <c r="IG20" s="14"/>
      <c r="IH20" s="14"/>
      <c r="II20" s="14"/>
      <c r="IJ20" s="14"/>
      <c r="IK20" s="14"/>
      <c r="IL20" s="14"/>
      <c r="IM20" s="14"/>
      <c r="IN20" s="14"/>
      <c r="IO20" s="14"/>
      <c r="IP20" s="14"/>
      <c r="IQ20" s="14"/>
      <c r="IR20" s="14"/>
      <c r="IS20" s="14"/>
      <c r="IT20" s="14"/>
      <c r="IU20" s="14"/>
      <c r="IV20" s="14"/>
      <c r="IW20" s="14"/>
      <c r="IX20" s="14"/>
    </row>
    <row r="21" spans="1:258" s="2" customFormat="1" ht="30" customHeight="1" thickBot="1" x14ac:dyDescent="0.35">
      <c r="A21" s="28" t="s">
        <v>18</v>
      </c>
      <c r="B21" s="29"/>
      <c r="C21" s="30">
        <f>DATE(2022,3,1)</f>
        <v>44621</v>
      </c>
      <c r="D21" s="30">
        <f>DATE(2022,3,2)</f>
        <v>44622</v>
      </c>
      <c r="E21" s="13"/>
      <c r="F21" s="13">
        <f t="shared" si="156"/>
        <v>2</v>
      </c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  <c r="CU21" s="14"/>
      <c r="CV21" s="14"/>
      <c r="CW21" s="14"/>
      <c r="CX21" s="14"/>
      <c r="CY21" s="14"/>
      <c r="CZ21" s="14"/>
      <c r="DA21" s="14"/>
      <c r="DB21" s="14"/>
      <c r="DC21" s="14"/>
      <c r="DD21" s="14"/>
      <c r="DE21" s="14"/>
      <c r="DF21" s="14"/>
      <c r="DG21" s="14"/>
      <c r="DH21" s="14"/>
      <c r="DI21" s="14"/>
      <c r="DJ21" s="14"/>
      <c r="DK21" s="14"/>
      <c r="DL21" s="14"/>
      <c r="DM21" s="14"/>
      <c r="DN21" s="14"/>
      <c r="DO21" s="14"/>
      <c r="DP21" s="14"/>
      <c r="DQ21" s="14"/>
      <c r="DR21" s="14"/>
      <c r="DS21" s="14"/>
      <c r="DT21" s="14"/>
      <c r="DU21" s="14"/>
      <c r="DV21" s="14"/>
      <c r="DW21" s="14"/>
      <c r="DX21" s="14"/>
      <c r="DY21" s="14"/>
      <c r="DZ21" s="14"/>
      <c r="EA21" s="14"/>
      <c r="EB21" s="14"/>
      <c r="EC21" s="14"/>
      <c r="ED21" s="14"/>
      <c r="EE21" s="14"/>
      <c r="EF21" s="14"/>
      <c r="EG21" s="14"/>
      <c r="EH21" s="14"/>
      <c r="EI21" s="14"/>
      <c r="EJ21" s="14"/>
      <c r="EK21" s="14"/>
      <c r="EL21" s="14"/>
      <c r="EM21" s="14"/>
      <c r="EN21" s="14"/>
      <c r="EO21" s="14"/>
      <c r="EP21" s="14"/>
      <c r="EQ21" s="14"/>
      <c r="ER21" s="14"/>
      <c r="ES21" s="14"/>
      <c r="ET21" s="14"/>
      <c r="EU21" s="14"/>
      <c r="EV21" s="14"/>
      <c r="EW21" s="14"/>
      <c r="EX21" s="14"/>
      <c r="EY21" s="14"/>
      <c r="EZ21" s="14"/>
      <c r="FA21" s="14"/>
      <c r="FB21" s="14"/>
      <c r="FC21" s="14"/>
      <c r="FD21" s="14"/>
      <c r="FE21" s="14"/>
      <c r="FF21" s="14"/>
      <c r="FG21" s="14"/>
      <c r="FH21" s="14"/>
      <c r="FI21" s="14"/>
      <c r="FJ21" s="14"/>
      <c r="FK21" s="14"/>
      <c r="FL21" s="14"/>
      <c r="FM21" s="14"/>
      <c r="FN21" s="14"/>
      <c r="FO21" s="14"/>
      <c r="FP21" s="14"/>
      <c r="FQ21" s="14"/>
      <c r="FR21" s="14"/>
      <c r="FS21" s="14"/>
      <c r="FT21" s="14"/>
      <c r="FU21" s="14"/>
      <c r="FV21" s="14"/>
      <c r="FW21" s="14"/>
      <c r="FX21" s="14"/>
      <c r="FY21" s="14"/>
      <c r="FZ21" s="14"/>
      <c r="GA21" s="14"/>
      <c r="GB21" s="14"/>
      <c r="GC21" s="14"/>
      <c r="GD21" s="14"/>
      <c r="GE21" s="14"/>
      <c r="GF21" s="14"/>
      <c r="GG21" s="14"/>
      <c r="GH21" s="14"/>
      <c r="GI21" s="14"/>
      <c r="GJ21" s="14"/>
      <c r="GK21" s="14"/>
      <c r="GL21" s="14"/>
      <c r="GM21" s="14"/>
      <c r="GN21" s="14"/>
      <c r="GO21" s="14"/>
      <c r="GP21" s="14"/>
      <c r="GQ21" s="14"/>
      <c r="GR21" s="14"/>
      <c r="GS21" s="14"/>
      <c r="GT21" s="14"/>
      <c r="GU21" s="14"/>
      <c r="GV21" s="14"/>
      <c r="GW21" s="14"/>
      <c r="GX21" s="14"/>
      <c r="GY21" s="14"/>
      <c r="GZ21" s="14"/>
      <c r="HA21" s="14"/>
      <c r="HB21" s="14"/>
      <c r="HC21" s="14"/>
      <c r="HD21" s="14"/>
      <c r="HE21" s="14"/>
      <c r="HF21" s="14"/>
      <c r="HG21" s="14"/>
      <c r="HH21" s="14"/>
      <c r="HI21" s="14"/>
      <c r="HJ21" s="14"/>
      <c r="HK21" s="14"/>
      <c r="HL21" s="14"/>
      <c r="HM21" s="14"/>
      <c r="HN21" s="14"/>
      <c r="HO21" s="14"/>
      <c r="HP21" s="14"/>
      <c r="HQ21" s="14"/>
      <c r="HR21" s="14"/>
      <c r="HS21" s="14"/>
      <c r="HT21" s="14"/>
      <c r="HU21" s="14"/>
      <c r="HV21" s="14"/>
      <c r="HW21" s="14"/>
      <c r="HX21" s="14"/>
      <c r="HY21" s="14"/>
      <c r="HZ21" s="14"/>
      <c r="IA21" s="14"/>
      <c r="IB21" s="14"/>
      <c r="IC21" s="14"/>
      <c r="ID21" s="14"/>
      <c r="IE21" s="14"/>
      <c r="IF21" s="14"/>
      <c r="IG21" s="14"/>
      <c r="IH21" s="14"/>
      <c r="II21" s="14"/>
      <c r="IJ21" s="14"/>
      <c r="IK21" s="14"/>
      <c r="IL21" s="14"/>
      <c r="IM21" s="14"/>
      <c r="IN21" s="14"/>
      <c r="IO21" s="14"/>
      <c r="IP21" s="14"/>
      <c r="IQ21" s="14"/>
      <c r="IR21" s="14"/>
      <c r="IS21" s="14"/>
      <c r="IT21" s="14"/>
      <c r="IU21" s="14"/>
      <c r="IV21" s="14"/>
      <c r="IW21" s="14"/>
      <c r="IX21" s="14"/>
    </row>
    <row r="22" spans="1:258" s="2" customFormat="1" ht="30" customHeight="1" thickBot="1" x14ac:dyDescent="0.35">
      <c r="A22" s="31" t="s">
        <v>27</v>
      </c>
      <c r="B22" s="32"/>
      <c r="C22" s="33">
        <f>DATE(2022,3,3)</f>
        <v>44623</v>
      </c>
      <c r="D22" s="33">
        <f>DATE(2022,3,7)</f>
        <v>44627</v>
      </c>
      <c r="E22" s="13"/>
      <c r="F22" s="13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  <c r="CU22" s="14"/>
      <c r="CV22" s="14"/>
      <c r="CW22" s="14"/>
      <c r="CX22" s="14"/>
      <c r="CY22" s="14"/>
      <c r="CZ22" s="14"/>
      <c r="DA22" s="14"/>
      <c r="DB22" s="14"/>
      <c r="DC22" s="14"/>
      <c r="DD22" s="14"/>
      <c r="DE22" s="14"/>
      <c r="DF22" s="14"/>
      <c r="DG22" s="14"/>
      <c r="DH22" s="14"/>
      <c r="DI22" s="14"/>
      <c r="DJ22" s="14"/>
      <c r="DK22" s="14"/>
      <c r="DL22" s="14"/>
      <c r="DM22" s="14"/>
      <c r="DN22" s="14"/>
      <c r="DO22" s="14"/>
      <c r="DP22" s="14"/>
      <c r="DQ22" s="14"/>
      <c r="DR22" s="14"/>
      <c r="DS22" s="14"/>
      <c r="DT22" s="14"/>
      <c r="DU22" s="14"/>
      <c r="DV22" s="14"/>
      <c r="DW22" s="14"/>
      <c r="DX22" s="14"/>
      <c r="DY22" s="14"/>
      <c r="DZ22" s="14"/>
      <c r="EA22" s="14"/>
      <c r="EB22" s="14"/>
      <c r="EC22" s="14"/>
      <c r="ED22" s="14"/>
      <c r="EE22" s="14"/>
      <c r="EF22" s="14"/>
      <c r="EG22" s="14"/>
      <c r="EH22" s="14"/>
      <c r="EI22" s="14"/>
      <c r="EJ22" s="14"/>
      <c r="EK22" s="14"/>
      <c r="EL22" s="14"/>
      <c r="EM22" s="14"/>
      <c r="EN22" s="14"/>
      <c r="EO22" s="14"/>
      <c r="EP22" s="14"/>
      <c r="EQ22" s="14"/>
      <c r="ER22" s="14"/>
      <c r="ES22" s="14"/>
      <c r="ET22" s="14"/>
      <c r="EU22" s="14"/>
      <c r="EV22" s="14"/>
      <c r="EW22" s="14"/>
      <c r="EX22" s="14"/>
      <c r="EY22" s="14"/>
      <c r="EZ22" s="14"/>
      <c r="FA22" s="14"/>
      <c r="FB22" s="14"/>
      <c r="FC22" s="14"/>
      <c r="FD22" s="14"/>
      <c r="FE22" s="14"/>
      <c r="FF22" s="14"/>
      <c r="FG22" s="14"/>
      <c r="FH22" s="14"/>
      <c r="FI22" s="14"/>
      <c r="FJ22" s="14"/>
      <c r="FK22" s="14"/>
      <c r="FL22" s="14"/>
      <c r="FM22" s="14"/>
      <c r="FN22" s="14"/>
      <c r="FO22" s="14"/>
      <c r="FP22" s="14"/>
      <c r="FQ22" s="14"/>
      <c r="FR22" s="14"/>
      <c r="FS22" s="14"/>
      <c r="FT22" s="14"/>
      <c r="FU22" s="14"/>
      <c r="FV22" s="14"/>
      <c r="FW22" s="14"/>
      <c r="FX22" s="14"/>
      <c r="FY22" s="14"/>
      <c r="FZ22" s="14"/>
      <c r="GA22" s="14"/>
      <c r="GB22" s="14"/>
      <c r="GC22" s="14"/>
      <c r="GD22" s="14"/>
      <c r="GE22" s="14"/>
      <c r="GF22" s="14"/>
      <c r="GG22" s="14"/>
      <c r="GH22" s="14"/>
      <c r="GI22" s="14"/>
      <c r="GJ22" s="14"/>
      <c r="GK22" s="14"/>
      <c r="GL22" s="14"/>
      <c r="GM22" s="14"/>
      <c r="GN22" s="14"/>
      <c r="GO22" s="14"/>
      <c r="GP22" s="14"/>
      <c r="GQ22" s="14"/>
      <c r="GR22" s="14"/>
      <c r="GS22" s="14"/>
      <c r="GT22" s="14"/>
      <c r="GU22" s="14"/>
      <c r="GV22" s="14"/>
      <c r="GW22" s="14"/>
      <c r="GX22" s="14"/>
      <c r="GY22" s="14"/>
      <c r="GZ22" s="14"/>
      <c r="HA22" s="14"/>
      <c r="HB22" s="14"/>
      <c r="HC22" s="14"/>
      <c r="HD22" s="14"/>
      <c r="HE22" s="14"/>
      <c r="HF22" s="14"/>
      <c r="HG22" s="14"/>
      <c r="HH22" s="14"/>
      <c r="HI22" s="14"/>
      <c r="HJ22" s="14"/>
      <c r="HK22" s="14"/>
      <c r="HL22" s="14"/>
      <c r="HM22" s="14"/>
      <c r="HN22" s="14"/>
      <c r="HO22" s="14"/>
      <c r="HP22" s="14"/>
      <c r="HQ22" s="14"/>
      <c r="HR22" s="14"/>
      <c r="HS22" s="14"/>
      <c r="HT22" s="14"/>
      <c r="HU22" s="14"/>
      <c r="HV22" s="14"/>
      <c r="HW22" s="14"/>
      <c r="HX22" s="14"/>
      <c r="HY22" s="14"/>
      <c r="HZ22" s="14"/>
      <c r="IA22" s="14"/>
      <c r="IB22" s="14"/>
      <c r="IC22" s="14"/>
      <c r="ID22" s="14"/>
      <c r="IE22" s="14"/>
      <c r="IF22" s="14"/>
      <c r="IG22" s="14"/>
      <c r="IH22" s="14"/>
      <c r="II22" s="14"/>
      <c r="IJ22" s="14"/>
      <c r="IK22" s="14"/>
      <c r="IL22" s="14"/>
      <c r="IM22" s="14"/>
      <c r="IN22" s="14"/>
      <c r="IO22" s="14"/>
      <c r="IP22" s="14"/>
      <c r="IQ22" s="14"/>
      <c r="IR22" s="14"/>
      <c r="IS22" s="14"/>
      <c r="IT22" s="14"/>
      <c r="IU22" s="14"/>
      <c r="IV22" s="14"/>
      <c r="IW22" s="14"/>
      <c r="IX22" s="14"/>
    </row>
    <row r="23" spans="1:258" s="2" customFormat="1" ht="30" customHeight="1" thickBot="1" x14ac:dyDescent="0.35">
      <c r="A23" s="31" t="s">
        <v>33</v>
      </c>
      <c r="B23" s="32"/>
      <c r="C23" s="33">
        <f>DATE(2022,3,8)</f>
        <v>44628</v>
      </c>
      <c r="D23" s="33">
        <f>DATE(2022,3,21)</f>
        <v>44641</v>
      </c>
      <c r="E23" s="13"/>
      <c r="F23" s="13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  <c r="BU23" s="14"/>
      <c r="BV23" s="14"/>
      <c r="BW23" s="14"/>
      <c r="BX23" s="14"/>
      <c r="BY23" s="14"/>
      <c r="BZ23" s="14"/>
      <c r="CA23" s="14"/>
      <c r="CB23" s="14"/>
      <c r="CC23" s="14"/>
      <c r="CD23" s="14"/>
      <c r="CE23" s="14"/>
      <c r="CF23" s="14"/>
      <c r="CG23" s="14"/>
      <c r="CH23" s="14"/>
      <c r="CI23" s="14"/>
      <c r="CJ23" s="14"/>
      <c r="CK23" s="14"/>
      <c r="CL23" s="14"/>
      <c r="CM23" s="14"/>
      <c r="CN23" s="14"/>
      <c r="CO23" s="14"/>
      <c r="CP23" s="14"/>
      <c r="CQ23" s="14"/>
      <c r="CR23" s="14"/>
      <c r="CS23" s="14"/>
      <c r="CT23" s="14"/>
      <c r="CU23" s="14"/>
      <c r="CV23" s="14"/>
      <c r="CW23" s="14"/>
      <c r="CX23" s="14"/>
      <c r="CY23" s="14"/>
      <c r="CZ23" s="14"/>
      <c r="DA23" s="14"/>
      <c r="DB23" s="14"/>
      <c r="DC23" s="14"/>
      <c r="DD23" s="14"/>
      <c r="DE23" s="14"/>
      <c r="DF23" s="14"/>
      <c r="DG23" s="14"/>
      <c r="DH23" s="14"/>
      <c r="DI23" s="14"/>
      <c r="DJ23" s="14"/>
      <c r="DK23" s="14"/>
      <c r="DL23" s="14"/>
      <c r="DM23" s="14"/>
      <c r="DN23" s="14"/>
      <c r="DO23" s="14"/>
      <c r="DP23" s="14"/>
      <c r="DQ23" s="14"/>
      <c r="DR23" s="14"/>
      <c r="DS23" s="14"/>
      <c r="DT23" s="14"/>
      <c r="DU23" s="14"/>
      <c r="DV23" s="14"/>
      <c r="DW23" s="14"/>
      <c r="DX23" s="14"/>
      <c r="DY23" s="14"/>
      <c r="DZ23" s="14"/>
      <c r="EA23" s="14"/>
      <c r="EB23" s="14"/>
      <c r="EC23" s="14"/>
      <c r="ED23" s="14"/>
      <c r="EE23" s="14"/>
      <c r="EF23" s="14"/>
      <c r="EG23" s="14"/>
      <c r="EH23" s="14"/>
      <c r="EI23" s="14"/>
      <c r="EJ23" s="14"/>
      <c r="EK23" s="14"/>
      <c r="EL23" s="14"/>
      <c r="EM23" s="14"/>
      <c r="EN23" s="14"/>
      <c r="EO23" s="14"/>
      <c r="EP23" s="14"/>
      <c r="EQ23" s="14"/>
      <c r="ER23" s="14"/>
      <c r="ES23" s="14"/>
      <c r="ET23" s="14"/>
      <c r="EU23" s="14"/>
      <c r="EV23" s="14"/>
      <c r="EW23" s="14"/>
      <c r="EX23" s="14"/>
      <c r="EY23" s="14"/>
      <c r="EZ23" s="14"/>
      <c r="FA23" s="14"/>
      <c r="FB23" s="14"/>
      <c r="FC23" s="14"/>
      <c r="FD23" s="14"/>
      <c r="FE23" s="14"/>
      <c r="FF23" s="14"/>
      <c r="FG23" s="14"/>
      <c r="FH23" s="14"/>
      <c r="FI23" s="14"/>
      <c r="FJ23" s="14"/>
      <c r="FK23" s="14"/>
      <c r="FL23" s="14"/>
      <c r="FM23" s="14"/>
      <c r="FN23" s="14"/>
      <c r="FO23" s="14"/>
      <c r="FP23" s="14"/>
      <c r="FQ23" s="14"/>
      <c r="FR23" s="14"/>
      <c r="FS23" s="14"/>
      <c r="FT23" s="14"/>
      <c r="FU23" s="14"/>
      <c r="FV23" s="14"/>
      <c r="FW23" s="14"/>
      <c r="FX23" s="14"/>
      <c r="FY23" s="14"/>
      <c r="FZ23" s="14"/>
      <c r="GA23" s="14"/>
      <c r="GB23" s="14"/>
      <c r="GC23" s="14"/>
      <c r="GD23" s="14"/>
      <c r="GE23" s="14"/>
      <c r="GF23" s="14"/>
      <c r="GG23" s="14"/>
      <c r="GH23" s="14"/>
      <c r="GI23" s="14"/>
      <c r="GJ23" s="14"/>
      <c r="GK23" s="14"/>
      <c r="GL23" s="14"/>
      <c r="GM23" s="14"/>
      <c r="GN23" s="14"/>
      <c r="GO23" s="14"/>
      <c r="GP23" s="14"/>
      <c r="GQ23" s="14"/>
      <c r="GR23" s="14"/>
      <c r="GS23" s="14"/>
      <c r="GT23" s="14"/>
      <c r="GU23" s="14"/>
      <c r="GV23" s="14"/>
      <c r="GW23" s="14"/>
      <c r="GX23" s="14"/>
      <c r="GY23" s="14"/>
      <c r="GZ23" s="14"/>
      <c r="HA23" s="14"/>
      <c r="HB23" s="14"/>
      <c r="HC23" s="14"/>
      <c r="HD23" s="14"/>
      <c r="HE23" s="14"/>
      <c r="HF23" s="14"/>
      <c r="HG23" s="14"/>
      <c r="HH23" s="14"/>
      <c r="HI23" s="14"/>
      <c r="HJ23" s="14"/>
      <c r="HK23" s="14"/>
      <c r="HL23" s="14"/>
      <c r="HM23" s="14"/>
      <c r="HN23" s="14"/>
      <c r="HO23" s="14"/>
      <c r="HP23" s="14"/>
      <c r="HQ23" s="14"/>
      <c r="HR23" s="14"/>
      <c r="HS23" s="14"/>
      <c r="HT23" s="14"/>
      <c r="HU23" s="14"/>
      <c r="HV23" s="14"/>
      <c r="HW23" s="14"/>
      <c r="HX23" s="14"/>
      <c r="HY23" s="14"/>
      <c r="HZ23" s="14"/>
      <c r="IA23" s="14"/>
      <c r="IB23" s="14"/>
      <c r="IC23" s="14"/>
      <c r="ID23" s="14"/>
      <c r="IE23" s="14"/>
      <c r="IF23" s="14"/>
      <c r="IG23" s="14"/>
      <c r="IH23" s="14"/>
      <c r="II23" s="14"/>
      <c r="IJ23" s="14"/>
      <c r="IK23" s="14"/>
      <c r="IL23" s="14"/>
      <c r="IM23" s="14"/>
      <c r="IN23" s="14"/>
      <c r="IO23" s="14"/>
      <c r="IP23" s="14"/>
      <c r="IQ23" s="14"/>
      <c r="IR23" s="14"/>
      <c r="IS23" s="14"/>
      <c r="IT23" s="14"/>
      <c r="IU23" s="14"/>
      <c r="IV23" s="14"/>
      <c r="IW23" s="14"/>
      <c r="IX23" s="14"/>
    </row>
    <row r="24" spans="1:258" s="2" customFormat="1" ht="30" customHeight="1" thickBot="1" x14ac:dyDescent="0.35">
      <c r="A24" s="31" t="s">
        <v>37</v>
      </c>
      <c r="B24" s="32"/>
      <c r="C24" s="33">
        <f>DATE(2022,3,22)</f>
        <v>44642</v>
      </c>
      <c r="D24" s="33">
        <f>DATE(2022,3,28)</f>
        <v>44648</v>
      </c>
      <c r="E24" s="13"/>
      <c r="F24" s="13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  <c r="CM24" s="14"/>
      <c r="CN24" s="14"/>
      <c r="CO24" s="14"/>
      <c r="CP24" s="14"/>
      <c r="CQ24" s="14"/>
      <c r="CR24" s="14"/>
      <c r="CS24" s="14"/>
      <c r="CT24" s="14"/>
      <c r="CU24" s="14"/>
      <c r="CV24" s="14"/>
      <c r="CW24" s="14"/>
      <c r="CX24" s="14"/>
      <c r="CY24" s="14"/>
      <c r="CZ24" s="14"/>
      <c r="DA24" s="14"/>
      <c r="DB24" s="14"/>
      <c r="DC24" s="14"/>
      <c r="DD24" s="14"/>
      <c r="DE24" s="14"/>
      <c r="DF24" s="14"/>
      <c r="DG24" s="14"/>
      <c r="DH24" s="14"/>
      <c r="DI24" s="14"/>
      <c r="DJ24" s="14"/>
      <c r="DK24" s="14"/>
      <c r="DL24" s="14"/>
      <c r="DM24" s="14"/>
      <c r="DN24" s="14"/>
      <c r="DO24" s="14"/>
      <c r="DP24" s="14"/>
      <c r="DQ24" s="14"/>
      <c r="DR24" s="14"/>
      <c r="DS24" s="14"/>
      <c r="DT24" s="14"/>
      <c r="DU24" s="14"/>
      <c r="DV24" s="14"/>
      <c r="DW24" s="14"/>
      <c r="DX24" s="14"/>
      <c r="DY24" s="14"/>
      <c r="DZ24" s="14"/>
      <c r="EA24" s="14"/>
      <c r="EB24" s="14"/>
      <c r="EC24" s="14"/>
      <c r="ED24" s="14"/>
      <c r="EE24" s="14"/>
      <c r="EF24" s="14"/>
      <c r="EG24" s="14"/>
      <c r="EH24" s="14"/>
      <c r="EI24" s="14"/>
      <c r="EJ24" s="14"/>
      <c r="EK24" s="14"/>
      <c r="EL24" s="14"/>
      <c r="EM24" s="14"/>
      <c r="EN24" s="14"/>
      <c r="EO24" s="14"/>
      <c r="EP24" s="14"/>
      <c r="EQ24" s="14"/>
      <c r="ER24" s="14"/>
      <c r="ES24" s="14"/>
      <c r="ET24" s="14"/>
      <c r="EU24" s="14"/>
      <c r="EV24" s="14"/>
      <c r="EW24" s="14"/>
      <c r="EX24" s="14"/>
      <c r="EY24" s="14"/>
      <c r="EZ24" s="14"/>
      <c r="FA24" s="14"/>
      <c r="FB24" s="14"/>
      <c r="FC24" s="14"/>
      <c r="FD24" s="14"/>
      <c r="FE24" s="14"/>
      <c r="FF24" s="14"/>
      <c r="FG24" s="14"/>
      <c r="FH24" s="14"/>
      <c r="FI24" s="14"/>
      <c r="FJ24" s="14"/>
      <c r="FK24" s="14"/>
      <c r="FL24" s="14"/>
      <c r="FM24" s="14"/>
      <c r="FN24" s="14"/>
      <c r="FO24" s="14"/>
      <c r="FP24" s="14"/>
      <c r="FQ24" s="14"/>
      <c r="FR24" s="14"/>
      <c r="FS24" s="14"/>
      <c r="FT24" s="14"/>
      <c r="FU24" s="14"/>
      <c r="FV24" s="14"/>
      <c r="FW24" s="14"/>
      <c r="FX24" s="14"/>
      <c r="FY24" s="14"/>
      <c r="FZ24" s="14"/>
      <c r="GA24" s="14"/>
      <c r="GB24" s="14"/>
      <c r="GC24" s="14"/>
      <c r="GD24" s="14"/>
      <c r="GE24" s="14"/>
      <c r="GF24" s="14"/>
      <c r="GG24" s="14"/>
      <c r="GH24" s="14"/>
      <c r="GI24" s="14"/>
      <c r="GJ24" s="14"/>
      <c r="GK24" s="14"/>
      <c r="GL24" s="14"/>
      <c r="GM24" s="14"/>
      <c r="GN24" s="14"/>
      <c r="GO24" s="14"/>
      <c r="GP24" s="14"/>
      <c r="GQ24" s="14"/>
      <c r="GR24" s="14"/>
      <c r="GS24" s="14"/>
      <c r="GT24" s="14"/>
      <c r="GU24" s="14"/>
      <c r="GV24" s="14"/>
      <c r="GW24" s="14"/>
      <c r="GX24" s="14"/>
      <c r="GY24" s="14"/>
      <c r="GZ24" s="14"/>
      <c r="HA24" s="14"/>
      <c r="HB24" s="14"/>
      <c r="HC24" s="14"/>
      <c r="HD24" s="14"/>
      <c r="HE24" s="14"/>
      <c r="HF24" s="14"/>
      <c r="HG24" s="14"/>
      <c r="HH24" s="14"/>
      <c r="HI24" s="14"/>
      <c r="HJ24" s="14"/>
      <c r="HK24" s="14"/>
      <c r="HL24" s="14"/>
      <c r="HM24" s="14"/>
      <c r="HN24" s="14"/>
      <c r="HO24" s="14"/>
      <c r="HP24" s="14"/>
      <c r="HQ24" s="14"/>
      <c r="HR24" s="14"/>
      <c r="HS24" s="14"/>
      <c r="HT24" s="14"/>
      <c r="HU24" s="14"/>
      <c r="HV24" s="14"/>
      <c r="HW24" s="14"/>
      <c r="HX24" s="14"/>
      <c r="HY24" s="14"/>
      <c r="HZ24" s="14"/>
      <c r="IA24" s="14"/>
      <c r="IB24" s="14"/>
      <c r="IC24" s="14"/>
      <c r="ID24" s="14"/>
      <c r="IE24" s="14"/>
      <c r="IF24" s="14"/>
      <c r="IG24" s="14"/>
      <c r="IH24" s="14"/>
      <c r="II24" s="14"/>
      <c r="IJ24" s="14"/>
      <c r="IK24" s="14"/>
      <c r="IL24" s="14"/>
      <c r="IM24" s="14"/>
      <c r="IN24" s="14"/>
      <c r="IO24" s="14"/>
      <c r="IP24" s="14"/>
      <c r="IQ24" s="14"/>
      <c r="IR24" s="14"/>
      <c r="IS24" s="14"/>
      <c r="IT24" s="14"/>
      <c r="IU24" s="14"/>
      <c r="IV24" s="14"/>
      <c r="IW24" s="14"/>
      <c r="IX24" s="14"/>
    </row>
    <row r="25" spans="1:258" s="2" customFormat="1" ht="30" customHeight="1" thickBot="1" x14ac:dyDescent="0.35">
      <c r="A25" s="56" t="s">
        <v>19</v>
      </c>
      <c r="B25" s="56"/>
      <c r="C25" s="57">
        <f>DATE(2022,4,1)</f>
        <v>44652</v>
      </c>
      <c r="D25" s="57">
        <f>DATE(2022,6,30)</f>
        <v>44742</v>
      </c>
      <c r="E25" s="13"/>
      <c r="F25" s="13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  <c r="BU25" s="14"/>
      <c r="BV25" s="14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R25" s="14"/>
      <c r="CS25" s="14"/>
      <c r="CT25" s="14"/>
      <c r="CU25" s="14"/>
      <c r="CV25" s="14"/>
      <c r="CW25" s="14"/>
      <c r="CX25" s="14"/>
      <c r="CY25" s="14"/>
      <c r="CZ25" s="14"/>
      <c r="DA25" s="14"/>
      <c r="DB25" s="14"/>
      <c r="DC25" s="14"/>
      <c r="DD25" s="14"/>
      <c r="DE25" s="14"/>
      <c r="DF25" s="14"/>
      <c r="DG25" s="14"/>
      <c r="DH25" s="14"/>
      <c r="DI25" s="14"/>
      <c r="DJ25" s="14"/>
      <c r="DK25" s="14"/>
      <c r="DL25" s="14"/>
      <c r="DM25" s="14"/>
      <c r="DN25" s="14"/>
      <c r="DO25" s="14"/>
      <c r="DP25" s="14"/>
      <c r="DQ25" s="14"/>
      <c r="DR25" s="14"/>
      <c r="DS25" s="14"/>
      <c r="DT25" s="14"/>
      <c r="DU25" s="14"/>
      <c r="DV25" s="14"/>
      <c r="DW25" s="14"/>
      <c r="DX25" s="14"/>
      <c r="DY25" s="14"/>
      <c r="DZ25" s="14"/>
      <c r="EA25" s="14"/>
      <c r="EB25" s="14"/>
      <c r="EC25" s="14"/>
      <c r="ED25" s="14"/>
      <c r="EE25" s="14"/>
      <c r="EF25" s="14"/>
      <c r="EG25" s="14"/>
      <c r="EH25" s="14"/>
      <c r="EI25" s="14"/>
      <c r="EJ25" s="14"/>
      <c r="EK25" s="14"/>
      <c r="EL25" s="14"/>
      <c r="EM25" s="14"/>
      <c r="EN25" s="14"/>
      <c r="EO25" s="14"/>
      <c r="EP25" s="14"/>
      <c r="EQ25" s="14"/>
      <c r="ER25" s="14"/>
      <c r="ES25" s="14"/>
      <c r="ET25" s="14"/>
      <c r="EU25" s="14"/>
      <c r="EV25" s="14"/>
      <c r="EW25" s="14"/>
      <c r="EX25" s="14"/>
      <c r="EY25" s="14"/>
      <c r="EZ25" s="14"/>
      <c r="FA25" s="14"/>
      <c r="FB25" s="14"/>
      <c r="FC25" s="14"/>
      <c r="FD25" s="14"/>
      <c r="FE25" s="14"/>
      <c r="FF25" s="14"/>
      <c r="FG25" s="14"/>
      <c r="FH25" s="14"/>
      <c r="FI25" s="14"/>
      <c r="FJ25" s="14"/>
      <c r="FK25" s="14"/>
      <c r="FL25" s="14"/>
      <c r="FM25" s="14"/>
      <c r="FN25" s="14"/>
      <c r="FO25" s="14"/>
      <c r="FP25" s="14"/>
      <c r="FQ25" s="14"/>
      <c r="FR25" s="14"/>
      <c r="FS25" s="14"/>
      <c r="FT25" s="14"/>
      <c r="FU25" s="14"/>
      <c r="FV25" s="14"/>
      <c r="FW25" s="14"/>
      <c r="FX25" s="14"/>
      <c r="FY25" s="14"/>
      <c r="FZ25" s="14"/>
      <c r="GA25" s="14"/>
      <c r="GB25" s="14"/>
      <c r="GC25" s="14"/>
      <c r="GD25" s="14"/>
      <c r="GE25" s="14"/>
      <c r="GF25" s="14"/>
      <c r="GG25" s="14"/>
      <c r="GH25" s="14"/>
      <c r="GI25" s="14"/>
      <c r="GJ25" s="14"/>
      <c r="GK25" s="14"/>
      <c r="GL25" s="14"/>
      <c r="GM25" s="14"/>
      <c r="GN25" s="14"/>
      <c r="GO25" s="14"/>
      <c r="GP25" s="14"/>
      <c r="GQ25" s="14"/>
      <c r="GR25" s="14"/>
      <c r="GS25" s="14"/>
      <c r="GT25" s="14"/>
      <c r="GU25" s="14"/>
      <c r="GV25" s="14"/>
      <c r="GW25" s="14"/>
      <c r="GX25" s="14"/>
      <c r="GY25" s="14"/>
      <c r="GZ25" s="14"/>
      <c r="HA25" s="14"/>
      <c r="HB25" s="14"/>
      <c r="HC25" s="14"/>
      <c r="HD25" s="14"/>
      <c r="HE25" s="14"/>
      <c r="HF25" s="14"/>
      <c r="HG25" s="14"/>
      <c r="HH25" s="14"/>
      <c r="HI25" s="14"/>
      <c r="HJ25" s="14"/>
      <c r="HK25" s="14"/>
      <c r="HL25" s="14"/>
      <c r="HM25" s="14"/>
      <c r="HN25" s="14"/>
      <c r="HO25" s="14"/>
      <c r="HP25" s="14"/>
      <c r="HQ25" s="14"/>
      <c r="HR25" s="14"/>
      <c r="HS25" s="14"/>
      <c r="HT25" s="14"/>
      <c r="HU25" s="14"/>
      <c r="HV25" s="14"/>
      <c r="HW25" s="14"/>
      <c r="HX25" s="14"/>
      <c r="HY25" s="14"/>
      <c r="HZ25" s="14"/>
      <c r="IA25" s="14"/>
      <c r="IB25" s="14"/>
      <c r="IC25" s="14"/>
      <c r="ID25" s="14"/>
      <c r="IE25" s="14"/>
      <c r="IF25" s="14"/>
      <c r="IG25" s="14"/>
      <c r="IH25" s="14"/>
      <c r="II25" s="14"/>
      <c r="IJ25" s="14"/>
      <c r="IK25" s="14"/>
      <c r="IL25" s="14"/>
      <c r="IM25" s="14"/>
      <c r="IN25" s="14"/>
      <c r="IO25" s="14"/>
      <c r="IP25" s="14"/>
      <c r="IQ25" s="14"/>
      <c r="IR25" s="14"/>
      <c r="IS25" s="14"/>
      <c r="IT25" s="14"/>
      <c r="IU25" s="14"/>
      <c r="IV25" s="14"/>
      <c r="IW25" s="14"/>
      <c r="IX25" s="14"/>
    </row>
    <row r="26" spans="1:258" s="2" customFormat="1" ht="30" customHeight="1" thickBot="1" x14ac:dyDescent="0.35">
      <c r="A26" s="31"/>
      <c r="B26" s="32"/>
      <c r="C26" s="33"/>
      <c r="D26" s="33"/>
      <c r="E26" s="13"/>
      <c r="F26" s="13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  <c r="BU26" s="14"/>
      <c r="BV26" s="14"/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R26" s="14"/>
      <c r="CS26" s="14"/>
      <c r="CT26" s="14"/>
      <c r="CU26" s="14"/>
      <c r="CV26" s="14"/>
      <c r="CW26" s="14"/>
      <c r="CX26" s="14"/>
      <c r="CY26" s="14"/>
      <c r="CZ26" s="14"/>
      <c r="DA26" s="14"/>
      <c r="DB26" s="14"/>
      <c r="DC26" s="14"/>
      <c r="DD26" s="14"/>
      <c r="DE26" s="14"/>
      <c r="DF26" s="14"/>
      <c r="DG26" s="14"/>
      <c r="DH26" s="14"/>
      <c r="DI26" s="14"/>
      <c r="DJ26" s="14"/>
      <c r="DK26" s="14"/>
      <c r="DL26" s="14"/>
      <c r="DM26" s="14"/>
      <c r="DN26" s="14"/>
      <c r="DO26" s="14"/>
      <c r="DP26" s="14"/>
      <c r="DQ26" s="14"/>
      <c r="DR26" s="14"/>
      <c r="DS26" s="14"/>
      <c r="DT26" s="14"/>
      <c r="DU26" s="14"/>
      <c r="DV26" s="14"/>
      <c r="DW26" s="14"/>
      <c r="DX26" s="14"/>
      <c r="DY26" s="14"/>
      <c r="DZ26" s="14"/>
      <c r="EA26" s="14"/>
      <c r="EB26" s="14"/>
      <c r="EC26" s="14"/>
      <c r="ED26" s="14"/>
      <c r="EE26" s="14"/>
      <c r="EF26" s="14"/>
      <c r="EG26" s="14"/>
      <c r="EH26" s="14"/>
      <c r="EI26" s="14"/>
      <c r="EJ26" s="14"/>
      <c r="EK26" s="14"/>
      <c r="EL26" s="14"/>
      <c r="EM26" s="14"/>
      <c r="EN26" s="14"/>
      <c r="EO26" s="14"/>
      <c r="EP26" s="14"/>
      <c r="EQ26" s="14"/>
      <c r="ER26" s="14"/>
      <c r="ES26" s="14"/>
      <c r="ET26" s="14"/>
      <c r="EU26" s="14"/>
      <c r="EV26" s="14"/>
      <c r="EW26" s="14"/>
      <c r="EX26" s="14"/>
      <c r="EY26" s="14"/>
      <c r="EZ26" s="14"/>
      <c r="FA26" s="14"/>
      <c r="FB26" s="14"/>
      <c r="FC26" s="14"/>
      <c r="FD26" s="14"/>
      <c r="FE26" s="14"/>
      <c r="FF26" s="14"/>
      <c r="FG26" s="14"/>
      <c r="FH26" s="14"/>
      <c r="FI26" s="14"/>
      <c r="FJ26" s="14"/>
      <c r="FK26" s="14"/>
      <c r="FL26" s="14"/>
      <c r="FM26" s="14"/>
      <c r="FN26" s="14"/>
      <c r="FO26" s="14"/>
      <c r="FP26" s="14"/>
      <c r="FQ26" s="14"/>
      <c r="FR26" s="14"/>
      <c r="FS26" s="14"/>
      <c r="FT26" s="14"/>
      <c r="FU26" s="14"/>
      <c r="FV26" s="14"/>
      <c r="FW26" s="14"/>
      <c r="FX26" s="14"/>
      <c r="FY26" s="14"/>
      <c r="FZ26" s="14"/>
      <c r="GA26" s="14"/>
      <c r="GB26" s="14"/>
      <c r="GC26" s="14"/>
      <c r="GD26" s="14"/>
      <c r="GE26" s="14"/>
      <c r="GF26" s="14"/>
      <c r="GG26" s="14"/>
      <c r="GH26" s="14"/>
      <c r="GI26" s="14"/>
      <c r="GJ26" s="14"/>
      <c r="GK26" s="14"/>
      <c r="GL26" s="14"/>
      <c r="GM26" s="14"/>
      <c r="GN26" s="14"/>
      <c r="GO26" s="14"/>
      <c r="GP26" s="14"/>
      <c r="GQ26" s="14"/>
      <c r="GR26" s="14"/>
      <c r="GS26" s="14"/>
      <c r="GT26" s="14"/>
      <c r="GU26" s="14"/>
      <c r="GV26" s="14"/>
      <c r="GW26" s="14"/>
      <c r="GX26" s="14"/>
      <c r="GY26" s="14"/>
      <c r="GZ26" s="14"/>
      <c r="HA26" s="14"/>
      <c r="HB26" s="14"/>
      <c r="HC26" s="14"/>
      <c r="HD26" s="14"/>
      <c r="HE26" s="14"/>
      <c r="HF26" s="14"/>
      <c r="HG26" s="14"/>
      <c r="HH26" s="14"/>
      <c r="HI26" s="14"/>
      <c r="HJ26" s="14"/>
      <c r="HK26" s="14"/>
      <c r="HL26" s="14"/>
      <c r="HM26" s="14"/>
      <c r="HN26" s="14"/>
      <c r="HO26" s="14"/>
      <c r="HP26" s="14"/>
      <c r="HQ26" s="14"/>
      <c r="HR26" s="14"/>
      <c r="HS26" s="14"/>
      <c r="HT26" s="14"/>
      <c r="HU26" s="14"/>
      <c r="HV26" s="14"/>
      <c r="HW26" s="14"/>
      <c r="HX26" s="14"/>
      <c r="HY26" s="14"/>
      <c r="HZ26" s="14"/>
      <c r="IA26" s="14"/>
      <c r="IB26" s="14"/>
      <c r="IC26" s="14"/>
      <c r="ID26" s="14"/>
      <c r="IE26" s="14"/>
      <c r="IF26" s="14"/>
      <c r="IG26" s="14"/>
      <c r="IH26" s="14"/>
      <c r="II26" s="14"/>
      <c r="IJ26" s="14"/>
      <c r="IK26" s="14"/>
      <c r="IL26" s="14"/>
      <c r="IM26" s="14"/>
      <c r="IN26" s="14"/>
      <c r="IO26" s="14"/>
      <c r="IP26" s="14"/>
      <c r="IQ26" s="14"/>
      <c r="IR26" s="14"/>
      <c r="IS26" s="14"/>
      <c r="IT26" s="14"/>
      <c r="IU26" s="14"/>
      <c r="IV26" s="14"/>
      <c r="IW26" s="14"/>
      <c r="IX26" s="14"/>
    </row>
    <row r="27" spans="1:258" s="2" customFormat="1" ht="30" customHeight="1" thickBot="1" x14ac:dyDescent="0.35">
      <c r="A27" s="66" t="s">
        <v>20</v>
      </c>
      <c r="B27" s="66"/>
      <c r="C27" s="24">
        <f>DATE(2022,2,21)</f>
        <v>44613</v>
      </c>
      <c r="D27" s="24">
        <f>DATE(2022,6,30)</f>
        <v>44742</v>
      </c>
      <c r="E27" s="13"/>
      <c r="F27" s="13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  <c r="BU27" s="14"/>
      <c r="BV27" s="14"/>
      <c r="BW27" s="14"/>
      <c r="BX27" s="14"/>
      <c r="BY27" s="14"/>
      <c r="BZ27" s="14"/>
      <c r="CA27" s="14"/>
      <c r="CB27" s="14"/>
      <c r="CC27" s="14"/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4"/>
      <c r="CS27" s="14"/>
      <c r="CT27" s="14"/>
      <c r="CU27" s="14"/>
      <c r="CV27" s="14"/>
      <c r="CW27" s="14"/>
      <c r="CX27" s="14"/>
      <c r="CY27" s="14"/>
      <c r="CZ27" s="14"/>
      <c r="DA27" s="14"/>
      <c r="DB27" s="14"/>
      <c r="DC27" s="14"/>
      <c r="DD27" s="14"/>
      <c r="DE27" s="14"/>
      <c r="DF27" s="14"/>
      <c r="DG27" s="14"/>
      <c r="DH27" s="14"/>
      <c r="DI27" s="14"/>
      <c r="DJ27" s="14"/>
      <c r="DK27" s="14"/>
      <c r="DL27" s="14"/>
      <c r="DM27" s="14"/>
      <c r="DN27" s="14"/>
      <c r="DO27" s="14"/>
      <c r="DP27" s="14"/>
      <c r="DQ27" s="14"/>
      <c r="DR27" s="14"/>
      <c r="DS27" s="14"/>
      <c r="DT27" s="14"/>
      <c r="DU27" s="14"/>
      <c r="DV27" s="14"/>
      <c r="DW27" s="14"/>
      <c r="DX27" s="14"/>
      <c r="DY27" s="14"/>
      <c r="DZ27" s="14"/>
      <c r="EA27" s="14"/>
      <c r="EB27" s="14"/>
      <c r="EC27" s="14"/>
      <c r="ED27" s="14"/>
      <c r="EE27" s="14"/>
      <c r="EF27" s="14"/>
      <c r="EG27" s="14"/>
      <c r="EH27" s="14"/>
      <c r="EI27" s="14"/>
      <c r="EJ27" s="14"/>
      <c r="EK27" s="14"/>
      <c r="EL27" s="14"/>
      <c r="EM27" s="14"/>
      <c r="EN27" s="14"/>
      <c r="EO27" s="14"/>
      <c r="EP27" s="14"/>
      <c r="EQ27" s="14"/>
      <c r="ER27" s="14"/>
      <c r="ES27" s="14"/>
      <c r="ET27" s="14"/>
      <c r="EU27" s="14"/>
      <c r="EV27" s="14"/>
      <c r="EW27" s="14"/>
      <c r="EX27" s="14"/>
      <c r="EY27" s="14"/>
      <c r="EZ27" s="14"/>
      <c r="FA27" s="14"/>
      <c r="FB27" s="14"/>
      <c r="FC27" s="14"/>
      <c r="FD27" s="14"/>
      <c r="FE27" s="14"/>
      <c r="FF27" s="14"/>
      <c r="FG27" s="14"/>
      <c r="FH27" s="14"/>
      <c r="FI27" s="14"/>
      <c r="FJ27" s="14"/>
      <c r="FK27" s="14"/>
      <c r="FL27" s="14"/>
      <c r="FM27" s="14"/>
      <c r="FN27" s="14"/>
      <c r="FO27" s="14"/>
      <c r="FP27" s="14"/>
      <c r="FQ27" s="14"/>
      <c r="FR27" s="14"/>
      <c r="FS27" s="14"/>
      <c r="FT27" s="14"/>
      <c r="FU27" s="14"/>
      <c r="FV27" s="14"/>
      <c r="FW27" s="14"/>
      <c r="FX27" s="14"/>
      <c r="FY27" s="14"/>
      <c r="FZ27" s="14"/>
      <c r="GA27" s="14"/>
      <c r="GB27" s="14"/>
      <c r="GC27" s="14"/>
      <c r="GD27" s="14"/>
      <c r="GE27" s="14"/>
      <c r="GF27" s="14"/>
      <c r="GG27" s="14"/>
      <c r="GH27" s="14"/>
      <c r="GI27" s="14"/>
      <c r="GJ27" s="14"/>
      <c r="GK27" s="14"/>
      <c r="GL27" s="14"/>
      <c r="GM27" s="14"/>
      <c r="GN27" s="14"/>
      <c r="GO27" s="14"/>
      <c r="GP27" s="14"/>
      <c r="GQ27" s="14"/>
      <c r="GR27" s="14"/>
      <c r="GS27" s="14"/>
      <c r="GT27" s="14"/>
      <c r="GU27" s="14"/>
      <c r="GV27" s="14"/>
      <c r="GW27" s="14"/>
      <c r="GX27" s="14"/>
      <c r="GY27" s="14"/>
      <c r="GZ27" s="14"/>
      <c r="HA27" s="14"/>
      <c r="HB27" s="14"/>
      <c r="HC27" s="14"/>
      <c r="HD27" s="14"/>
      <c r="HE27" s="14"/>
      <c r="HF27" s="14"/>
      <c r="HG27" s="14"/>
      <c r="HH27" s="14"/>
      <c r="HI27" s="14"/>
      <c r="HJ27" s="14"/>
      <c r="HK27" s="14"/>
      <c r="HL27" s="14"/>
      <c r="HM27" s="14"/>
      <c r="HN27" s="14"/>
      <c r="HO27" s="14"/>
      <c r="HP27" s="14"/>
      <c r="HQ27" s="14"/>
      <c r="HR27" s="14"/>
      <c r="HS27" s="14"/>
      <c r="HT27" s="14"/>
      <c r="HU27" s="14"/>
      <c r="HV27" s="14"/>
      <c r="HW27" s="14"/>
      <c r="HX27" s="14"/>
      <c r="HY27" s="14"/>
      <c r="HZ27" s="14"/>
      <c r="IA27" s="14"/>
      <c r="IB27" s="14"/>
      <c r="IC27" s="14"/>
      <c r="ID27" s="14"/>
      <c r="IE27" s="14"/>
      <c r="IF27" s="14"/>
      <c r="IG27" s="14"/>
      <c r="IH27" s="14"/>
      <c r="II27" s="14"/>
      <c r="IJ27" s="14"/>
      <c r="IK27" s="14"/>
      <c r="IL27" s="14"/>
      <c r="IM27" s="14"/>
      <c r="IN27" s="14"/>
      <c r="IO27" s="14"/>
      <c r="IP27" s="14"/>
      <c r="IQ27" s="14"/>
      <c r="IR27" s="14"/>
      <c r="IS27" s="14"/>
      <c r="IT27" s="14"/>
      <c r="IU27" s="14"/>
      <c r="IV27" s="14"/>
      <c r="IW27" s="14"/>
      <c r="IX27" s="14"/>
    </row>
    <row r="28" spans="1:258" s="2" customFormat="1" ht="30" customHeight="1" thickBot="1" x14ac:dyDescent="0.35">
      <c r="A28" s="67" t="s">
        <v>15</v>
      </c>
      <c r="B28" s="67"/>
      <c r="C28" s="35">
        <f>DATE(2022,1,1)</f>
        <v>44562</v>
      </c>
      <c r="D28" s="35">
        <f>DATE(2022,1,23)</f>
        <v>44584</v>
      </c>
      <c r="E28" s="13"/>
      <c r="F28" s="13">
        <f t="shared" si="156"/>
        <v>23</v>
      </c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41"/>
      <c r="V28" s="41"/>
      <c r="W28" s="41"/>
      <c r="X28" s="41"/>
      <c r="Y28" s="41"/>
      <c r="Z28" s="41"/>
      <c r="AA28" s="41"/>
      <c r="AB28" s="41"/>
      <c r="AC28" s="41"/>
      <c r="AD28" s="41"/>
      <c r="AE28" s="41"/>
      <c r="AF28" s="41"/>
      <c r="AG28" s="41"/>
      <c r="AH28" s="41"/>
      <c r="AI28" s="41"/>
      <c r="AJ28" s="41"/>
      <c r="AK28" s="41"/>
      <c r="AL28" s="41"/>
      <c r="AM28" s="41"/>
      <c r="AN28" s="41"/>
      <c r="AO28" s="41"/>
      <c r="AP28" s="41"/>
      <c r="AQ28" s="41"/>
      <c r="AR28" s="41"/>
      <c r="AS28" s="41"/>
      <c r="AT28" s="41"/>
      <c r="AU28" s="41"/>
      <c r="AV28" s="41"/>
      <c r="AW28" s="41"/>
      <c r="AX28" s="41"/>
      <c r="AY28" s="41"/>
      <c r="AZ28" s="41"/>
      <c r="BA28" s="41"/>
      <c r="BB28" s="41"/>
      <c r="BC28" s="41"/>
      <c r="BD28" s="41"/>
      <c r="BE28" s="41"/>
      <c r="BF28" s="41"/>
      <c r="BG28" s="41"/>
      <c r="BH28" s="41"/>
      <c r="BI28" s="41"/>
      <c r="BJ28" s="41"/>
      <c r="BK28" s="41"/>
      <c r="BL28" s="41"/>
      <c r="BM28" s="41"/>
      <c r="BN28" s="41"/>
      <c r="BO28" s="41"/>
      <c r="BP28" s="41"/>
      <c r="BQ28" s="41"/>
      <c r="BR28" s="41"/>
      <c r="BS28" s="41"/>
      <c r="BT28" s="41"/>
      <c r="BU28" s="41"/>
      <c r="BV28" s="41"/>
      <c r="BW28" s="41"/>
      <c r="BX28" s="41"/>
      <c r="BY28" s="41"/>
      <c r="BZ28" s="41"/>
      <c r="CA28" s="41"/>
      <c r="CB28" s="41"/>
      <c r="CC28" s="41"/>
      <c r="CD28" s="41"/>
      <c r="CE28" s="41"/>
      <c r="CF28" s="41"/>
      <c r="CG28" s="41"/>
      <c r="CH28" s="41"/>
      <c r="CI28" s="41"/>
      <c r="CJ28" s="41"/>
      <c r="CK28" s="41"/>
      <c r="CL28" s="41"/>
      <c r="CM28" s="41"/>
      <c r="CN28" s="41"/>
      <c r="CO28" s="41"/>
      <c r="CP28" s="41"/>
      <c r="CQ28" s="41"/>
      <c r="CR28" s="41"/>
      <c r="CS28" s="41"/>
      <c r="CT28" s="41"/>
      <c r="CU28" s="41"/>
      <c r="CV28" s="41"/>
      <c r="CW28" s="41"/>
      <c r="CX28" s="41"/>
      <c r="CY28" s="41"/>
      <c r="CZ28" s="41"/>
      <c r="DA28" s="41"/>
      <c r="DB28" s="41"/>
      <c r="DC28" s="41"/>
      <c r="DD28" s="41"/>
      <c r="DE28" s="41"/>
      <c r="DF28" s="41"/>
      <c r="DG28" s="41"/>
      <c r="DH28" s="41"/>
      <c r="DI28" s="41"/>
      <c r="DJ28" s="41"/>
      <c r="DK28" s="41"/>
      <c r="DL28" s="41"/>
      <c r="DM28" s="41"/>
      <c r="DN28" s="41"/>
      <c r="DO28" s="41"/>
      <c r="DP28" s="41"/>
      <c r="DQ28" s="41"/>
      <c r="DR28" s="41"/>
      <c r="DS28" s="41"/>
      <c r="DT28" s="41"/>
      <c r="DU28" s="41"/>
      <c r="DV28" s="41"/>
      <c r="DW28" s="41"/>
      <c r="DX28" s="41"/>
      <c r="DY28" s="41"/>
      <c r="DZ28" s="41"/>
      <c r="EA28" s="41"/>
      <c r="EB28" s="41"/>
      <c r="EC28" s="41"/>
      <c r="ED28" s="41"/>
      <c r="EE28" s="41"/>
      <c r="EF28" s="41"/>
      <c r="EG28" s="41"/>
      <c r="EH28" s="41"/>
      <c r="EI28" s="41"/>
      <c r="EJ28" s="41"/>
      <c r="EK28" s="41"/>
      <c r="EL28" s="41"/>
      <c r="EM28" s="41"/>
      <c r="EN28" s="41"/>
      <c r="EO28" s="41"/>
      <c r="EP28" s="41"/>
      <c r="EQ28" s="41"/>
      <c r="ER28" s="41"/>
      <c r="ES28" s="41"/>
      <c r="ET28" s="41"/>
      <c r="EU28" s="41"/>
      <c r="EV28" s="41"/>
      <c r="EW28" s="41"/>
      <c r="EX28" s="41"/>
      <c r="EY28" s="41"/>
      <c r="EZ28" s="41"/>
      <c r="FA28" s="41"/>
      <c r="FB28" s="41"/>
      <c r="FC28" s="41"/>
      <c r="FD28" s="41"/>
      <c r="FE28" s="41"/>
      <c r="FF28" s="41"/>
      <c r="FG28" s="41"/>
      <c r="FH28" s="41"/>
      <c r="FI28" s="41"/>
      <c r="FJ28" s="41"/>
      <c r="FK28" s="41"/>
      <c r="FL28" s="41"/>
      <c r="FM28" s="41"/>
      <c r="FN28" s="41"/>
      <c r="FO28" s="41"/>
      <c r="FP28" s="41"/>
      <c r="FQ28" s="41"/>
      <c r="FR28" s="41"/>
      <c r="FS28" s="41"/>
      <c r="FT28" s="41"/>
      <c r="FU28" s="41"/>
      <c r="FV28" s="41"/>
      <c r="FW28" s="41"/>
      <c r="FX28" s="41"/>
      <c r="FY28" s="41"/>
      <c r="FZ28" s="41"/>
      <c r="GA28" s="41"/>
      <c r="GB28" s="41"/>
      <c r="GC28" s="41"/>
      <c r="GD28" s="41"/>
      <c r="GE28" s="41"/>
      <c r="GF28" s="41"/>
      <c r="GG28" s="41"/>
      <c r="GH28" s="41"/>
      <c r="GI28" s="41"/>
      <c r="GJ28" s="41"/>
      <c r="GK28" s="41"/>
      <c r="GL28" s="41"/>
      <c r="GM28" s="41"/>
      <c r="GN28" s="41"/>
      <c r="GO28" s="41"/>
      <c r="GP28" s="41"/>
      <c r="GQ28" s="41"/>
      <c r="GR28" s="41"/>
      <c r="GS28" s="41"/>
      <c r="GT28" s="41"/>
      <c r="GU28" s="41"/>
      <c r="GV28" s="41"/>
      <c r="GW28" s="41"/>
      <c r="GX28" s="41"/>
      <c r="GY28" s="41"/>
      <c r="GZ28" s="41"/>
      <c r="HA28" s="41"/>
      <c r="HB28" s="41"/>
      <c r="HC28" s="41"/>
      <c r="HD28" s="41"/>
      <c r="HE28" s="41"/>
      <c r="HF28" s="41"/>
      <c r="HG28" s="41"/>
      <c r="HH28" s="41"/>
      <c r="HI28" s="41"/>
      <c r="HJ28" s="41"/>
      <c r="HK28" s="41"/>
      <c r="HL28" s="41"/>
      <c r="HM28" s="41"/>
      <c r="HN28" s="41"/>
      <c r="HO28" s="41"/>
      <c r="HP28" s="41"/>
      <c r="HQ28" s="41"/>
      <c r="HR28" s="41"/>
      <c r="HS28" s="41"/>
      <c r="HT28" s="41"/>
      <c r="HU28" s="41"/>
      <c r="HV28" s="41"/>
      <c r="HW28" s="41"/>
      <c r="HX28" s="41"/>
      <c r="HY28" s="41"/>
      <c r="HZ28" s="41"/>
      <c r="IA28" s="41"/>
      <c r="IB28" s="41"/>
      <c r="IC28" s="41"/>
      <c r="ID28" s="41"/>
      <c r="IE28" s="41"/>
      <c r="IF28" s="41"/>
      <c r="IG28" s="41"/>
      <c r="IH28" s="41"/>
      <c r="II28" s="41"/>
      <c r="IJ28" s="41"/>
      <c r="IK28" s="41"/>
      <c r="IL28" s="41"/>
      <c r="IM28" s="41"/>
      <c r="IN28" s="41"/>
      <c r="IO28" s="41"/>
      <c r="IP28" s="14"/>
      <c r="IQ28" s="14"/>
      <c r="IR28" s="14"/>
      <c r="IS28" s="14"/>
      <c r="IT28" s="14"/>
      <c r="IU28" s="14"/>
      <c r="IV28" s="14"/>
      <c r="IW28" s="14"/>
      <c r="IX28" s="14"/>
    </row>
    <row r="29" spans="1:258" s="2" customFormat="1" ht="30" customHeight="1" thickBot="1" x14ac:dyDescent="0.35">
      <c r="A29" s="68" t="s">
        <v>21</v>
      </c>
      <c r="B29" s="69"/>
      <c r="C29" s="53" t="s">
        <v>35</v>
      </c>
      <c r="D29" s="54" t="s">
        <v>36</v>
      </c>
      <c r="E29" s="13"/>
      <c r="F29" s="13">
        <f t="shared" si="156"/>
        <v>160</v>
      </c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39"/>
      <c r="U29" s="55"/>
      <c r="V29" s="55"/>
      <c r="W29" s="55"/>
      <c r="X29" s="55"/>
      <c r="Y29" s="55"/>
      <c r="Z29" s="55"/>
      <c r="AA29" s="55"/>
      <c r="AB29" s="55"/>
      <c r="AC29" s="55"/>
      <c r="AD29" s="55"/>
      <c r="AE29" s="55"/>
      <c r="AF29" s="55"/>
      <c r="AG29" s="55"/>
      <c r="AH29" s="55"/>
      <c r="AI29" s="55"/>
      <c r="AJ29" s="55"/>
      <c r="AK29" s="55"/>
      <c r="AL29" s="55"/>
      <c r="AM29" s="55"/>
      <c r="AN29" s="55"/>
      <c r="AO29" s="55"/>
      <c r="AP29" s="55"/>
      <c r="AQ29" s="55"/>
      <c r="AR29" s="55"/>
      <c r="AS29" s="55"/>
      <c r="AT29" s="55"/>
      <c r="AU29" s="55"/>
      <c r="AV29" s="55"/>
      <c r="AW29" s="55"/>
      <c r="AX29" s="55"/>
      <c r="AY29" s="55"/>
      <c r="AZ29" s="55"/>
      <c r="BA29" s="55"/>
      <c r="BB29" s="55"/>
      <c r="BC29" s="55"/>
      <c r="BD29" s="55"/>
      <c r="BE29" s="55"/>
      <c r="BF29" s="55"/>
      <c r="BG29" s="55"/>
      <c r="BH29" s="55"/>
      <c r="BI29" s="55"/>
      <c r="BJ29" s="55"/>
      <c r="BK29" s="55"/>
      <c r="BL29" s="55"/>
      <c r="BM29" s="55"/>
      <c r="BN29" s="55"/>
      <c r="BO29" s="55"/>
      <c r="BP29" s="55"/>
      <c r="BQ29" s="55"/>
      <c r="BR29" s="55"/>
      <c r="BS29" s="55"/>
      <c r="BT29" s="55"/>
      <c r="BU29" s="55"/>
      <c r="BV29" s="55"/>
      <c r="BW29" s="55"/>
      <c r="BX29" s="55"/>
      <c r="BY29" s="55"/>
      <c r="BZ29" s="55"/>
      <c r="CA29" s="55"/>
      <c r="CB29" s="55"/>
      <c r="CC29" s="55"/>
      <c r="CD29" s="55"/>
      <c r="CE29" s="55"/>
      <c r="CF29" s="55"/>
      <c r="CG29" s="55"/>
      <c r="CH29" s="55"/>
      <c r="CI29" s="55"/>
      <c r="CJ29" s="55"/>
      <c r="CK29" s="55"/>
      <c r="CL29" s="55"/>
      <c r="CM29" s="55"/>
      <c r="CN29" s="55"/>
      <c r="CO29" s="55"/>
      <c r="CP29" s="55"/>
      <c r="CQ29" s="55"/>
      <c r="CR29" s="55"/>
      <c r="CS29" s="55"/>
      <c r="CT29" s="55"/>
      <c r="CU29" s="55"/>
      <c r="CV29" s="55"/>
      <c r="CW29" s="55"/>
      <c r="CX29" s="55"/>
      <c r="CY29" s="55"/>
      <c r="CZ29" s="55"/>
      <c r="DA29" s="55"/>
      <c r="DB29" s="55"/>
      <c r="DC29" s="55"/>
      <c r="DD29" s="55"/>
      <c r="DE29" s="55"/>
      <c r="DF29" s="55"/>
      <c r="DG29" s="55"/>
      <c r="DH29" s="55"/>
      <c r="DI29" s="55"/>
      <c r="DJ29" s="55"/>
      <c r="DK29" s="55"/>
      <c r="DL29" s="55"/>
      <c r="DM29" s="55"/>
      <c r="DN29" s="55"/>
      <c r="DO29" s="55"/>
      <c r="DP29" s="55"/>
      <c r="DQ29" s="55"/>
      <c r="DR29" s="55"/>
      <c r="DS29" s="55"/>
      <c r="DT29" s="55"/>
      <c r="DU29" s="55"/>
      <c r="DV29" s="55"/>
      <c r="DW29" s="55"/>
      <c r="DX29" s="55"/>
      <c r="DY29" s="55"/>
      <c r="DZ29" s="55"/>
      <c r="EA29" s="55"/>
      <c r="EB29" s="55"/>
      <c r="EC29" s="55"/>
      <c r="ED29" s="55"/>
      <c r="EE29" s="55"/>
      <c r="EF29" s="55"/>
      <c r="EG29" s="55"/>
      <c r="EH29" s="55"/>
      <c r="EI29" s="55"/>
      <c r="EJ29" s="55"/>
      <c r="EK29" s="55"/>
      <c r="EL29" s="55"/>
      <c r="EM29" s="55"/>
      <c r="EN29" s="55"/>
      <c r="EO29" s="55"/>
      <c r="EP29" s="55"/>
      <c r="EQ29" s="55"/>
      <c r="ER29" s="55"/>
      <c r="ES29" s="55"/>
      <c r="ET29" s="55"/>
      <c r="EU29" s="55"/>
      <c r="EV29" s="55"/>
      <c r="EW29" s="55"/>
      <c r="EX29" s="55"/>
      <c r="EY29" s="55"/>
      <c r="EZ29" s="55"/>
      <c r="FA29" s="55"/>
      <c r="FB29" s="55"/>
      <c r="FC29" s="55"/>
      <c r="FD29" s="55"/>
      <c r="FE29" s="55"/>
      <c r="FF29" s="55"/>
      <c r="FG29" s="55"/>
      <c r="FH29" s="55"/>
      <c r="FI29" s="55"/>
      <c r="FJ29" s="55"/>
      <c r="FK29" s="55"/>
      <c r="FL29" s="55"/>
      <c r="FM29" s="55"/>
      <c r="FN29" s="55"/>
      <c r="FO29" s="55"/>
      <c r="FP29" s="55"/>
      <c r="FQ29" s="55"/>
      <c r="FR29" s="55"/>
      <c r="FS29" s="55"/>
      <c r="FT29" s="55"/>
      <c r="FU29" s="55"/>
      <c r="FV29" s="55"/>
      <c r="FW29" s="55"/>
      <c r="FX29" s="55"/>
      <c r="FY29" s="55"/>
      <c r="FZ29" s="55"/>
      <c r="GA29" s="55"/>
      <c r="GB29" s="55"/>
      <c r="GC29" s="55"/>
      <c r="GD29" s="55"/>
      <c r="GE29" s="55"/>
      <c r="GF29" s="55"/>
      <c r="GG29" s="55"/>
      <c r="GH29" s="55"/>
      <c r="GI29" s="55"/>
      <c r="GJ29" s="55"/>
      <c r="GK29" s="55"/>
      <c r="GL29" s="55"/>
      <c r="GM29" s="55"/>
      <c r="GN29" s="55"/>
      <c r="GO29" s="55"/>
      <c r="GP29" s="55"/>
      <c r="GQ29" s="55"/>
      <c r="GR29" s="55"/>
      <c r="GS29" s="55"/>
      <c r="GT29" s="55"/>
      <c r="GU29" s="55"/>
      <c r="GV29" s="55"/>
      <c r="GW29" s="55"/>
      <c r="GX29" s="55"/>
      <c r="GY29" s="55"/>
      <c r="GZ29" s="55"/>
      <c r="HA29" s="55"/>
      <c r="HB29" s="55"/>
      <c r="HC29" s="55"/>
      <c r="HD29" s="55"/>
      <c r="HE29" s="55"/>
      <c r="HF29" s="55"/>
      <c r="HG29" s="55"/>
      <c r="HH29" s="55"/>
      <c r="HI29" s="55"/>
      <c r="HJ29" s="55"/>
      <c r="HK29" s="55"/>
      <c r="HL29" s="55"/>
      <c r="HM29" s="55"/>
      <c r="HN29" s="55"/>
      <c r="HO29" s="55"/>
      <c r="HP29" s="55"/>
      <c r="HQ29" s="55"/>
      <c r="HR29" s="55"/>
      <c r="HS29" s="55"/>
      <c r="HT29" s="55"/>
      <c r="HU29" s="55"/>
      <c r="HV29" s="55"/>
      <c r="HW29" s="55"/>
      <c r="HX29" s="55"/>
      <c r="HY29" s="55"/>
      <c r="HZ29" s="55"/>
      <c r="IA29" s="55"/>
      <c r="IB29" s="55"/>
      <c r="IC29" s="55"/>
      <c r="ID29" s="55"/>
      <c r="IE29" s="55"/>
      <c r="IF29" s="55"/>
      <c r="IG29" s="55"/>
      <c r="IH29" s="55"/>
      <c r="II29" s="55"/>
      <c r="IJ29" s="55"/>
      <c r="IK29" s="55"/>
      <c r="IL29" s="55"/>
      <c r="IM29" s="55"/>
      <c r="IN29" s="55"/>
      <c r="IO29" s="55"/>
      <c r="IP29" s="40"/>
      <c r="IQ29" s="14"/>
      <c r="IR29" s="14"/>
      <c r="IS29" s="14"/>
      <c r="IT29" s="14"/>
      <c r="IU29" s="14"/>
      <c r="IV29" s="14"/>
      <c r="IW29" s="14"/>
      <c r="IX29" s="14"/>
    </row>
    <row r="30" spans="1:258" s="2" customFormat="1" ht="30" customHeight="1" thickBot="1" x14ac:dyDescent="0.35">
      <c r="A30" s="65" t="s">
        <v>22</v>
      </c>
      <c r="B30" s="65"/>
      <c r="C30" s="34">
        <f>DATE(2022,1,23)</f>
        <v>44584</v>
      </c>
      <c r="D30" s="34">
        <f>DATE(2022,2,13)</f>
        <v>44605</v>
      </c>
      <c r="E30" s="13"/>
      <c r="F30" s="13">
        <f t="shared" si="156"/>
        <v>22</v>
      </c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42"/>
      <c r="V30" s="42"/>
      <c r="W30" s="42"/>
      <c r="X30" s="42"/>
      <c r="Y30" s="42"/>
      <c r="Z30" s="42"/>
      <c r="AA30" s="42"/>
      <c r="AB30" s="42"/>
      <c r="AC30" s="42"/>
      <c r="AD30" s="42"/>
      <c r="AE30" s="42"/>
      <c r="AF30" s="42"/>
      <c r="AG30" s="42"/>
      <c r="AH30" s="42"/>
      <c r="AI30" s="42"/>
      <c r="AJ30" s="42"/>
      <c r="AK30" s="42"/>
      <c r="AL30" s="42"/>
      <c r="AM30" s="42"/>
      <c r="AN30" s="42"/>
      <c r="AO30" s="42"/>
      <c r="AP30" s="42"/>
      <c r="AQ30" s="42"/>
      <c r="AR30" s="42"/>
      <c r="AS30" s="42"/>
      <c r="AT30" s="42"/>
      <c r="AU30" s="42"/>
      <c r="AV30" s="42"/>
      <c r="AW30" s="42"/>
      <c r="AX30" s="42"/>
      <c r="AY30" s="42"/>
      <c r="AZ30" s="42"/>
      <c r="BA30" s="42"/>
      <c r="BB30" s="42"/>
      <c r="BC30" s="42"/>
      <c r="BD30" s="42"/>
      <c r="BE30" s="42"/>
      <c r="BF30" s="42"/>
      <c r="BG30" s="42"/>
      <c r="BH30" s="42"/>
      <c r="BI30" s="42"/>
      <c r="BJ30" s="42"/>
      <c r="BK30" s="42"/>
      <c r="BL30" s="42"/>
      <c r="BM30" s="42"/>
      <c r="BN30" s="42"/>
      <c r="BO30" s="42"/>
      <c r="BP30" s="42"/>
      <c r="BQ30" s="42"/>
      <c r="BR30" s="42"/>
      <c r="BS30" s="42"/>
      <c r="BT30" s="42"/>
      <c r="BU30" s="42"/>
      <c r="BV30" s="42"/>
      <c r="BW30" s="42"/>
      <c r="BX30" s="42"/>
      <c r="BY30" s="42"/>
      <c r="BZ30" s="42"/>
      <c r="CA30" s="42"/>
      <c r="CB30" s="42"/>
      <c r="CC30" s="42"/>
      <c r="CD30" s="42"/>
      <c r="CE30" s="42"/>
      <c r="CF30" s="42"/>
      <c r="CG30" s="42"/>
      <c r="CH30" s="42"/>
      <c r="CI30" s="42"/>
      <c r="CJ30" s="42"/>
      <c r="CK30" s="42"/>
      <c r="CL30" s="42"/>
      <c r="CM30" s="42"/>
      <c r="CN30" s="42"/>
      <c r="CO30" s="42"/>
      <c r="CP30" s="42"/>
      <c r="CQ30" s="42"/>
      <c r="CR30" s="42"/>
      <c r="CS30" s="42"/>
      <c r="CT30" s="42"/>
      <c r="CU30" s="42"/>
      <c r="CV30" s="42"/>
      <c r="CW30" s="42"/>
      <c r="CX30" s="42"/>
      <c r="CY30" s="42"/>
      <c r="CZ30" s="42"/>
      <c r="DA30" s="42"/>
      <c r="DB30" s="42"/>
      <c r="DC30" s="42"/>
      <c r="DD30" s="42"/>
      <c r="DE30" s="42"/>
      <c r="DF30" s="42"/>
      <c r="DG30" s="42"/>
      <c r="DH30" s="42"/>
      <c r="DI30" s="42"/>
      <c r="DJ30" s="42"/>
      <c r="DK30" s="42"/>
      <c r="DL30" s="42"/>
      <c r="DM30" s="42"/>
      <c r="DN30" s="42"/>
      <c r="DO30" s="42"/>
      <c r="DP30" s="42"/>
      <c r="DQ30" s="42"/>
      <c r="DR30" s="42"/>
      <c r="DS30" s="42"/>
      <c r="DT30" s="42"/>
      <c r="DU30" s="42"/>
      <c r="DV30" s="42"/>
      <c r="DW30" s="42"/>
      <c r="DX30" s="42"/>
      <c r="DY30" s="42"/>
      <c r="DZ30" s="42"/>
      <c r="EA30" s="42"/>
      <c r="EB30" s="42"/>
      <c r="EC30" s="42"/>
      <c r="ED30" s="42"/>
      <c r="EE30" s="42"/>
      <c r="EF30" s="42"/>
      <c r="EG30" s="42"/>
      <c r="EH30" s="42"/>
      <c r="EI30" s="42"/>
      <c r="EJ30" s="42"/>
      <c r="EK30" s="42"/>
      <c r="EL30" s="42"/>
      <c r="EM30" s="42"/>
      <c r="EN30" s="42"/>
      <c r="EO30" s="42"/>
      <c r="EP30" s="42"/>
      <c r="EQ30" s="42"/>
      <c r="ER30" s="42"/>
      <c r="ES30" s="42"/>
      <c r="ET30" s="42"/>
      <c r="EU30" s="42"/>
      <c r="EV30" s="42"/>
      <c r="EW30" s="42"/>
      <c r="EX30" s="42"/>
      <c r="EY30" s="42"/>
      <c r="EZ30" s="42"/>
      <c r="FA30" s="42"/>
      <c r="FB30" s="42"/>
      <c r="FC30" s="42"/>
      <c r="FD30" s="42"/>
      <c r="FE30" s="42"/>
      <c r="FF30" s="42"/>
      <c r="FG30" s="42"/>
      <c r="FH30" s="42"/>
      <c r="FI30" s="42"/>
      <c r="FJ30" s="42"/>
      <c r="FK30" s="42"/>
      <c r="FL30" s="42"/>
      <c r="FM30" s="42"/>
      <c r="FN30" s="42"/>
      <c r="FO30" s="42"/>
      <c r="FP30" s="42"/>
      <c r="FQ30" s="42"/>
      <c r="FR30" s="42"/>
      <c r="FS30" s="42"/>
      <c r="FT30" s="42"/>
      <c r="FU30" s="42"/>
      <c r="FV30" s="42"/>
      <c r="FW30" s="42"/>
      <c r="FX30" s="42"/>
      <c r="FY30" s="42"/>
      <c r="FZ30" s="42"/>
      <c r="GA30" s="42"/>
      <c r="GB30" s="42"/>
      <c r="GC30" s="42"/>
      <c r="GD30" s="42"/>
      <c r="GE30" s="42"/>
      <c r="GF30" s="42"/>
      <c r="GG30" s="42"/>
      <c r="GH30" s="42"/>
      <c r="GI30" s="42"/>
      <c r="GJ30" s="42"/>
      <c r="GK30" s="42"/>
      <c r="GL30" s="42"/>
      <c r="GM30" s="42"/>
      <c r="GN30" s="42"/>
      <c r="GO30" s="42"/>
      <c r="GP30" s="42"/>
      <c r="GQ30" s="42"/>
      <c r="GR30" s="42"/>
      <c r="GS30" s="42"/>
      <c r="GT30" s="42"/>
      <c r="GU30" s="42"/>
      <c r="GV30" s="42"/>
      <c r="GW30" s="42"/>
      <c r="GX30" s="42"/>
      <c r="GY30" s="42"/>
      <c r="GZ30" s="42"/>
      <c r="HA30" s="42"/>
      <c r="HB30" s="42"/>
      <c r="HC30" s="42"/>
      <c r="HD30" s="42"/>
      <c r="HE30" s="42"/>
      <c r="HF30" s="42"/>
      <c r="HG30" s="42"/>
      <c r="HH30" s="42"/>
      <c r="HI30" s="42"/>
      <c r="HJ30" s="42"/>
      <c r="HK30" s="42"/>
      <c r="HL30" s="42"/>
      <c r="HM30" s="42"/>
      <c r="HN30" s="42"/>
      <c r="HO30" s="42"/>
      <c r="HP30" s="42"/>
      <c r="HQ30" s="42"/>
      <c r="HR30" s="42"/>
      <c r="HS30" s="42"/>
      <c r="HT30" s="42"/>
      <c r="HU30" s="42"/>
      <c r="HV30" s="42"/>
      <c r="HW30" s="42"/>
      <c r="HX30" s="42"/>
      <c r="HY30" s="42"/>
      <c r="HZ30" s="42"/>
      <c r="IA30" s="42"/>
      <c r="IB30" s="42"/>
      <c r="IC30" s="42"/>
      <c r="ID30" s="42"/>
      <c r="IE30" s="42"/>
      <c r="IF30" s="42"/>
      <c r="IG30" s="42"/>
      <c r="IH30" s="42"/>
      <c r="II30" s="42"/>
      <c r="IJ30" s="42"/>
      <c r="IK30" s="42"/>
      <c r="IL30" s="42"/>
      <c r="IM30" s="42"/>
      <c r="IN30" s="42"/>
      <c r="IO30" s="42"/>
      <c r="IP30" s="14"/>
      <c r="IQ30" s="14"/>
      <c r="IR30" s="14"/>
      <c r="IS30" s="14"/>
      <c r="IT30" s="14"/>
      <c r="IU30" s="14"/>
      <c r="IV30" s="14"/>
      <c r="IW30" s="14"/>
      <c r="IX30" s="14"/>
    </row>
    <row r="31" spans="1:258" s="2" customFormat="1" ht="30" customHeight="1" thickBot="1" x14ac:dyDescent="0.35">
      <c r="A31" s="66" t="s">
        <v>23</v>
      </c>
      <c r="B31" s="66"/>
      <c r="C31" s="24">
        <f>DATE(2021,11,15)</f>
        <v>44515</v>
      </c>
      <c r="D31" s="24">
        <f>DATE(2022,1,31)</f>
        <v>44592</v>
      </c>
      <c r="E31" s="13"/>
      <c r="F31" s="13">
        <f t="shared" si="156"/>
        <v>78</v>
      </c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  <c r="BU31" s="14"/>
      <c r="BV31" s="14"/>
      <c r="BW31" s="14"/>
      <c r="BX31" s="14"/>
      <c r="BY31" s="14"/>
      <c r="BZ31" s="14"/>
      <c r="CA31" s="14"/>
      <c r="CB31" s="14"/>
      <c r="CC31" s="14"/>
      <c r="CD31" s="14"/>
      <c r="CE31" s="14"/>
      <c r="CF31" s="14"/>
      <c r="CG31" s="14"/>
      <c r="CH31" s="14"/>
      <c r="CI31" s="14"/>
      <c r="CJ31" s="14"/>
      <c r="CK31" s="14"/>
      <c r="CL31" s="14"/>
      <c r="CM31" s="14"/>
      <c r="CN31" s="14"/>
      <c r="CO31" s="14"/>
      <c r="CP31" s="14"/>
      <c r="CQ31" s="14"/>
      <c r="CR31" s="14"/>
      <c r="CS31" s="14"/>
      <c r="CT31" s="14"/>
      <c r="CU31" s="14"/>
      <c r="CV31" s="14"/>
      <c r="CW31" s="14"/>
      <c r="CX31" s="14"/>
      <c r="CY31" s="14"/>
      <c r="CZ31" s="14"/>
      <c r="DA31" s="14"/>
      <c r="DB31" s="14"/>
      <c r="DC31" s="14"/>
      <c r="DD31" s="14"/>
      <c r="DE31" s="14"/>
      <c r="DF31" s="14"/>
      <c r="DG31" s="14"/>
      <c r="DH31" s="14"/>
      <c r="DI31" s="14"/>
      <c r="DJ31" s="14"/>
      <c r="DK31" s="14"/>
      <c r="DL31" s="14"/>
      <c r="DM31" s="14"/>
      <c r="DN31" s="14"/>
      <c r="DO31" s="14"/>
      <c r="DP31" s="14"/>
      <c r="DQ31" s="14"/>
      <c r="DR31" s="14"/>
      <c r="DS31" s="14"/>
      <c r="DT31" s="14"/>
      <c r="DU31" s="14"/>
      <c r="DV31" s="14"/>
      <c r="DW31" s="14"/>
      <c r="DX31" s="14"/>
      <c r="DY31" s="14"/>
      <c r="DZ31" s="14"/>
      <c r="EA31" s="14"/>
      <c r="EB31" s="14"/>
      <c r="EC31" s="14"/>
      <c r="ED31" s="14"/>
      <c r="EE31" s="14"/>
      <c r="EF31" s="14"/>
      <c r="EG31" s="14"/>
      <c r="EH31" s="14"/>
      <c r="EI31" s="14"/>
      <c r="EJ31" s="14"/>
      <c r="EK31" s="14"/>
      <c r="EL31" s="14"/>
      <c r="EM31" s="14"/>
      <c r="EN31" s="14"/>
      <c r="EO31" s="14"/>
      <c r="EP31" s="14"/>
      <c r="EQ31" s="14"/>
      <c r="ER31" s="14"/>
      <c r="ES31" s="14"/>
      <c r="ET31" s="14"/>
      <c r="EU31" s="14"/>
      <c r="EV31" s="14"/>
      <c r="EW31" s="14"/>
      <c r="EX31" s="14"/>
      <c r="EY31" s="14"/>
      <c r="EZ31" s="14"/>
      <c r="FA31" s="14"/>
      <c r="FB31" s="14"/>
      <c r="FC31" s="14"/>
      <c r="FD31" s="14"/>
      <c r="FE31" s="14"/>
      <c r="FF31" s="14"/>
      <c r="FG31" s="14"/>
      <c r="FH31" s="14"/>
      <c r="FI31" s="14"/>
      <c r="FJ31" s="14"/>
      <c r="FK31" s="14"/>
      <c r="FL31" s="14"/>
      <c r="FM31" s="14"/>
      <c r="FN31" s="14"/>
      <c r="FO31" s="14"/>
      <c r="FP31" s="14"/>
      <c r="FQ31" s="14"/>
      <c r="FR31" s="14"/>
      <c r="FS31" s="14"/>
      <c r="FT31" s="14"/>
      <c r="FU31" s="14"/>
      <c r="FV31" s="14"/>
      <c r="FW31" s="14"/>
      <c r="FX31" s="14"/>
      <c r="FY31" s="14"/>
      <c r="FZ31" s="14"/>
      <c r="GA31" s="14"/>
      <c r="GB31" s="14"/>
      <c r="GC31" s="14"/>
      <c r="GD31" s="14"/>
      <c r="GE31" s="14"/>
      <c r="GF31" s="14"/>
      <c r="GG31" s="14"/>
      <c r="GH31" s="14"/>
      <c r="GI31" s="14"/>
      <c r="GJ31" s="14"/>
      <c r="GK31" s="14"/>
      <c r="GL31" s="14"/>
      <c r="GM31" s="14"/>
      <c r="GN31" s="14"/>
      <c r="GO31" s="14"/>
      <c r="GP31" s="14"/>
      <c r="GQ31" s="14"/>
      <c r="GR31" s="14"/>
      <c r="GS31" s="14"/>
      <c r="GT31" s="14"/>
      <c r="GU31" s="14"/>
      <c r="GV31" s="14"/>
      <c r="GW31" s="14"/>
      <c r="GX31" s="14"/>
      <c r="GY31" s="14"/>
      <c r="GZ31" s="14"/>
      <c r="HA31" s="14"/>
      <c r="HB31" s="14"/>
      <c r="HC31" s="14"/>
      <c r="HD31" s="14"/>
      <c r="HE31" s="14"/>
      <c r="HF31" s="14"/>
      <c r="HG31" s="14"/>
      <c r="HH31" s="14"/>
      <c r="HI31" s="14"/>
      <c r="HJ31" s="14"/>
      <c r="HK31" s="14"/>
      <c r="HL31" s="14"/>
      <c r="HM31" s="14"/>
      <c r="HN31" s="14"/>
      <c r="HO31" s="14"/>
      <c r="HP31" s="14"/>
      <c r="HQ31" s="14"/>
      <c r="HR31" s="14"/>
      <c r="HS31" s="14"/>
      <c r="HT31" s="14"/>
      <c r="HU31" s="14"/>
      <c r="HV31" s="14"/>
      <c r="HW31" s="14"/>
      <c r="HX31" s="14"/>
      <c r="HY31" s="14"/>
      <c r="HZ31" s="14"/>
      <c r="IA31" s="14"/>
      <c r="IB31" s="14"/>
      <c r="IC31" s="14"/>
      <c r="ID31" s="14"/>
      <c r="IE31" s="14"/>
      <c r="IF31" s="14"/>
      <c r="IG31" s="14"/>
      <c r="IH31" s="14"/>
      <c r="II31" s="14"/>
      <c r="IJ31" s="14"/>
      <c r="IK31" s="14"/>
      <c r="IL31" s="14"/>
      <c r="IM31" s="14"/>
      <c r="IN31" s="14"/>
      <c r="IO31" s="14"/>
      <c r="IP31" s="14"/>
      <c r="IQ31" s="14"/>
      <c r="IR31" s="14"/>
      <c r="IS31" s="14"/>
      <c r="IT31" s="14"/>
      <c r="IU31" s="14"/>
      <c r="IV31" s="14"/>
      <c r="IW31" s="14"/>
      <c r="IX31" s="14"/>
    </row>
    <row r="32" spans="1:258" s="2" customFormat="1" ht="30" customHeight="1" thickBot="1" x14ac:dyDescent="0.35">
      <c r="A32" s="66" t="s">
        <v>24</v>
      </c>
      <c r="B32" s="66"/>
      <c r="C32" s="24">
        <f>DATE(2022,6,1)</f>
        <v>44713</v>
      </c>
      <c r="D32" s="24">
        <f>DATE(2022,6,31)</f>
        <v>44743</v>
      </c>
      <c r="E32" s="13"/>
      <c r="F32" s="13">
        <f t="shared" si="156"/>
        <v>31</v>
      </c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  <c r="CR32" s="14"/>
      <c r="CS32" s="14"/>
      <c r="CT32" s="14"/>
      <c r="CU32" s="14"/>
      <c r="CV32" s="14"/>
      <c r="CW32" s="14"/>
      <c r="CX32" s="14"/>
      <c r="CY32" s="14"/>
      <c r="CZ32" s="14"/>
      <c r="DA32" s="14"/>
      <c r="DB32" s="14"/>
      <c r="DC32" s="14"/>
      <c r="DD32" s="14"/>
      <c r="DE32" s="14"/>
      <c r="DF32" s="14"/>
      <c r="DG32" s="14"/>
      <c r="DH32" s="14"/>
      <c r="DI32" s="14"/>
      <c r="DJ32" s="14"/>
      <c r="DK32" s="14"/>
      <c r="DL32" s="14"/>
      <c r="DM32" s="14"/>
      <c r="DN32" s="14"/>
      <c r="DO32" s="14"/>
      <c r="DP32" s="14"/>
      <c r="DQ32" s="14"/>
      <c r="DR32" s="14"/>
      <c r="DS32" s="14"/>
      <c r="DT32" s="14"/>
      <c r="DU32" s="14"/>
      <c r="DV32" s="14"/>
      <c r="DW32" s="14"/>
      <c r="DX32" s="14"/>
      <c r="DY32" s="14"/>
      <c r="DZ32" s="14"/>
      <c r="EA32" s="14"/>
      <c r="EB32" s="14"/>
      <c r="EC32" s="14"/>
      <c r="ED32" s="14"/>
      <c r="EE32" s="14"/>
      <c r="EF32" s="14"/>
      <c r="EG32" s="14"/>
      <c r="EH32" s="14"/>
      <c r="EI32" s="14"/>
      <c r="EJ32" s="14"/>
      <c r="EK32" s="14"/>
      <c r="EL32" s="14"/>
      <c r="EM32" s="14"/>
      <c r="EN32" s="14"/>
      <c r="EO32" s="14"/>
      <c r="EP32" s="14"/>
      <c r="EQ32" s="14"/>
      <c r="ER32" s="14"/>
      <c r="ES32" s="14"/>
      <c r="ET32" s="14"/>
      <c r="EU32" s="14"/>
      <c r="EV32" s="14"/>
      <c r="EW32" s="14"/>
      <c r="EX32" s="14"/>
      <c r="EY32" s="14"/>
      <c r="EZ32" s="14"/>
      <c r="FA32" s="14"/>
      <c r="FB32" s="14"/>
      <c r="FC32" s="14"/>
      <c r="FD32" s="14"/>
      <c r="FE32" s="14"/>
      <c r="FF32" s="14"/>
      <c r="FG32" s="14"/>
      <c r="FH32" s="14"/>
      <c r="FI32" s="14"/>
      <c r="FJ32" s="14"/>
      <c r="FK32" s="14"/>
      <c r="FL32" s="14"/>
      <c r="FM32" s="14"/>
      <c r="FN32" s="14"/>
      <c r="FO32" s="14"/>
      <c r="FP32" s="14"/>
      <c r="FQ32" s="14"/>
      <c r="FR32" s="14"/>
      <c r="FS32" s="14"/>
      <c r="FT32" s="14"/>
      <c r="FU32" s="14"/>
      <c r="FV32" s="14"/>
      <c r="FW32" s="14"/>
      <c r="FX32" s="14"/>
      <c r="FY32" s="14"/>
      <c r="FZ32" s="14"/>
      <c r="GA32" s="14"/>
      <c r="GB32" s="14"/>
      <c r="GC32" s="14"/>
      <c r="GD32" s="14"/>
      <c r="GE32" s="14"/>
      <c r="GF32" s="14"/>
      <c r="GG32" s="14"/>
      <c r="GH32" s="14"/>
      <c r="GI32" s="14"/>
      <c r="GJ32" s="14"/>
      <c r="GK32" s="14"/>
      <c r="GL32" s="14"/>
      <c r="GM32" s="14"/>
      <c r="GN32" s="14"/>
      <c r="GO32" s="14"/>
      <c r="GP32" s="14"/>
      <c r="GQ32" s="14"/>
      <c r="GR32" s="14"/>
      <c r="GS32" s="14"/>
      <c r="GT32" s="14"/>
      <c r="GU32" s="14"/>
      <c r="GV32" s="14"/>
      <c r="GW32" s="14"/>
      <c r="GX32" s="14"/>
      <c r="GY32" s="14"/>
      <c r="GZ32" s="14"/>
      <c r="HA32" s="14"/>
      <c r="HB32" s="14"/>
      <c r="HC32" s="14"/>
      <c r="HD32" s="14"/>
      <c r="HE32" s="14"/>
      <c r="HF32" s="14"/>
      <c r="HG32" s="14"/>
      <c r="HH32" s="14"/>
      <c r="HI32" s="14"/>
      <c r="HJ32" s="14"/>
      <c r="HK32" s="14"/>
      <c r="HL32" s="14"/>
      <c r="HM32" s="14"/>
      <c r="HN32" s="14"/>
      <c r="HO32" s="14"/>
      <c r="HP32" s="14"/>
      <c r="HQ32" s="14"/>
      <c r="HR32" s="14"/>
      <c r="HS32" s="14"/>
      <c r="HT32" s="14"/>
      <c r="HU32" s="14"/>
      <c r="HV32" s="14"/>
      <c r="HW32" s="14"/>
      <c r="HX32" s="14"/>
      <c r="HY32" s="14"/>
      <c r="HZ32" s="14"/>
      <c r="IA32" s="14"/>
      <c r="IB32" s="14"/>
      <c r="IC32" s="14"/>
      <c r="ID32" s="14"/>
      <c r="IE32" s="14"/>
      <c r="IF32" s="14"/>
      <c r="IG32" s="14"/>
      <c r="IH32" s="14"/>
      <c r="II32" s="14"/>
      <c r="IJ32" s="14"/>
      <c r="IK32" s="14"/>
      <c r="IL32" s="14"/>
      <c r="IM32" s="14"/>
      <c r="IN32" s="14"/>
      <c r="IO32" s="14"/>
      <c r="IP32" s="14"/>
      <c r="IQ32" s="14"/>
      <c r="IR32" s="14"/>
      <c r="IS32" s="14"/>
      <c r="IT32" s="14"/>
      <c r="IU32" s="14"/>
      <c r="IV32" s="14"/>
      <c r="IW32" s="14"/>
      <c r="IX32" s="14"/>
    </row>
    <row r="33" spans="1:258" s="2" customFormat="1" ht="30" customHeight="1" thickBot="1" x14ac:dyDescent="0.35">
      <c r="A33" s="19"/>
      <c r="B33" s="19"/>
      <c r="C33" s="18"/>
      <c r="D33" s="18"/>
      <c r="E33" s="13"/>
      <c r="F33" s="13" t="str">
        <f t="shared" si="156"/>
        <v/>
      </c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  <c r="CS33" s="14"/>
      <c r="CT33" s="14"/>
      <c r="CU33" s="14"/>
      <c r="CV33" s="14"/>
      <c r="CW33" s="14"/>
      <c r="CX33" s="14"/>
      <c r="CY33" s="14"/>
      <c r="CZ33" s="14"/>
      <c r="DA33" s="14"/>
      <c r="DB33" s="14"/>
      <c r="DC33" s="14"/>
      <c r="DD33" s="14"/>
      <c r="DE33" s="14"/>
      <c r="DF33" s="14"/>
      <c r="DG33" s="14"/>
      <c r="DH33" s="14"/>
      <c r="DI33" s="14"/>
      <c r="DJ33" s="14"/>
      <c r="DK33" s="14"/>
      <c r="DL33" s="14"/>
      <c r="DM33" s="14"/>
      <c r="DN33" s="14"/>
      <c r="DO33" s="14"/>
      <c r="DP33" s="14"/>
      <c r="DQ33" s="14"/>
      <c r="DR33" s="14"/>
      <c r="DS33" s="14"/>
      <c r="DT33" s="14"/>
      <c r="DU33" s="14"/>
      <c r="DV33" s="14"/>
      <c r="DW33" s="14"/>
      <c r="DX33" s="14"/>
      <c r="DY33" s="14"/>
      <c r="DZ33" s="14"/>
      <c r="EA33" s="14"/>
      <c r="EB33" s="14"/>
      <c r="EC33" s="14"/>
      <c r="ED33" s="14"/>
      <c r="EE33" s="14"/>
      <c r="EF33" s="14"/>
      <c r="EG33" s="14"/>
      <c r="EH33" s="14"/>
      <c r="EI33" s="14"/>
      <c r="EJ33" s="14"/>
      <c r="EK33" s="14"/>
      <c r="EL33" s="14"/>
      <c r="EM33" s="14"/>
      <c r="EN33" s="14"/>
      <c r="EO33" s="14"/>
      <c r="EP33" s="14"/>
      <c r="EQ33" s="14"/>
      <c r="ER33" s="14"/>
      <c r="ES33" s="14"/>
      <c r="ET33" s="14"/>
      <c r="EU33" s="14"/>
      <c r="EV33" s="14"/>
      <c r="EW33" s="14"/>
      <c r="EX33" s="14"/>
      <c r="EY33" s="14"/>
      <c r="EZ33" s="14"/>
      <c r="FA33" s="14"/>
      <c r="FB33" s="14"/>
      <c r="FC33" s="14"/>
      <c r="FD33" s="14"/>
      <c r="FE33" s="14"/>
      <c r="FF33" s="14"/>
      <c r="FG33" s="14"/>
      <c r="FH33" s="14"/>
      <c r="FI33" s="14"/>
      <c r="FJ33" s="14"/>
      <c r="FK33" s="14"/>
      <c r="FL33" s="14"/>
      <c r="FM33" s="14"/>
      <c r="FN33" s="14"/>
      <c r="FO33" s="14"/>
      <c r="FP33" s="14"/>
      <c r="FQ33" s="14"/>
      <c r="FR33" s="14"/>
      <c r="FS33" s="14"/>
      <c r="FT33" s="14"/>
      <c r="FU33" s="14"/>
      <c r="FV33" s="14"/>
      <c r="FW33" s="14"/>
      <c r="FX33" s="14"/>
      <c r="FY33" s="14"/>
      <c r="FZ33" s="14"/>
      <c r="GA33" s="14"/>
      <c r="GB33" s="14"/>
      <c r="GC33" s="14"/>
      <c r="GD33" s="14"/>
      <c r="GE33" s="14"/>
      <c r="GF33" s="14"/>
      <c r="GG33" s="14"/>
      <c r="GH33" s="14"/>
      <c r="GI33" s="14"/>
      <c r="GJ33" s="14"/>
      <c r="GK33" s="14"/>
      <c r="GL33" s="14"/>
      <c r="GM33" s="14"/>
      <c r="GN33" s="14"/>
      <c r="GO33" s="14"/>
      <c r="GP33" s="14"/>
      <c r="GQ33" s="14"/>
      <c r="GR33" s="14"/>
      <c r="GS33" s="14"/>
      <c r="GT33" s="14"/>
      <c r="GU33" s="14"/>
      <c r="GV33" s="14"/>
      <c r="GW33" s="14"/>
      <c r="GX33" s="14"/>
      <c r="GY33" s="14"/>
      <c r="GZ33" s="14"/>
      <c r="HA33" s="14"/>
      <c r="HB33" s="14"/>
      <c r="HC33" s="14"/>
      <c r="HD33" s="14"/>
      <c r="HE33" s="14"/>
      <c r="HF33" s="14"/>
      <c r="HG33" s="14"/>
      <c r="HH33" s="14"/>
      <c r="HI33" s="14"/>
      <c r="HJ33" s="14"/>
      <c r="HK33" s="14"/>
      <c r="HL33" s="14"/>
      <c r="HM33" s="14"/>
      <c r="HN33" s="14"/>
      <c r="HO33" s="14"/>
      <c r="HP33" s="14"/>
      <c r="HQ33" s="14"/>
      <c r="HR33" s="14"/>
      <c r="HS33" s="14"/>
      <c r="HT33" s="14"/>
      <c r="HU33" s="14"/>
      <c r="HV33" s="14"/>
      <c r="HW33" s="14"/>
      <c r="HX33" s="14"/>
      <c r="HY33" s="14"/>
      <c r="HZ33" s="14"/>
      <c r="IA33" s="14"/>
      <c r="IB33" s="14"/>
      <c r="IC33" s="14"/>
      <c r="ID33" s="14"/>
      <c r="IE33" s="14"/>
      <c r="IF33" s="14"/>
      <c r="IG33" s="14"/>
      <c r="IH33" s="14"/>
      <c r="II33" s="14"/>
      <c r="IJ33" s="14"/>
      <c r="IK33" s="14"/>
      <c r="IL33" s="14"/>
      <c r="IM33" s="14"/>
      <c r="IN33" s="14"/>
      <c r="IO33" s="14"/>
      <c r="IP33" s="14"/>
      <c r="IQ33" s="14"/>
      <c r="IR33" s="14"/>
      <c r="IS33" s="14"/>
      <c r="IT33" s="14"/>
      <c r="IU33" s="14"/>
      <c r="IV33" s="14"/>
      <c r="IW33" s="14"/>
      <c r="IX33" s="14"/>
    </row>
    <row r="34" spans="1:258" ht="30" customHeight="1" x14ac:dyDescent="0.3">
      <c r="E34" s="4"/>
    </row>
    <row r="35" spans="1:258" ht="30" customHeight="1" x14ac:dyDescent="0.3">
      <c r="D35" s="16"/>
    </row>
  </sheetData>
  <mergeCells count="55">
    <mergeCell ref="A31:B31"/>
    <mergeCell ref="A32:B32"/>
    <mergeCell ref="A18:B18"/>
    <mergeCell ref="A27:B27"/>
    <mergeCell ref="A29:B29"/>
    <mergeCell ref="A30:B30"/>
    <mergeCell ref="A28:B28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EQ4:EW4"/>
    <mergeCell ref="EX4:FD4"/>
    <mergeCell ref="HW4:IC4"/>
    <mergeCell ref="FE4:FK4"/>
    <mergeCell ref="FL4:FR4"/>
    <mergeCell ref="FS4:FY4"/>
    <mergeCell ref="FZ4:GF4"/>
    <mergeCell ref="GG4:GM4"/>
    <mergeCell ref="CM4:CS4"/>
    <mergeCell ref="ID4:IJ4"/>
    <mergeCell ref="IK4:IQ4"/>
    <mergeCell ref="IR4:IX4"/>
    <mergeCell ref="GN4:GT4"/>
    <mergeCell ref="GU4:HA4"/>
    <mergeCell ref="HB4:HH4"/>
    <mergeCell ref="HI4:HO4"/>
    <mergeCell ref="HP4:HV4"/>
    <mergeCell ref="CT4:CZ4"/>
    <mergeCell ref="DA4:DG4"/>
    <mergeCell ref="DH4:DN4"/>
    <mergeCell ref="DO4:DU4"/>
    <mergeCell ref="DV4:EB4"/>
    <mergeCell ref="EC4:EI4"/>
    <mergeCell ref="EJ4:EP4"/>
    <mergeCell ref="BK4:BQ4"/>
    <mergeCell ref="BR4:BX4"/>
    <mergeCell ref="BY4:CE4"/>
    <mergeCell ref="CF4:CL4"/>
    <mergeCell ref="A5:E5"/>
    <mergeCell ref="AI4:AO4"/>
    <mergeCell ref="AP4:AV4"/>
    <mergeCell ref="AW4:BC4"/>
    <mergeCell ref="BD4:BJ4"/>
    <mergeCell ref="C3:D3"/>
    <mergeCell ref="G4:M4"/>
    <mergeCell ref="N4:T4"/>
    <mergeCell ref="U4:AA4"/>
    <mergeCell ref="AB4:AH4"/>
  </mergeCells>
  <phoneticPr fontId="13" type="noConversion"/>
  <conditionalFormatting sqref="G5:IX33">
    <cfRule type="expression" dxfId="2" priority="126">
      <formula>AND(TODAY()&gt;=G$5,TODAY()&lt;H$5)</formula>
    </cfRule>
  </conditionalFormatting>
  <conditionalFormatting sqref="G7:IX33">
    <cfRule type="expression" dxfId="1" priority="120">
      <formula>AND(task_start&lt;=G$5,ROUNDDOWN((task_end-task_start+1)*task_progress,0)+task_start-1&gt;=G$5)</formula>
    </cfRule>
    <cfRule type="expression" dxfId="0" priority="121" stopIfTrue="1">
      <formula>AND(task_end&gt;=G$5,task_start&lt;H$5)</formula>
    </cfRule>
  </conditionalFormatting>
  <conditionalFormatting sqref="I8:AW12">
    <cfRule type="colorScale" priority="5">
      <colorScale>
        <cfvo type="min"/>
        <cfvo type="max"/>
        <color rgb="FFFF7128"/>
        <color rgb="FFFFEF9C"/>
      </colorScale>
    </cfRule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{8A767E2C-BF21-4E62-973F-1C7112886C6D}</x14:id>
        </ext>
      </extLst>
    </cfRule>
  </conditionalFormatting>
  <conditionalFormatting sqref="Y13:GF13">
    <cfRule type="colorScale" priority="3">
      <colorScale>
        <cfvo type="min"/>
        <cfvo type="max"/>
        <color rgb="FFFF7128"/>
        <color rgb="FFFFEF9C"/>
      </colorScale>
    </cfRule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{D73C2B81-8FBC-4C1E-BC53-897E9345B878}</x14:id>
        </ext>
      </extLst>
    </cfRule>
  </conditionalFormatting>
  <conditionalFormatting sqref="AX17:IN17">
    <cfRule type="colorScale" priority="1">
      <colorScale>
        <cfvo type="min"/>
        <cfvo type="max"/>
        <color rgb="FFFF7128"/>
        <color rgb="FFFFEF9C"/>
      </colorScale>
    </cfRule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{836699E7-0A5C-4EB3-8933-7670A54ED7B8}</x14:id>
        </ext>
      </extLst>
    </cfRule>
  </conditionalFormatting>
  <dataValidations count="1">
    <dataValidation type="whole" operator="greaterThanOrEqual" allowBlank="1" showInputMessage="1" promptTitle="Display Week" prompt="Changing this number will scroll the Gantt Chart view." sqref="C4" xr:uid="{00000000-0002-0000-0000-000000000000}">
      <formula1>1</formula1>
    </dataValidation>
  </dataValidations>
  <printOptions horizontalCentered="1"/>
  <pageMargins left="0.35" right="0.35" top="0.35" bottom="0.5" header="0.3" footer="0.3"/>
  <pageSetup scale="45" fitToHeight="0" orientation="landscape" r:id="rId1"/>
  <headerFooter differentFirst="1" scaleWithDoc="0">
    <oddFooter>Page &amp;P of &amp;N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A767E2C-BF21-4E62-973F-1C7112886C6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I8:AW12</xm:sqref>
        </x14:conditionalFormatting>
        <x14:conditionalFormatting xmlns:xm="http://schemas.microsoft.com/office/excel/2006/main">
          <x14:cfRule type="dataBar" id="{D73C2B81-8FBC-4C1E-BC53-897E9345B87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Y13:GF13</xm:sqref>
        </x14:conditionalFormatting>
        <x14:conditionalFormatting xmlns:xm="http://schemas.microsoft.com/office/excel/2006/main">
          <x14:cfRule type="dataBar" id="{836699E7-0A5C-4EB3-8933-7670A54ED7B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AX17:IN17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1CB413651170D4FBFA874F8BEE755CA" ma:contentTypeVersion="7" ma:contentTypeDescription="Crear nuevo documento." ma:contentTypeScope="" ma:versionID="42743fc73206d53d9dc0a38c59eadd60">
  <xsd:schema xmlns:xsd="http://www.w3.org/2001/XMLSchema" xmlns:xs="http://www.w3.org/2001/XMLSchema" xmlns:p="http://schemas.microsoft.com/office/2006/metadata/properties" xmlns:ns3="dc598aa0-d9ce-4a6b-81d3-1bfd1d95be93" xmlns:ns4="0f3824ba-70ce-4e7b-b9df-d016a901c15a" targetNamespace="http://schemas.microsoft.com/office/2006/metadata/properties" ma:root="true" ma:fieldsID="fe924b3eb92af8fdbe5696825ae74dba" ns3:_="" ns4:_="">
    <xsd:import namespace="dc598aa0-d9ce-4a6b-81d3-1bfd1d95be93"/>
    <xsd:import namespace="0f3824ba-70ce-4e7b-b9df-d016a901c15a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c598aa0-d9ce-4a6b-81d3-1bfd1d95be9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3824ba-70ce-4e7b-b9df-d016a901c15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FF8F1F2-15C5-48DC-909D-47DBCB39B9F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c598aa0-d9ce-4a6b-81d3-1bfd1d95be93"/>
    <ds:schemaRef ds:uri="0f3824ba-70ce-4e7b-b9df-d016a901c15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A5933DF-E5C2-4102-897C-E72E9DA32B8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94DE01B-F382-4B59-8124-92C815CDB8D1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TM16400962</Templat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5</vt:i4>
      </vt:variant>
    </vt:vector>
  </HeadingPairs>
  <TitlesOfParts>
    <vt:vector size="6" baseType="lpstr">
      <vt:lpstr>ProjectSchedule</vt:lpstr>
      <vt:lpstr>Display_Week</vt:lpstr>
      <vt:lpstr>Project_Start</vt:lpstr>
      <vt:lpstr>ProjectSchedule!task_end</vt:lpstr>
      <vt:lpstr>ProjectSchedule!task_start</vt:lpstr>
      <vt:lpstr>ProjectSchedule!Títulos_a_imprimir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2019-03-19T17:17:03Z</dcterms:created>
  <dcterms:modified xsi:type="dcterms:W3CDTF">2022-03-28T08:17:13Z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0x01010021CB413651170D4FBFA874F8BEE755CA</vt:lpwstr>
  </property>
</Properties>
</file>