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35E88493-6B3D-4C46-9541-7B63899F41DE}" xr6:coauthVersionLast="47" xr6:coauthVersionMax="47" xr10:uidLastSave="{00000000-0000-0000-0000-000000000000}"/>
  <bookViews>
    <workbookView xWindow="1140" yWindow="1140" windowWidth="21430" windowHeight="14650" activeTab="3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" l="1"/>
  <c r="AA23" i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G54" i="2" l="1"/>
  <c r="K55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0" i="2" l="1"/>
  <c r="G60" i="2"/>
</calcChain>
</file>

<file path=xl/sharedStrings.xml><?xml version="1.0" encoding="utf-8"?>
<sst xmlns="http://schemas.openxmlformats.org/spreadsheetml/2006/main" count="474" uniqueCount="304">
  <si>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</si>
  <si>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</si>
  <si>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</si>
  <si>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</si>
  <si>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</si>
  <si>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</si>
  <si>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</si>
  <si>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</si>
  <si>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</si>
  <si>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</si>
  <si>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</si>
  <si>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</si>
  <si>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</si>
  <si>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</si>
  <si>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</si>
  <si>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</si>
  <si>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</si>
  <si>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</si>
  <si>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</si>
  <si>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</si>
  <si>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</si>
  <si>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</si>
  <si>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</si>
  <si>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</si>
  <si>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</si>
  <si>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</si>
  <si>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</si>
  <si>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</si>
  <si>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</si>
  <si>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</si>
  <si>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</si>
  <si>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</si>
  <si>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</si>
  <si>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</si>
  <si>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</si>
  <si>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</si>
  <si>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</si>
  <si>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</si>
  <si>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</si>
  <si>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</si>
  <si>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</si>
  <si>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</si>
  <si>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</si>
  <si>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</si>
  <si>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</si>
  <si>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</si>
  <si>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</si>
  <si>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</si>
  <si>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</si>
  <si>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</si>
  <si>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</si>
  <si>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</si>
  <si>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</si>
  <si>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</si>
  <si>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</si>
  <si>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</si>
  <si>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</si>
  <si>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</si>
  <si>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</si>
  <si>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</si>
  <si>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</si>
  <si>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</si>
  <si>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</si>
  <si>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</si>
  <si>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</si>
  <si>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</si>
  <si>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</si>
  <si>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</si>
  <si>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</si>
  <si>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</si>
  <si>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</si>
  <si>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</si>
  <si>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</si>
  <si>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</si>
  <si>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</si>
  <si>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</si>
  <si>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</si>
  <si>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</si>
  <si>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</si>
  <si>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</si>
  <si>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</si>
  <si>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</si>
  <si>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</si>
  <si>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</si>
  <si>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</si>
  <si>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</si>
  <si>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</si>
  <si>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</si>
  <si>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</si>
  <si>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</si>
  <si>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</si>
  <si>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</si>
  <si>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</si>
  <si>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</si>
  <si>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</si>
  <si>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</si>
  <si>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</si>
  <si>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</si>
  <si>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</si>
  <si>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</si>
  <si>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</si>
  <si>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</si>
  <si>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</si>
  <si>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</si>
  <si>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</si>
  <si>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</si>
  <si>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</si>
  <si>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</si>
  <si>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</si>
  <si>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</si>
  <si>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</si>
  <si>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</si>
  <si>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</si>
  <si>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</si>
  <si>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</si>
  <si>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</si>
  <si>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</si>
  <si>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</si>
  <si>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</si>
  <si>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</si>
  <si>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</si>
  <si>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</si>
  <si>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</si>
  <si>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</si>
  <si>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</si>
  <si>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</si>
  <si>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</si>
  <si>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</si>
  <si>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</si>
  <si>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</si>
  <si>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</si>
  <si>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</si>
  <si>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</si>
  <si>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</si>
  <si>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</si>
  <si>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</si>
  <si>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</si>
  <si>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</si>
  <si>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</si>
  <si>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</si>
  <si>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</si>
  <si>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</si>
  <si>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</si>
  <si>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</si>
  <si>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</si>
  <si>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</si>
  <si>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</si>
  <si>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</si>
  <si>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</si>
  <si>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</si>
  <si>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</si>
  <si>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</si>
  <si>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</si>
  <si>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</si>
  <si>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</si>
  <si>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</si>
  <si>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</si>
  <si>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</si>
  <si>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</si>
  <si>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</si>
  <si>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</si>
  <si>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</si>
  <si>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</si>
  <si>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</si>
  <si>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</si>
  <si>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</si>
  <si>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</si>
  <si>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</si>
  <si>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</si>
  <si>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</si>
  <si>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</si>
  <si>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</si>
  <si>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</si>
  <si>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</si>
  <si>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</si>
  <si>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</si>
  <si>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</si>
  <si>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</si>
  <si>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</si>
  <si>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</si>
  <si>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</si>
  <si>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</si>
  <si>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</si>
  <si>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</si>
  <si>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</si>
  <si>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</si>
  <si>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</si>
  <si>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</si>
  <si>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</si>
  <si>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</si>
  <si>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</si>
  <si>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</si>
  <si>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</si>
  <si>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</si>
  <si>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</si>
  <si>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</si>
  <si>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</si>
  <si>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</si>
  <si>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</si>
  <si>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</si>
  <si>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</si>
  <si>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</si>
  <si>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</si>
  <si>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</si>
  <si>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</si>
  <si>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</si>
  <si>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</si>
  <si>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</si>
  <si>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</si>
  <si>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</si>
  <si>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</si>
  <si>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</si>
  <si>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</si>
  <si>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</si>
  <si>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</si>
  <si>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</si>
  <si>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</si>
  <si>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</si>
  <si>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</si>
  <si>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</si>
  <si>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</si>
  <si>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</si>
  <si>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</si>
  <si>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</si>
  <si>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</si>
  <si>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</si>
  <si>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</si>
  <si>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</si>
  <si>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</si>
  <si>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</si>
  <si>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</si>
  <si>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</si>
  <si>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</si>
  <si>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</si>
  <si>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</si>
  <si>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</si>
  <si>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</si>
  <si>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</si>
  <si>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</si>
  <si>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</si>
  <si>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</si>
  <si>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</si>
  <si>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</si>
  <si>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</si>
  <si>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</si>
  <si>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</si>
  <si>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</si>
  <si>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</si>
  <si>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</si>
  <si>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</si>
  <si>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</si>
  <si>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</si>
  <si>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</si>
  <si>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</si>
  <si>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</si>
  <si>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</si>
  <si>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</si>
  <si>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</si>
  <si>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</si>
  <si>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</si>
  <si>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</si>
  <si>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</si>
  <si>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</si>
  <si>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</si>
  <si>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</si>
  <si>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</si>
  <si>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</si>
  <si>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</si>
  <si>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</si>
  <si>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</si>
  <si>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</si>
  <si>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</si>
  <si>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</si>
  <si>
    <t>Low</t>
  </si>
  <si>
    <t>High</t>
  </si>
  <si>
    <t>+/- V centered about 5</t>
  </si>
  <si>
    <t>Condition</t>
  </si>
  <si>
    <t>Normal Meter</t>
  </si>
  <si>
    <t>Mann Voltmeter Bridge</t>
  </si>
  <si>
    <t>0v</t>
  </si>
  <si>
    <t>"Open Lead"</t>
  </si>
  <si>
    <t>Reading is function of polarity and type</t>
  </si>
  <si>
    <t>Probes Seperated By</t>
  </si>
  <si>
    <t>None - Same Net</t>
  </si>
  <si>
    <t>Air Gapped</t>
  </si>
  <si>
    <t>Open Relay</t>
  </si>
  <si>
    <t>Voltage Drop</t>
  </si>
  <si>
    <t>Truth Table</t>
  </si>
  <si>
    <t>Diode (unenergized)</t>
  </si>
  <si>
    <t>Transfomer, primary to secondard, (unenergized)</t>
  </si>
  <si>
    <t>"Undefined" - Function of Impedance</t>
  </si>
  <si>
    <t>Resistor, or other impedance, energized</t>
  </si>
  <si>
    <t>DIO Readings</t>
  </si>
  <si>
    <t>0V</t>
  </si>
  <si>
    <t>DIO Set to Gnd</t>
  </si>
  <si>
    <t>DIO Set to Output</t>
  </si>
  <si>
    <t>Circuit Floating</t>
  </si>
  <si>
    <t>Circuit Closed</t>
  </si>
  <si>
    <t>DIO in Input-Pullup Mode</t>
  </si>
  <si>
    <t>MCU Voltage</t>
  </si>
  <si>
    <t>DIO in Input-Pulldown Mode</t>
  </si>
  <si>
    <t>DIO, Floating Input</t>
  </si>
  <si>
    <t>Incorrect or Bad Wiring Connection</t>
  </si>
  <si>
    <t xml:space="preserve">Low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</si>
</sst>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5" fillId="0" borderId="0" xfId="4" quotePrefix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133350</xdr:rowOff>
    </xdr:from>
    <xdr:to>
      <xdr:col>6</xdr:col>
      <xdr:colOff>882650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590800" y="197485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r>
            <a:rPr lang="en-US"/>
            <a:t>- If between those</a:t>
          </a:r>
          <a:r>
            <a:rPr lang="en-US" baseline="0"/>
            <a:t> values report "UNDEFINED"</a:t>
          </a:r>
          <a:endParaRPr lang="en-US"/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60"/>
  <sheetViews>
    <sheetView topLeftCell="A28"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4" t="s">
        <v>33</v>
      </c>
      <c r="I1" s="44"/>
      <c r="J1" s="44"/>
      <c r="K1" s="44"/>
      <c r="L1" s="44"/>
      <c r="M1" s="44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170</v>
      </c>
      <c r="C51" s="15">
        <f>C48</f>
        <v>500000</v>
      </c>
      <c r="D51" s="15">
        <f>B51*((E51+G51)/(C51+E51+G51))</f>
        <v>86.256157635467986</v>
      </c>
      <c r="E51" s="15">
        <v>15000</v>
      </c>
      <c r="F51" s="15">
        <f>B51*((G51)/(C51+E51+G51))</f>
        <v>83.743842364532014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2.5123152709359715</v>
      </c>
      <c r="J54" s="15">
        <f>(C51+G51)/E51</f>
        <v>66.666666666666671</v>
      </c>
    </row>
    <row r="57" spans="2:10" x14ac:dyDescent="0.35">
      <c r="G57" s="43" t="s">
        <v>275</v>
      </c>
    </row>
    <row r="59" spans="2:10" x14ac:dyDescent="0.35">
      <c r="G59" s="15" t="s">
        <v>273</v>
      </c>
      <c r="H59" s="15" t="s">
        <v>274</v>
      </c>
    </row>
    <row r="60" spans="2:10" x14ac:dyDescent="0.35">
      <c r="G60" s="15">
        <f>2.5-G54</f>
        <v>-1.2315270935971512E-2</v>
      </c>
      <c r="H60" s="15">
        <f>2.5+G54</f>
        <v>5.0123152709359715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opLeftCell="N3" zoomScaleNormal="100" workbookViewId="0">
      <selection activeCell="AA23" sqref="AA23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2" t="s">
        <v>29</v>
      </c>
      <c r="C3" s="52"/>
      <c r="D3" s="52"/>
      <c r="E3" s="52"/>
      <c r="F3" s="52"/>
      <c r="G3" s="51" t="s">
        <v>21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7" ht="29" customHeight="1" x14ac:dyDescent="0.35">
      <c r="B4" s="52"/>
      <c r="C4" s="52"/>
      <c r="D4" s="52"/>
      <c r="E4" s="52"/>
      <c r="F4" s="52"/>
      <c r="G4" s="45" t="s">
        <v>28</v>
      </c>
      <c r="H4" s="46"/>
      <c r="I4" s="47"/>
      <c r="J4" s="45" t="s">
        <v>26</v>
      </c>
      <c r="K4" s="46"/>
      <c r="L4" s="47"/>
      <c r="M4" s="45" t="s">
        <v>22</v>
      </c>
      <c r="N4" s="46"/>
      <c r="O4" s="47"/>
      <c r="P4" s="45" t="s">
        <v>27</v>
      </c>
      <c r="Q4" s="46"/>
      <c r="R4" s="47"/>
      <c r="S4" s="45" t="s">
        <v>249</v>
      </c>
      <c r="T4" s="46"/>
      <c r="U4" s="47"/>
      <c r="V4" s="45" t="s">
        <v>249</v>
      </c>
      <c r="W4" s="46"/>
      <c r="X4" s="47"/>
      <c r="Y4" s="45" t="s">
        <v>262</v>
      </c>
      <c r="Z4" s="46"/>
      <c r="AA4" s="47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8" t="s">
        <v>30</v>
      </c>
      <c r="H21" s="49"/>
      <c r="I21" s="50"/>
      <c r="J21" s="48" t="s">
        <v>30</v>
      </c>
      <c r="K21" s="49"/>
      <c r="L21" s="50"/>
      <c r="M21" s="48" t="s">
        <v>30</v>
      </c>
      <c r="N21" s="49"/>
      <c r="O21" s="50"/>
      <c r="P21" s="48" t="s">
        <v>30</v>
      </c>
      <c r="Q21" s="49"/>
      <c r="R21" s="50"/>
      <c r="S21" s="48" t="s">
        <v>30</v>
      </c>
      <c r="T21" s="49"/>
      <c r="U21" s="50"/>
      <c r="V21" s="48" t="s">
        <v>30</v>
      </c>
      <c r="W21" s="49"/>
      <c r="X21" s="50"/>
      <c r="Y21" s="48" t="s">
        <v>30</v>
      </c>
      <c r="Z21" s="49"/>
      <c r="AA21" s="50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  <c r="Y23" s="14">
        <v>5.0149999999999997</v>
      </c>
      <c r="Z23" s="11">
        <v>5</v>
      </c>
      <c r="AA23" s="12">
        <f>68.6105*(Z23/Y23)</f>
        <v>68.405284147557339</v>
      </c>
    </row>
    <row r="26" spans="2:27" ht="15" thickBot="1" x14ac:dyDescent="0.4">
      <c r="Y26" s="14">
        <v>-4.9850000000000003</v>
      </c>
      <c r="Z26" s="11">
        <v>-5</v>
      </c>
      <c r="AA26" s="12">
        <f>68.2301*(Z26/Y26)</f>
        <v>68.435406218655956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3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42"/>
  <sheetViews>
    <sheetView tabSelected="1" topLeftCell="A22" workbookViewId="0">
      <selection activeCell="F42" sqref="F42"/>
    </sheetView>
  </sheetViews>
  <sheetFormatPr defaultRowHeight="14.5" x14ac:dyDescent="0.35"/>
  <cols>
    <col min="5" max="5" width="30.816406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s="53" t="s">
        <v>287</v>
      </c>
      <c r="F6" s="53"/>
      <c r="G6" s="53"/>
    </row>
    <row r="7" spans="5:7" x14ac:dyDescent="0.35">
      <c r="E7" t="s">
        <v>276</v>
      </c>
      <c r="F7" t="s">
        <v>266</v>
      </c>
      <c r="G7" t="s">
        <v>267</v>
      </c>
    </row>
    <row r="8" spans="5:7" x14ac:dyDescent="0.35">
      <c r="E8" t="s">
        <v>263</v>
      </c>
      <c r="F8" t="s">
        <v>271</v>
      </c>
      <c r="G8" t="s">
        <v>270</v>
      </c>
    </row>
    <row r="9" spans="5:7" x14ac:dyDescent="0.35">
      <c r="E9" t="s">
        <v>264</v>
      </c>
      <c r="F9" t="s">
        <v>272</v>
      </c>
      <c r="G9" t="s">
        <v>270</v>
      </c>
    </row>
    <row r="10" spans="5:7" x14ac:dyDescent="0.35">
      <c r="E10" t="s">
        <v>265</v>
      </c>
      <c r="F10" t="s">
        <v>269</v>
      </c>
      <c r="G10" t="s">
        <v>268</v>
      </c>
    </row>
    <row r="24" spans="5:7" x14ac:dyDescent="0.35">
      <c r="E24" t="s">
        <v>282</v>
      </c>
      <c r="F24" s="53" t="s">
        <v>25</v>
      </c>
      <c r="G24" s="53"/>
    </row>
    <row r="25" spans="5:7" x14ac:dyDescent="0.35">
      <c r="F25" t="s">
        <v>277</v>
      </c>
      <c r="G25" t="s">
        <v>278</v>
      </c>
    </row>
    <row r="26" spans="5:7" x14ac:dyDescent="0.35">
      <c r="E26" t="s">
        <v>283</v>
      </c>
      <c r="F26" t="s">
        <v>279</v>
      </c>
      <c r="G26" t="s">
        <v>279</v>
      </c>
    </row>
    <row r="27" spans="5:7" x14ac:dyDescent="0.35">
      <c r="E27" t="s">
        <v>284</v>
      </c>
      <c r="F27" t="s">
        <v>279</v>
      </c>
      <c r="G27" t="s">
        <v>280</v>
      </c>
    </row>
    <row r="28" spans="5:7" x14ac:dyDescent="0.35">
      <c r="E28" t="s">
        <v>285</v>
      </c>
      <c r="F28" t="s">
        <v>279</v>
      </c>
      <c r="G28" t="s">
        <v>280</v>
      </c>
    </row>
    <row r="29" spans="5:7" x14ac:dyDescent="0.35">
      <c r="E29" t="s">
        <v>288</v>
      </c>
      <c r="F29" t="s">
        <v>279</v>
      </c>
      <c r="G29" t="s">
        <v>281</v>
      </c>
    </row>
    <row r="30" spans="5:7" x14ac:dyDescent="0.35">
      <c r="E30" t="s">
        <v>289</v>
      </c>
      <c r="F30" t="s">
        <v>279</v>
      </c>
      <c r="G30" t="s">
        <v>290</v>
      </c>
    </row>
    <row r="31" spans="5:7" x14ac:dyDescent="0.35">
      <c r="E31" t="s">
        <v>291</v>
      </c>
      <c r="F31" t="s">
        <v>286</v>
      </c>
      <c r="G31" t="s">
        <v>286</v>
      </c>
    </row>
    <row r="35" spans="5:7" x14ac:dyDescent="0.35">
      <c r="E35" t="s">
        <v>292</v>
      </c>
      <c r="F35" s="39" t="s">
        <v>25</v>
      </c>
      <c r="G35" s="39"/>
    </row>
    <row r="36" spans="5:7" x14ac:dyDescent="0.35">
      <c r="E36" t="s">
        <v>276</v>
      </c>
      <c r="F36" t="s">
        <v>277</v>
      </c>
      <c r="G36" t="s">
        <v>278</v>
      </c>
    </row>
    <row r="37" spans="5:7" x14ac:dyDescent="0.35">
      <c r="E37" t="s">
        <v>302</v>
      </c>
      <c r="F37" t="s">
        <v>293</v>
      </c>
      <c r="G37" t="s">
        <v>296</v>
      </c>
    </row>
    <row r="38" spans="5:7" x14ac:dyDescent="0.35">
      <c r="E38" t="s">
        <v>294</v>
      </c>
      <c r="F38" t="s">
        <v>293</v>
      </c>
      <c r="G38" t="s">
        <v>297</v>
      </c>
    </row>
    <row r="39" spans="5:7" x14ac:dyDescent="0.35">
      <c r="E39" t="s">
        <v>295</v>
      </c>
      <c r="F39" t="s">
        <v>299</v>
      </c>
      <c r="G39" t="s">
        <v>299</v>
      </c>
    </row>
    <row r="40" spans="5:7" x14ac:dyDescent="0.35">
      <c r="E40" t="s">
        <v>298</v>
      </c>
      <c r="F40" t="s">
        <v>299</v>
      </c>
      <c r="G40" t="s">
        <v>299</v>
      </c>
    </row>
    <row r="41" spans="5:7" x14ac:dyDescent="0.35">
      <c r="E41" t="s">
        <v>300</v>
      </c>
      <c r="F41" t="s">
        <v>279</v>
      </c>
      <c r="G41" t="s">
        <v>297</v>
      </c>
    </row>
    <row r="42" spans="5:7" x14ac:dyDescent="0.35">
      <c r="E42" t="s">
        <v>301</v>
      </c>
      <c r="F42" t="s">
        <v>303</v>
      </c>
    </row>
  </sheetData>
  <mergeCells count="2">
    <mergeCell ref="F24:G24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2025-07-17T21:35:56Z</dcterms:modified>
</cp:coreProperties>
</file>