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<sst xmlns="http://schemas.openxmlformats.org/spreadsheetml/2006/main" count="22" uniqueCount="21">
  <si>
    <t>individual</t>
  </si>
  <si>
    <t>Congruent</t>
  </si>
  <si>
    <t>Incongruent</t>
  </si>
  <si>
    <t>xd</t>
  </si>
  <si>
    <t>xdmean</t>
  </si>
  <si>
    <t>s</t>
  </si>
  <si>
    <t>se</t>
  </si>
  <si>
    <t>t-statistic</t>
  </si>
  <si>
    <t>conf(-)</t>
  </si>
  <si>
    <t>conf(+)</t>
  </si>
  <si>
    <t>x1mean</t>
  </si>
  <si>
    <t>x2mean</t>
  </si>
  <si>
    <t>(xi - xdmean)^2</t>
  </si>
  <si>
    <t>Σ(xi-xdmean)^2</t>
  </si>
  <si>
    <t>var</t>
  </si>
  <si>
    <t>α</t>
  </si>
  <si>
    <t>t-critical value</t>
  </si>
  <si>
    <t>df</t>
  </si>
  <si>
    <t>cohen's d</t>
  </si>
  <si>
    <t>p-value</t>
  </si>
  <si>
    <t>&lt;0,0001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</si>
</sst>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000"/>
  </numFmts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Font="1" applyNumberFormat="1"/>
    <xf borderId="0" fillId="2" fontId="1" numFmtId="0" xfId="0" applyFill="1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individual / Congruent / Incongruent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stroopdata.csv!$B$1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stroopdata.csv!$A$2:$A$25</c:f>
            </c:strRef>
          </c:cat>
          <c:val>
            <c:numRef>
              <c:f>stroopdata.csv!$B$2:$B$25</c:f>
            </c:numRef>
          </c:val>
          <c:smooth val="0"/>
        </c:ser>
        <c:ser>
          <c:idx val="1"/>
          <c:order val="1"/>
          <c:tx>
            <c:strRef>
              <c:f>stroopdata.csv!$C$1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stroopdata.csv!$A$2:$A$25</c:f>
            </c:strRef>
          </c:cat>
          <c:val>
            <c:numRef>
              <c:f>stroopdata.csv!$C$2:$C$25</c:f>
            </c:numRef>
          </c:val>
          <c:smooth val="0"/>
        </c:ser>
        <c:axId val="183998574"/>
        <c:axId val="1933656232"/>
      </c:lineChart>
      <c:catAx>
        <c:axId val="183998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individual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33656232"/>
      </c:catAx>
      <c:valAx>
        <c:axId val="1933656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3998574"/>
      </c:valAx>
    </c:plotArea>
    <c:legend>
      <c:legendPos val="t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257175</xdr:colOff>
      <xdr:row>3</xdr:row>
      <xdr:rowOff>19050</xdr:rowOff>
    </xdr:from>
    <xdr:to>
      <xdr:col>10</xdr:col>
      <xdr:colOff>200025</xdr:colOff>
      <xdr:row>20</xdr:row>
      <xdr:rowOff>152400</xdr:rowOff>
    </xdr:to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5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>
      <c r="A2" s="1">
        <v>1.0</v>
      </c>
      <c r="B2" s="2">
        <v>12.079</v>
      </c>
      <c r="C2" s="2">
        <v>19.278</v>
      </c>
      <c r="D2" s="5" t="str">
        <f t="shared" ref="D2:D25" si="2">B2-C2</f>
        <v>-7.199</v>
      </c>
      <c r="E2" s="5" t="str">
        <f>AVERAGE(D2:D25)</f>
        <v>-7.965</v>
      </c>
      <c r="F2" s="6" t="str">
        <f>STDEV(D2:D25)</f>
        <v>4.86482691</v>
      </c>
      <c r="G2" t="str">
        <f>F2/SQRT(24)</f>
        <v>0.9930286348</v>
      </c>
      <c r="H2" t="str">
        <f>E2/G2</f>
        <v>-8.020706944</v>
      </c>
      <c r="I2" s="7" t="str">
        <f>E2-R2*G2</f>
        <v>-10.0193679</v>
      </c>
      <c r="J2" s="5" t="str">
        <f>E2+R2*G2</f>
        <v>-5.910</v>
      </c>
      <c r="K2" s="5" t="str">
        <f t="shared" ref="K2:L2" si="1">AVERAGE(B2:B25)</f>
        <v>14.051</v>
      </c>
      <c r="L2" s="5" t="str">
        <f t="shared" si="1"/>
        <v>22.016</v>
      </c>
      <c r="M2" t="str">
        <f t="shared" ref="M2:M25" si="3">(D2-$E$2)^2</f>
        <v>0.5864368767</v>
      </c>
      <c r="N2" t="str">
        <f>SUM(M2:M25)</f>
        <v>544.33044</v>
      </c>
      <c r="O2" t="str">
        <f>N2/23</f>
        <v>23.66654087</v>
      </c>
      <c r="P2" s="6" t="str">
        <f>SQRT(O2)</f>
        <v>4.86482691</v>
      </c>
      <c r="Q2" s="1">
        <v>0.05</v>
      </c>
      <c r="R2" s="2">
        <v>2.069</v>
      </c>
      <c r="S2" s="1">
        <v>23.0</v>
      </c>
      <c r="T2" t="str">
        <f>E2/F2</f>
        <v>-1.637219949</v>
      </c>
      <c r="U2" s="1" t="s">
        <v>20</v>
      </c>
    </row>
    <row r="3">
      <c r="A3" s="1">
        <v>2.0</v>
      </c>
      <c r="B3" s="2">
        <v>16.791</v>
      </c>
      <c r="C3" s="2">
        <v>18.741</v>
      </c>
      <c r="D3" s="5" t="str">
        <f t="shared" si="2"/>
        <v>-1.950</v>
      </c>
      <c r="M3" t="str">
        <f t="shared" si="3"/>
        <v>36.17771879</v>
      </c>
    </row>
    <row r="4">
      <c r="A4" s="1">
        <v>3.0</v>
      </c>
      <c r="B4" s="2">
        <v>9.564</v>
      </c>
      <c r="C4" s="2">
        <v>21.214</v>
      </c>
      <c r="D4" s="5" t="str">
        <f t="shared" si="2"/>
        <v>-11.650</v>
      </c>
      <c r="M4" t="str">
        <f t="shared" si="3"/>
        <v>13.58076046</v>
      </c>
    </row>
    <row r="5">
      <c r="A5" s="1">
        <v>4.0</v>
      </c>
      <c r="B5" s="2">
        <v>8.63</v>
      </c>
      <c r="C5" s="2">
        <v>15.687</v>
      </c>
      <c r="D5" s="5" t="str">
        <f t="shared" si="2"/>
        <v>-7.057</v>
      </c>
      <c r="M5" t="str">
        <f t="shared" si="3"/>
        <v>0.8240857101</v>
      </c>
    </row>
    <row r="6">
      <c r="A6" s="1">
        <v>5.0</v>
      </c>
      <c r="B6" s="2">
        <v>14.669</v>
      </c>
      <c r="C6" s="2">
        <v>22.803</v>
      </c>
      <c r="D6" s="5" t="str">
        <f t="shared" si="2"/>
        <v>-8.134</v>
      </c>
      <c r="M6" t="str">
        <f t="shared" si="3"/>
        <v>0.02863146007</v>
      </c>
    </row>
    <row r="7">
      <c r="A7" s="1">
        <v>6.0</v>
      </c>
      <c r="B7" s="2">
        <v>12.238</v>
      </c>
      <c r="C7" s="2">
        <v>20.878</v>
      </c>
      <c r="D7" s="5" t="str">
        <f t="shared" si="2"/>
        <v>-8.640</v>
      </c>
      <c r="M7" t="str">
        <f t="shared" si="3"/>
        <v>0.4559062934</v>
      </c>
    </row>
    <row r="8">
      <c r="A8" s="1">
        <v>7.0</v>
      </c>
      <c r="B8" s="2">
        <v>14.692</v>
      </c>
      <c r="C8" s="2">
        <v>24.572</v>
      </c>
      <c r="D8" s="5" t="str">
        <f t="shared" si="2"/>
        <v>-9.880</v>
      </c>
      <c r="M8" t="str">
        <f t="shared" si="3"/>
        <v>3.66802296</v>
      </c>
    </row>
    <row r="9">
      <c r="A9" s="1">
        <v>8.0</v>
      </c>
      <c r="B9" s="2">
        <v>8.987</v>
      </c>
      <c r="C9" s="2">
        <v>17.394</v>
      </c>
      <c r="D9" s="5" t="str">
        <f t="shared" si="2"/>
        <v>-8.407</v>
      </c>
      <c r="M9" t="str">
        <f t="shared" si="3"/>
        <v>0.1955482101</v>
      </c>
    </row>
    <row r="10">
      <c r="A10" s="1">
        <v>9.0</v>
      </c>
      <c r="B10" s="2">
        <v>9.401</v>
      </c>
      <c r="C10" s="2">
        <v>20.762</v>
      </c>
      <c r="D10" s="5" t="str">
        <f t="shared" si="2"/>
        <v>-11.361</v>
      </c>
      <c r="M10" t="str">
        <f t="shared" si="3"/>
        <v>11.53423104</v>
      </c>
    </row>
    <row r="11">
      <c r="A11" s="1">
        <v>10.0</v>
      </c>
      <c r="B11" s="2">
        <v>14.48</v>
      </c>
      <c r="C11" s="2">
        <v>26.282</v>
      </c>
      <c r="D11" s="5" t="str">
        <f t="shared" si="2"/>
        <v>-11.802</v>
      </c>
      <c r="M11" t="str">
        <f t="shared" si="3"/>
        <v>14.72416779</v>
      </c>
    </row>
    <row r="12">
      <c r="A12" s="1">
        <v>11.0</v>
      </c>
      <c r="B12" s="2">
        <v>22.328</v>
      </c>
      <c r="C12" s="2">
        <v>24.524</v>
      </c>
      <c r="D12" s="5" t="str">
        <f t="shared" si="2"/>
        <v>-2.196</v>
      </c>
      <c r="M12" t="str">
        <f t="shared" si="3"/>
        <v>33.27895729</v>
      </c>
    </row>
    <row r="13">
      <c r="A13" s="1">
        <v>12.0</v>
      </c>
      <c r="B13" s="2">
        <v>15.298</v>
      </c>
      <c r="C13" s="2">
        <v>18.644</v>
      </c>
      <c r="D13" s="5" t="str">
        <f t="shared" si="2"/>
        <v>-3.346</v>
      </c>
      <c r="M13" t="str">
        <f t="shared" si="3"/>
        <v>21.33323646</v>
      </c>
    </row>
    <row r="14">
      <c r="A14" s="1">
        <v>13.0</v>
      </c>
      <c r="B14" s="2">
        <v>15.073</v>
      </c>
      <c r="C14" s="2">
        <v>17.51</v>
      </c>
      <c r="D14" s="5" t="str">
        <f t="shared" si="2"/>
        <v>-2.437</v>
      </c>
      <c r="M14" t="str">
        <f t="shared" si="3"/>
        <v>30.55648071</v>
      </c>
    </row>
    <row r="15">
      <c r="A15" s="1">
        <v>14.0</v>
      </c>
      <c r="B15" s="2">
        <v>16.929</v>
      </c>
      <c r="C15" s="2">
        <v>20.33</v>
      </c>
      <c r="D15" s="5" t="str">
        <f t="shared" si="2"/>
        <v>-3.401</v>
      </c>
      <c r="M15" t="str">
        <f t="shared" si="3"/>
        <v>20.82819438</v>
      </c>
    </row>
    <row r="16">
      <c r="A16" s="1">
        <v>15.0</v>
      </c>
      <c r="B16" s="2">
        <v>18.2</v>
      </c>
      <c r="C16" s="2">
        <v>35.255</v>
      </c>
      <c r="D16" s="5" t="str">
        <f t="shared" si="2"/>
        <v>-17.055</v>
      </c>
      <c r="M16" t="str">
        <f t="shared" si="3"/>
        <v>82.63188754</v>
      </c>
    </row>
    <row r="17">
      <c r="A17" s="1">
        <v>16.0</v>
      </c>
      <c r="B17" s="2">
        <v>12.13</v>
      </c>
      <c r="C17" s="2">
        <v>22.158</v>
      </c>
      <c r="D17" s="5" t="str">
        <f t="shared" si="2"/>
        <v>-10.028</v>
      </c>
      <c r="M17" t="str">
        <f t="shared" si="3"/>
        <v>4.256828627</v>
      </c>
    </row>
    <row r="18">
      <c r="A18" s="1">
        <v>17.0</v>
      </c>
      <c r="B18" s="2">
        <v>18.495</v>
      </c>
      <c r="C18" s="2">
        <v>25.139</v>
      </c>
      <c r="D18" s="5" t="str">
        <f t="shared" si="2"/>
        <v>-6.644</v>
      </c>
      <c r="M18" t="str">
        <f t="shared" si="3"/>
        <v>1.744490627</v>
      </c>
    </row>
    <row r="19">
      <c r="A19" s="1">
        <v>18.0</v>
      </c>
      <c r="B19" s="2">
        <v>10.639</v>
      </c>
      <c r="C19" s="2">
        <v>20.429</v>
      </c>
      <c r="D19" s="5" t="str">
        <f t="shared" si="2"/>
        <v>-9.790</v>
      </c>
      <c r="M19" t="str">
        <f t="shared" si="3"/>
        <v>3.33138546</v>
      </c>
    </row>
    <row r="20">
      <c r="A20" s="1">
        <v>19.0</v>
      </c>
      <c r="B20" s="2">
        <v>11.344</v>
      </c>
      <c r="C20" s="2">
        <v>17.425</v>
      </c>
      <c r="D20" s="5" t="str">
        <f t="shared" si="2"/>
        <v>-6.081</v>
      </c>
      <c r="M20" t="str">
        <f t="shared" si="3"/>
        <v>3.548671043</v>
      </c>
    </row>
    <row r="21">
      <c r="A21" s="1">
        <v>20.0</v>
      </c>
      <c r="B21" s="2">
        <v>12.369</v>
      </c>
      <c r="C21" s="2">
        <v>34.288</v>
      </c>
      <c r="D21" s="5" t="str">
        <f t="shared" si="2"/>
        <v>-21.919</v>
      </c>
      <c r="M21" t="str">
        <f t="shared" si="3"/>
        <v>194.7199302</v>
      </c>
    </row>
    <row r="22">
      <c r="A22" s="1">
        <v>21.0</v>
      </c>
      <c r="B22" s="2">
        <v>12.944</v>
      </c>
      <c r="C22" s="2">
        <v>23.894</v>
      </c>
      <c r="D22" s="5" t="str">
        <f t="shared" si="2"/>
        <v>-10.950</v>
      </c>
      <c r="M22" t="str">
        <f t="shared" si="3"/>
        <v>8.911468793</v>
      </c>
    </row>
    <row r="23">
      <c r="A23" s="1">
        <v>22.0</v>
      </c>
      <c r="B23" s="2">
        <v>14.233</v>
      </c>
      <c r="C23" s="2">
        <v>17.96</v>
      </c>
      <c r="D23" s="5" t="str">
        <f t="shared" si="2"/>
        <v>-3.727</v>
      </c>
      <c r="M23" t="str">
        <f t="shared" si="3"/>
        <v>17.95887821</v>
      </c>
    </row>
    <row r="24">
      <c r="A24" s="1">
        <v>23.0</v>
      </c>
      <c r="B24" s="2">
        <v>19.71</v>
      </c>
      <c r="C24" s="2">
        <v>22.058</v>
      </c>
      <c r="D24" s="5" t="str">
        <f t="shared" si="2"/>
        <v>-2.348</v>
      </c>
      <c r="M24" t="str">
        <f t="shared" si="3"/>
        <v>31.54834863</v>
      </c>
    </row>
    <row r="25">
      <c r="A25" s="1">
        <v>24.0</v>
      </c>
      <c r="B25" s="2">
        <v>16.004</v>
      </c>
      <c r="C25" s="2">
        <v>21.157</v>
      </c>
      <c r="D25" s="5" t="str">
        <f t="shared" si="2"/>
        <v>-5.153</v>
      </c>
      <c r="M25" t="str">
        <f t="shared" si="3"/>
        <v>7.906172377</v>
      </c>
    </row>
  </sheetData>
  <drawing r:id="rId1"/>
</worksheet>
</file>