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IS" sheetId="1" state="visible" r:id="rId2"/>
    <sheet name="MO" sheetId="2" state="visible" r:id="rId3"/>
  </sheets>
  <definedNames>
    <definedName function="false" hidden="false" localSheetId="0" name="_xlnm.Print_Titles" vbProcedure="false">MATERIAIS!$4:$4</definedName>
    <definedName function="false" hidden="true" localSheetId="0" name="_xlnm._FilterDatabase" vbProcedure="false">MATERIAIS!$A$5:$O$95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6" authorId="0">
      <text>
        <r>
          <rPr>
            <sz val="10"/>
            <rFont val="Arial"/>
            <family val="0"/>
            <charset val="1"/>
          </rPr>
          <t xml:space="preserve">claudiomar:
</t>
        </r>
        <r>
          <rPr>
            <sz val="9"/>
            <color rgb="FF000000"/>
            <rFont val="Segoe UI"/>
            <family val="2"/>
            <charset val="1"/>
          </rPr>
          <t xml:space="preserve">TRANSPORTE DE PESSOAL - 660KM IDA E VOLTA A R$2,00 O KM</t>
        </r>
      </text>
    </comment>
  </commentList>
</comments>
</file>

<file path=xl/sharedStrings.xml><?xml version="1.0" encoding="utf-8"?>
<sst xmlns="http://schemas.openxmlformats.org/spreadsheetml/2006/main" count="267" uniqueCount="106">
  <si>
    <t xml:space="preserve">FORNECIMENTO DE TACOMETRO ARMAZÉM DE GRÃOS</t>
  </si>
  <si>
    <t xml:space="preserve">CLIENTE:  TACOMETRO  | PROPOSTA: 20221001 | REVISÃO: 01 | DATA DA PROPOSTA: 14/03/2022 | SOLICITANTE: HUGO</t>
  </si>
  <si>
    <t xml:space="preserve">EQUIPAMENTOS </t>
  </si>
  <si>
    <t xml:space="preserve">ITEM</t>
  </si>
  <si>
    <t xml:space="preserve">DESCRIÇÃO</t>
  </si>
  <si>
    <t xml:space="preserve">LOCAL</t>
  </si>
  <si>
    <t xml:space="preserve">APLICAÇÃO</t>
  </si>
  <si>
    <t xml:space="preserve">COD</t>
  </si>
  <si>
    <t xml:space="preserve">FAB.</t>
  </si>
  <si>
    <t xml:space="preserve">UNID.</t>
  </si>
  <si>
    <t xml:space="preserve">QUANT.</t>
  </si>
  <si>
    <t xml:space="preserve">IPI</t>
  </si>
  <si>
    <t xml:space="preserve">R$ Unit. S/ IPI</t>
  </si>
  <si>
    <t xml:space="preserve">R$ Unit. C/ IPI</t>
  </si>
  <si>
    <t xml:space="preserve">R$ Total Compra</t>
  </si>
  <si>
    <t xml:space="preserve">MARG. %</t>
  </si>
  <si>
    <t xml:space="preserve">R$ Unit.</t>
  </si>
  <si>
    <t xml:space="preserve">R$ Total </t>
  </si>
  <si>
    <t xml:space="preserve">08 SENSORES DE ROTAÇÃO</t>
  </si>
  <si>
    <t xml:space="preserve">EIXO PERFURADO TORNO</t>
  </si>
  <si>
    <t xml:space="preserve">SENSOR</t>
  </si>
  <si>
    <t xml:space="preserve">CTECH</t>
  </si>
  <si>
    <t xml:space="preserve">PÇ</t>
  </si>
  <si>
    <t xml:space="preserve">Fixador Magnético 36mm Furo Escareado</t>
  </si>
  <si>
    <t xml:space="preserve">Fixador Magnético 20 Mm</t>
  </si>
  <si>
    <t xml:space="preserve">SENSOR 100RPM-PNP</t>
  </si>
  <si>
    <t xml:space="preserve">PRENSA CABO 1/8</t>
  </si>
  <si>
    <t xml:space="preserve">PARAFUSO M4 REBITE</t>
  </si>
  <si>
    <t xml:space="preserve">CASE IMPRESSÃO 3D MATERIAL</t>
  </si>
  <si>
    <t xml:space="preserve">PARAFUSO M4 IMA</t>
  </si>
  <si>
    <t xml:space="preserve">TOTAL MATERIAIS </t>
  </si>
  <si>
    <t xml:space="preserve">PCB SEGMENTO  ANALÓGICO E PROCESSAMENTO</t>
  </si>
  <si>
    <t xml:space="preserve">CRISTAL 16MHZ </t>
  </si>
  <si>
    <t xml:space="preserve">PCB I/O</t>
  </si>
  <si>
    <t xml:space="preserve">ATMEGA328P-PU </t>
  </si>
  <si>
    <t xml:space="preserve">SOQUETE ESTAMPADO 28 PINOS ESTREITO </t>
  </si>
  <si>
    <t xml:space="preserve">CAPACITOR CERÂMICO   22PF 50V</t>
  </si>
  <si>
    <t xml:space="preserve">CAPACITOR CERÂMICO 100NF 50V</t>
  </si>
  <si>
    <t xml:space="preserve">CAPACITOR ELETROTR 100UF 50V</t>
  </si>
  <si>
    <t xml:space="preserve">CAPACITOR ELETROTR   10UF 50V</t>
  </si>
  <si>
    <t xml:space="preserve">CAPACITOR ELETROTR   1UF 50V</t>
  </si>
  <si>
    <t xml:space="preserve">METALFILME 1/4W 1% - 1K</t>
  </si>
  <si>
    <t xml:space="preserve">METALFILME 1/4W 1% - 1OHM</t>
  </si>
  <si>
    <t xml:space="preserve">METALFILME 1/4W 1% - 0.5OHM</t>
  </si>
  <si>
    <t xml:space="preserve">METALFILME 1/4W 1% - 330OHM</t>
  </si>
  <si>
    <t xml:space="preserve">CI 4N25</t>
  </si>
  <si>
    <t xml:space="preserve">SOQUETE ESTAMPADO 8 PINOS ESTREITO </t>
  </si>
  <si>
    <t xml:space="preserve">MÓDULO ADAPTADOR TTL/RS485 </t>
  </si>
  <si>
    <t xml:space="preserve">BARRA DE PINO 1X20 MCI FÊMEA</t>
  </si>
  <si>
    <t xml:space="preserve">CI 7805</t>
  </si>
  <si>
    <t xml:space="preserve">CI 7809</t>
  </si>
  <si>
    <t xml:space="preserve">LED </t>
  </si>
  <si>
    <t xml:space="preserve">DIODO 1N4007</t>
  </si>
  <si>
    <t xml:space="preserve">BR7MN2 - BORNE RECEPTOR 90º PASSO 3,81MM METALTEX 3VIAS</t>
  </si>
  <si>
    <t xml:space="preserve">BORNE PLUG METALTEX BR7F2 PASSO 3,81 MM                        3 VIAS</t>
  </si>
  <si>
    <t xml:space="preserve">BR7MN2 - BORNE RECEPTOR 90º PASSO 3,81MM METALTEX 2VIAS</t>
  </si>
  <si>
    <t xml:space="preserve">BORNE PLUG METALTEX BR7F2 PASSO 3,81 MM                        2VIAS</t>
  </si>
  <si>
    <t xml:space="preserve">PCB I/0 IMPORTADA PRINCIPAL</t>
  </si>
  <si>
    <t xml:space="preserve">CAIXA HEADER 90º COM EJETOR 16</t>
  </si>
  <si>
    <t xml:space="preserve">CONECTOR LATCH 16</t>
  </si>
  <si>
    <t xml:space="preserve">DIP SWITCH 6 VIAS 180º </t>
  </si>
  <si>
    <t xml:space="preserve">PARAFUSO CABEÇA PANELA PHILLIPS M4 X 50MM   PORCA E ARRUELA  </t>
  </si>
  <si>
    <t xml:space="preserve">PCB REDE </t>
  </si>
  <si>
    <t xml:space="preserve">CABO FLAT 16 VIAS AWG28 (O METRO)</t>
  </si>
  <si>
    <t xml:space="preserve">PCB REDE</t>
  </si>
  <si>
    <t xml:space="preserve">CAPACITOR ELETRO 100UF 50V</t>
  </si>
  <si>
    <t xml:space="preserve">CONECTOR IDC MACHO METALTEX IDCEC-16</t>
  </si>
  <si>
    <t xml:space="preserve">CONECTOR LATCH FÊMEA METALTEX L-16</t>
  </si>
  <si>
    <t xml:space="preserve">CONVERSOR USR-TCP232-410S SUPORT DNS DHCP RS232 RS485 SERIAL</t>
  </si>
  <si>
    <t xml:space="preserve">TOTAL MÃO DE OBRA </t>
  </si>
  <si>
    <t xml:space="preserve">TOTAL PROPOSTA </t>
  </si>
  <si>
    <t xml:space="preserve">MÃO DE OBRA</t>
  </si>
  <si>
    <t xml:space="preserve">DIAS</t>
  </si>
  <si>
    <t xml:space="preserve">H. DIA</t>
  </si>
  <si>
    <t xml:space="preserve">HORAS </t>
  </si>
  <si>
    <t xml:space="preserve">OFICIAL</t>
  </si>
  <si>
    <t xml:space="preserve">AJUD.</t>
  </si>
  <si>
    <t xml:space="preserve">T. FUNC.</t>
  </si>
  <si>
    <t xml:space="preserve">R$ OFICIAL</t>
  </si>
  <si>
    <t xml:space="preserve">R$ AJUD.</t>
  </si>
  <si>
    <t xml:space="preserve">R$  M-O</t>
  </si>
  <si>
    <t xml:space="preserve">MAR. %</t>
  </si>
  <si>
    <t xml:space="preserve">R$  M-O T.</t>
  </si>
  <si>
    <t xml:space="preserve">HOSP.</t>
  </si>
  <si>
    <t xml:space="preserve">T. HOSP</t>
  </si>
  <si>
    <t xml:space="preserve">ALIM.</t>
  </si>
  <si>
    <t xml:space="preserve">T. ALIM.</t>
  </si>
  <si>
    <t xml:space="preserve">KM</t>
  </si>
  <si>
    <t xml:space="preserve">KM TOTAL</t>
  </si>
  <si>
    <t xml:space="preserve">R$ KM</t>
  </si>
  <si>
    <t xml:space="preserve">R$ T. KM</t>
  </si>
  <si>
    <t xml:space="preserve">ADICIONAL</t>
  </si>
  <si>
    <t xml:space="preserve">TOTAL</t>
  </si>
  <si>
    <t xml:space="preserve">TOTAL+ADIC.</t>
  </si>
  <si>
    <t xml:space="preserve">INFRAESTRUTURA, FIXAÇÃO DO PAINEL E PASSAGEM DE CABOS </t>
  </si>
  <si>
    <t xml:space="preserve">PASSAGEM DE CABOS</t>
  </si>
  <si>
    <t xml:space="preserve">TOTAL ELETRICA</t>
  </si>
  <si>
    <t xml:space="preserve">FORNECIMENTO CONTROL TECH</t>
  </si>
  <si>
    <t xml:space="preserve">ITEM </t>
  </si>
  <si>
    <t xml:space="preserve">DESCRIÇÃO </t>
  </si>
  <si>
    <t xml:space="preserve">DESC.</t>
  </si>
  <si>
    <t xml:space="preserve">R$ VALOR</t>
  </si>
  <si>
    <t xml:space="preserve">SERVIÇO</t>
  </si>
  <si>
    <t xml:space="preserve">AUT</t>
  </si>
  <si>
    <t xml:space="preserve">ELE</t>
  </si>
  <si>
    <t xml:space="preserve">VALOR MÃO DE OBRA</t>
  </si>
</sst>
</file>

<file path=xl/styles.xml><?xml version="1.0" encoding="utf-8"?>
<styleSheet xmlns="http://schemas.openxmlformats.org/spreadsheetml/2006/main">
  <numFmts count="9">
    <numFmt numFmtId="164" formatCode="_([$R$ -416]* #,##0.00_);_([$R$ -416]* \(#,##0.00\);_([$R$ -416]* \-??_);_(@_)"/>
    <numFmt numFmtId="165" formatCode="General"/>
    <numFmt numFmtId="166" formatCode="0%"/>
    <numFmt numFmtId="167" formatCode="#,##0"/>
    <numFmt numFmtId="168" formatCode="_(&quot;R$ &quot;* #,##0.00_);_(&quot;R$ &quot;* \(#,##0.00\);_(&quot;R$ &quot;* \-??_);_(@_)"/>
    <numFmt numFmtId="169" formatCode="0"/>
    <numFmt numFmtId="170" formatCode="General"/>
    <numFmt numFmtId="171" formatCode="&quot;R$ &quot;#,##0.00"/>
    <numFmt numFmtId="172" formatCode="0.00%"/>
  </numFmts>
  <fonts count="2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10243E"/>
      <name val="Arial"/>
      <family val="2"/>
      <charset val="1"/>
    </font>
    <font>
      <b val="true"/>
      <sz val="8"/>
      <color rgb="FF10243E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8"/>
      <color rgb="FFBFBFBF"/>
      <name val="Arial"/>
      <family val="2"/>
      <charset val="1"/>
    </font>
    <font>
      <b val="true"/>
      <sz val="11"/>
      <color rgb="FFBFBFBF"/>
      <name val="Arial"/>
      <family val="2"/>
      <charset val="1"/>
    </font>
    <font>
      <b val="true"/>
      <sz val="11"/>
      <color rgb="FF10243E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Segoe U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BFBFBF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EB4E3"/>
        <bgColor rgb="FF95B3D7"/>
      </patternFill>
    </fill>
    <fill>
      <patternFill patternType="solid">
        <fgColor rgb="FFC6D9F1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6D9F1"/>
      </patternFill>
    </fill>
    <fill>
      <patternFill patternType="solid">
        <fgColor rgb="FF1F497D"/>
        <bgColor rgb="FF17375E"/>
      </patternFill>
    </fill>
    <fill>
      <patternFill patternType="solid">
        <fgColor rgb="FF92D050"/>
        <bgColor rgb="FFC3D69B"/>
      </patternFill>
    </fill>
    <fill>
      <patternFill patternType="solid">
        <fgColor rgb="FF17375E"/>
        <bgColor rgb="FF1F497D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applyFont="true" applyBorder="tru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1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11" borderId="7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3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3" fillId="0" borderId="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3" fillId="0" borderId="9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12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4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9" fillId="12" borderId="6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1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7" fillId="12" borderId="1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2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7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1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2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0" fillId="1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60% - Ênfase1 2" xfId="21"/>
    <cellStyle name="60% - Ênfase2 2" xfId="22"/>
    <cellStyle name="60% - Ênfase3 2" xfId="23"/>
    <cellStyle name="60% - Ênfase4 2" xfId="24"/>
    <cellStyle name="60% - Ênfase5 2" xfId="25"/>
    <cellStyle name="60% - Ênfase6 2" xfId="26"/>
    <cellStyle name="Neutra 2" xfId="27"/>
    <cellStyle name="Normal 2" xfId="28"/>
    <cellStyle name="Normal 3" xfId="29"/>
    <cellStyle name="Nota 2" xfId="30"/>
    <cellStyle name="*unknown*" xfId="20" builtinId="8"/>
  </cellStyles>
  <dxfs count="6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10243E"/>
        </patternFill>
      </fill>
    </dxf>
    <dxf>
      <fill>
        <patternFill patternType="solid">
          <fgColor rgb="FF8EB4E3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5B3D7"/>
      <rgbColor rgb="FF8EB4E3"/>
      <rgbColor rgb="FF993366"/>
      <rgbColor rgb="FFFFFFCC"/>
      <rgbColor rgb="FFC3D69B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B9C"/>
      <rgbColor rgb="FF93CDDD"/>
      <rgbColor rgb="FFFF99CC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B2B2B2"/>
      <rgbColor rgb="FF17375E"/>
      <rgbColor rgb="FF339966"/>
      <rgbColor rgb="FF003300"/>
      <rgbColor rgb="FF333300"/>
      <rgbColor rgb="FF9C5700"/>
      <rgbColor rgb="FF993366"/>
      <rgbColor rgb="FF1F497D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98640</xdr:colOff>
      <xdr:row>0</xdr:row>
      <xdr:rowOff>80640</xdr:rowOff>
    </xdr:from>
    <xdr:to>
      <xdr:col>1</xdr:col>
      <xdr:colOff>3371400</xdr:colOff>
      <xdr:row>2</xdr:row>
      <xdr:rowOff>344880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98640" y="80640"/>
          <a:ext cx="3726720" cy="1483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5" topLeftCell="A15" activePane="bottomLeft" state="frozen"/>
      <selection pane="topLeft" activeCell="A1" activeCellId="0" sqref="A1"/>
      <selection pane="bottomLeft" activeCell="O94" activeCellId="0" sqref="O94"/>
    </sheetView>
  </sheetViews>
  <sheetFormatPr defaultColWidth="8.5625" defaultRowHeight="12.75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2" width="61.99"/>
    <col collapsed="false" customWidth="true" hidden="false" outlineLevel="0" max="3" min="3" style="0" width="7.04"/>
    <col collapsed="false" customWidth="true" hidden="false" outlineLevel="0" max="4" min="4" style="3" width="19.33"/>
    <col collapsed="false" customWidth="true" hidden="false" outlineLevel="0" max="5" min="5" style="0" width="7.56"/>
    <col collapsed="false" customWidth="true" hidden="false" outlineLevel="0" max="6" min="6" style="0" width="9.56"/>
    <col collapsed="false" customWidth="true" hidden="false" outlineLevel="0" max="7" min="7" style="0" width="8.44"/>
    <col collapsed="false" customWidth="true" hidden="false" outlineLevel="0" max="8" min="8" style="0" width="11.11"/>
    <col collapsed="false" customWidth="true" hidden="false" outlineLevel="0" max="9" min="9" style="0" width="7.11"/>
    <col collapsed="false" customWidth="true" hidden="false" outlineLevel="0" max="10" min="10" style="0" width="12.44"/>
    <col collapsed="false" customWidth="true" hidden="false" outlineLevel="0" max="11" min="11" style="0" width="11.45"/>
    <col collapsed="false" customWidth="true" hidden="false" outlineLevel="0" max="12" min="12" style="0" width="14.35"/>
    <col collapsed="false" customWidth="true" hidden="false" outlineLevel="0" max="13" min="13" style="0" width="8"/>
    <col collapsed="false" customWidth="true" hidden="false" outlineLevel="0" max="14" min="14" style="0" width="11.89"/>
    <col collapsed="false" customWidth="true" hidden="false" outlineLevel="0" max="15" min="15" style="4" width="14.35"/>
    <col collapsed="false" customWidth="true" hidden="false" outlineLevel="0" max="16" min="16" style="0" width="13.33"/>
    <col collapsed="false" customWidth="true" hidden="false" outlineLevel="0" max="17" min="17" style="0" width="56.55"/>
    <col collapsed="false" customWidth="true" hidden="false" outlineLevel="0" max="18" min="18" style="0" width="6.11"/>
    <col collapsed="false" customWidth="true" hidden="false" outlineLevel="0" max="19" min="19" style="0" width="7.56"/>
  </cols>
  <sheetData>
    <row r="1" customFormat="false" ht="48" hidden="false" customHeight="true" outlineLevel="0" collapsed="false">
      <c r="A1" s="5"/>
      <c r="B1" s="5"/>
      <c r="C1" s="6" t="s">
        <v>0</v>
      </c>
      <c r="D1" s="6"/>
      <c r="E1" s="6"/>
      <c r="F1" s="6"/>
      <c r="G1" s="6"/>
      <c r="H1" s="6"/>
      <c r="I1" s="6"/>
      <c r="J1" s="7" t="s">
        <v>1</v>
      </c>
      <c r="K1" s="7"/>
      <c r="L1" s="7"/>
      <c r="M1" s="7"/>
      <c r="N1" s="7"/>
      <c r="O1" s="7"/>
    </row>
    <row r="2" customFormat="false" ht="48" hidden="false" customHeight="true" outlineLevel="0" collapsed="false">
      <c r="A2" s="5"/>
      <c r="B2" s="5"/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</row>
    <row r="3" customFormat="false" ht="44.25" hidden="false" customHeight="true" outlineLevel="0" collapsed="false">
      <c r="A3" s="5"/>
      <c r="B3" s="5"/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8" t="n">
        <v>0.5</v>
      </c>
    </row>
    <row r="4" customFormat="false" ht="15.75" hidden="false" customHeight="false" outlineLevel="0" collapsed="false">
      <c r="A4" s="9"/>
      <c r="B4" s="10" t="s">
        <v>2</v>
      </c>
      <c r="C4" s="10"/>
      <c r="D4" s="10"/>
      <c r="E4" s="10"/>
      <c r="F4" s="10"/>
      <c r="G4" s="10"/>
      <c r="H4" s="10"/>
      <c r="I4" s="10"/>
      <c r="J4" s="11"/>
      <c r="K4" s="11"/>
      <c r="L4" s="11"/>
      <c r="M4" s="11"/>
      <c r="N4" s="11"/>
      <c r="O4" s="12"/>
    </row>
    <row r="5" s="15" customFormat="true" ht="24" hidden="false" customHeight="true" outlineLevel="0" collapsed="false">
      <c r="A5" s="13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4" t="s">
        <v>11</v>
      </c>
      <c r="J5" s="13" t="s">
        <v>12</v>
      </c>
      <c r="K5" s="13" t="s">
        <v>13</v>
      </c>
      <c r="L5" s="13" t="s">
        <v>14</v>
      </c>
      <c r="M5" s="14" t="s">
        <v>15</v>
      </c>
      <c r="N5" s="13" t="s">
        <v>16</v>
      </c>
      <c r="O5" s="13" t="s">
        <v>17</v>
      </c>
    </row>
    <row r="6" customFormat="false" ht="15.75" hidden="false" customHeight="false" outlineLevel="0" collapsed="false">
      <c r="A6" s="16" t="n">
        <v>1</v>
      </c>
      <c r="B6" s="17" t="s">
        <v>18</v>
      </c>
      <c r="C6" s="17"/>
      <c r="D6" s="17"/>
      <c r="E6" s="17"/>
      <c r="F6" s="17"/>
      <c r="G6" s="17"/>
      <c r="H6" s="17"/>
      <c r="I6" s="10"/>
      <c r="J6" s="10"/>
      <c r="K6" s="10"/>
      <c r="L6" s="10"/>
      <c r="M6" s="10"/>
      <c r="N6" s="10"/>
      <c r="O6" s="10"/>
    </row>
    <row r="7" customFormat="false" ht="12.75" hidden="false" customHeight="false" outlineLevel="0" collapsed="false">
      <c r="A7" s="16" t="n">
        <v>2</v>
      </c>
      <c r="B7" s="18" t="s">
        <v>19</v>
      </c>
      <c r="C7" s="16"/>
      <c r="D7" s="16" t="s">
        <v>20</v>
      </c>
      <c r="E7" s="19"/>
      <c r="F7" s="20" t="s">
        <v>21</v>
      </c>
      <c r="G7" s="20" t="s">
        <v>22</v>
      </c>
      <c r="H7" s="21" t="n">
        <v>1</v>
      </c>
      <c r="I7" s="22" t="n">
        <v>0.15</v>
      </c>
      <c r="J7" s="23" t="n">
        <v>82</v>
      </c>
      <c r="K7" s="24" t="n">
        <f aca="false">J7*I7+J7</f>
        <v>94.3</v>
      </c>
      <c r="L7" s="24" t="n">
        <f aca="false">K7*H7</f>
        <v>94.3</v>
      </c>
      <c r="M7" s="25" t="n">
        <f aca="false">$P$3</f>
        <v>0.5</v>
      </c>
      <c r="N7" s="24" t="n">
        <f aca="false">K7*M7+K7</f>
        <v>141.45</v>
      </c>
      <c r="O7" s="26" t="n">
        <f aca="false">N7*H7</f>
        <v>141.45</v>
      </c>
    </row>
    <row r="8" s="27" customFormat="true" ht="12.75" hidden="false" customHeight="false" outlineLevel="0" collapsed="false">
      <c r="A8" s="16" t="n">
        <v>3</v>
      </c>
      <c r="B8" s="18" t="s">
        <v>23</v>
      </c>
      <c r="C8" s="16"/>
      <c r="D8" s="16" t="s">
        <v>20</v>
      </c>
      <c r="E8" s="19"/>
      <c r="F8" s="20" t="s">
        <v>21</v>
      </c>
      <c r="G8" s="20" t="s">
        <v>22</v>
      </c>
      <c r="H8" s="21" t="n">
        <v>1</v>
      </c>
      <c r="I8" s="22" t="n">
        <v>0.15</v>
      </c>
      <c r="J8" s="23" t="n">
        <v>92.5</v>
      </c>
      <c r="K8" s="24" t="n">
        <f aca="false">J8*I8+J8</f>
        <v>106.375</v>
      </c>
      <c r="L8" s="24" t="n">
        <f aca="false">K8*H8</f>
        <v>106.375</v>
      </c>
      <c r="M8" s="25" t="n">
        <f aca="false">$P$3</f>
        <v>0.5</v>
      </c>
      <c r="N8" s="24" t="n">
        <f aca="false">K8*M8+K8</f>
        <v>159.5625</v>
      </c>
      <c r="O8" s="26" t="n">
        <f aca="false">N8*H8</f>
        <v>159.5625</v>
      </c>
    </row>
    <row r="9" s="27" customFormat="true" ht="12.75" hidden="false" customHeight="false" outlineLevel="0" collapsed="false">
      <c r="A9" s="16" t="n">
        <v>1</v>
      </c>
      <c r="B9" s="18" t="s">
        <v>24</v>
      </c>
      <c r="C9" s="16"/>
      <c r="D9" s="16" t="s">
        <v>20</v>
      </c>
      <c r="E9" s="19"/>
      <c r="F9" s="20" t="s">
        <v>21</v>
      </c>
      <c r="G9" s="20" t="s">
        <v>22</v>
      </c>
      <c r="H9" s="21" t="n">
        <v>1</v>
      </c>
      <c r="I9" s="22" t="n">
        <v>0.15</v>
      </c>
      <c r="J9" s="23" t="n">
        <v>42.5</v>
      </c>
      <c r="K9" s="24" t="n">
        <f aca="false">J9*I9+J9</f>
        <v>48.875</v>
      </c>
      <c r="L9" s="24" t="n">
        <f aca="false">K9*H9</f>
        <v>48.875</v>
      </c>
      <c r="M9" s="25" t="n">
        <f aca="false">$P$3</f>
        <v>0.5</v>
      </c>
      <c r="N9" s="24" t="n">
        <f aca="false">K9*M9+K9</f>
        <v>73.3125</v>
      </c>
      <c r="O9" s="26" t="n">
        <f aca="false">N9*H9</f>
        <v>73.3125</v>
      </c>
    </row>
    <row r="10" s="27" customFormat="true" ht="12.75" hidden="false" customHeight="false" outlineLevel="0" collapsed="false">
      <c r="A10" s="16" t="n">
        <v>2</v>
      </c>
      <c r="B10" s="18" t="s">
        <v>25</v>
      </c>
      <c r="C10" s="16"/>
      <c r="D10" s="16" t="s">
        <v>20</v>
      </c>
      <c r="E10" s="19"/>
      <c r="F10" s="20" t="s">
        <v>21</v>
      </c>
      <c r="G10" s="20" t="s">
        <v>22</v>
      </c>
      <c r="H10" s="21" t="n">
        <v>1</v>
      </c>
      <c r="I10" s="22" t="n">
        <v>0.15</v>
      </c>
      <c r="J10" s="23" t="n">
        <v>112</v>
      </c>
      <c r="K10" s="24" t="n">
        <f aca="false">J10*I10+J10</f>
        <v>128.8</v>
      </c>
      <c r="L10" s="24" t="n">
        <f aca="false">K10*H10</f>
        <v>128.8</v>
      </c>
      <c r="M10" s="25" t="n">
        <f aca="false">$P$3</f>
        <v>0.5</v>
      </c>
      <c r="N10" s="24" t="n">
        <f aca="false">K10*M10+K10</f>
        <v>193.2</v>
      </c>
      <c r="O10" s="26" t="n">
        <f aca="false">N10*H10</f>
        <v>193.2</v>
      </c>
    </row>
    <row r="11" s="27" customFormat="true" ht="12.75" hidden="false" customHeight="false" outlineLevel="0" collapsed="false">
      <c r="A11" s="16" t="n">
        <v>4</v>
      </c>
      <c r="B11" s="18" t="s">
        <v>26</v>
      </c>
      <c r="C11" s="16"/>
      <c r="D11" s="16" t="s">
        <v>20</v>
      </c>
      <c r="E11" s="19"/>
      <c r="F11" s="20" t="s">
        <v>21</v>
      </c>
      <c r="G11" s="20" t="s">
        <v>22</v>
      </c>
      <c r="H11" s="21" t="n">
        <v>1</v>
      </c>
      <c r="I11" s="22" t="n">
        <v>0.15</v>
      </c>
      <c r="J11" s="23" t="n">
        <v>3.5</v>
      </c>
      <c r="K11" s="24" t="n">
        <f aca="false">J11*I11+J11</f>
        <v>4.025</v>
      </c>
      <c r="L11" s="24" t="n">
        <f aca="false">K11*H11</f>
        <v>4.025</v>
      </c>
      <c r="M11" s="25" t="n">
        <f aca="false">$P$3</f>
        <v>0.5</v>
      </c>
      <c r="N11" s="24" t="n">
        <f aca="false">K11*M11+K11</f>
        <v>6.0375</v>
      </c>
      <c r="O11" s="26" t="n">
        <f aca="false">N11*H11</f>
        <v>6.0375</v>
      </c>
    </row>
    <row r="12" s="28" customFormat="true" ht="12.75" hidden="false" customHeight="false" outlineLevel="0" collapsed="false">
      <c r="A12" s="16" t="n">
        <v>6</v>
      </c>
      <c r="B12" s="18" t="s">
        <v>27</v>
      </c>
      <c r="C12" s="16"/>
      <c r="D12" s="16" t="s">
        <v>20</v>
      </c>
      <c r="E12" s="19"/>
      <c r="F12" s="20" t="s">
        <v>21</v>
      </c>
      <c r="G12" s="20" t="s">
        <v>22</v>
      </c>
      <c r="H12" s="21" t="n">
        <v>8</v>
      </c>
      <c r="I12" s="22" t="n">
        <v>0.15</v>
      </c>
      <c r="J12" s="23" t="n">
        <v>1</v>
      </c>
      <c r="K12" s="24" t="n">
        <f aca="false">J12*I12+J12</f>
        <v>1.15</v>
      </c>
      <c r="L12" s="24" t="n">
        <f aca="false">K12*H12</f>
        <v>9.2</v>
      </c>
      <c r="M12" s="25" t="n">
        <f aca="false">$P$3</f>
        <v>0.5</v>
      </c>
      <c r="N12" s="24" t="n">
        <f aca="false">K12*M12+K12</f>
        <v>1.725</v>
      </c>
      <c r="O12" s="26" t="n">
        <f aca="false">N12*H12</f>
        <v>13.8</v>
      </c>
    </row>
    <row r="13" customFormat="false" ht="12.75" hidden="false" customHeight="false" outlineLevel="0" collapsed="false">
      <c r="A13" s="16" t="n">
        <v>7</v>
      </c>
      <c r="B13" s="18" t="s">
        <v>28</v>
      </c>
      <c r="C13" s="16"/>
      <c r="D13" s="16" t="s">
        <v>20</v>
      </c>
      <c r="E13" s="19"/>
      <c r="F13" s="20" t="s">
        <v>21</v>
      </c>
      <c r="G13" s="20" t="s">
        <v>22</v>
      </c>
      <c r="H13" s="21" t="n">
        <v>1</v>
      </c>
      <c r="I13" s="22" t="n">
        <v>0.15</v>
      </c>
      <c r="J13" s="23" t="n">
        <v>180</v>
      </c>
      <c r="K13" s="24" t="n">
        <f aca="false">J13*I13+J13</f>
        <v>207</v>
      </c>
      <c r="L13" s="24" t="n">
        <f aca="false">K13*H13</f>
        <v>207</v>
      </c>
      <c r="M13" s="25" t="n">
        <f aca="false">$P$3</f>
        <v>0.5</v>
      </c>
      <c r="N13" s="24" t="n">
        <f aca="false">K13*M13+K13</f>
        <v>310.5</v>
      </c>
      <c r="O13" s="26" t="n">
        <f aca="false">N13*H13</f>
        <v>310.5</v>
      </c>
    </row>
    <row r="14" customFormat="false" ht="12.75" hidden="false" customHeight="false" outlineLevel="0" collapsed="false">
      <c r="A14" s="16" t="n">
        <v>8</v>
      </c>
      <c r="B14" s="18" t="s">
        <v>29</v>
      </c>
      <c r="C14" s="16"/>
      <c r="D14" s="16" t="s">
        <v>20</v>
      </c>
      <c r="E14" s="19"/>
      <c r="F14" s="20" t="s">
        <v>21</v>
      </c>
      <c r="G14" s="20" t="s">
        <v>22</v>
      </c>
      <c r="H14" s="21" t="n">
        <v>16</v>
      </c>
      <c r="I14" s="22" t="n">
        <v>0.15</v>
      </c>
      <c r="J14" s="23" t="n">
        <v>1</v>
      </c>
      <c r="K14" s="24" t="n">
        <f aca="false">J14*I14+J14</f>
        <v>1.15</v>
      </c>
      <c r="L14" s="24" t="n">
        <f aca="false">K14*H14</f>
        <v>18.4</v>
      </c>
      <c r="M14" s="25" t="n">
        <f aca="false">$P$3</f>
        <v>0.5</v>
      </c>
      <c r="N14" s="24" t="n">
        <f aca="false">K14*M14+K14</f>
        <v>1.725</v>
      </c>
      <c r="O14" s="26" t="n">
        <f aca="false">N14*H14</f>
        <v>27.6</v>
      </c>
    </row>
    <row r="15" customFormat="false" ht="12.75" hidden="false" customHeight="false" outlineLevel="0" collapsed="false">
      <c r="A15" s="16" t="n">
        <v>9</v>
      </c>
      <c r="B15" s="18"/>
      <c r="C15" s="16"/>
      <c r="D15" s="16"/>
      <c r="E15" s="19"/>
      <c r="F15" s="20"/>
      <c r="G15" s="20"/>
      <c r="H15" s="21" t="n">
        <v>0</v>
      </c>
      <c r="I15" s="22" t="n">
        <v>0.15</v>
      </c>
      <c r="J15" s="23"/>
      <c r="K15" s="24" t="n">
        <f aca="false">J15*I15+J15</f>
        <v>0</v>
      </c>
      <c r="L15" s="24" t="n">
        <f aca="false">K15*H15</f>
        <v>0</v>
      </c>
      <c r="M15" s="25" t="n">
        <f aca="false">$P$3</f>
        <v>0.5</v>
      </c>
      <c r="N15" s="24" t="n">
        <f aca="false">K15*M15+K15</f>
        <v>0</v>
      </c>
      <c r="O15" s="26" t="n">
        <f aca="false">N15*H15</f>
        <v>0</v>
      </c>
    </row>
    <row r="16" customFormat="false" ht="12.75" hidden="false" customHeight="false" outlineLevel="0" collapsed="false">
      <c r="A16" s="16" t="n">
        <v>10</v>
      </c>
      <c r="B16" s="18"/>
      <c r="C16" s="16"/>
      <c r="D16" s="16"/>
      <c r="E16" s="19"/>
      <c r="F16" s="20"/>
      <c r="G16" s="20"/>
      <c r="H16" s="21" t="n">
        <v>0</v>
      </c>
      <c r="I16" s="22" t="n">
        <v>0.15</v>
      </c>
      <c r="J16" s="23"/>
      <c r="K16" s="24" t="n">
        <f aca="false">J16*I16+J16</f>
        <v>0</v>
      </c>
      <c r="L16" s="24" t="n">
        <f aca="false">K16*H16</f>
        <v>0</v>
      </c>
      <c r="M16" s="25" t="n">
        <f aca="false">$P$3</f>
        <v>0.5</v>
      </c>
      <c r="N16" s="24" t="n">
        <f aca="false">K16*M16+K16</f>
        <v>0</v>
      </c>
      <c r="O16" s="26" t="n">
        <f aca="false">N16*H16</f>
        <v>0</v>
      </c>
    </row>
    <row r="17" customFormat="false" ht="12.75" hidden="false" customHeight="false" outlineLevel="0" collapsed="false">
      <c r="A17" s="16" t="n">
        <v>11</v>
      </c>
      <c r="B17" s="18"/>
      <c r="C17" s="16"/>
      <c r="D17" s="16"/>
      <c r="E17" s="19"/>
      <c r="F17" s="20"/>
      <c r="G17" s="20"/>
      <c r="H17" s="21" t="n">
        <v>0</v>
      </c>
      <c r="I17" s="22" t="n">
        <v>0.15</v>
      </c>
      <c r="J17" s="23"/>
      <c r="K17" s="24" t="n">
        <f aca="false">J17*I17+J17</f>
        <v>0</v>
      </c>
      <c r="L17" s="24" t="n">
        <f aca="false">K17*H17</f>
        <v>0</v>
      </c>
      <c r="M17" s="25" t="n">
        <f aca="false">$P$3</f>
        <v>0.5</v>
      </c>
      <c r="N17" s="24" t="n">
        <f aca="false">K17*M17+K17</f>
        <v>0</v>
      </c>
      <c r="O17" s="26" t="n">
        <f aca="false">N17*H17</f>
        <v>0</v>
      </c>
    </row>
    <row r="18" customFormat="false" ht="12.75" hidden="false" customHeight="false" outlineLevel="0" collapsed="false">
      <c r="A18" s="16" t="n">
        <v>12</v>
      </c>
      <c r="B18" s="29"/>
      <c r="C18" s="16"/>
      <c r="D18" s="16"/>
      <c r="E18" s="19"/>
      <c r="F18" s="20"/>
      <c r="G18" s="20"/>
      <c r="H18" s="21" t="n">
        <v>0</v>
      </c>
      <c r="I18" s="22" t="n">
        <v>0.15</v>
      </c>
      <c r="J18" s="23"/>
      <c r="K18" s="24" t="n">
        <f aca="false">J18*I18+J18</f>
        <v>0</v>
      </c>
      <c r="L18" s="24" t="n">
        <f aca="false">K18*H18</f>
        <v>0</v>
      </c>
      <c r="M18" s="25" t="n">
        <f aca="false">$P$3</f>
        <v>0.5</v>
      </c>
      <c r="N18" s="24" t="n">
        <f aca="false">K18*M18+K18</f>
        <v>0</v>
      </c>
      <c r="O18" s="26" t="n">
        <f aca="false">N18*H18</f>
        <v>0</v>
      </c>
    </row>
    <row r="19" customFormat="false" ht="12.75" hidden="false" customHeight="false" outlineLevel="0" collapsed="false">
      <c r="A19" s="16" t="n">
        <v>14</v>
      </c>
      <c r="B19" s="18"/>
      <c r="C19" s="16"/>
      <c r="D19" s="16"/>
      <c r="E19" s="19"/>
      <c r="F19" s="20"/>
      <c r="G19" s="20"/>
      <c r="H19" s="21" t="n">
        <v>0</v>
      </c>
      <c r="I19" s="22" t="n">
        <v>0.15</v>
      </c>
      <c r="J19" s="23"/>
      <c r="K19" s="24" t="n">
        <f aca="false">J19*I19+J19</f>
        <v>0</v>
      </c>
      <c r="L19" s="24" t="n">
        <f aca="false">K19*H19</f>
        <v>0</v>
      </c>
      <c r="M19" s="25" t="n">
        <f aca="false">$P$3</f>
        <v>0.5</v>
      </c>
      <c r="N19" s="24" t="n">
        <f aca="false">K19*M19+K19</f>
        <v>0</v>
      </c>
      <c r="O19" s="26" t="n">
        <f aca="false">N19*H19</f>
        <v>0</v>
      </c>
    </row>
    <row r="20" customFormat="false" ht="12.75" hidden="false" customHeight="false" outlineLevel="0" collapsed="false">
      <c r="A20" s="16" t="n">
        <v>15</v>
      </c>
      <c r="B20" s="18"/>
      <c r="C20" s="16"/>
      <c r="D20" s="16"/>
      <c r="E20" s="19"/>
      <c r="F20" s="20"/>
      <c r="G20" s="20"/>
      <c r="H20" s="21" t="n">
        <v>0</v>
      </c>
      <c r="I20" s="22" t="n">
        <v>0.15</v>
      </c>
      <c r="J20" s="23"/>
      <c r="K20" s="24" t="n">
        <f aca="false">J20*I20+J20</f>
        <v>0</v>
      </c>
      <c r="L20" s="24" t="n">
        <f aca="false">K20*H20</f>
        <v>0</v>
      </c>
      <c r="M20" s="25" t="n">
        <f aca="false">$P$3</f>
        <v>0.5</v>
      </c>
      <c r="N20" s="24" t="n">
        <f aca="false">K20*M20+K20</f>
        <v>0</v>
      </c>
      <c r="O20" s="26" t="n">
        <f aca="false">N20*H20</f>
        <v>0</v>
      </c>
    </row>
    <row r="21" customFormat="false" ht="12.75" hidden="false" customHeight="false" outlineLevel="0" collapsed="false">
      <c r="A21" s="16" t="n">
        <v>16</v>
      </c>
      <c r="B21" s="18"/>
      <c r="C21" s="16"/>
      <c r="D21" s="16"/>
      <c r="E21" s="19"/>
      <c r="F21" s="20"/>
      <c r="G21" s="20"/>
      <c r="H21" s="21"/>
      <c r="I21" s="22" t="n">
        <v>0.15</v>
      </c>
      <c r="J21" s="23"/>
      <c r="K21" s="24" t="n">
        <f aca="false">J21*I21+J21</f>
        <v>0</v>
      </c>
      <c r="L21" s="24" t="n">
        <f aca="false">K21*H21</f>
        <v>0</v>
      </c>
      <c r="M21" s="25" t="n">
        <f aca="false">$P$3</f>
        <v>0.5</v>
      </c>
      <c r="N21" s="24" t="n">
        <f aca="false">K21*M21+K21</f>
        <v>0</v>
      </c>
      <c r="O21" s="26" t="n">
        <f aca="false">N21*H21</f>
        <v>0</v>
      </c>
    </row>
    <row r="22" customFormat="false" ht="12.75" hidden="false" customHeight="false" outlineLevel="0" collapsed="false">
      <c r="A22" s="16" t="n">
        <v>17</v>
      </c>
      <c r="B22" s="18"/>
      <c r="C22" s="16"/>
      <c r="D22" s="16"/>
      <c r="E22" s="19"/>
      <c r="F22" s="20"/>
      <c r="G22" s="20"/>
      <c r="H22" s="21"/>
      <c r="I22" s="22" t="n">
        <v>0.15</v>
      </c>
      <c r="J22" s="23"/>
      <c r="K22" s="24" t="n">
        <f aca="false">J22*I22+J22</f>
        <v>0</v>
      </c>
      <c r="L22" s="24" t="n">
        <f aca="false">K22*H22</f>
        <v>0</v>
      </c>
      <c r="M22" s="25" t="n">
        <f aca="false">$P$3</f>
        <v>0.5</v>
      </c>
      <c r="N22" s="24" t="n">
        <f aca="false">K22*M22+K22</f>
        <v>0</v>
      </c>
      <c r="O22" s="26" t="n">
        <f aca="false">N22*H22</f>
        <v>0</v>
      </c>
    </row>
    <row r="23" customFormat="false" ht="12.75" hidden="false" customHeight="false" outlineLevel="0" collapsed="false">
      <c r="A23" s="16" t="n">
        <v>18</v>
      </c>
      <c r="B23" s="18"/>
      <c r="C23" s="16"/>
      <c r="D23" s="16"/>
      <c r="E23" s="19"/>
      <c r="F23" s="20"/>
      <c r="G23" s="20"/>
      <c r="H23" s="21"/>
      <c r="I23" s="22" t="n">
        <v>0.15</v>
      </c>
      <c r="J23" s="23"/>
      <c r="K23" s="24" t="n">
        <f aca="false">J23*I23+J23</f>
        <v>0</v>
      </c>
      <c r="L23" s="24" t="n">
        <f aca="false">K23*H23</f>
        <v>0</v>
      </c>
      <c r="M23" s="25" t="n">
        <f aca="false">$P$3</f>
        <v>0.5</v>
      </c>
      <c r="N23" s="24" t="n">
        <f aca="false">K23*M23+K23</f>
        <v>0</v>
      </c>
      <c r="O23" s="26" t="n">
        <f aca="false">N23*H23</f>
        <v>0</v>
      </c>
    </row>
    <row r="24" customFormat="false" ht="13.5" hidden="false" customHeight="false" outlineLevel="0" collapsed="false">
      <c r="A24" s="30" t="n">
        <v>19</v>
      </c>
      <c r="B24" s="18"/>
      <c r="C24" s="16"/>
      <c r="D24" s="16"/>
      <c r="E24" s="19"/>
      <c r="F24" s="20"/>
      <c r="G24" s="20"/>
      <c r="H24" s="21"/>
      <c r="I24" s="22" t="n">
        <v>0.15</v>
      </c>
      <c r="J24" s="31"/>
      <c r="K24" s="32" t="n">
        <f aca="false">J24*I24+J24</f>
        <v>0</v>
      </c>
      <c r="L24" s="24" t="n">
        <f aca="false">K24*H24</f>
        <v>0</v>
      </c>
      <c r="M24" s="25" t="n">
        <f aca="false">$P$3</f>
        <v>0.5</v>
      </c>
      <c r="N24" s="24" t="n">
        <f aca="false">K24*M24+K24</f>
        <v>0</v>
      </c>
      <c r="O24" s="26" t="n">
        <f aca="false">N24*H24</f>
        <v>0</v>
      </c>
    </row>
    <row r="25" customFormat="false" ht="13.5" hidden="false" customHeight="false" outlineLevel="0" collapsed="false">
      <c r="A25" s="33"/>
      <c r="B25" s="34" t="s">
        <v>30</v>
      </c>
      <c r="C25" s="35"/>
      <c r="D25" s="35"/>
      <c r="E25" s="35"/>
      <c r="F25" s="36"/>
      <c r="G25" s="36"/>
      <c r="H25" s="37"/>
      <c r="I25" s="38"/>
      <c r="J25" s="39"/>
      <c r="K25" s="40"/>
      <c r="L25" s="34" t="n">
        <f aca="false">SUM(L7:L24)</f>
        <v>616.975</v>
      </c>
      <c r="M25" s="34"/>
      <c r="N25" s="34"/>
      <c r="O25" s="41" t="n">
        <f aca="false">SUM(O7:O24)</f>
        <v>925.4625</v>
      </c>
    </row>
    <row r="26" customFormat="false" ht="15.75" hidden="false" customHeight="false" outlineLevel="0" collapsed="false">
      <c r="A26" s="33"/>
      <c r="B26" s="42" t="s">
        <v>31</v>
      </c>
      <c r="C26" s="42"/>
      <c r="D26" s="42"/>
      <c r="E26" s="42"/>
      <c r="F26" s="42"/>
      <c r="G26" s="42"/>
      <c r="H26" s="42"/>
      <c r="I26" s="10"/>
      <c r="J26" s="10"/>
      <c r="K26" s="10"/>
      <c r="L26" s="10"/>
      <c r="M26" s="10"/>
      <c r="N26" s="10"/>
      <c r="O26" s="10"/>
    </row>
    <row r="27" s="27" customFormat="true" ht="12.75" hidden="false" customHeight="false" outlineLevel="0" collapsed="false">
      <c r="A27" s="43" t="n">
        <v>20</v>
      </c>
      <c r="B27" s="18" t="s">
        <v>32</v>
      </c>
      <c r="C27" s="16"/>
      <c r="D27" s="16" t="s">
        <v>33</v>
      </c>
      <c r="E27" s="19"/>
      <c r="F27" s="20" t="s">
        <v>21</v>
      </c>
      <c r="G27" s="20" t="s">
        <v>22</v>
      </c>
      <c r="H27" s="21" t="n">
        <v>1</v>
      </c>
      <c r="I27" s="22" t="n">
        <v>0.15</v>
      </c>
      <c r="J27" s="23" t="n">
        <v>1.5</v>
      </c>
      <c r="K27" s="24" t="n">
        <f aca="false">J27*I27+J27</f>
        <v>1.725</v>
      </c>
      <c r="L27" s="24" t="n">
        <f aca="false">K27*H27</f>
        <v>1.725</v>
      </c>
      <c r="M27" s="25" t="n">
        <f aca="false">$P$3</f>
        <v>0.5</v>
      </c>
      <c r="N27" s="24" t="n">
        <f aca="false">K27*M27+K27</f>
        <v>2.5875</v>
      </c>
      <c r="O27" s="26" t="n">
        <f aca="false">N27*H27</f>
        <v>2.5875</v>
      </c>
    </row>
    <row r="28" customFormat="false" ht="12.75" hidden="false" customHeight="false" outlineLevel="0" collapsed="false">
      <c r="A28" s="16" t="n">
        <v>21</v>
      </c>
      <c r="B28" s="18" t="s">
        <v>34</v>
      </c>
      <c r="C28" s="16"/>
      <c r="D28" s="16" t="s">
        <v>33</v>
      </c>
      <c r="E28" s="19"/>
      <c r="F28" s="20" t="s">
        <v>21</v>
      </c>
      <c r="G28" s="20" t="s">
        <v>22</v>
      </c>
      <c r="H28" s="21" t="n">
        <v>1</v>
      </c>
      <c r="I28" s="22" t="n">
        <v>0.15</v>
      </c>
      <c r="J28" s="23" t="n">
        <v>35</v>
      </c>
      <c r="K28" s="24" t="n">
        <f aca="false">J28*I28+J28</f>
        <v>40.25</v>
      </c>
      <c r="L28" s="24" t="n">
        <f aca="false">K28*H28</f>
        <v>40.25</v>
      </c>
      <c r="M28" s="25" t="n">
        <f aca="false">$P$3</f>
        <v>0.5</v>
      </c>
      <c r="N28" s="24" t="n">
        <f aca="false">K28*M28+K28</f>
        <v>60.375</v>
      </c>
      <c r="O28" s="26" t="n">
        <f aca="false">N28*H28</f>
        <v>60.375</v>
      </c>
    </row>
    <row r="29" s="27" customFormat="true" ht="12.75" hidden="false" customHeight="false" outlineLevel="0" collapsed="false">
      <c r="A29" s="16" t="n">
        <v>22</v>
      </c>
      <c r="B29" s="18" t="s">
        <v>35</v>
      </c>
      <c r="C29" s="16"/>
      <c r="D29" s="16" t="s">
        <v>33</v>
      </c>
      <c r="E29" s="19"/>
      <c r="F29" s="20" t="s">
        <v>21</v>
      </c>
      <c r="G29" s="20" t="s">
        <v>22</v>
      </c>
      <c r="H29" s="21" t="n">
        <v>1</v>
      </c>
      <c r="I29" s="22" t="n">
        <v>0.15</v>
      </c>
      <c r="J29" s="23" t="n">
        <v>1</v>
      </c>
      <c r="K29" s="24" t="n">
        <f aca="false">J29*I29+J29</f>
        <v>1.15</v>
      </c>
      <c r="L29" s="24" t="n">
        <f aca="false">K29*H29</f>
        <v>1.15</v>
      </c>
      <c r="M29" s="25" t="n">
        <f aca="false">$P$3</f>
        <v>0.5</v>
      </c>
      <c r="N29" s="24" t="n">
        <f aca="false">K29*M29+K29</f>
        <v>1.725</v>
      </c>
      <c r="O29" s="26" t="n">
        <f aca="false">N29*H29</f>
        <v>1.725</v>
      </c>
    </row>
    <row r="30" s="27" customFormat="true" ht="12.75" hidden="false" customHeight="false" outlineLevel="0" collapsed="false">
      <c r="A30" s="16" t="n">
        <v>23</v>
      </c>
      <c r="B30" s="18" t="s">
        <v>36</v>
      </c>
      <c r="C30" s="16"/>
      <c r="D30" s="16" t="s">
        <v>33</v>
      </c>
      <c r="E30" s="19"/>
      <c r="F30" s="20" t="s">
        <v>21</v>
      </c>
      <c r="G30" s="20" t="s">
        <v>22</v>
      </c>
      <c r="H30" s="21" t="n">
        <v>2</v>
      </c>
      <c r="I30" s="22" t="n">
        <v>0.15</v>
      </c>
      <c r="J30" s="23" t="n">
        <v>0.5</v>
      </c>
      <c r="K30" s="24" t="n">
        <f aca="false">J30*I30+J30</f>
        <v>0.575</v>
      </c>
      <c r="L30" s="24" t="n">
        <f aca="false">K30*H30</f>
        <v>1.15</v>
      </c>
      <c r="M30" s="25" t="n">
        <f aca="false">$P$3</f>
        <v>0.5</v>
      </c>
      <c r="N30" s="24" t="n">
        <f aca="false">K30*M30+K30</f>
        <v>0.8625</v>
      </c>
      <c r="O30" s="26" t="n">
        <f aca="false">N30*H30</f>
        <v>1.725</v>
      </c>
    </row>
    <row r="31" s="27" customFormat="true" ht="12.75" hidden="false" customHeight="false" outlineLevel="0" collapsed="false">
      <c r="A31" s="16" t="n">
        <v>24</v>
      </c>
      <c r="B31" s="18" t="s">
        <v>37</v>
      </c>
      <c r="C31" s="16"/>
      <c r="D31" s="16" t="s">
        <v>33</v>
      </c>
      <c r="E31" s="19"/>
      <c r="F31" s="20" t="s">
        <v>21</v>
      </c>
      <c r="G31" s="20" t="s">
        <v>22</v>
      </c>
      <c r="H31" s="21" t="n">
        <v>8</v>
      </c>
      <c r="I31" s="22" t="n">
        <v>0.15</v>
      </c>
      <c r="J31" s="23" t="n">
        <v>0.5</v>
      </c>
      <c r="K31" s="24" t="n">
        <f aca="false">J31*I31+J31</f>
        <v>0.575</v>
      </c>
      <c r="L31" s="24" t="n">
        <f aca="false">K31*H31</f>
        <v>4.6</v>
      </c>
      <c r="M31" s="25" t="n">
        <f aca="false">$P$3</f>
        <v>0.5</v>
      </c>
      <c r="N31" s="24" t="n">
        <f aca="false">K31*M31+K31</f>
        <v>0.8625</v>
      </c>
      <c r="O31" s="26" t="n">
        <f aca="false">N31*H31</f>
        <v>6.9</v>
      </c>
    </row>
    <row r="32" s="27" customFormat="true" ht="12.75" hidden="false" customHeight="false" outlineLevel="0" collapsed="false">
      <c r="A32" s="16" t="n">
        <v>25</v>
      </c>
      <c r="B32" s="18" t="s">
        <v>38</v>
      </c>
      <c r="C32" s="16"/>
      <c r="D32" s="16" t="s">
        <v>33</v>
      </c>
      <c r="E32" s="19"/>
      <c r="F32" s="20" t="s">
        <v>21</v>
      </c>
      <c r="G32" s="20" t="s">
        <v>22</v>
      </c>
      <c r="H32" s="21" t="n">
        <v>2</v>
      </c>
      <c r="I32" s="22" t="n">
        <v>0.15</v>
      </c>
      <c r="J32" s="23" t="n">
        <v>2</v>
      </c>
      <c r="K32" s="24" t="n">
        <f aca="false">J32*I32+J32</f>
        <v>2.3</v>
      </c>
      <c r="L32" s="24" t="n">
        <f aca="false">K32*H32</f>
        <v>4.6</v>
      </c>
      <c r="M32" s="25" t="n">
        <f aca="false">$P$3</f>
        <v>0.5</v>
      </c>
      <c r="N32" s="24" t="n">
        <f aca="false">K32*M32+K32</f>
        <v>3.45</v>
      </c>
      <c r="O32" s="26" t="n">
        <f aca="false">N32*H32</f>
        <v>6.9</v>
      </c>
    </row>
    <row r="33" s="27" customFormat="true" ht="12.75" hidden="false" customHeight="false" outlineLevel="0" collapsed="false">
      <c r="A33" s="16" t="n">
        <v>26</v>
      </c>
      <c r="B33" s="18" t="s">
        <v>39</v>
      </c>
      <c r="C33" s="16"/>
      <c r="D33" s="16" t="s">
        <v>33</v>
      </c>
      <c r="E33" s="19"/>
      <c r="F33" s="20" t="s">
        <v>21</v>
      </c>
      <c r="G33" s="20" t="s">
        <v>22</v>
      </c>
      <c r="H33" s="21" t="n">
        <v>2</v>
      </c>
      <c r="I33" s="22" t="n">
        <v>0.15</v>
      </c>
      <c r="J33" s="23" t="n">
        <v>1.5</v>
      </c>
      <c r="K33" s="24" t="n">
        <f aca="false">J33*I33+J33</f>
        <v>1.725</v>
      </c>
      <c r="L33" s="24" t="n">
        <f aca="false">K33*H33</f>
        <v>3.45</v>
      </c>
      <c r="M33" s="25" t="n">
        <f aca="false">$P$3</f>
        <v>0.5</v>
      </c>
      <c r="N33" s="24" t="n">
        <f aca="false">K33*M33+K33</f>
        <v>2.5875</v>
      </c>
      <c r="O33" s="26" t="n">
        <f aca="false">N33*H33</f>
        <v>5.175</v>
      </c>
    </row>
    <row r="34" s="27" customFormat="true" ht="12.75" hidden="false" customHeight="false" outlineLevel="0" collapsed="false">
      <c r="A34" s="16" t="n">
        <v>27</v>
      </c>
      <c r="B34" s="18" t="s">
        <v>40</v>
      </c>
      <c r="C34" s="16"/>
      <c r="D34" s="16" t="s">
        <v>33</v>
      </c>
      <c r="E34" s="19"/>
      <c r="F34" s="20" t="s">
        <v>21</v>
      </c>
      <c r="G34" s="20" t="s">
        <v>22</v>
      </c>
      <c r="H34" s="21" t="n">
        <v>2</v>
      </c>
      <c r="I34" s="22" t="n">
        <v>0.15</v>
      </c>
      <c r="J34" s="23" t="n">
        <v>1</v>
      </c>
      <c r="K34" s="24" t="n">
        <f aca="false">J34*I34+J34</f>
        <v>1.15</v>
      </c>
      <c r="L34" s="24" t="n">
        <f aca="false">K34*H34</f>
        <v>2.3</v>
      </c>
      <c r="M34" s="25" t="n">
        <f aca="false">$P$3</f>
        <v>0.5</v>
      </c>
      <c r="N34" s="24" t="n">
        <f aca="false">K34*M34+K34</f>
        <v>1.725</v>
      </c>
      <c r="O34" s="26" t="n">
        <f aca="false">N34*H34</f>
        <v>3.45</v>
      </c>
    </row>
    <row r="35" s="27" customFormat="true" ht="12.75" hidden="false" customHeight="false" outlineLevel="0" collapsed="false">
      <c r="A35" s="16" t="n">
        <v>28</v>
      </c>
      <c r="B35" s="18" t="s">
        <v>41</v>
      </c>
      <c r="C35" s="16"/>
      <c r="D35" s="16" t="s">
        <v>33</v>
      </c>
      <c r="E35" s="19"/>
      <c r="F35" s="20" t="s">
        <v>21</v>
      </c>
      <c r="G35" s="20" t="s">
        <v>22</v>
      </c>
      <c r="H35" s="21" t="n">
        <v>10</v>
      </c>
      <c r="I35" s="22" t="n">
        <v>0.15</v>
      </c>
      <c r="J35" s="23" t="n">
        <v>0.5</v>
      </c>
      <c r="K35" s="24" t="n">
        <f aca="false">J35*I35+J35</f>
        <v>0.575</v>
      </c>
      <c r="L35" s="24" t="n">
        <f aca="false">K35*H35</f>
        <v>5.75</v>
      </c>
      <c r="M35" s="25" t="n">
        <f aca="false">$P$3</f>
        <v>0.5</v>
      </c>
      <c r="N35" s="24" t="n">
        <f aca="false">K35*M35+K35</f>
        <v>0.8625</v>
      </c>
      <c r="O35" s="26" t="n">
        <f aca="false">N35*H35</f>
        <v>8.625</v>
      </c>
    </row>
    <row r="36" s="27" customFormat="true" ht="12.75" hidden="false" customHeight="false" outlineLevel="0" collapsed="false">
      <c r="A36" s="16" t="n">
        <v>29</v>
      </c>
      <c r="B36" s="18" t="s">
        <v>42</v>
      </c>
      <c r="C36" s="16"/>
      <c r="D36" s="16" t="s">
        <v>33</v>
      </c>
      <c r="E36" s="19"/>
      <c r="F36" s="20" t="s">
        <v>21</v>
      </c>
      <c r="G36" s="20" t="s">
        <v>22</v>
      </c>
      <c r="H36" s="21" t="n">
        <v>2</v>
      </c>
      <c r="I36" s="22" t="n">
        <v>0.15</v>
      </c>
      <c r="J36" s="23" t="n">
        <v>0.5</v>
      </c>
      <c r="K36" s="24" t="n">
        <f aca="false">J36*I36+J36</f>
        <v>0.575</v>
      </c>
      <c r="L36" s="24" t="n">
        <f aca="false">K36*H36</f>
        <v>1.15</v>
      </c>
      <c r="M36" s="25" t="n">
        <f aca="false">$P$3</f>
        <v>0.5</v>
      </c>
      <c r="N36" s="24" t="n">
        <f aca="false">K36*M36+K36</f>
        <v>0.8625</v>
      </c>
      <c r="O36" s="26" t="n">
        <f aca="false">N36*H36</f>
        <v>1.725</v>
      </c>
    </row>
    <row r="37" s="27" customFormat="true" ht="12.75" hidden="false" customHeight="false" outlineLevel="0" collapsed="false">
      <c r="A37" s="16" t="n">
        <v>30</v>
      </c>
      <c r="B37" s="18" t="s">
        <v>43</v>
      </c>
      <c r="C37" s="16"/>
      <c r="D37" s="16" t="s">
        <v>33</v>
      </c>
      <c r="E37" s="19"/>
      <c r="F37" s="20" t="s">
        <v>21</v>
      </c>
      <c r="G37" s="20" t="s">
        <v>22</v>
      </c>
      <c r="H37" s="21" t="n">
        <v>1</v>
      </c>
      <c r="I37" s="22" t="n">
        <v>0.15</v>
      </c>
      <c r="J37" s="23" t="n">
        <v>0.5</v>
      </c>
      <c r="K37" s="24" t="n">
        <f aca="false">J37*I37+J37</f>
        <v>0.575</v>
      </c>
      <c r="L37" s="24" t="n">
        <f aca="false">K37*H37</f>
        <v>0.575</v>
      </c>
      <c r="M37" s="25" t="n">
        <f aca="false">$P$3</f>
        <v>0.5</v>
      </c>
      <c r="N37" s="24" t="n">
        <f aca="false">K37*M37+K37</f>
        <v>0.8625</v>
      </c>
      <c r="O37" s="26" t="n">
        <f aca="false">N37*H37</f>
        <v>0.8625</v>
      </c>
    </row>
    <row r="38" s="27" customFormat="true" ht="12.75" hidden="false" customHeight="false" outlineLevel="0" collapsed="false">
      <c r="A38" s="16" t="n">
        <v>31</v>
      </c>
      <c r="B38" s="18" t="s">
        <v>44</v>
      </c>
      <c r="C38" s="16"/>
      <c r="D38" s="16" t="s">
        <v>33</v>
      </c>
      <c r="E38" s="19"/>
      <c r="F38" s="20" t="s">
        <v>21</v>
      </c>
      <c r="G38" s="20" t="s">
        <v>22</v>
      </c>
      <c r="H38" s="21" t="n">
        <v>16</v>
      </c>
      <c r="I38" s="22" t="n">
        <v>0.15</v>
      </c>
      <c r="J38" s="23" t="n">
        <v>0.5</v>
      </c>
      <c r="K38" s="24" t="n">
        <f aca="false">J38*I38+J38</f>
        <v>0.575</v>
      </c>
      <c r="L38" s="24" t="n">
        <f aca="false">K38*H38</f>
        <v>9.2</v>
      </c>
      <c r="M38" s="25" t="n">
        <f aca="false">$P$3</f>
        <v>0.5</v>
      </c>
      <c r="N38" s="24" t="n">
        <f aca="false">K38*M38+K38</f>
        <v>0.8625</v>
      </c>
      <c r="O38" s="26" t="n">
        <f aca="false">N38*H38</f>
        <v>13.8</v>
      </c>
    </row>
    <row r="39" s="27" customFormat="true" ht="12.75" hidden="false" customHeight="false" outlineLevel="0" collapsed="false">
      <c r="A39" s="16" t="n">
        <v>32</v>
      </c>
      <c r="B39" s="18" t="s">
        <v>45</v>
      </c>
      <c r="C39" s="16"/>
      <c r="D39" s="16" t="s">
        <v>33</v>
      </c>
      <c r="E39" s="19"/>
      <c r="F39" s="20" t="s">
        <v>21</v>
      </c>
      <c r="G39" s="20" t="s">
        <v>22</v>
      </c>
      <c r="H39" s="21" t="n">
        <v>16</v>
      </c>
      <c r="I39" s="22" t="n">
        <v>0.15</v>
      </c>
      <c r="J39" s="23" t="n">
        <v>3</v>
      </c>
      <c r="K39" s="24" t="n">
        <f aca="false">J39*I39+J39</f>
        <v>3.45</v>
      </c>
      <c r="L39" s="24" t="n">
        <f aca="false">K39*H39</f>
        <v>55.2</v>
      </c>
      <c r="M39" s="25" t="n">
        <f aca="false">$P$3</f>
        <v>0.5</v>
      </c>
      <c r="N39" s="24" t="n">
        <f aca="false">K39*M39+K39</f>
        <v>5.175</v>
      </c>
      <c r="O39" s="26" t="n">
        <f aca="false">N39*H39</f>
        <v>82.8</v>
      </c>
    </row>
    <row r="40" s="27" customFormat="true" ht="12.75" hidden="false" customHeight="false" outlineLevel="0" collapsed="false">
      <c r="A40" s="16" t="n">
        <v>33</v>
      </c>
      <c r="B40" s="18" t="s">
        <v>46</v>
      </c>
      <c r="C40" s="16"/>
      <c r="D40" s="16" t="s">
        <v>33</v>
      </c>
      <c r="E40" s="19"/>
      <c r="F40" s="20" t="s">
        <v>21</v>
      </c>
      <c r="G40" s="20" t="s">
        <v>22</v>
      </c>
      <c r="H40" s="21" t="n">
        <v>8</v>
      </c>
      <c r="I40" s="22" t="n">
        <v>0.15</v>
      </c>
      <c r="J40" s="23" t="n">
        <v>1</v>
      </c>
      <c r="K40" s="24" t="n">
        <f aca="false">J40*I40+J40</f>
        <v>1.15</v>
      </c>
      <c r="L40" s="24" t="n">
        <f aca="false">K40*H40</f>
        <v>9.2</v>
      </c>
      <c r="M40" s="25" t="n">
        <f aca="false">$P$3</f>
        <v>0.5</v>
      </c>
      <c r="N40" s="24" t="n">
        <f aca="false">K40*M40+K40</f>
        <v>1.725</v>
      </c>
      <c r="O40" s="26" t="n">
        <f aca="false">N40*H40</f>
        <v>13.8</v>
      </c>
    </row>
    <row r="41" s="27" customFormat="true" ht="12.75" hidden="false" customHeight="false" outlineLevel="0" collapsed="false">
      <c r="A41" s="16" t="n">
        <v>34</v>
      </c>
      <c r="B41" s="18" t="s">
        <v>47</v>
      </c>
      <c r="C41" s="16"/>
      <c r="D41" s="16" t="s">
        <v>33</v>
      </c>
      <c r="E41" s="19"/>
      <c r="F41" s="20" t="s">
        <v>21</v>
      </c>
      <c r="G41" s="20" t="s">
        <v>22</v>
      </c>
      <c r="H41" s="21" t="n">
        <v>1</v>
      </c>
      <c r="I41" s="22" t="n">
        <v>0.15</v>
      </c>
      <c r="J41" s="23" t="n">
        <v>13</v>
      </c>
      <c r="K41" s="24" t="n">
        <f aca="false">J41*I41+J41</f>
        <v>14.95</v>
      </c>
      <c r="L41" s="24" t="n">
        <f aca="false">K41*H41</f>
        <v>14.95</v>
      </c>
      <c r="M41" s="25" t="n">
        <f aca="false">$P$3</f>
        <v>0.5</v>
      </c>
      <c r="N41" s="24" t="n">
        <f aca="false">K41*M41+K41</f>
        <v>22.425</v>
      </c>
      <c r="O41" s="26" t="n">
        <f aca="false">N41*H41</f>
        <v>22.425</v>
      </c>
    </row>
    <row r="42" s="27" customFormat="true" ht="12.75" hidden="false" customHeight="false" outlineLevel="0" collapsed="false">
      <c r="A42" s="16" t="n">
        <v>35</v>
      </c>
      <c r="B42" s="18" t="s">
        <v>48</v>
      </c>
      <c r="C42" s="16"/>
      <c r="D42" s="16" t="s">
        <v>33</v>
      </c>
      <c r="E42" s="19"/>
      <c r="F42" s="20" t="s">
        <v>21</v>
      </c>
      <c r="G42" s="20" t="s">
        <v>22</v>
      </c>
      <c r="H42" s="21" t="n">
        <v>1</v>
      </c>
      <c r="I42" s="22" t="n">
        <v>0.15</v>
      </c>
      <c r="J42" s="23" t="n">
        <v>9</v>
      </c>
      <c r="K42" s="24" t="n">
        <f aca="false">J42*I42+J42</f>
        <v>10.35</v>
      </c>
      <c r="L42" s="24" t="n">
        <f aca="false">K42*H42</f>
        <v>10.35</v>
      </c>
      <c r="M42" s="25" t="n">
        <f aca="false">$P$3</f>
        <v>0.5</v>
      </c>
      <c r="N42" s="24" t="n">
        <f aca="false">K42*M42+K42</f>
        <v>15.525</v>
      </c>
      <c r="O42" s="26" t="n">
        <f aca="false">N42*H42</f>
        <v>15.525</v>
      </c>
    </row>
    <row r="43" s="27" customFormat="true" ht="12.75" hidden="false" customHeight="false" outlineLevel="0" collapsed="false">
      <c r="A43" s="16" t="n">
        <v>36</v>
      </c>
      <c r="B43" s="18" t="s">
        <v>49</v>
      </c>
      <c r="C43" s="16"/>
      <c r="D43" s="16" t="s">
        <v>33</v>
      </c>
      <c r="E43" s="19"/>
      <c r="F43" s="20" t="s">
        <v>21</v>
      </c>
      <c r="G43" s="20" t="s">
        <v>22</v>
      </c>
      <c r="H43" s="21" t="n">
        <v>2</v>
      </c>
      <c r="I43" s="22" t="n">
        <v>0.15</v>
      </c>
      <c r="J43" s="23" t="n">
        <v>3.5</v>
      </c>
      <c r="K43" s="24" t="n">
        <f aca="false">J43*I43+J43</f>
        <v>4.025</v>
      </c>
      <c r="L43" s="24" t="n">
        <f aca="false">K43*H43</f>
        <v>8.05</v>
      </c>
      <c r="M43" s="25" t="n">
        <f aca="false">$P$3</f>
        <v>0.5</v>
      </c>
      <c r="N43" s="24" t="n">
        <f aca="false">K43*M43+K43</f>
        <v>6.0375</v>
      </c>
      <c r="O43" s="26" t="n">
        <f aca="false">N43*H43</f>
        <v>12.075</v>
      </c>
    </row>
    <row r="44" s="27" customFormat="true" ht="12.75" hidden="false" customHeight="false" outlineLevel="0" collapsed="false">
      <c r="A44" s="16" t="n">
        <v>37</v>
      </c>
      <c r="B44" s="18" t="s">
        <v>50</v>
      </c>
      <c r="C44" s="16"/>
      <c r="D44" s="16" t="s">
        <v>33</v>
      </c>
      <c r="E44" s="19"/>
      <c r="F44" s="20" t="s">
        <v>21</v>
      </c>
      <c r="G44" s="20" t="s">
        <v>22</v>
      </c>
      <c r="H44" s="21" t="n">
        <v>1</v>
      </c>
      <c r="I44" s="22" t="n">
        <v>0.15</v>
      </c>
      <c r="J44" s="23" t="n">
        <v>3.5</v>
      </c>
      <c r="K44" s="24" t="n">
        <f aca="false">J44*I44+J44</f>
        <v>4.025</v>
      </c>
      <c r="L44" s="24" t="n">
        <f aca="false">K44*H44</f>
        <v>4.025</v>
      </c>
      <c r="M44" s="25" t="n">
        <f aca="false">$P$3</f>
        <v>0.5</v>
      </c>
      <c r="N44" s="24" t="n">
        <f aca="false">K44*M44+K44</f>
        <v>6.0375</v>
      </c>
      <c r="O44" s="26" t="n">
        <f aca="false">N44*H44</f>
        <v>6.0375</v>
      </c>
    </row>
    <row r="45" s="27" customFormat="true" ht="12.75" hidden="false" customHeight="false" outlineLevel="0" collapsed="false">
      <c r="A45" s="16" t="n">
        <v>38</v>
      </c>
      <c r="B45" s="18" t="s">
        <v>51</v>
      </c>
      <c r="C45" s="16"/>
      <c r="D45" s="16" t="s">
        <v>33</v>
      </c>
      <c r="E45" s="19"/>
      <c r="F45" s="20" t="s">
        <v>21</v>
      </c>
      <c r="G45" s="20" t="s">
        <v>22</v>
      </c>
      <c r="H45" s="21" t="n">
        <v>9</v>
      </c>
      <c r="I45" s="22" t="n">
        <v>0.15</v>
      </c>
      <c r="J45" s="23" t="n">
        <v>1.5</v>
      </c>
      <c r="K45" s="24" t="n">
        <f aca="false">J45*I45+J45</f>
        <v>1.725</v>
      </c>
      <c r="L45" s="24" t="n">
        <f aca="false">K45*H45</f>
        <v>15.525</v>
      </c>
      <c r="M45" s="25" t="n">
        <f aca="false">$P$3</f>
        <v>0.5</v>
      </c>
      <c r="N45" s="24" t="n">
        <f aca="false">K45*M45+K45</f>
        <v>2.5875</v>
      </c>
      <c r="O45" s="26" t="n">
        <f aca="false">N45*H45</f>
        <v>23.2875</v>
      </c>
    </row>
    <row r="46" s="27" customFormat="true" ht="12.75" hidden="false" customHeight="false" outlineLevel="0" collapsed="false">
      <c r="A46" s="16" t="n">
        <v>39</v>
      </c>
      <c r="B46" s="18" t="s">
        <v>52</v>
      </c>
      <c r="C46" s="16"/>
      <c r="D46" s="16" t="s">
        <v>33</v>
      </c>
      <c r="E46" s="19"/>
      <c r="F46" s="20" t="s">
        <v>21</v>
      </c>
      <c r="G46" s="20" t="s">
        <v>22</v>
      </c>
      <c r="H46" s="21" t="n">
        <v>1</v>
      </c>
      <c r="I46" s="22" t="n">
        <v>0.15</v>
      </c>
      <c r="J46" s="23" t="n">
        <v>1.5</v>
      </c>
      <c r="K46" s="24" t="n">
        <f aca="false">J46*I46+J46</f>
        <v>1.725</v>
      </c>
      <c r="L46" s="24" t="n">
        <f aca="false">K46*H46</f>
        <v>1.725</v>
      </c>
      <c r="M46" s="25" t="n">
        <f aca="false">$P$3</f>
        <v>0.5</v>
      </c>
      <c r="N46" s="24" t="n">
        <f aca="false">K46*M46+K46</f>
        <v>2.5875</v>
      </c>
      <c r="O46" s="26" t="n">
        <f aca="false">N46*H46</f>
        <v>2.5875</v>
      </c>
    </row>
    <row r="47" s="27" customFormat="true" ht="12.75" hidden="false" customHeight="false" outlineLevel="0" collapsed="false">
      <c r="A47" s="16" t="n">
        <v>40</v>
      </c>
      <c r="B47" s="18" t="s">
        <v>53</v>
      </c>
      <c r="C47" s="16"/>
      <c r="D47" s="16" t="s">
        <v>33</v>
      </c>
      <c r="E47" s="19"/>
      <c r="F47" s="20" t="s">
        <v>21</v>
      </c>
      <c r="G47" s="20" t="s">
        <v>22</v>
      </c>
      <c r="H47" s="21" t="n">
        <v>3</v>
      </c>
      <c r="I47" s="22" t="n">
        <v>0.15</v>
      </c>
      <c r="J47" s="23" t="n">
        <v>2</v>
      </c>
      <c r="K47" s="24" t="n">
        <f aca="false">J47*I47+J47</f>
        <v>2.3</v>
      </c>
      <c r="L47" s="24" t="n">
        <f aca="false">K47*H47</f>
        <v>6.9</v>
      </c>
      <c r="M47" s="25" t="n">
        <f aca="false">$P$3</f>
        <v>0.5</v>
      </c>
      <c r="N47" s="24" t="n">
        <f aca="false">K47*M47+K47</f>
        <v>3.45</v>
      </c>
      <c r="O47" s="26" t="n">
        <f aca="false">N47*H47</f>
        <v>10.35</v>
      </c>
    </row>
    <row r="48" s="27" customFormat="true" ht="12.75" hidden="false" customHeight="false" outlineLevel="0" collapsed="false">
      <c r="A48" s="16" t="n">
        <v>41</v>
      </c>
      <c r="B48" s="18" t="s">
        <v>54</v>
      </c>
      <c r="C48" s="16"/>
      <c r="D48" s="16" t="s">
        <v>33</v>
      </c>
      <c r="E48" s="19"/>
      <c r="F48" s="20" t="s">
        <v>21</v>
      </c>
      <c r="G48" s="20" t="s">
        <v>22</v>
      </c>
      <c r="H48" s="21" t="n">
        <v>3</v>
      </c>
      <c r="I48" s="22" t="n">
        <v>0.15</v>
      </c>
      <c r="J48" s="23" t="n">
        <v>4.5</v>
      </c>
      <c r="K48" s="24" t="n">
        <f aca="false">J48*I48+J48</f>
        <v>5.175</v>
      </c>
      <c r="L48" s="24" t="n">
        <f aca="false">K48*H48</f>
        <v>15.525</v>
      </c>
      <c r="M48" s="25" t="n">
        <f aca="false">$P$3</f>
        <v>0.5</v>
      </c>
      <c r="N48" s="24" t="n">
        <f aca="false">K48*M48+K48</f>
        <v>7.7625</v>
      </c>
      <c r="O48" s="26" t="n">
        <f aca="false">N48*H48</f>
        <v>23.2875</v>
      </c>
    </row>
    <row r="49" s="27" customFormat="true" ht="12.75" hidden="false" customHeight="false" outlineLevel="0" collapsed="false">
      <c r="A49" s="16" t="n">
        <v>42</v>
      </c>
      <c r="B49" s="18" t="s">
        <v>55</v>
      </c>
      <c r="C49" s="16"/>
      <c r="D49" s="16" t="s">
        <v>33</v>
      </c>
      <c r="E49" s="19"/>
      <c r="F49" s="20" t="s">
        <v>21</v>
      </c>
      <c r="G49" s="20" t="s">
        <v>22</v>
      </c>
      <c r="H49" s="21" t="n">
        <v>2</v>
      </c>
      <c r="I49" s="22" t="n">
        <v>0.15</v>
      </c>
      <c r="J49" s="23" t="n">
        <v>2</v>
      </c>
      <c r="K49" s="24" t="n">
        <f aca="false">J49*I49+J49</f>
        <v>2.3</v>
      </c>
      <c r="L49" s="24" t="n">
        <f aca="false">K49*H49</f>
        <v>4.6</v>
      </c>
      <c r="M49" s="25" t="n">
        <f aca="false">$P$3</f>
        <v>0.5</v>
      </c>
      <c r="N49" s="24" t="n">
        <f aca="false">K49*M49+K49</f>
        <v>3.45</v>
      </c>
      <c r="O49" s="26" t="n">
        <f aca="false">N49*H49</f>
        <v>6.9</v>
      </c>
    </row>
    <row r="50" s="27" customFormat="true" ht="12.75" hidden="false" customHeight="false" outlineLevel="0" collapsed="false">
      <c r="A50" s="16" t="n">
        <v>43</v>
      </c>
      <c r="B50" s="18" t="s">
        <v>56</v>
      </c>
      <c r="C50" s="16"/>
      <c r="D50" s="16" t="s">
        <v>33</v>
      </c>
      <c r="E50" s="19"/>
      <c r="F50" s="20" t="s">
        <v>21</v>
      </c>
      <c r="G50" s="20" t="s">
        <v>22</v>
      </c>
      <c r="H50" s="21" t="n">
        <v>2</v>
      </c>
      <c r="I50" s="22" t="n">
        <v>0.15</v>
      </c>
      <c r="J50" s="23" t="n">
        <v>4.5</v>
      </c>
      <c r="K50" s="24" t="n">
        <f aca="false">J50*I50+J50</f>
        <v>5.175</v>
      </c>
      <c r="L50" s="24" t="n">
        <f aca="false">K50*H50</f>
        <v>10.35</v>
      </c>
      <c r="M50" s="25" t="n">
        <f aca="false">$P$3</f>
        <v>0.5</v>
      </c>
      <c r="N50" s="24" t="n">
        <f aca="false">K50*M50+K50</f>
        <v>7.7625</v>
      </c>
      <c r="O50" s="26" t="n">
        <f aca="false">N50*H50</f>
        <v>15.525</v>
      </c>
    </row>
    <row r="51" customFormat="false" ht="12.75" hidden="false" customHeight="false" outlineLevel="0" collapsed="false">
      <c r="A51" s="16" t="n">
        <v>44</v>
      </c>
      <c r="B51" s="18" t="s">
        <v>57</v>
      </c>
      <c r="C51" s="16"/>
      <c r="D51" s="16" t="s">
        <v>33</v>
      </c>
      <c r="E51" s="19"/>
      <c r="F51" s="20" t="s">
        <v>21</v>
      </c>
      <c r="G51" s="20" t="s">
        <v>22</v>
      </c>
      <c r="H51" s="21" t="n">
        <v>1</v>
      </c>
      <c r="I51" s="22" t="n">
        <v>0.15</v>
      </c>
      <c r="J51" s="23" t="n">
        <v>80</v>
      </c>
      <c r="K51" s="24" t="n">
        <f aca="false">J51*I51+J51</f>
        <v>92</v>
      </c>
      <c r="L51" s="24" t="n">
        <f aca="false">K51*H51</f>
        <v>92</v>
      </c>
      <c r="M51" s="25" t="n">
        <f aca="false">$P$3</f>
        <v>0.5</v>
      </c>
      <c r="N51" s="24" t="n">
        <f aca="false">K51*M51+K51</f>
        <v>138</v>
      </c>
      <c r="O51" s="26" t="n">
        <f aca="false">N51*H51</f>
        <v>138</v>
      </c>
    </row>
    <row r="52" s="27" customFormat="true" ht="12.75" hidden="false" customHeight="false" outlineLevel="0" collapsed="false">
      <c r="A52" s="16" t="n">
        <v>45</v>
      </c>
      <c r="B52" s="18" t="s">
        <v>58</v>
      </c>
      <c r="C52" s="16"/>
      <c r="D52" s="16" t="s">
        <v>33</v>
      </c>
      <c r="E52" s="19"/>
      <c r="F52" s="20" t="s">
        <v>21</v>
      </c>
      <c r="G52" s="20" t="s">
        <v>22</v>
      </c>
      <c r="H52" s="21" t="n">
        <v>2</v>
      </c>
      <c r="I52" s="22" t="n">
        <v>0.15</v>
      </c>
      <c r="J52" s="23" t="n">
        <v>6</v>
      </c>
      <c r="K52" s="24" t="n">
        <f aca="false">J52*I52+J52</f>
        <v>6.9</v>
      </c>
      <c r="L52" s="24" t="n">
        <f aca="false">K52*H52</f>
        <v>13.8</v>
      </c>
      <c r="M52" s="25" t="n">
        <f aca="false">$P$3</f>
        <v>0.5</v>
      </c>
      <c r="N52" s="24" t="n">
        <f aca="false">K52*M52+K52</f>
        <v>10.35</v>
      </c>
      <c r="O52" s="26" t="n">
        <f aca="false">N52*H52</f>
        <v>20.7</v>
      </c>
    </row>
    <row r="53" s="27" customFormat="true" ht="12.75" hidden="false" customHeight="false" outlineLevel="0" collapsed="false">
      <c r="A53" s="16" t="n">
        <v>46</v>
      </c>
      <c r="B53" s="18" t="s">
        <v>59</v>
      </c>
      <c r="C53" s="16"/>
      <c r="D53" s="16" t="s">
        <v>33</v>
      </c>
      <c r="E53" s="19"/>
      <c r="F53" s="20" t="s">
        <v>21</v>
      </c>
      <c r="G53" s="20" t="s">
        <v>22</v>
      </c>
      <c r="H53" s="21" t="n">
        <v>2</v>
      </c>
      <c r="I53" s="22" t="n">
        <v>0.15</v>
      </c>
      <c r="J53" s="23" t="n">
        <v>2</v>
      </c>
      <c r="K53" s="24" t="n">
        <f aca="false">J53*I53+J53</f>
        <v>2.3</v>
      </c>
      <c r="L53" s="24" t="n">
        <f aca="false">K53*H53</f>
        <v>4.6</v>
      </c>
      <c r="M53" s="25" t="n">
        <f aca="false">$P$3</f>
        <v>0.5</v>
      </c>
      <c r="N53" s="24" t="n">
        <f aca="false">K53*M53+K53</f>
        <v>3.45</v>
      </c>
      <c r="O53" s="26" t="n">
        <f aca="false">N53*H53</f>
        <v>6.9</v>
      </c>
    </row>
    <row r="54" s="27" customFormat="true" ht="12.75" hidden="false" customHeight="false" outlineLevel="0" collapsed="false">
      <c r="A54" s="16" t="n">
        <v>47</v>
      </c>
      <c r="B54" s="18" t="s">
        <v>60</v>
      </c>
      <c r="C54" s="16"/>
      <c r="D54" s="16" t="s">
        <v>33</v>
      </c>
      <c r="E54" s="19"/>
      <c r="F54" s="20" t="s">
        <v>21</v>
      </c>
      <c r="G54" s="20" t="s">
        <v>22</v>
      </c>
      <c r="H54" s="21" t="n">
        <v>1</v>
      </c>
      <c r="I54" s="22" t="n">
        <v>0.15</v>
      </c>
      <c r="J54" s="23" t="n">
        <v>12</v>
      </c>
      <c r="K54" s="24" t="n">
        <f aca="false">J54*I54+J54</f>
        <v>13.8</v>
      </c>
      <c r="L54" s="24" t="n">
        <f aca="false">K54*H54</f>
        <v>13.8</v>
      </c>
      <c r="M54" s="25" t="n">
        <f aca="false">$P$3</f>
        <v>0.5</v>
      </c>
      <c r="N54" s="24" t="n">
        <f aca="false">K54*M54+K54</f>
        <v>20.7</v>
      </c>
      <c r="O54" s="26" t="n">
        <f aca="false">N54*H54</f>
        <v>20.7</v>
      </c>
    </row>
    <row r="55" customFormat="false" ht="12.75" hidden="false" customHeight="false" outlineLevel="0" collapsed="false">
      <c r="A55" s="16" t="n">
        <v>48</v>
      </c>
      <c r="B55" s="18" t="s">
        <v>61</v>
      </c>
      <c r="C55" s="16"/>
      <c r="D55" s="16" t="s">
        <v>33</v>
      </c>
      <c r="E55" s="19"/>
      <c r="F55" s="20" t="s">
        <v>21</v>
      </c>
      <c r="G55" s="20" t="s">
        <v>22</v>
      </c>
      <c r="H55" s="21" t="n">
        <v>4</v>
      </c>
      <c r="I55" s="22" t="n">
        <v>0.15</v>
      </c>
      <c r="J55" s="23" t="n">
        <v>2</v>
      </c>
      <c r="K55" s="24" t="n">
        <f aca="false">J55*I55+J55</f>
        <v>2.3</v>
      </c>
      <c r="L55" s="24" t="n">
        <f aca="false">K55*H55</f>
        <v>9.2</v>
      </c>
      <c r="M55" s="25" t="n">
        <f aca="false">$P$3</f>
        <v>0.5</v>
      </c>
      <c r="N55" s="24" t="n">
        <f aca="false">K55*M55+K55</f>
        <v>3.45</v>
      </c>
      <c r="O55" s="26" t="n">
        <f aca="false">N55*H55</f>
        <v>13.8</v>
      </c>
    </row>
    <row r="56" customFormat="false" ht="12.75" hidden="false" customHeight="false" outlineLevel="0" collapsed="false">
      <c r="A56" s="16" t="n">
        <v>49</v>
      </c>
      <c r="B56" s="18" t="s">
        <v>28</v>
      </c>
      <c r="C56" s="16"/>
      <c r="D56" s="16" t="s">
        <v>33</v>
      </c>
      <c r="E56" s="19"/>
      <c r="F56" s="20" t="s">
        <v>21</v>
      </c>
      <c r="G56" s="20" t="s">
        <v>22</v>
      </c>
      <c r="H56" s="21" t="n">
        <v>1</v>
      </c>
      <c r="I56" s="22" t="n">
        <v>0.15</v>
      </c>
      <c r="J56" s="23" t="n">
        <v>65</v>
      </c>
      <c r="K56" s="24" t="n">
        <f aca="false">J56*I56+J56</f>
        <v>74.75</v>
      </c>
      <c r="L56" s="24" t="n">
        <f aca="false">K56*H56</f>
        <v>74.75</v>
      </c>
      <c r="M56" s="25" t="n">
        <f aca="false">$P$3</f>
        <v>0.5</v>
      </c>
      <c r="N56" s="24" t="n">
        <f aca="false">K56*M56+K56</f>
        <v>112.125</v>
      </c>
      <c r="O56" s="26" t="n">
        <f aca="false">N56*H56</f>
        <v>112.125</v>
      </c>
    </row>
    <row r="57" customFormat="false" ht="12.75" hidden="false" customHeight="false" outlineLevel="0" collapsed="false">
      <c r="A57" s="16" t="n">
        <v>50</v>
      </c>
      <c r="B57" s="18"/>
      <c r="C57" s="16"/>
      <c r="D57" s="16"/>
      <c r="E57" s="19"/>
      <c r="F57" s="20"/>
      <c r="G57" s="20"/>
      <c r="H57" s="21"/>
      <c r="I57" s="22" t="n">
        <v>0.15</v>
      </c>
      <c r="J57" s="23"/>
      <c r="K57" s="24" t="n">
        <f aca="false">J57*I57+J57</f>
        <v>0</v>
      </c>
      <c r="L57" s="24" t="n">
        <f aca="false">K57*H57</f>
        <v>0</v>
      </c>
      <c r="M57" s="25" t="n">
        <f aca="false">$P$3</f>
        <v>0.5</v>
      </c>
      <c r="N57" s="24" t="n">
        <f aca="false">K57*M57+K57</f>
        <v>0</v>
      </c>
      <c r="O57" s="26" t="n">
        <f aca="false">N57*H57</f>
        <v>0</v>
      </c>
    </row>
    <row r="58" customFormat="false" ht="12.75" hidden="false" customHeight="false" outlineLevel="0" collapsed="false">
      <c r="A58" s="16" t="n">
        <v>51</v>
      </c>
      <c r="B58" s="18"/>
      <c r="C58" s="16"/>
      <c r="D58" s="16"/>
      <c r="E58" s="19"/>
      <c r="F58" s="20"/>
      <c r="G58" s="20"/>
      <c r="H58" s="21"/>
      <c r="I58" s="22" t="n">
        <v>0.15</v>
      </c>
      <c r="J58" s="23"/>
      <c r="K58" s="24" t="n">
        <f aca="false">J58*I58+J58</f>
        <v>0</v>
      </c>
      <c r="L58" s="24" t="n">
        <f aca="false">K58*H58</f>
        <v>0</v>
      </c>
      <c r="M58" s="25" t="n">
        <f aca="false">$P$3</f>
        <v>0.5</v>
      </c>
      <c r="N58" s="24" t="n">
        <f aca="false">K58*M58+K58</f>
        <v>0</v>
      </c>
      <c r="O58" s="26" t="n">
        <f aca="false">N58*H58</f>
        <v>0</v>
      </c>
    </row>
    <row r="59" customFormat="false" ht="12.75" hidden="false" customHeight="false" outlineLevel="0" collapsed="false">
      <c r="A59" s="16" t="n">
        <v>52</v>
      </c>
      <c r="B59" s="18"/>
      <c r="C59" s="16"/>
      <c r="D59" s="16"/>
      <c r="E59" s="19"/>
      <c r="F59" s="20"/>
      <c r="G59" s="20"/>
      <c r="H59" s="21"/>
      <c r="I59" s="22" t="n">
        <v>0.15</v>
      </c>
      <c r="J59" s="23"/>
      <c r="K59" s="24" t="n">
        <f aca="false">J59*I59+J59</f>
        <v>0</v>
      </c>
      <c r="L59" s="24" t="n">
        <f aca="false">K59*H59</f>
        <v>0</v>
      </c>
      <c r="M59" s="25" t="n">
        <f aca="false">$P$3</f>
        <v>0.5</v>
      </c>
      <c r="N59" s="24" t="n">
        <f aca="false">K59*M59+K59</f>
        <v>0</v>
      </c>
      <c r="O59" s="26" t="n">
        <f aca="false">N59*H59</f>
        <v>0</v>
      </c>
    </row>
    <row r="60" customFormat="false" ht="12.75" hidden="false" customHeight="false" outlineLevel="0" collapsed="false">
      <c r="A60" s="16" t="n">
        <v>53</v>
      </c>
      <c r="B60" s="18"/>
      <c r="C60" s="16"/>
      <c r="D60" s="16"/>
      <c r="E60" s="19"/>
      <c r="F60" s="20"/>
      <c r="G60" s="20"/>
      <c r="H60" s="21"/>
      <c r="I60" s="22" t="n">
        <v>0.15</v>
      </c>
      <c r="J60" s="23"/>
      <c r="K60" s="24" t="n">
        <f aca="false">J60*I60+J60</f>
        <v>0</v>
      </c>
      <c r="L60" s="24" t="n">
        <f aca="false">K60*H60</f>
        <v>0</v>
      </c>
      <c r="M60" s="25" t="n">
        <f aca="false">$P$3</f>
        <v>0.5</v>
      </c>
      <c r="N60" s="24" t="n">
        <f aca="false">K60*M60+K60</f>
        <v>0</v>
      </c>
      <c r="O60" s="26" t="n">
        <f aca="false">N60*H60</f>
        <v>0</v>
      </c>
    </row>
    <row r="61" customFormat="false" ht="12.75" hidden="false" customHeight="false" outlineLevel="0" collapsed="false">
      <c r="A61" s="16" t="n">
        <v>54</v>
      </c>
      <c r="B61" s="18"/>
      <c r="C61" s="16"/>
      <c r="D61" s="16"/>
      <c r="E61" s="19"/>
      <c r="F61" s="20"/>
      <c r="G61" s="20"/>
      <c r="H61" s="21"/>
      <c r="I61" s="22" t="n">
        <v>0.15</v>
      </c>
      <c r="J61" s="23"/>
      <c r="K61" s="24" t="n">
        <f aca="false">J61*I61+J61</f>
        <v>0</v>
      </c>
      <c r="L61" s="24" t="n">
        <f aca="false">K61*H61</f>
        <v>0</v>
      </c>
      <c r="M61" s="25" t="n">
        <f aca="false">$P$3</f>
        <v>0.5</v>
      </c>
      <c r="N61" s="24" t="n">
        <f aca="false">K61*M61+K61</f>
        <v>0</v>
      </c>
      <c r="O61" s="26" t="n">
        <f aca="false">N61*H61</f>
        <v>0</v>
      </c>
    </row>
    <row r="62" customFormat="false" ht="12.75" hidden="false" customHeight="false" outlineLevel="0" collapsed="false">
      <c r="A62" s="16" t="n">
        <v>55</v>
      </c>
      <c r="B62" s="18"/>
      <c r="C62" s="16"/>
      <c r="D62" s="16"/>
      <c r="E62" s="19"/>
      <c r="F62" s="20"/>
      <c r="G62" s="20"/>
      <c r="H62" s="21"/>
      <c r="I62" s="22" t="n">
        <v>0.15</v>
      </c>
      <c r="J62" s="23"/>
      <c r="K62" s="24" t="n">
        <f aca="false">J62*I62+J62</f>
        <v>0</v>
      </c>
      <c r="L62" s="24" t="n">
        <f aca="false">K62*H62</f>
        <v>0</v>
      </c>
      <c r="M62" s="25" t="n">
        <f aca="false">$P$3</f>
        <v>0.5</v>
      </c>
      <c r="N62" s="24" t="n">
        <f aca="false">K62*M62+K62</f>
        <v>0</v>
      </c>
      <c r="O62" s="26" t="n">
        <f aca="false">N62*H62</f>
        <v>0</v>
      </c>
    </row>
    <row r="63" customFormat="false" ht="12.75" hidden="false" customHeight="false" outlineLevel="0" collapsed="false">
      <c r="A63" s="16" t="n">
        <v>56</v>
      </c>
      <c r="B63" s="18"/>
      <c r="C63" s="16"/>
      <c r="D63" s="16"/>
      <c r="E63" s="19"/>
      <c r="F63" s="20"/>
      <c r="G63" s="20"/>
      <c r="H63" s="21"/>
      <c r="I63" s="22" t="n">
        <v>0.15</v>
      </c>
      <c r="J63" s="23"/>
      <c r="K63" s="24" t="n">
        <f aca="false">J63*I63+J63</f>
        <v>0</v>
      </c>
      <c r="L63" s="24" t="n">
        <f aca="false">K63*H63</f>
        <v>0</v>
      </c>
      <c r="M63" s="25" t="n">
        <f aca="false">$P$3</f>
        <v>0.5</v>
      </c>
      <c r="N63" s="24" t="n">
        <f aca="false">K63*M63+K63</f>
        <v>0</v>
      </c>
      <c r="O63" s="26" t="n">
        <f aca="false">N63*H63</f>
        <v>0</v>
      </c>
    </row>
    <row r="64" customFormat="false" ht="12.75" hidden="false" customHeight="false" outlineLevel="0" collapsed="false">
      <c r="A64" s="16" t="n">
        <v>57</v>
      </c>
      <c r="B64" s="18"/>
      <c r="C64" s="16"/>
      <c r="D64" s="16"/>
      <c r="E64" s="19"/>
      <c r="F64" s="20"/>
      <c r="G64" s="20"/>
      <c r="H64" s="21"/>
      <c r="I64" s="22" t="n">
        <v>0.15</v>
      </c>
      <c r="J64" s="23"/>
      <c r="K64" s="24" t="n">
        <f aca="false">J64*I64+J64</f>
        <v>0</v>
      </c>
      <c r="L64" s="24" t="n">
        <f aca="false">K64*H64</f>
        <v>0</v>
      </c>
      <c r="M64" s="25" t="n">
        <f aca="false">$P$3</f>
        <v>0.5</v>
      </c>
      <c r="N64" s="24" t="n">
        <f aca="false">K64*M64+K64</f>
        <v>0</v>
      </c>
      <c r="O64" s="26" t="n">
        <f aca="false">N64*H64</f>
        <v>0</v>
      </c>
    </row>
    <row r="65" customFormat="false" ht="12.75" hidden="false" customHeight="false" outlineLevel="0" collapsed="false">
      <c r="A65" s="16" t="n">
        <v>58</v>
      </c>
      <c r="B65" s="18"/>
      <c r="C65" s="16"/>
      <c r="D65" s="16"/>
      <c r="E65" s="19"/>
      <c r="F65" s="20"/>
      <c r="G65" s="20"/>
      <c r="H65" s="21"/>
      <c r="I65" s="22" t="n">
        <v>0.15</v>
      </c>
      <c r="J65" s="23"/>
      <c r="K65" s="24" t="n">
        <f aca="false">J65*I65+J65</f>
        <v>0</v>
      </c>
      <c r="L65" s="24" t="n">
        <f aca="false">K65*H65</f>
        <v>0</v>
      </c>
      <c r="M65" s="25" t="n">
        <f aca="false">$P$3</f>
        <v>0.5</v>
      </c>
      <c r="N65" s="24" t="n">
        <f aca="false">K65*M65+K65</f>
        <v>0</v>
      </c>
      <c r="O65" s="26" t="n">
        <f aca="false">N65*H65</f>
        <v>0</v>
      </c>
    </row>
    <row r="66" customFormat="false" ht="13.5" hidden="false" customHeight="false" outlineLevel="0" collapsed="false">
      <c r="A66" s="30" t="n">
        <v>59</v>
      </c>
      <c r="B66" s="18"/>
      <c r="C66" s="16"/>
      <c r="D66" s="16"/>
      <c r="E66" s="19"/>
      <c r="F66" s="20"/>
      <c r="G66" s="20"/>
      <c r="H66" s="21"/>
      <c r="I66" s="22" t="n">
        <v>0.15</v>
      </c>
      <c r="J66" s="23"/>
      <c r="K66" s="24" t="n">
        <f aca="false">J66*I66+J66</f>
        <v>0</v>
      </c>
      <c r="L66" s="24" t="n">
        <f aca="false">K66*H66</f>
        <v>0</v>
      </c>
      <c r="M66" s="25" t="n">
        <f aca="false">$P$3</f>
        <v>0.5</v>
      </c>
      <c r="N66" s="24" t="n">
        <f aca="false">K66*M66+K66</f>
        <v>0</v>
      </c>
      <c r="O66" s="26" t="n">
        <f aca="false">N66*H66</f>
        <v>0</v>
      </c>
    </row>
    <row r="67" customFormat="false" ht="13.5" hidden="false" customHeight="false" outlineLevel="0" collapsed="false">
      <c r="A67" s="33"/>
      <c r="B67" s="34" t="s">
        <v>30</v>
      </c>
      <c r="C67" s="35"/>
      <c r="D67" s="35"/>
      <c r="E67" s="35"/>
      <c r="F67" s="36"/>
      <c r="G67" s="36"/>
      <c r="H67" s="37"/>
      <c r="I67" s="38"/>
      <c r="J67" s="44"/>
      <c r="K67" s="45"/>
      <c r="L67" s="34" t="n">
        <f aca="false">SUM(L27:L66)</f>
        <v>440.45</v>
      </c>
      <c r="M67" s="34"/>
      <c r="N67" s="34"/>
      <c r="O67" s="41" t="n">
        <f aca="false">SUM(O27:O66)</f>
        <v>660.675</v>
      </c>
    </row>
    <row r="68" customFormat="false" ht="15.75" hidden="false" customHeight="false" outlineLevel="0" collapsed="false">
      <c r="A68" s="33"/>
      <c r="B68" s="42" t="s">
        <v>62</v>
      </c>
      <c r="C68" s="42"/>
      <c r="D68" s="42"/>
      <c r="E68" s="42"/>
      <c r="F68" s="42"/>
      <c r="G68" s="42"/>
      <c r="H68" s="42"/>
      <c r="I68" s="10"/>
      <c r="J68" s="10"/>
      <c r="K68" s="10"/>
      <c r="L68" s="10"/>
      <c r="M68" s="10"/>
      <c r="N68" s="10"/>
      <c r="O68" s="10"/>
    </row>
    <row r="69" s="27" customFormat="true" ht="12.75" hidden="false" customHeight="true" outlineLevel="0" collapsed="false">
      <c r="A69" s="43" t="n">
        <v>60</v>
      </c>
      <c r="B69" s="18" t="s">
        <v>63</v>
      </c>
      <c r="C69" s="16"/>
      <c r="D69" s="16" t="s">
        <v>64</v>
      </c>
      <c r="E69" s="19"/>
      <c r="F69" s="20" t="s">
        <v>21</v>
      </c>
      <c r="G69" s="20" t="s">
        <v>22</v>
      </c>
      <c r="H69" s="21" t="n">
        <v>1</v>
      </c>
      <c r="I69" s="22" t="n">
        <v>0.15</v>
      </c>
      <c r="J69" s="23" t="n">
        <v>6</v>
      </c>
      <c r="K69" s="24" t="n">
        <f aca="false">J69*I69+J69</f>
        <v>6.9</v>
      </c>
      <c r="L69" s="24" t="n">
        <f aca="false">K69*H69</f>
        <v>6.9</v>
      </c>
      <c r="M69" s="25" t="n">
        <f aca="false">$P$3</f>
        <v>0.5</v>
      </c>
      <c r="N69" s="24" t="n">
        <f aca="false">K69*M69+K69</f>
        <v>10.35</v>
      </c>
      <c r="O69" s="26" t="n">
        <f aca="false">N69*H69</f>
        <v>10.35</v>
      </c>
    </row>
    <row r="70" s="27" customFormat="true" ht="12.75" hidden="false" customHeight="true" outlineLevel="0" collapsed="false">
      <c r="A70" s="16" t="n">
        <v>61</v>
      </c>
      <c r="B70" s="18" t="s">
        <v>65</v>
      </c>
      <c r="C70" s="16"/>
      <c r="D70" s="16" t="s">
        <v>64</v>
      </c>
      <c r="E70" s="19"/>
      <c r="F70" s="20" t="s">
        <v>21</v>
      </c>
      <c r="G70" s="20" t="s">
        <v>22</v>
      </c>
      <c r="H70" s="21" t="n">
        <v>1</v>
      </c>
      <c r="I70" s="22" t="n">
        <v>0.15</v>
      </c>
      <c r="J70" s="23" t="n">
        <v>2</v>
      </c>
      <c r="K70" s="24" t="n">
        <f aca="false">J70*I70+J70</f>
        <v>2.3</v>
      </c>
      <c r="L70" s="24" t="n">
        <f aca="false">K70*H70</f>
        <v>2.3</v>
      </c>
      <c r="M70" s="25" t="n">
        <f aca="false">$P$3</f>
        <v>0.5</v>
      </c>
      <c r="N70" s="24" t="n">
        <f aca="false">K70*M70+K70</f>
        <v>3.45</v>
      </c>
      <c r="O70" s="26" t="n">
        <f aca="false">N70*H70</f>
        <v>3.45</v>
      </c>
    </row>
    <row r="71" s="27" customFormat="true" ht="12.75" hidden="false" customHeight="false" outlineLevel="0" collapsed="false">
      <c r="A71" s="16" t="n">
        <v>62</v>
      </c>
      <c r="B71" s="18" t="s">
        <v>53</v>
      </c>
      <c r="C71" s="16"/>
      <c r="D71" s="16" t="s">
        <v>64</v>
      </c>
      <c r="E71" s="19"/>
      <c r="F71" s="20" t="s">
        <v>21</v>
      </c>
      <c r="G71" s="20" t="s">
        <v>22</v>
      </c>
      <c r="H71" s="21" t="n">
        <v>2</v>
      </c>
      <c r="I71" s="22" t="n">
        <v>0.15</v>
      </c>
      <c r="J71" s="23" t="n">
        <v>2</v>
      </c>
      <c r="K71" s="24" t="n">
        <f aca="false">J71*I71+J71</f>
        <v>2.3</v>
      </c>
      <c r="L71" s="24" t="n">
        <f aca="false">K71*H71</f>
        <v>4.6</v>
      </c>
      <c r="M71" s="25" t="n">
        <f aca="false">$P$3</f>
        <v>0.5</v>
      </c>
      <c r="N71" s="24" t="n">
        <f aca="false">K71*M71+K71</f>
        <v>3.45</v>
      </c>
      <c r="O71" s="26" t="n">
        <f aca="false">N71*H71</f>
        <v>6.9</v>
      </c>
    </row>
    <row r="72" s="27" customFormat="true" ht="12.75" hidden="false" customHeight="true" outlineLevel="0" collapsed="false">
      <c r="A72" s="16" t="n">
        <v>63</v>
      </c>
      <c r="B72" s="18" t="s">
        <v>54</v>
      </c>
      <c r="C72" s="16"/>
      <c r="D72" s="16" t="s">
        <v>64</v>
      </c>
      <c r="E72" s="19"/>
      <c r="F72" s="20" t="s">
        <v>21</v>
      </c>
      <c r="G72" s="20" t="s">
        <v>22</v>
      </c>
      <c r="H72" s="21" t="n">
        <v>2</v>
      </c>
      <c r="I72" s="22" t="n">
        <v>0.15</v>
      </c>
      <c r="J72" s="23" t="n">
        <v>4.5</v>
      </c>
      <c r="K72" s="24" t="n">
        <f aca="false">J72*I72+J72</f>
        <v>5.175</v>
      </c>
      <c r="L72" s="24" t="n">
        <f aca="false">K72*H72</f>
        <v>10.35</v>
      </c>
      <c r="M72" s="25" t="n">
        <f aca="false">$P$3</f>
        <v>0.5</v>
      </c>
      <c r="N72" s="24" t="n">
        <f aca="false">K72*M72+K72</f>
        <v>7.7625</v>
      </c>
      <c r="O72" s="26" t="n">
        <f aca="false">N72*H72</f>
        <v>15.525</v>
      </c>
    </row>
    <row r="73" s="27" customFormat="true" ht="12.75" hidden="false" customHeight="true" outlineLevel="0" collapsed="false">
      <c r="A73" s="16" t="n">
        <v>64</v>
      </c>
      <c r="B73" s="18" t="s">
        <v>57</v>
      </c>
      <c r="C73" s="16"/>
      <c r="D73" s="16" t="s">
        <v>64</v>
      </c>
      <c r="E73" s="19"/>
      <c r="F73" s="20" t="s">
        <v>21</v>
      </c>
      <c r="G73" s="20" t="s">
        <v>22</v>
      </c>
      <c r="H73" s="21" t="n">
        <v>1</v>
      </c>
      <c r="I73" s="22" t="n">
        <v>0.15</v>
      </c>
      <c r="J73" s="23" t="n">
        <v>60</v>
      </c>
      <c r="K73" s="24" t="n">
        <f aca="false">J73*I73+J73</f>
        <v>69</v>
      </c>
      <c r="L73" s="24" t="n">
        <f aca="false">K73*H73</f>
        <v>69</v>
      </c>
      <c r="M73" s="25" t="n">
        <f aca="false">$P$3</f>
        <v>0.5</v>
      </c>
      <c r="N73" s="24" t="n">
        <f aca="false">K73*M73+K73</f>
        <v>103.5</v>
      </c>
      <c r="O73" s="26" t="n">
        <f aca="false">N73*H73</f>
        <v>103.5</v>
      </c>
    </row>
    <row r="74" s="27" customFormat="true" ht="12.75" hidden="false" customHeight="false" outlineLevel="0" collapsed="false">
      <c r="A74" s="16" t="n">
        <v>65</v>
      </c>
      <c r="B74" s="18" t="s">
        <v>66</v>
      </c>
      <c r="C74" s="16"/>
      <c r="D74" s="16" t="s">
        <v>64</v>
      </c>
      <c r="E74" s="19"/>
      <c r="F74" s="20" t="s">
        <v>21</v>
      </c>
      <c r="G74" s="20" t="s">
        <v>22</v>
      </c>
      <c r="H74" s="21" t="n">
        <v>1</v>
      </c>
      <c r="I74" s="22" t="n">
        <v>0.15</v>
      </c>
      <c r="J74" s="23" t="n">
        <v>6</v>
      </c>
      <c r="K74" s="24" t="n">
        <f aca="false">J74*I74+J74</f>
        <v>6.9</v>
      </c>
      <c r="L74" s="24" t="n">
        <f aca="false">K74*H74</f>
        <v>6.9</v>
      </c>
      <c r="M74" s="25" t="n">
        <f aca="false">$P$3</f>
        <v>0.5</v>
      </c>
      <c r="N74" s="24" t="n">
        <f aca="false">K74*M74+K74</f>
        <v>10.35</v>
      </c>
      <c r="O74" s="26" t="n">
        <f aca="false">N74*H74</f>
        <v>10.35</v>
      </c>
    </row>
    <row r="75" s="27" customFormat="true" ht="12.75" hidden="false" customHeight="false" outlineLevel="0" collapsed="false">
      <c r="A75" s="16" t="n">
        <v>66</v>
      </c>
      <c r="B75" s="18" t="s">
        <v>67</v>
      </c>
      <c r="C75" s="16"/>
      <c r="D75" s="16" t="s">
        <v>64</v>
      </c>
      <c r="E75" s="19"/>
      <c r="F75" s="20" t="s">
        <v>21</v>
      </c>
      <c r="G75" s="20" t="s">
        <v>22</v>
      </c>
      <c r="H75" s="21" t="n">
        <v>1</v>
      </c>
      <c r="I75" s="22" t="n">
        <v>0.15</v>
      </c>
      <c r="J75" s="23" t="n">
        <v>2</v>
      </c>
      <c r="K75" s="24" t="n">
        <f aca="false">J75*I75+J75</f>
        <v>2.3</v>
      </c>
      <c r="L75" s="24" t="n">
        <f aca="false">K75*H75</f>
        <v>2.3</v>
      </c>
      <c r="M75" s="25" t="n">
        <f aca="false">$P$3</f>
        <v>0.5</v>
      </c>
      <c r="N75" s="24" t="n">
        <f aca="false">K75*M75+K75</f>
        <v>3.45</v>
      </c>
      <c r="O75" s="26" t="n">
        <f aca="false">N75*H75</f>
        <v>3.45</v>
      </c>
    </row>
    <row r="76" customFormat="false" ht="12.75" hidden="false" customHeight="false" outlineLevel="0" collapsed="false">
      <c r="A76" s="16" t="n">
        <v>67</v>
      </c>
      <c r="B76" s="18" t="s">
        <v>61</v>
      </c>
      <c r="C76" s="16"/>
      <c r="D76" s="16" t="s">
        <v>64</v>
      </c>
      <c r="E76" s="19"/>
      <c r="F76" s="20" t="s">
        <v>21</v>
      </c>
      <c r="G76" s="20" t="s">
        <v>22</v>
      </c>
      <c r="H76" s="21" t="n">
        <v>4</v>
      </c>
      <c r="I76" s="22" t="n">
        <v>0.15</v>
      </c>
      <c r="J76" s="23" t="n">
        <v>1</v>
      </c>
      <c r="K76" s="24" t="n">
        <f aca="false">J76*I76+J76</f>
        <v>1.15</v>
      </c>
      <c r="L76" s="24" t="n">
        <f aca="false">K76*H76</f>
        <v>4.6</v>
      </c>
      <c r="M76" s="25" t="n">
        <f aca="false">$P$3</f>
        <v>0.5</v>
      </c>
      <c r="N76" s="24" t="n">
        <f aca="false">K76*M76+K76</f>
        <v>1.725</v>
      </c>
      <c r="O76" s="26" t="n">
        <f aca="false">N76*H76</f>
        <v>6.9</v>
      </c>
    </row>
    <row r="77" customFormat="false" ht="12.75" hidden="false" customHeight="false" outlineLevel="0" collapsed="false">
      <c r="A77" s="16" t="n">
        <v>68</v>
      </c>
      <c r="B77" s="18" t="s">
        <v>28</v>
      </c>
      <c r="C77" s="16"/>
      <c r="D77" s="16" t="s">
        <v>64</v>
      </c>
      <c r="E77" s="19"/>
      <c r="F77" s="20" t="s">
        <v>21</v>
      </c>
      <c r="G77" s="20" t="s">
        <v>22</v>
      </c>
      <c r="H77" s="21" t="n">
        <v>1</v>
      </c>
      <c r="I77" s="22" t="n">
        <v>0.15</v>
      </c>
      <c r="J77" s="23" t="n">
        <v>120</v>
      </c>
      <c r="K77" s="24" t="n">
        <f aca="false">J77*I77+J77</f>
        <v>138</v>
      </c>
      <c r="L77" s="24" t="n">
        <f aca="false">K77*H77</f>
        <v>138</v>
      </c>
      <c r="M77" s="25" t="n">
        <f aca="false">$P$3</f>
        <v>0.5</v>
      </c>
      <c r="N77" s="24" t="n">
        <f aca="false">K77*M77+K77</f>
        <v>207</v>
      </c>
      <c r="O77" s="26" t="n">
        <f aca="false">N77*H77</f>
        <v>207</v>
      </c>
    </row>
    <row r="78" s="27" customFormat="true" ht="12.75" hidden="false" customHeight="false" outlineLevel="0" collapsed="false">
      <c r="A78" s="16" t="n">
        <v>69</v>
      </c>
      <c r="B78" s="18" t="s">
        <v>68</v>
      </c>
      <c r="C78" s="16"/>
      <c r="D78" s="16" t="s">
        <v>64</v>
      </c>
      <c r="E78" s="19"/>
      <c r="F78" s="20" t="s">
        <v>21</v>
      </c>
      <c r="G78" s="20" t="s">
        <v>22</v>
      </c>
      <c r="H78" s="21" t="n">
        <v>1</v>
      </c>
      <c r="I78" s="22" t="n">
        <v>0.15</v>
      </c>
      <c r="J78" s="23" t="n">
        <v>425</v>
      </c>
      <c r="K78" s="24" t="n">
        <f aca="false">J78*I78+J78</f>
        <v>488.75</v>
      </c>
      <c r="L78" s="24" t="n">
        <f aca="false">K78*H78</f>
        <v>488.75</v>
      </c>
      <c r="M78" s="25" t="n">
        <f aca="false">$P$3</f>
        <v>0.5</v>
      </c>
      <c r="N78" s="24" t="n">
        <f aca="false">K78*M78+K78</f>
        <v>733.125</v>
      </c>
      <c r="O78" s="26" t="n">
        <f aca="false">N78*H78</f>
        <v>733.125</v>
      </c>
    </row>
    <row r="79" customFormat="false" ht="12.75" hidden="false" customHeight="false" outlineLevel="0" collapsed="false">
      <c r="A79" s="16" t="n">
        <v>72</v>
      </c>
      <c r="B79" s="18"/>
      <c r="C79" s="16"/>
      <c r="D79" s="16"/>
      <c r="E79" s="19"/>
      <c r="F79" s="20"/>
      <c r="G79" s="20"/>
      <c r="H79" s="21"/>
      <c r="I79" s="22" t="n">
        <v>0.15</v>
      </c>
      <c r="J79" s="23"/>
      <c r="K79" s="24" t="n">
        <f aca="false">J79*I79+J79</f>
        <v>0</v>
      </c>
      <c r="L79" s="24" t="n">
        <f aca="false">K79*H79</f>
        <v>0</v>
      </c>
      <c r="M79" s="25" t="n">
        <f aca="false">$P$3</f>
        <v>0.5</v>
      </c>
      <c r="N79" s="24" t="n">
        <f aca="false">K79*M79+K79</f>
        <v>0</v>
      </c>
      <c r="O79" s="26" t="n">
        <f aca="false">N79*H79</f>
        <v>0</v>
      </c>
    </row>
    <row r="80" customFormat="false" ht="12.75" hidden="false" customHeight="false" outlineLevel="0" collapsed="false">
      <c r="A80" s="16" t="n">
        <v>73</v>
      </c>
      <c r="B80" s="18"/>
      <c r="C80" s="16"/>
      <c r="D80" s="16"/>
      <c r="E80" s="19"/>
      <c r="F80" s="20"/>
      <c r="G80" s="20"/>
      <c r="H80" s="21"/>
      <c r="I80" s="22" t="n">
        <v>0.15</v>
      </c>
      <c r="J80" s="23"/>
      <c r="K80" s="24" t="n">
        <f aca="false">J80*I80+J80</f>
        <v>0</v>
      </c>
      <c r="L80" s="24" t="n">
        <f aca="false">K80*H80</f>
        <v>0</v>
      </c>
      <c r="M80" s="25" t="n">
        <f aca="false">$P$3</f>
        <v>0.5</v>
      </c>
      <c r="N80" s="24" t="n">
        <f aca="false">K80*M80+K80</f>
        <v>0</v>
      </c>
      <c r="O80" s="26" t="n">
        <f aca="false">N80*H80</f>
        <v>0</v>
      </c>
    </row>
    <row r="81" customFormat="false" ht="12.75" hidden="false" customHeight="false" outlineLevel="0" collapsed="false">
      <c r="A81" s="16" t="n">
        <v>74</v>
      </c>
      <c r="B81" s="18"/>
      <c r="C81" s="16"/>
      <c r="D81" s="16"/>
      <c r="E81" s="19"/>
      <c r="F81" s="20"/>
      <c r="G81" s="20"/>
      <c r="H81" s="21"/>
      <c r="I81" s="22" t="n">
        <v>0.15</v>
      </c>
      <c r="J81" s="23"/>
      <c r="K81" s="24" t="n">
        <f aca="false">J81*I81+J81</f>
        <v>0</v>
      </c>
      <c r="L81" s="24" t="n">
        <f aca="false">K81*H81</f>
        <v>0</v>
      </c>
      <c r="M81" s="25" t="n">
        <f aca="false">$P$3</f>
        <v>0.5</v>
      </c>
      <c r="N81" s="24" t="n">
        <f aca="false">K81*M81+K81</f>
        <v>0</v>
      </c>
      <c r="O81" s="26" t="n">
        <f aca="false">N81*H81</f>
        <v>0</v>
      </c>
    </row>
    <row r="82" customFormat="false" ht="12.75" hidden="false" customHeight="false" outlineLevel="0" collapsed="false">
      <c r="A82" s="16" t="n">
        <v>75</v>
      </c>
      <c r="B82" s="18"/>
      <c r="C82" s="16"/>
      <c r="D82" s="16"/>
      <c r="E82" s="19"/>
      <c r="F82" s="20"/>
      <c r="G82" s="20"/>
      <c r="H82" s="21"/>
      <c r="I82" s="22" t="n">
        <v>0.15</v>
      </c>
      <c r="J82" s="23"/>
      <c r="K82" s="24" t="n">
        <f aca="false">J82*I82+J82</f>
        <v>0</v>
      </c>
      <c r="L82" s="24" t="n">
        <f aca="false">K82*H82</f>
        <v>0</v>
      </c>
      <c r="M82" s="25" t="n">
        <f aca="false">$P$3</f>
        <v>0.5</v>
      </c>
      <c r="N82" s="24" t="n">
        <f aca="false">K82*M82+K82</f>
        <v>0</v>
      </c>
      <c r="O82" s="26" t="n">
        <f aca="false">N82*H82</f>
        <v>0</v>
      </c>
    </row>
    <row r="83" customFormat="false" ht="12.75" hidden="false" customHeight="false" outlineLevel="0" collapsed="false">
      <c r="A83" s="16" t="n">
        <v>76</v>
      </c>
      <c r="B83" s="18"/>
      <c r="C83" s="16"/>
      <c r="D83" s="16"/>
      <c r="E83" s="19"/>
      <c r="F83" s="20"/>
      <c r="G83" s="20"/>
      <c r="H83" s="21"/>
      <c r="I83" s="22" t="n">
        <v>0.15</v>
      </c>
      <c r="J83" s="23"/>
      <c r="K83" s="24" t="n">
        <f aca="false">J83*I83+J83</f>
        <v>0</v>
      </c>
      <c r="L83" s="24" t="n">
        <f aca="false">K83*H83</f>
        <v>0</v>
      </c>
      <c r="M83" s="25" t="n">
        <f aca="false">$P$3</f>
        <v>0.5</v>
      </c>
      <c r="N83" s="24" t="n">
        <f aca="false">K83*M83+K83</f>
        <v>0</v>
      </c>
      <c r="O83" s="26" t="n">
        <f aca="false">N83*H83</f>
        <v>0</v>
      </c>
    </row>
    <row r="84" customFormat="false" ht="12.75" hidden="false" customHeight="false" outlineLevel="0" collapsed="false">
      <c r="A84" s="16" t="n">
        <v>77</v>
      </c>
      <c r="B84" s="18"/>
      <c r="C84" s="16"/>
      <c r="D84" s="16"/>
      <c r="E84" s="19"/>
      <c r="F84" s="20"/>
      <c r="G84" s="20"/>
      <c r="H84" s="21"/>
      <c r="I84" s="22" t="n">
        <v>0.15</v>
      </c>
      <c r="J84" s="23"/>
      <c r="K84" s="24" t="n">
        <f aca="false">J84*I84+J84</f>
        <v>0</v>
      </c>
      <c r="L84" s="24" t="n">
        <f aca="false">K84*H84</f>
        <v>0</v>
      </c>
      <c r="M84" s="25" t="n">
        <f aca="false">$P$3</f>
        <v>0.5</v>
      </c>
      <c r="N84" s="24" t="n">
        <f aca="false">K84*M84+K84</f>
        <v>0</v>
      </c>
      <c r="O84" s="26" t="n">
        <f aca="false">N84*H84</f>
        <v>0</v>
      </c>
    </row>
    <row r="85" customFormat="false" ht="13.5" hidden="false" customHeight="false" outlineLevel="0" collapsed="false">
      <c r="A85" s="30" t="n">
        <v>78</v>
      </c>
      <c r="B85" s="18"/>
      <c r="C85" s="16"/>
      <c r="D85" s="16"/>
      <c r="E85" s="19"/>
      <c r="F85" s="20"/>
      <c r="G85" s="20"/>
      <c r="H85" s="21"/>
      <c r="I85" s="22" t="n">
        <v>0.15</v>
      </c>
      <c r="J85" s="23"/>
      <c r="K85" s="24" t="n">
        <f aca="false">J85*I85+J85</f>
        <v>0</v>
      </c>
      <c r="L85" s="24" t="n">
        <f aca="false">K85*H85</f>
        <v>0</v>
      </c>
      <c r="M85" s="25" t="n">
        <f aca="false">$P$3</f>
        <v>0.5</v>
      </c>
      <c r="N85" s="24" t="n">
        <f aca="false">K85*M85+K85</f>
        <v>0</v>
      </c>
      <c r="O85" s="26" t="n">
        <f aca="false">N85*H85</f>
        <v>0</v>
      </c>
    </row>
    <row r="86" customFormat="false" ht="12.8" hidden="false" customHeight="false" outlineLevel="0" collapsed="false">
      <c r="A86" s="33"/>
      <c r="B86" s="34" t="s">
        <v>30</v>
      </c>
      <c r="C86" s="35"/>
      <c r="D86" s="35"/>
      <c r="E86" s="35"/>
      <c r="F86" s="36"/>
      <c r="G86" s="36"/>
      <c r="H86" s="37"/>
      <c r="I86" s="38"/>
      <c r="J86" s="44"/>
      <c r="K86" s="45"/>
      <c r="L86" s="34" t="n">
        <f aca="false">SUM(L69:L85)</f>
        <v>733.7</v>
      </c>
      <c r="M86" s="34"/>
      <c r="N86" s="34"/>
      <c r="O86" s="41" t="n">
        <f aca="false">SUM(O69:O85)</f>
        <v>1100.55</v>
      </c>
    </row>
    <row r="87" customFormat="false" ht="12.75" hidden="false" customHeight="false" outlineLevel="0" collapsed="false">
      <c r="A87" s="16" t="n">
        <v>84</v>
      </c>
      <c r="B87" s="18"/>
      <c r="C87" s="16"/>
      <c r="D87" s="16"/>
      <c r="E87" s="19"/>
      <c r="F87" s="20"/>
      <c r="G87" s="20"/>
      <c r="H87" s="46"/>
      <c r="I87" s="47"/>
      <c r="J87" s="23"/>
      <c r="K87" s="24"/>
      <c r="L87" s="24"/>
      <c r="M87" s="25"/>
      <c r="N87" s="48"/>
      <c r="O87" s="49"/>
    </row>
    <row r="88" customFormat="false" ht="12.75" hidden="false" customHeight="false" outlineLevel="0" collapsed="false">
      <c r="A88" s="43" t="n">
        <v>85</v>
      </c>
      <c r="B88" s="18"/>
      <c r="C88" s="16"/>
      <c r="D88" s="16"/>
      <c r="E88" s="19"/>
      <c r="F88" s="20"/>
      <c r="G88" s="20"/>
      <c r="H88" s="46"/>
      <c r="I88" s="47"/>
      <c r="J88" s="23"/>
      <c r="K88" s="24"/>
      <c r="L88" s="24"/>
      <c r="M88" s="25"/>
      <c r="N88" s="48"/>
      <c r="O88" s="49"/>
    </row>
    <row r="89" customFormat="false" ht="12.75" hidden="false" customHeight="false" outlineLevel="0" collapsed="false">
      <c r="A89" s="16" t="n">
        <v>86</v>
      </c>
      <c r="B89" s="18"/>
      <c r="C89" s="16"/>
      <c r="D89" s="16"/>
      <c r="E89" s="19"/>
      <c r="F89" s="20"/>
      <c r="G89" s="20"/>
      <c r="H89" s="46"/>
      <c r="I89" s="47"/>
      <c r="J89" s="23"/>
      <c r="K89" s="24"/>
      <c r="L89" s="24"/>
      <c r="M89" s="25"/>
      <c r="N89" s="48"/>
      <c r="O89" s="49"/>
    </row>
    <row r="90" customFormat="false" ht="12.75" hidden="false" customHeight="false" outlineLevel="0" collapsed="false">
      <c r="A90" s="43" t="n">
        <v>87</v>
      </c>
      <c r="B90" s="18"/>
      <c r="C90" s="16"/>
      <c r="D90" s="16"/>
      <c r="E90" s="19"/>
      <c r="F90" s="20"/>
      <c r="G90" s="20"/>
      <c r="H90" s="46"/>
      <c r="I90" s="47"/>
      <c r="J90" s="23"/>
      <c r="K90" s="24"/>
      <c r="L90" s="24"/>
      <c r="M90" s="25"/>
      <c r="N90" s="48"/>
      <c r="O90" s="49"/>
    </row>
    <row r="91" customFormat="false" ht="12.75" hidden="false" customHeight="false" outlineLevel="0" collapsed="false">
      <c r="A91" s="16" t="n">
        <v>88</v>
      </c>
      <c r="B91" s="18"/>
      <c r="C91" s="16"/>
      <c r="D91" s="16"/>
      <c r="E91" s="19"/>
      <c r="F91" s="20"/>
      <c r="G91" s="20"/>
      <c r="H91" s="46"/>
      <c r="I91" s="47"/>
      <c r="J91" s="23"/>
      <c r="K91" s="24"/>
      <c r="L91" s="24"/>
      <c r="M91" s="25"/>
      <c r="N91" s="48"/>
      <c r="O91" s="49"/>
    </row>
    <row r="92" customFormat="false" ht="12.75" hidden="false" customHeight="false" outlineLevel="0" collapsed="false">
      <c r="A92" s="16" t="n">
        <v>100</v>
      </c>
      <c r="B92" s="18"/>
      <c r="C92" s="16"/>
      <c r="D92" s="16"/>
      <c r="E92" s="19"/>
      <c r="F92" s="20"/>
      <c r="G92" s="20"/>
      <c r="H92" s="46"/>
      <c r="I92" s="47"/>
      <c r="J92" s="23"/>
      <c r="K92" s="24"/>
      <c r="L92" s="24"/>
      <c r="M92" s="25"/>
      <c r="N92" s="48"/>
      <c r="O92" s="49"/>
    </row>
    <row r="93" customFormat="false" ht="12.75" hidden="false" customHeight="false" outlineLevel="0" collapsed="false">
      <c r="A93" s="16"/>
      <c r="B93" s="34" t="s">
        <v>30</v>
      </c>
      <c r="C93" s="35"/>
      <c r="D93" s="35"/>
      <c r="E93" s="35"/>
      <c r="F93" s="36"/>
      <c r="G93" s="36"/>
      <c r="H93" s="37"/>
      <c r="I93" s="38"/>
      <c r="J93" s="44"/>
      <c r="K93" s="45"/>
      <c r="L93" s="34" t="n">
        <f aca="false">SUM(L87:L92)</f>
        <v>0</v>
      </c>
      <c r="M93" s="34"/>
      <c r="N93" s="34"/>
      <c r="O93" s="41" t="n">
        <f aca="false">SUM(O87:O92)</f>
        <v>0</v>
      </c>
    </row>
    <row r="94" customFormat="false" ht="12.75" hidden="false" customHeight="false" outlineLevel="0" collapsed="false">
      <c r="A94" s="16" t="n">
        <v>49</v>
      </c>
      <c r="B94" s="50" t="s">
        <v>69</v>
      </c>
      <c r="C94" s="51"/>
      <c r="D94" s="52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49" t="e">
        <f aca="false">SUM($mo.b64x13:X14)</f>
        <v>#NAME?</v>
      </c>
    </row>
    <row r="95" customFormat="false" ht="12.75" hidden="false" customHeight="false" outlineLevel="0" collapsed="false">
      <c r="A95" s="53"/>
      <c r="B95" s="50" t="s">
        <v>70</v>
      </c>
      <c r="C95" s="51"/>
      <c r="D95" s="52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49" t="e">
        <f aca="false">SUM(O93:O94)</f>
        <v>#NAME?</v>
      </c>
    </row>
    <row r="96" customFormat="false" ht="12.75" hidden="false" customHeight="false" outlineLevel="0" collapsed="false">
      <c r="O96" s="54"/>
    </row>
    <row r="97" customFormat="false" ht="12.75" hidden="false" customHeight="false" outlineLevel="0" collapsed="false">
      <c r="A97" s="3"/>
      <c r="B97" s="3"/>
      <c r="C97" s="3"/>
    </row>
    <row r="98" customFormat="false" ht="12.75" hidden="false" customHeight="false" outlineLevel="0" collapsed="false">
      <c r="A98" s="3"/>
      <c r="B98" s="3"/>
      <c r="C98" s="3"/>
    </row>
    <row r="99" customFormat="false" ht="12.75" hidden="false" customHeight="false" outlineLevel="0" collapsed="false">
      <c r="A99" s="3"/>
      <c r="B99" s="3"/>
      <c r="C99" s="3"/>
    </row>
    <row r="100" customFormat="false" ht="12.75" hidden="false" customHeight="false" outlineLevel="0" collapsed="false">
      <c r="A100" s="3"/>
      <c r="B100" s="3"/>
      <c r="C100" s="3"/>
      <c r="O100" s="4" t="n">
        <f aca="false">O93*0.3</f>
        <v>0</v>
      </c>
    </row>
    <row r="101" customFormat="false" ht="12.75" hidden="false" customHeight="false" outlineLevel="0" collapsed="false">
      <c r="A101" s="3"/>
      <c r="B101" s="3"/>
      <c r="C101" s="3"/>
    </row>
    <row r="102" customFormat="false" ht="12.75" hidden="false" customHeight="false" outlineLevel="0" collapsed="false">
      <c r="A102" s="3"/>
      <c r="B102" s="3"/>
      <c r="C102" s="3"/>
      <c r="O102" s="8" t="e">
        <f aca="false">O94/O93</f>
        <v>#NAME?</v>
      </c>
    </row>
    <row r="103" customFormat="false" ht="12.75" hidden="false" customHeight="false" outlineLevel="0" collapsed="false">
      <c r="A103" s="3"/>
      <c r="B103" s="3"/>
      <c r="C103" s="3"/>
    </row>
    <row r="104" customFormat="false" ht="12.75" hidden="false" customHeight="false" outlineLevel="0" collapsed="false">
      <c r="A104" s="3"/>
      <c r="B104" s="3"/>
      <c r="C104" s="3"/>
    </row>
    <row r="105" customFormat="false" ht="12.75" hidden="false" customHeight="false" outlineLevel="0" collapsed="false">
      <c r="A105" s="3"/>
      <c r="B105" s="3"/>
      <c r="C105" s="3"/>
    </row>
    <row r="106" customFormat="false" ht="12.75" hidden="false" customHeight="false" outlineLevel="0" collapsed="false">
      <c r="A106" s="3"/>
      <c r="B106" s="3"/>
      <c r="C106" s="3"/>
    </row>
    <row r="107" customFormat="false" ht="12.75" hidden="false" customHeight="false" outlineLevel="0" collapsed="false">
      <c r="A107" s="3"/>
      <c r="B107" s="3"/>
      <c r="C107" s="3"/>
    </row>
    <row r="108" customFormat="false" ht="12.75" hidden="false" customHeight="false" outlineLevel="0" collapsed="false">
      <c r="A108" s="3"/>
      <c r="B108" s="3"/>
      <c r="C108" s="3"/>
    </row>
    <row r="109" customFormat="false" ht="12.75" hidden="false" customHeight="false" outlineLevel="0" collapsed="false">
      <c r="A109" s="3"/>
      <c r="B109" s="3"/>
      <c r="C109" s="3"/>
    </row>
    <row r="110" customFormat="false" ht="12.75" hidden="false" customHeight="false" outlineLevel="0" collapsed="false">
      <c r="A110" s="3"/>
      <c r="B110" s="3"/>
      <c r="C110" s="3"/>
      <c r="D110" s="55"/>
      <c r="E110" s="56"/>
    </row>
    <row r="111" customFormat="false" ht="12.75" hidden="false" customHeight="false" outlineLevel="0" collapsed="false">
      <c r="A111" s="3"/>
      <c r="B111" s="3"/>
      <c r="C111" s="3"/>
    </row>
    <row r="112" customFormat="false" ht="12.75" hidden="false" customHeight="false" outlineLevel="0" collapsed="false">
      <c r="A112" s="3"/>
      <c r="B112" s="3"/>
      <c r="C112" s="3"/>
    </row>
    <row r="113" customFormat="false" ht="12.75" hidden="false" customHeight="false" outlineLevel="0" collapsed="false">
      <c r="A113" s="3"/>
      <c r="B113" s="3"/>
      <c r="C113" s="3"/>
    </row>
    <row r="114" customFormat="false" ht="12.75" hidden="false" customHeight="false" outlineLevel="0" collapsed="false">
      <c r="A114" s="3"/>
      <c r="B114" s="3"/>
      <c r="C114" s="3"/>
    </row>
    <row r="115" customFormat="false" ht="12.75" hidden="false" customHeight="false" outlineLevel="0" collapsed="false">
      <c r="A115" s="3"/>
      <c r="B115" s="3"/>
      <c r="C115" s="3"/>
    </row>
    <row r="116" customFormat="false" ht="12.75" hidden="false" customHeight="false" outlineLevel="0" collapsed="false">
      <c r="A116" s="3"/>
      <c r="B116" s="3"/>
      <c r="C116" s="3"/>
    </row>
    <row r="117" customFormat="false" ht="12.75" hidden="false" customHeight="false" outlineLevel="0" collapsed="false">
      <c r="A117" s="3"/>
      <c r="B117" s="3"/>
      <c r="C117" s="3"/>
    </row>
    <row r="118" customFormat="false" ht="12.75" hidden="false" customHeight="false" outlineLevel="0" collapsed="false">
      <c r="A118" s="3"/>
      <c r="B118" s="3"/>
      <c r="C118" s="3"/>
    </row>
    <row r="119" customFormat="false" ht="12.75" hidden="false" customHeight="false" outlineLevel="0" collapsed="false">
      <c r="A119" s="3"/>
      <c r="B119" s="3"/>
      <c r="C119" s="3"/>
    </row>
    <row r="120" customFormat="false" ht="12.75" hidden="false" customHeight="false" outlineLevel="0" collapsed="false">
      <c r="A120" s="3"/>
      <c r="B120" s="3"/>
      <c r="C120" s="3"/>
    </row>
    <row r="121" customFormat="false" ht="12.75" hidden="false" customHeight="false" outlineLevel="0" collapsed="false">
      <c r="A121" s="3"/>
      <c r="B121" s="3"/>
      <c r="C121" s="3"/>
    </row>
    <row r="122" customFormat="false" ht="12.75" hidden="false" customHeight="false" outlineLevel="0" collapsed="false">
      <c r="A122" s="3"/>
      <c r="B122" s="3"/>
      <c r="C122" s="3"/>
    </row>
    <row r="123" customFormat="false" ht="12.75" hidden="false" customHeight="false" outlineLevel="0" collapsed="false">
      <c r="A123" s="3"/>
      <c r="B123" s="3"/>
      <c r="C123" s="3"/>
    </row>
    <row r="124" customFormat="false" ht="12.75" hidden="false" customHeight="false" outlineLevel="0" collapsed="false">
      <c r="A124" s="3"/>
      <c r="B124" s="3"/>
      <c r="C124" s="3"/>
    </row>
    <row r="125" customFormat="false" ht="12.75" hidden="false" customHeight="false" outlineLevel="0" collapsed="false">
      <c r="A125" s="3"/>
      <c r="B125" s="3"/>
      <c r="C125" s="3"/>
    </row>
    <row r="126" customFormat="false" ht="12.75" hidden="false" customHeight="false" outlineLevel="0" collapsed="false">
      <c r="A126" s="3"/>
      <c r="B126" s="3"/>
      <c r="C126" s="3"/>
    </row>
    <row r="127" customFormat="false" ht="12.75" hidden="false" customHeight="false" outlineLevel="0" collapsed="false">
      <c r="A127" s="3"/>
      <c r="B127" s="3"/>
      <c r="C127" s="3"/>
    </row>
    <row r="128" customFormat="false" ht="12.75" hidden="false" customHeight="false" outlineLevel="0" collapsed="false">
      <c r="A128" s="3"/>
      <c r="B128" s="3"/>
      <c r="C128" s="3"/>
    </row>
    <row r="129" customFormat="false" ht="12.75" hidden="false" customHeight="false" outlineLevel="0" collapsed="false">
      <c r="A129" s="3"/>
      <c r="B129" s="3"/>
      <c r="C129" s="3"/>
    </row>
    <row r="130" customFormat="false" ht="12.75" hidden="false" customHeight="false" outlineLevel="0" collapsed="false">
      <c r="A130" s="3"/>
      <c r="B130" s="3"/>
      <c r="C130" s="3"/>
    </row>
    <row r="131" customFormat="false" ht="12.75" hidden="false" customHeight="false" outlineLevel="0" collapsed="false">
      <c r="A131" s="3"/>
      <c r="B131" s="3"/>
      <c r="C131" s="3"/>
    </row>
    <row r="132" customFormat="false" ht="12.75" hidden="false" customHeight="false" outlineLevel="0" collapsed="false">
      <c r="A132" s="3"/>
      <c r="B132" s="3"/>
      <c r="C132" s="3"/>
    </row>
    <row r="133" customFormat="false" ht="12.75" hidden="false" customHeight="false" outlineLevel="0" collapsed="false">
      <c r="A133" s="3"/>
      <c r="B133" s="3"/>
      <c r="C133" s="3"/>
    </row>
    <row r="134" customFormat="false" ht="12.75" hidden="false" customHeight="false" outlineLevel="0" collapsed="false">
      <c r="A134" s="3"/>
      <c r="B134" s="3"/>
      <c r="C134" s="3"/>
    </row>
    <row r="135" customFormat="false" ht="12.75" hidden="false" customHeight="false" outlineLevel="0" collapsed="false">
      <c r="A135" s="3"/>
      <c r="B135" s="3"/>
      <c r="C135" s="3"/>
    </row>
    <row r="136" customFormat="false" ht="12.75" hidden="false" customHeight="false" outlineLevel="0" collapsed="false">
      <c r="A136" s="3"/>
      <c r="B136" s="3"/>
      <c r="C136" s="3"/>
    </row>
    <row r="137" customFormat="false" ht="12.75" hidden="false" customHeight="false" outlineLevel="0" collapsed="false">
      <c r="A137" s="3"/>
      <c r="B137" s="3"/>
      <c r="C137" s="3"/>
    </row>
    <row r="138" customFormat="false" ht="12.75" hidden="false" customHeight="false" outlineLevel="0" collapsed="false">
      <c r="A138" s="3"/>
      <c r="B138" s="3"/>
      <c r="C138" s="3"/>
    </row>
    <row r="139" customFormat="false" ht="12.75" hidden="false" customHeight="false" outlineLevel="0" collapsed="false">
      <c r="A139" s="3"/>
      <c r="B139" s="3"/>
      <c r="C139" s="3"/>
    </row>
    <row r="140" customFormat="false" ht="12.75" hidden="false" customHeight="false" outlineLevel="0" collapsed="false">
      <c r="A140" s="3"/>
      <c r="B140" s="3"/>
      <c r="C140" s="3"/>
    </row>
    <row r="141" customFormat="false" ht="12.75" hidden="false" customHeight="false" outlineLevel="0" collapsed="false">
      <c r="A141" s="3"/>
      <c r="B141" s="3"/>
      <c r="C141" s="3"/>
    </row>
    <row r="142" customFormat="false" ht="12.75" hidden="false" customHeight="false" outlineLevel="0" collapsed="false">
      <c r="A142" s="3"/>
      <c r="B142" s="3"/>
      <c r="C142" s="3"/>
    </row>
    <row r="143" customFormat="false" ht="12.75" hidden="false" customHeight="false" outlineLevel="0" collapsed="false">
      <c r="A143" s="3"/>
      <c r="B143" s="3"/>
      <c r="C143" s="3"/>
    </row>
    <row r="144" customFormat="false" ht="12.75" hidden="false" customHeight="false" outlineLevel="0" collapsed="false">
      <c r="A144" s="3"/>
      <c r="B144" s="3"/>
      <c r="C144" s="3"/>
    </row>
    <row r="145" customFormat="false" ht="12.75" hidden="false" customHeight="false" outlineLevel="0" collapsed="false">
      <c r="A145" s="3"/>
      <c r="B145" s="3"/>
      <c r="C145" s="3"/>
    </row>
    <row r="146" customFormat="false" ht="12.75" hidden="false" customHeight="false" outlineLevel="0" collapsed="false">
      <c r="A146" s="3"/>
      <c r="B146" s="3"/>
      <c r="C146" s="3"/>
    </row>
    <row r="147" customFormat="false" ht="12.75" hidden="false" customHeight="false" outlineLevel="0" collapsed="false">
      <c r="A147" s="3"/>
      <c r="B147" s="3"/>
      <c r="C147" s="3"/>
    </row>
    <row r="148" customFormat="false" ht="12.75" hidden="false" customHeight="false" outlineLevel="0" collapsed="false">
      <c r="A148" s="3"/>
      <c r="B148" s="3"/>
      <c r="C148" s="3"/>
    </row>
    <row r="149" customFormat="false" ht="12.75" hidden="false" customHeight="false" outlineLevel="0" collapsed="false">
      <c r="A149" s="3"/>
      <c r="B149" s="3"/>
      <c r="C149" s="3"/>
    </row>
    <row r="150" customFormat="false" ht="12.75" hidden="false" customHeight="false" outlineLevel="0" collapsed="false">
      <c r="A150" s="3"/>
      <c r="B150" s="3"/>
      <c r="C150" s="3"/>
    </row>
    <row r="151" customFormat="false" ht="12.75" hidden="false" customHeight="false" outlineLevel="0" collapsed="false">
      <c r="A151" s="3"/>
      <c r="B151" s="3"/>
      <c r="C151" s="3"/>
    </row>
    <row r="152" customFormat="false" ht="12.75" hidden="false" customHeight="false" outlineLevel="0" collapsed="false">
      <c r="A152" s="3"/>
      <c r="B152" s="3"/>
      <c r="C152" s="3"/>
    </row>
    <row r="153" customFormat="false" ht="12.75" hidden="false" customHeight="false" outlineLevel="0" collapsed="false">
      <c r="A153" s="3"/>
      <c r="B153" s="3"/>
      <c r="C153" s="3"/>
    </row>
    <row r="154" customFormat="false" ht="12.75" hidden="false" customHeight="false" outlineLevel="0" collapsed="false">
      <c r="A154" s="3"/>
      <c r="B154" s="3"/>
      <c r="C154" s="3"/>
    </row>
    <row r="155" customFormat="false" ht="12.75" hidden="false" customHeight="false" outlineLevel="0" collapsed="false">
      <c r="A155" s="3"/>
      <c r="B155" s="3"/>
      <c r="C155" s="3"/>
    </row>
    <row r="156" customFormat="false" ht="12.75" hidden="false" customHeight="false" outlineLevel="0" collapsed="false">
      <c r="A156" s="3"/>
      <c r="B156" s="3"/>
      <c r="C156" s="3"/>
    </row>
    <row r="157" customFormat="false" ht="12.75" hidden="false" customHeight="false" outlineLevel="0" collapsed="false">
      <c r="A157" s="3"/>
      <c r="B157" s="3"/>
      <c r="C157" s="3"/>
    </row>
    <row r="158" customFormat="false" ht="12.75" hidden="false" customHeight="false" outlineLevel="0" collapsed="false">
      <c r="A158" s="3"/>
      <c r="B158" s="3"/>
      <c r="C158" s="3"/>
    </row>
    <row r="159" customFormat="false" ht="12.75" hidden="false" customHeight="false" outlineLevel="0" collapsed="false">
      <c r="A159" s="3"/>
      <c r="B159" s="3"/>
      <c r="C159" s="3"/>
    </row>
    <row r="160" customFormat="false" ht="12.75" hidden="false" customHeight="false" outlineLevel="0" collapsed="false">
      <c r="A160" s="3"/>
      <c r="B160" s="3"/>
      <c r="C160" s="3"/>
    </row>
    <row r="161" customFormat="false" ht="12.75" hidden="false" customHeight="false" outlineLevel="0" collapsed="false">
      <c r="A161" s="3"/>
      <c r="B161" s="3"/>
      <c r="C161" s="3"/>
    </row>
    <row r="162" customFormat="false" ht="12.75" hidden="false" customHeight="false" outlineLevel="0" collapsed="false">
      <c r="A162" s="3"/>
      <c r="B162" s="3"/>
      <c r="C162" s="3"/>
    </row>
    <row r="163" customFormat="false" ht="12.75" hidden="false" customHeight="false" outlineLevel="0" collapsed="false">
      <c r="A163" s="3"/>
      <c r="B163" s="3"/>
      <c r="C163" s="3"/>
    </row>
    <row r="164" customFormat="false" ht="12.75" hidden="false" customHeight="false" outlineLevel="0" collapsed="false">
      <c r="A164" s="3"/>
      <c r="B164" s="3"/>
      <c r="C164" s="3"/>
    </row>
    <row r="165" customFormat="false" ht="12.75" hidden="false" customHeight="false" outlineLevel="0" collapsed="false">
      <c r="A165" s="3"/>
      <c r="B165" s="3"/>
      <c r="C165" s="3"/>
    </row>
    <row r="166" customFormat="false" ht="12.75" hidden="false" customHeight="false" outlineLevel="0" collapsed="false">
      <c r="A166" s="3"/>
      <c r="B166" s="3"/>
      <c r="C166" s="3"/>
    </row>
    <row r="167" customFormat="false" ht="12.75" hidden="false" customHeight="false" outlineLevel="0" collapsed="false">
      <c r="A167" s="3"/>
      <c r="B167" s="3"/>
      <c r="C167" s="3"/>
    </row>
    <row r="168" customFormat="false" ht="12.75" hidden="false" customHeight="false" outlineLevel="0" collapsed="false">
      <c r="A168" s="3"/>
      <c r="B168" s="3"/>
      <c r="C168" s="3"/>
    </row>
    <row r="169" customFormat="false" ht="12.75" hidden="false" customHeight="false" outlineLevel="0" collapsed="false">
      <c r="A169" s="3"/>
      <c r="B169" s="3"/>
      <c r="C169" s="3"/>
    </row>
    <row r="170" customFormat="false" ht="12.75" hidden="false" customHeight="false" outlineLevel="0" collapsed="false">
      <c r="A170" s="3"/>
      <c r="B170" s="3"/>
      <c r="C170" s="3"/>
    </row>
    <row r="171" customFormat="false" ht="12.75" hidden="false" customHeight="false" outlineLevel="0" collapsed="false">
      <c r="A171" s="3"/>
      <c r="B171" s="3"/>
      <c r="C171" s="3"/>
    </row>
    <row r="172" customFormat="false" ht="12.75" hidden="false" customHeight="false" outlineLevel="0" collapsed="false">
      <c r="A172" s="3"/>
      <c r="B172" s="3"/>
      <c r="C172" s="3"/>
    </row>
    <row r="173" customFormat="false" ht="12.75" hidden="false" customHeight="false" outlineLevel="0" collapsed="false">
      <c r="A173" s="3"/>
      <c r="B173" s="3"/>
      <c r="C173" s="3"/>
    </row>
    <row r="174" customFormat="false" ht="12.75" hidden="false" customHeight="false" outlineLevel="0" collapsed="false">
      <c r="A174" s="3"/>
      <c r="B174" s="3"/>
      <c r="C174" s="3"/>
    </row>
    <row r="175" customFormat="false" ht="12.75" hidden="false" customHeight="false" outlineLevel="0" collapsed="false">
      <c r="A175" s="3"/>
      <c r="B175" s="3"/>
      <c r="C175" s="3"/>
    </row>
    <row r="176" customFormat="false" ht="12.75" hidden="false" customHeight="false" outlineLevel="0" collapsed="false">
      <c r="A176" s="3"/>
      <c r="B176" s="3"/>
      <c r="C176" s="3"/>
    </row>
    <row r="177" customFormat="false" ht="12.75" hidden="false" customHeight="false" outlineLevel="0" collapsed="false">
      <c r="A177" s="3"/>
      <c r="B177" s="3"/>
      <c r="C177" s="3"/>
    </row>
    <row r="178" customFormat="false" ht="12.75" hidden="false" customHeight="false" outlineLevel="0" collapsed="false">
      <c r="A178" s="3"/>
      <c r="B178" s="3"/>
      <c r="C178" s="3"/>
    </row>
    <row r="179" customFormat="false" ht="12.75" hidden="false" customHeight="false" outlineLevel="0" collapsed="false">
      <c r="A179" s="3"/>
      <c r="B179" s="3"/>
      <c r="C179" s="3"/>
    </row>
    <row r="180" customFormat="false" ht="12.75" hidden="false" customHeight="false" outlineLevel="0" collapsed="false">
      <c r="A180" s="3"/>
      <c r="B180" s="3"/>
      <c r="C180" s="3"/>
    </row>
    <row r="181" customFormat="false" ht="12.75" hidden="false" customHeight="false" outlineLevel="0" collapsed="false">
      <c r="A181" s="3"/>
      <c r="B181" s="3"/>
      <c r="C181" s="3"/>
    </row>
    <row r="182" customFormat="false" ht="12.75" hidden="false" customHeight="false" outlineLevel="0" collapsed="false">
      <c r="A182" s="3"/>
      <c r="B182" s="3"/>
      <c r="C182" s="3"/>
    </row>
    <row r="183" customFormat="false" ht="12.75" hidden="false" customHeight="false" outlineLevel="0" collapsed="false">
      <c r="A183" s="3"/>
      <c r="B183" s="3"/>
      <c r="C183" s="3"/>
    </row>
    <row r="184" customFormat="false" ht="12.75" hidden="false" customHeight="false" outlineLevel="0" collapsed="false">
      <c r="A184" s="3"/>
      <c r="B184" s="3"/>
      <c r="C184" s="3"/>
    </row>
    <row r="185" customFormat="false" ht="12.75" hidden="false" customHeight="false" outlineLevel="0" collapsed="false">
      <c r="A185" s="3"/>
      <c r="B185" s="3"/>
      <c r="C185" s="3"/>
    </row>
    <row r="186" customFormat="false" ht="12.75" hidden="false" customHeight="false" outlineLevel="0" collapsed="false">
      <c r="A186" s="3"/>
      <c r="B186" s="3"/>
      <c r="C186" s="3"/>
    </row>
    <row r="187" customFormat="false" ht="12.75" hidden="false" customHeight="false" outlineLevel="0" collapsed="false">
      <c r="A187" s="3"/>
      <c r="B187" s="3"/>
      <c r="C187" s="3"/>
    </row>
    <row r="188" customFormat="false" ht="12.75" hidden="false" customHeight="false" outlineLevel="0" collapsed="false">
      <c r="A188" s="3"/>
      <c r="B188" s="3"/>
      <c r="C188" s="3"/>
    </row>
    <row r="189" customFormat="false" ht="12.75" hidden="false" customHeight="false" outlineLevel="0" collapsed="false">
      <c r="A189" s="3"/>
      <c r="B189" s="3"/>
      <c r="C189" s="3"/>
    </row>
    <row r="190" customFormat="false" ht="12.75" hidden="false" customHeight="false" outlineLevel="0" collapsed="false">
      <c r="A190" s="3"/>
      <c r="B190" s="3"/>
      <c r="C190" s="3"/>
    </row>
    <row r="191" customFormat="false" ht="12.75" hidden="false" customHeight="false" outlineLevel="0" collapsed="false">
      <c r="A191" s="3"/>
      <c r="B191" s="3"/>
      <c r="C191" s="3"/>
    </row>
    <row r="192" customFormat="false" ht="12.75" hidden="false" customHeight="false" outlineLevel="0" collapsed="false">
      <c r="A192" s="3"/>
      <c r="B192" s="3"/>
      <c r="C192" s="3"/>
    </row>
    <row r="193" customFormat="false" ht="12.75" hidden="false" customHeight="false" outlineLevel="0" collapsed="false">
      <c r="A193" s="3"/>
      <c r="B193" s="3"/>
      <c r="C193" s="3"/>
    </row>
    <row r="194" customFormat="false" ht="12.75" hidden="false" customHeight="false" outlineLevel="0" collapsed="false">
      <c r="A194" s="3"/>
      <c r="B194" s="3"/>
      <c r="C194" s="3"/>
    </row>
    <row r="195" customFormat="false" ht="12.75" hidden="false" customHeight="false" outlineLevel="0" collapsed="false">
      <c r="A195" s="3"/>
      <c r="B195" s="3"/>
      <c r="C195" s="3"/>
    </row>
    <row r="196" customFormat="false" ht="12.75" hidden="false" customHeight="false" outlineLevel="0" collapsed="false">
      <c r="A196" s="3"/>
      <c r="B196" s="3"/>
      <c r="C196" s="3"/>
    </row>
    <row r="197" customFormat="false" ht="12.75" hidden="false" customHeight="false" outlineLevel="0" collapsed="false">
      <c r="A197" s="3"/>
      <c r="B197" s="3"/>
      <c r="C197" s="3"/>
    </row>
    <row r="198" customFormat="false" ht="12.75" hidden="false" customHeight="false" outlineLevel="0" collapsed="false">
      <c r="A198" s="3"/>
      <c r="B198" s="3"/>
      <c r="C198" s="3"/>
    </row>
    <row r="199" customFormat="false" ht="12.75" hidden="false" customHeight="false" outlineLevel="0" collapsed="false">
      <c r="A199" s="3"/>
      <c r="B199" s="3"/>
      <c r="C199" s="3"/>
    </row>
    <row r="200" customFormat="false" ht="12.75" hidden="false" customHeight="false" outlineLevel="0" collapsed="false">
      <c r="A200" s="3"/>
      <c r="B200" s="3"/>
      <c r="C200" s="3"/>
    </row>
    <row r="201" customFormat="false" ht="12.75" hidden="false" customHeight="false" outlineLevel="0" collapsed="false">
      <c r="A201" s="3"/>
      <c r="B201" s="3"/>
      <c r="C201" s="3"/>
    </row>
    <row r="202" customFormat="false" ht="12.75" hidden="false" customHeight="false" outlineLevel="0" collapsed="false">
      <c r="A202" s="3"/>
      <c r="B202" s="3"/>
      <c r="C202" s="3"/>
    </row>
    <row r="203" customFormat="false" ht="12.75" hidden="false" customHeight="false" outlineLevel="0" collapsed="false">
      <c r="A203" s="3"/>
      <c r="B203" s="3"/>
      <c r="C203" s="3"/>
    </row>
    <row r="204" customFormat="false" ht="12.75" hidden="false" customHeight="false" outlineLevel="0" collapsed="false">
      <c r="A204" s="3"/>
      <c r="B204" s="3"/>
      <c r="C204" s="3"/>
    </row>
    <row r="205" customFormat="false" ht="12.75" hidden="false" customHeight="false" outlineLevel="0" collapsed="false">
      <c r="A205" s="3"/>
      <c r="B205" s="3"/>
      <c r="C205" s="3"/>
    </row>
    <row r="206" customFormat="false" ht="12.75" hidden="false" customHeight="false" outlineLevel="0" collapsed="false">
      <c r="A206" s="3"/>
      <c r="B206" s="3"/>
      <c r="C206" s="3"/>
    </row>
    <row r="207" customFormat="false" ht="12.75" hidden="false" customHeight="false" outlineLevel="0" collapsed="false">
      <c r="A207" s="3"/>
      <c r="B207" s="3"/>
      <c r="C207" s="3"/>
    </row>
    <row r="208" customFormat="false" ht="12.75" hidden="false" customHeight="false" outlineLevel="0" collapsed="false">
      <c r="A208" s="3"/>
      <c r="B208" s="3"/>
      <c r="C208" s="3"/>
    </row>
    <row r="209" customFormat="false" ht="12.75" hidden="false" customHeight="false" outlineLevel="0" collapsed="false">
      <c r="A209" s="3"/>
      <c r="B209" s="3"/>
      <c r="C209" s="3"/>
    </row>
    <row r="210" customFormat="false" ht="12.75" hidden="false" customHeight="false" outlineLevel="0" collapsed="false">
      <c r="A210" s="3"/>
      <c r="B210" s="3"/>
      <c r="C210" s="3"/>
    </row>
    <row r="211" customFormat="false" ht="12.75" hidden="false" customHeight="false" outlineLevel="0" collapsed="false">
      <c r="A211" s="3"/>
      <c r="B211" s="3"/>
      <c r="C211" s="3"/>
    </row>
    <row r="212" customFormat="false" ht="12.75" hidden="false" customHeight="false" outlineLevel="0" collapsed="false">
      <c r="A212" s="3"/>
      <c r="B212" s="3"/>
      <c r="C212" s="3"/>
    </row>
    <row r="213" customFormat="false" ht="12.75" hidden="false" customHeight="false" outlineLevel="0" collapsed="false">
      <c r="A213" s="3"/>
      <c r="B213" s="3"/>
      <c r="C213" s="3"/>
    </row>
    <row r="214" customFormat="false" ht="12.75" hidden="false" customHeight="false" outlineLevel="0" collapsed="false">
      <c r="A214" s="3"/>
      <c r="B214" s="3"/>
      <c r="C214" s="3"/>
    </row>
    <row r="215" customFormat="false" ht="12.75" hidden="false" customHeight="false" outlineLevel="0" collapsed="false">
      <c r="A215" s="3"/>
      <c r="B215" s="3"/>
      <c r="C215" s="3"/>
    </row>
    <row r="216" customFormat="false" ht="12.75" hidden="false" customHeight="false" outlineLevel="0" collapsed="false">
      <c r="A216" s="3"/>
      <c r="B216" s="3"/>
      <c r="C216" s="3"/>
    </row>
    <row r="217" customFormat="false" ht="12.75" hidden="false" customHeight="false" outlineLevel="0" collapsed="false">
      <c r="A217" s="3"/>
      <c r="B217" s="3"/>
      <c r="C217" s="3"/>
    </row>
    <row r="218" customFormat="false" ht="12.75" hidden="false" customHeight="false" outlineLevel="0" collapsed="false">
      <c r="A218" s="3"/>
      <c r="B218" s="3"/>
      <c r="C218" s="3"/>
    </row>
    <row r="219" customFormat="false" ht="12.75" hidden="false" customHeight="false" outlineLevel="0" collapsed="false">
      <c r="A219" s="3"/>
      <c r="B219" s="3"/>
      <c r="C219" s="3"/>
    </row>
    <row r="220" customFormat="false" ht="12.75" hidden="false" customHeight="false" outlineLevel="0" collapsed="false">
      <c r="A220" s="3"/>
      <c r="B220" s="3"/>
      <c r="C220" s="3"/>
    </row>
    <row r="221" customFormat="false" ht="12.75" hidden="false" customHeight="false" outlineLevel="0" collapsed="false">
      <c r="A221" s="3"/>
      <c r="B221" s="3"/>
      <c r="C221" s="3"/>
    </row>
    <row r="222" customFormat="false" ht="12.75" hidden="false" customHeight="false" outlineLevel="0" collapsed="false">
      <c r="A222" s="3"/>
      <c r="B222" s="3"/>
      <c r="C222" s="3"/>
    </row>
    <row r="223" customFormat="false" ht="12.75" hidden="false" customHeight="false" outlineLevel="0" collapsed="false">
      <c r="A223" s="3"/>
      <c r="B223" s="3"/>
      <c r="C223" s="3"/>
    </row>
    <row r="224" customFormat="false" ht="12.75" hidden="false" customHeight="false" outlineLevel="0" collapsed="false">
      <c r="A224" s="3"/>
      <c r="B224" s="3"/>
      <c r="C224" s="3"/>
    </row>
    <row r="225" customFormat="false" ht="12.75" hidden="false" customHeight="false" outlineLevel="0" collapsed="false">
      <c r="A225" s="3"/>
      <c r="B225" s="3"/>
      <c r="C225" s="3"/>
    </row>
    <row r="226" customFormat="false" ht="12.75" hidden="false" customHeight="false" outlineLevel="0" collapsed="false">
      <c r="A226" s="3"/>
      <c r="B226" s="3"/>
      <c r="C226" s="3"/>
    </row>
    <row r="227" customFormat="false" ht="12.75" hidden="false" customHeight="false" outlineLevel="0" collapsed="false">
      <c r="A227" s="3"/>
      <c r="B227" s="3"/>
      <c r="C227" s="3"/>
    </row>
    <row r="228" customFormat="false" ht="12.75" hidden="false" customHeight="false" outlineLevel="0" collapsed="false">
      <c r="A228" s="3"/>
      <c r="B228" s="3"/>
      <c r="C228" s="3"/>
    </row>
    <row r="229" customFormat="false" ht="12.75" hidden="false" customHeight="false" outlineLevel="0" collapsed="false">
      <c r="A229" s="3"/>
      <c r="B229" s="3"/>
      <c r="C229" s="3"/>
    </row>
    <row r="230" customFormat="false" ht="12.75" hidden="false" customHeight="false" outlineLevel="0" collapsed="false">
      <c r="A230" s="3"/>
      <c r="B230" s="3"/>
      <c r="C230" s="3"/>
    </row>
    <row r="231" customFormat="false" ht="12.75" hidden="false" customHeight="false" outlineLevel="0" collapsed="false">
      <c r="A231" s="3"/>
      <c r="B231" s="3"/>
      <c r="C231" s="3"/>
    </row>
    <row r="232" customFormat="false" ht="12.75" hidden="false" customHeight="false" outlineLevel="0" collapsed="false">
      <c r="A232" s="3"/>
      <c r="B232" s="3"/>
      <c r="C232" s="3"/>
    </row>
    <row r="233" customFormat="false" ht="12.75" hidden="false" customHeight="false" outlineLevel="0" collapsed="false">
      <c r="A233" s="3"/>
      <c r="B233" s="3"/>
      <c r="C233" s="3"/>
    </row>
    <row r="234" customFormat="false" ht="12.75" hidden="false" customHeight="false" outlineLevel="0" collapsed="false">
      <c r="A234" s="3"/>
      <c r="B234" s="3"/>
      <c r="C234" s="3"/>
    </row>
    <row r="235" customFormat="false" ht="12.75" hidden="false" customHeight="false" outlineLevel="0" collapsed="false">
      <c r="A235" s="3"/>
      <c r="B235" s="3"/>
      <c r="C235" s="3"/>
    </row>
    <row r="236" customFormat="false" ht="12.75" hidden="false" customHeight="false" outlineLevel="0" collapsed="false">
      <c r="A236" s="3"/>
      <c r="B236" s="3"/>
      <c r="C236" s="3"/>
    </row>
    <row r="237" customFormat="false" ht="12.75" hidden="false" customHeight="false" outlineLevel="0" collapsed="false">
      <c r="A237" s="3"/>
      <c r="B237" s="3"/>
      <c r="C237" s="3"/>
    </row>
    <row r="238" customFormat="false" ht="12.75" hidden="false" customHeight="false" outlineLevel="0" collapsed="false">
      <c r="A238" s="3"/>
      <c r="B238" s="3"/>
      <c r="C238" s="3"/>
    </row>
    <row r="239" customFormat="false" ht="12.75" hidden="false" customHeight="false" outlineLevel="0" collapsed="false">
      <c r="A239" s="3"/>
      <c r="B239" s="3"/>
      <c r="C239" s="3"/>
    </row>
    <row r="240" customFormat="false" ht="12.75" hidden="false" customHeight="false" outlineLevel="0" collapsed="false">
      <c r="A240" s="3"/>
      <c r="B240" s="3"/>
      <c r="C240" s="3"/>
    </row>
    <row r="241" customFormat="false" ht="12.75" hidden="false" customHeight="false" outlineLevel="0" collapsed="false">
      <c r="A241" s="3"/>
      <c r="B241" s="3"/>
      <c r="C241" s="3"/>
    </row>
    <row r="242" customFormat="false" ht="12.75" hidden="false" customHeight="false" outlineLevel="0" collapsed="false">
      <c r="A242" s="3"/>
      <c r="B242" s="3"/>
      <c r="C242" s="3"/>
    </row>
    <row r="243" customFormat="false" ht="12.75" hidden="false" customHeight="false" outlineLevel="0" collapsed="false">
      <c r="A243" s="3"/>
      <c r="B243" s="3"/>
      <c r="C243" s="3"/>
    </row>
    <row r="244" customFormat="false" ht="12.75" hidden="false" customHeight="false" outlineLevel="0" collapsed="false">
      <c r="A244" s="3"/>
      <c r="B244" s="3"/>
      <c r="C244" s="3"/>
    </row>
    <row r="245" customFormat="false" ht="12.75" hidden="false" customHeight="false" outlineLevel="0" collapsed="false">
      <c r="A245" s="3"/>
      <c r="B245" s="3"/>
      <c r="C245" s="3"/>
    </row>
    <row r="246" customFormat="false" ht="12.75" hidden="false" customHeight="false" outlineLevel="0" collapsed="false">
      <c r="A246" s="3"/>
      <c r="B246" s="3"/>
      <c r="C246" s="3"/>
    </row>
    <row r="247" customFormat="false" ht="12.75" hidden="false" customHeight="false" outlineLevel="0" collapsed="false">
      <c r="A247" s="3"/>
      <c r="B247" s="3"/>
      <c r="C247" s="3"/>
    </row>
    <row r="248" customFormat="false" ht="12.75" hidden="false" customHeight="false" outlineLevel="0" collapsed="false">
      <c r="A248" s="3"/>
      <c r="B248" s="3"/>
      <c r="C248" s="3"/>
    </row>
    <row r="249" customFormat="false" ht="12.75" hidden="false" customHeight="false" outlineLevel="0" collapsed="false">
      <c r="A249" s="3"/>
      <c r="B249" s="3"/>
      <c r="C249" s="3"/>
    </row>
    <row r="250" customFormat="false" ht="12.75" hidden="false" customHeight="false" outlineLevel="0" collapsed="false">
      <c r="A250" s="3"/>
      <c r="B250" s="3"/>
      <c r="C250" s="3"/>
    </row>
    <row r="251" customFormat="false" ht="12.75" hidden="false" customHeight="false" outlineLevel="0" collapsed="false">
      <c r="A251" s="3"/>
      <c r="B251" s="3"/>
      <c r="C251" s="3"/>
    </row>
    <row r="252" customFormat="false" ht="12.75" hidden="false" customHeight="false" outlineLevel="0" collapsed="false">
      <c r="A252" s="3"/>
      <c r="B252" s="3"/>
      <c r="C252" s="3"/>
    </row>
    <row r="253" customFormat="false" ht="12.75" hidden="false" customHeight="false" outlineLevel="0" collapsed="false">
      <c r="A253" s="3"/>
      <c r="B253" s="3"/>
      <c r="C253" s="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5:O95"/>
  <mergeCells count="12">
    <mergeCell ref="A1:B3"/>
    <mergeCell ref="C1:I3"/>
    <mergeCell ref="J1:O3"/>
    <mergeCell ref="B4:I4"/>
    <mergeCell ref="B6:H6"/>
    <mergeCell ref="I6:O6"/>
    <mergeCell ref="A25:A26"/>
    <mergeCell ref="B26:H26"/>
    <mergeCell ref="I26:O26"/>
    <mergeCell ref="A67:A68"/>
    <mergeCell ref="B68:H68"/>
    <mergeCell ref="I68:O68"/>
  </mergeCells>
  <printOptions headings="false" gridLines="false" gridLinesSet="true" horizontalCentered="false" verticalCentered="false"/>
  <pageMargins left="0.39375" right="0" top="0.39375" bottom="0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ColWidth="11.4609375" defaultRowHeight="9.75" zeroHeight="false" outlineLevelRow="0" outlineLevelCol="0"/>
  <cols>
    <col collapsed="false" customWidth="true" hidden="false" outlineLevel="0" max="1" min="1" style="3" width="5.89"/>
    <col collapsed="false" customWidth="true" hidden="false" outlineLevel="0" max="2" min="2" style="3" width="53"/>
    <col collapsed="false" customWidth="true" hidden="false" outlineLevel="0" max="3" min="3" style="57" width="7.44"/>
    <col collapsed="false" customWidth="true" hidden="false" outlineLevel="0" max="4" min="4" style="57" width="6.56"/>
    <col collapsed="false" customWidth="true" hidden="false" outlineLevel="0" max="5" min="5" style="3" width="7.87"/>
    <col collapsed="false" customWidth="true" hidden="false" outlineLevel="0" max="6" min="6" style="57" width="8.33"/>
    <col collapsed="false" customWidth="true" hidden="false" outlineLevel="0" max="7" min="7" style="57" width="6.56"/>
    <col collapsed="false" customWidth="true" hidden="false" outlineLevel="0" max="8" min="8" style="3" width="8.44"/>
    <col collapsed="false" customWidth="true" hidden="false" outlineLevel="0" max="9" min="9" style="57" width="14.66"/>
    <col collapsed="false" customWidth="true" hidden="false" outlineLevel="0" max="10" min="10" style="57" width="8.89"/>
    <col collapsed="false" customWidth="true" hidden="false" outlineLevel="0" max="11" min="11" style="3" width="12.1"/>
    <col collapsed="false" customWidth="true" hidden="false" outlineLevel="0" max="12" min="12" style="57" width="6.66"/>
    <col collapsed="false" customWidth="true" hidden="false" outlineLevel="0" max="13" min="13" style="3" width="11.33"/>
    <col collapsed="false" customWidth="true" hidden="false" outlineLevel="0" max="14" min="14" style="57" width="9.12"/>
    <col collapsed="false" customWidth="true" hidden="false" outlineLevel="0" max="15" min="15" style="3" width="10.45"/>
    <col collapsed="false" customWidth="true" hidden="false" outlineLevel="0" max="16" min="16" style="57" width="8.33"/>
    <col collapsed="false" customWidth="true" hidden="false" outlineLevel="0" max="17" min="17" style="3" width="10.45"/>
    <col collapsed="false" customWidth="true" hidden="false" outlineLevel="0" max="18" min="18" style="57" width="3.57"/>
    <col collapsed="false" customWidth="true" hidden="false" outlineLevel="0" max="19" min="19" style="3" width="9.12"/>
    <col collapsed="false" customWidth="true" hidden="false" outlineLevel="0" max="20" min="20" style="57" width="7.44"/>
    <col collapsed="false" customWidth="true" hidden="false" outlineLevel="0" max="21" min="21" style="3" width="10.45"/>
    <col collapsed="false" customWidth="true" hidden="false" outlineLevel="0" max="22" min="22" style="57" width="13.1"/>
    <col collapsed="false" customWidth="true" hidden="false" outlineLevel="0" max="23" min="23" style="3" width="14.66"/>
    <col collapsed="false" customWidth="true" hidden="false" outlineLevel="0" max="24" min="24" style="58" width="15.66"/>
    <col collapsed="false" customWidth="true" hidden="false" outlineLevel="0" max="25" min="25" style="3" width="17.33"/>
    <col collapsed="false" customWidth="true" hidden="false" outlineLevel="0" max="26" min="26" style="3" width="11.89"/>
    <col collapsed="false" customWidth="false" hidden="false" outlineLevel="0" max="31" min="27" style="3" width="11.45"/>
    <col collapsed="false" customWidth="true" hidden="false" outlineLevel="0" max="32" min="32" style="3" width="14.35"/>
    <col collapsed="false" customWidth="false" hidden="false" outlineLevel="0" max="1024" min="33" style="3" width="11.45"/>
  </cols>
  <sheetData>
    <row r="1" s="3" customFormat="true" ht="9.75" hidden="false" customHeight="false" outlineLevel="0" collapsed="false">
      <c r="X1" s="58"/>
    </row>
    <row r="2" s="3" customFormat="true" ht="9.75" hidden="false" customHeight="false" outlineLevel="0" collapsed="false">
      <c r="X2" s="58"/>
    </row>
    <row r="3" s="3" customFormat="true" ht="9.75" hidden="false" customHeight="false" outlineLevel="0" collapsed="false">
      <c r="X3" s="58"/>
    </row>
    <row r="4" customFormat="false" ht="9.75" hidden="false" customHeight="false" outlineLevel="0" collapsed="false">
      <c r="A4" s="59" t="s">
        <v>71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customFormat="false" ht="9.75" hidden="false" customHeight="false" outlineLevel="0" collapsed="false">
      <c r="A5" s="60" t="s">
        <v>3</v>
      </c>
      <c r="B5" s="61" t="s">
        <v>4</v>
      </c>
      <c r="C5" s="61" t="s">
        <v>72</v>
      </c>
      <c r="D5" s="61" t="s">
        <v>73</v>
      </c>
      <c r="E5" s="61" t="s">
        <v>74</v>
      </c>
      <c r="F5" s="61" t="s">
        <v>75</v>
      </c>
      <c r="G5" s="61" t="s">
        <v>76</v>
      </c>
      <c r="H5" s="61" t="s">
        <v>77</v>
      </c>
      <c r="I5" s="62" t="s">
        <v>78</v>
      </c>
      <c r="J5" s="62" t="s">
        <v>79</v>
      </c>
      <c r="K5" s="62" t="s">
        <v>80</v>
      </c>
      <c r="L5" s="63" t="s">
        <v>81</v>
      </c>
      <c r="M5" s="62" t="s">
        <v>82</v>
      </c>
      <c r="N5" s="62" t="s">
        <v>83</v>
      </c>
      <c r="O5" s="62" t="s">
        <v>84</v>
      </c>
      <c r="P5" s="62" t="s">
        <v>85</v>
      </c>
      <c r="Q5" s="62" t="s">
        <v>86</v>
      </c>
      <c r="R5" s="64" t="s">
        <v>87</v>
      </c>
      <c r="S5" s="64" t="s">
        <v>88</v>
      </c>
      <c r="T5" s="62" t="s">
        <v>89</v>
      </c>
      <c r="U5" s="62" t="s">
        <v>90</v>
      </c>
      <c r="V5" s="62" t="s">
        <v>91</v>
      </c>
      <c r="W5" s="61" t="s">
        <v>92</v>
      </c>
      <c r="X5" s="61" t="s">
        <v>93</v>
      </c>
    </row>
    <row r="6" customFormat="false" ht="9.75" hidden="false" customHeight="false" outlineLevel="0" collapsed="false">
      <c r="A6" s="65" t="n">
        <v>1</v>
      </c>
      <c r="B6" s="66" t="s">
        <v>94</v>
      </c>
      <c r="C6" s="65" t="n">
        <v>4</v>
      </c>
      <c r="D6" s="65" t="n">
        <v>8</v>
      </c>
      <c r="E6" s="67" t="n">
        <f aca="false">D6*C6</f>
        <v>32</v>
      </c>
      <c r="F6" s="65" t="n">
        <v>1</v>
      </c>
      <c r="G6" s="68" t="n">
        <v>2</v>
      </c>
      <c r="H6" s="69" t="n">
        <f aca="false">G6+F6</f>
        <v>3</v>
      </c>
      <c r="I6" s="70" t="n">
        <v>65</v>
      </c>
      <c r="J6" s="70" t="n">
        <v>35</v>
      </c>
      <c r="K6" s="71" t="n">
        <f aca="false">(I6*E6*F6)+(G6*J6*E6)</f>
        <v>4320</v>
      </c>
      <c r="L6" s="72" t="n">
        <v>0.3</v>
      </c>
      <c r="M6" s="71" t="n">
        <f aca="false">K6*L6+K6</f>
        <v>5616</v>
      </c>
      <c r="N6" s="70" t="n">
        <v>75</v>
      </c>
      <c r="O6" s="71" t="n">
        <f aca="false">N6*C6*H6</f>
        <v>900</v>
      </c>
      <c r="P6" s="70" t="n">
        <v>25</v>
      </c>
      <c r="Q6" s="71" t="n">
        <f aca="false">P6*H6*C6</f>
        <v>300</v>
      </c>
      <c r="R6" s="73"/>
      <c r="S6" s="74" t="n">
        <f aca="false">R6*C6</f>
        <v>0</v>
      </c>
      <c r="T6" s="70" t="n">
        <v>1.44</v>
      </c>
      <c r="U6" s="71" t="n">
        <f aca="false">T6*S6</f>
        <v>0</v>
      </c>
      <c r="V6" s="70" t="n">
        <v>2500</v>
      </c>
      <c r="W6" s="71" t="n">
        <f aca="false">U6+Q6+O6+M6</f>
        <v>6816</v>
      </c>
      <c r="X6" s="75" t="n">
        <f aca="false">W6+V6</f>
        <v>9316</v>
      </c>
      <c r="Y6" s="76"/>
    </row>
    <row r="7" customFormat="false" ht="9.75" hidden="false" customHeight="false" outlineLevel="0" collapsed="false">
      <c r="A7" s="65" t="n">
        <v>2</v>
      </c>
      <c r="B7" s="66" t="s">
        <v>95</v>
      </c>
      <c r="C7" s="65" t="n">
        <v>2</v>
      </c>
      <c r="D7" s="65" t="n">
        <v>8</v>
      </c>
      <c r="E7" s="67" t="n">
        <f aca="false">D7*C7</f>
        <v>16</v>
      </c>
      <c r="F7" s="65" t="n">
        <v>1</v>
      </c>
      <c r="G7" s="68" t="n">
        <v>2</v>
      </c>
      <c r="H7" s="69" t="n">
        <f aca="false">G7+F7</f>
        <v>3</v>
      </c>
      <c r="I7" s="70" t="n">
        <v>65</v>
      </c>
      <c r="J7" s="70" t="n">
        <v>35</v>
      </c>
      <c r="K7" s="71" t="n">
        <f aca="false">(I7*E7*F7)+(G7*J7*E7)</f>
        <v>2160</v>
      </c>
      <c r="L7" s="72" t="n">
        <v>0.3</v>
      </c>
      <c r="M7" s="71" t="n">
        <f aca="false">K7*L7+K7</f>
        <v>2808</v>
      </c>
      <c r="N7" s="70" t="n">
        <v>75</v>
      </c>
      <c r="O7" s="71" t="n">
        <f aca="false">N7*C7*H7</f>
        <v>450</v>
      </c>
      <c r="P7" s="70" t="n">
        <v>25</v>
      </c>
      <c r="Q7" s="71" t="n">
        <f aca="false">P7*H7*C7</f>
        <v>150</v>
      </c>
      <c r="R7" s="73"/>
      <c r="S7" s="74" t="n">
        <f aca="false">R7*C7</f>
        <v>0</v>
      </c>
      <c r="T7" s="70" t="n">
        <v>1.44</v>
      </c>
      <c r="U7" s="71" t="n">
        <f aca="false">T7*S7</f>
        <v>0</v>
      </c>
      <c r="V7" s="70"/>
      <c r="W7" s="71" t="n">
        <f aca="false">U7+Q7+O7+M7</f>
        <v>3408</v>
      </c>
      <c r="X7" s="75" t="n">
        <f aca="false">W7+V7</f>
        <v>3408</v>
      </c>
      <c r="Y7" s="76"/>
    </row>
    <row r="8" customFormat="false" ht="9.75" hidden="false" customHeight="false" outlineLevel="0" collapsed="false">
      <c r="A8" s="65" t="n">
        <v>3</v>
      </c>
      <c r="B8" s="66"/>
      <c r="C8" s="65"/>
      <c r="D8" s="65" t="n">
        <v>8</v>
      </c>
      <c r="E8" s="67" t="n">
        <f aca="false">D8*C8</f>
        <v>0</v>
      </c>
      <c r="F8" s="65" t="n">
        <v>1</v>
      </c>
      <c r="G8" s="68" t="n">
        <v>3</v>
      </c>
      <c r="H8" s="69" t="n">
        <f aca="false">G8+F8</f>
        <v>4</v>
      </c>
      <c r="I8" s="70" t="n">
        <v>65</v>
      </c>
      <c r="J8" s="70" t="n">
        <v>35</v>
      </c>
      <c r="K8" s="71" t="n">
        <f aca="false">(I8*E8*F8)+(G8*J8*E8)</f>
        <v>0</v>
      </c>
      <c r="L8" s="72" t="n">
        <v>0.3</v>
      </c>
      <c r="M8" s="71" t="n">
        <f aca="false">K8*L8+K8</f>
        <v>0</v>
      </c>
      <c r="N8" s="70"/>
      <c r="O8" s="71" t="n">
        <f aca="false">N8*C8*H8</f>
        <v>0</v>
      </c>
      <c r="P8" s="70" t="n">
        <v>25</v>
      </c>
      <c r="Q8" s="71" t="n">
        <f aca="false">P8*H8*C8</f>
        <v>0</v>
      </c>
      <c r="R8" s="73"/>
      <c r="S8" s="74" t="n">
        <f aca="false">R8*C8</f>
        <v>0</v>
      </c>
      <c r="T8" s="70" t="n">
        <v>1.44</v>
      </c>
      <c r="U8" s="71" t="n">
        <f aca="false">T8*S8</f>
        <v>0</v>
      </c>
      <c r="V8" s="70"/>
      <c r="W8" s="71" t="n">
        <f aca="false">U8+Q8+O8+M8</f>
        <v>0</v>
      </c>
      <c r="X8" s="75" t="n">
        <f aca="false">W8+V8</f>
        <v>0</v>
      </c>
      <c r="Y8" s="76"/>
    </row>
    <row r="9" customFormat="false" ht="9.75" hidden="false" customHeight="false" outlineLevel="0" collapsed="false">
      <c r="A9" s="65" t="n">
        <v>4</v>
      </c>
      <c r="B9" s="66"/>
      <c r="C9" s="65"/>
      <c r="D9" s="65" t="n">
        <v>8</v>
      </c>
      <c r="E9" s="67" t="n">
        <f aca="false">D9*C9</f>
        <v>0</v>
      </c>
      <c r="F9" s="65" t="n">
        <v>1</v>
      </c>
      <c r="G9" s="68" t="n">
        <v>3</v>
      </c>
      <c r="H9" s="69" t="n">
        <f aca="false">G9+F9</f>
        <v>4</v>
      </c>
      <c r="I9" s="70" t="n">
        <v>65</v>
      </c>
      <c r="J9" s="70" t="n">
        <v>35</v>
      </c>
      <c r="K9" s="71" t="n">
        <f aca="false">(I9*E9*F9)+(G9*J9*E9)</f>
        <v>0</v>
      </c>
      <c r="L9" s="72" t="n">
        <v>0.3</v>
      </c>
      <c r="M9" s="71" t="n">
        <f aca="false">K9*L9+K9</f>
        <v>0</v>
      </c>
      <c r="N9" s="70"/>
      <c r="O9" s="71" t="n">
        <f aca="false">N9*C9*H9</f>
        <v>0</v>
      </c>
      <c r="P9" s="70" t="n">
        <v>25</v>
      </c>
      <c r="Q9" s="71" t="n">
        <f aca="false">P9*H9*C9</f>
        <v>0</v>
      </c>
      <c r="R9" s="73"/>
      <c r="S9" s="74" t="n">
        <f aca="false">R9*C9</f>
        <v>0</v>
      </c>
      <c r="T9" s="70" t="n">
        <v>1.44</v>
      </c>
      <c r="U9" s="71" t="n">
        <f aca="false">T9*S9</f>
        <v>0</v>
      </c>
      <c r="V9" s="70"/>
      <c r="W9" s="71" t="n">
        <f aca="false">U9+Q9+O9+M9</f>
        <v>0</v>
      </c>
      <c r="X9" s="75" t="n">
        <f aca="false">W9+V9</f>
        <v>0</v>
      </c>
      <c r="Y9" s="76"/>
    </row>
    <row r="10" customFormat="false" ht="9.75" hidden="false" customHeight="false" outlineLevel="0" collapsed="false">
      <c r="A10" s="65" t="n">
        <v>5</v>
      </c>
      <c r="B10" s="66"/>
      <c r="C10" s="65"/>
      <c r="D10" s="65" t="n">
        <v>8</v>
      </c>
      <c r="E10" s="67" t="n">
        <f aca="false">D10*C10</f>
        <v>0</v>
      </c>
      <c r="F10" s="65" t="n">
        <v>1</v>
      </c>
      <c r="G10" s="68" t="n">
        <v>3</v>
      </c>
      <c r="H10" s="69" t="n">
        <f aca="false">G10+F10</f>
        <v>4</v>
      </c>
      <c r="I10" s="70" t="n">
        <v>65</v>
      </c>
      <c r="J10" s="70" t="n">
        <v>35</v>
      </c>
      <c r="K10" s="71" t="n">
        <f aca="false">(I10*E10*F10)+(G10*J10*E10)</f>
        <v>0</v>
      </c>
      <c r="L10" s="72" t="n">
        <v>0.3</v>
      </c>
      <c r="M10" s="71" t="n">
        <f aca="false">K10*L10+K10</f>
        <v>0</v>
      </c>
      <c r="N10" s="70"/>
      <c r="O10" s="71" t="n">
        <f aca="false">N10*C10*H10</f>
        <v>0</v>
      </c>
      <c r="P10" s="70" t="n">
        <v>25</v>
      </c>
      <c r="Q10" s="71" t="n">
        <f aca="false">P10*H10*C10</f>
        <v>0</v>
      </c>
      <c r="R10" s="73"/>
      <c r="S10" s="74" t="n">
        <f aca="false">R10*C10</f>
        <v>0</v>
      </c>
      <c r="T10" s="70" t="n">
        <v>1.44</v>
      </c>
      <c r="U10" s="71" t="n">
        <f aca="false">T10*S10</f>
        <v>0</v>
      </c>
      <c r="V10" s="70"/>
      <c r="W10" s="71" t="n">
        <f aca="false">U10+Q10+O10+M10</f>
        <v>0</v>
      </c>
      <c r="X10" s="75" t="n">
        <f aca="false">W10+V10</f>
        <v>0</v>
      </c>
      <c r="Y10" s="76"/>
    </row>
    <row r="11" customFormat="false" ht="9.75" hidden="false" customHeight="false" outlineLevel="0" collapsed="false">
      <c r="A11" s="65" t="n">
        <v>6</v>
      </c>
      <c r="B11" s="66"/>
      <c r="C11" s="65"/>
      <c r="D11" s="65" t="n">
        <v>8</v>
      </c>
      <c r="E11" s="67" t="n">
        <f aca="false">D11*C11</f>
        <v>0</v>
      </c>
      <c r="F11" s="65" t="n">
        <v>1</v>
      </c>
      <c r="G11" s="68" t="n">
        <v>2</v>
      </c>
      <c r="H11" s="69" t="n">
        <f aca="false">G11+F11</f>
        <v>3</v>
      </c>
      <c r="I11" s="70" t="n">
        <v>90</v>
      </c>
      <c r="J11" s="70" t="n">
        <v>45</v>
      </c>
      <c r="K11" s="71" t="n">
        <f aca="false">(I11*E11*F11)+(G11*J11*E11)</f>
        <v>0</v>
      </c>
      <c r="L11" s="72" t="n">
        <v>0.3</v>
      </c>
      <c r="M11" s="71" t="n">
        <f aca="false">K11*L11+K11</f>
        <v>0</v>
      </c>
      <c r="N11" s="70"/>
      <c r="O11" s="71" t="n">
        <f aca="false">N11*C11*H11</f>
        <v>0</v>
      </c>
      <c r="P11" s="70" t="n">
        <v>25</v>
      </c>
      <c r="Q11" s="71" t="n">
        <f aca="false">P11*H11*C11</f>
        <v>0</v>
      </c>
      <c r="R11" s="73"/>
      <c r="S11" s="74" t="n">
        <f aca="false">R11*C11</f>
        <v>0</v>
      </c>
      <c r="T11" s="70" t="n">
        <v>1.44</v>
      </c>
      <c r="U11" s="71" t="n">
        <f aca="false">T11*S11</f>
        <v>0</v>
      </c>
      <c r="V11" s="70"/>
      <c r="W11" s="71" t="n">
        <f aca="false">U11+Q11+O11+M11</f>
        <v>0</v>
      </c>
      <c r="X11" s="75" t="n">
        <f aca="false">W11+V11</f>
        <v>0</v>
      </c>
      <c r="Y11" s="76"/>
    </row>
    <row r="12" customFormat="false" ht="9.75" hidden="false" customHeight="false" outlineLevel="0" collapsed="false">
      <c r="A12" s="65" t="n">
        <v>7</v>
      </c>
      <c r="B12" s="66"/>
      <c r="C12" s="65"/>
      <c r="D12" s="65" t="n">
        <v>8</v>
      </c>
      <c r="E12" s="67" t="n">
        <f aca="false">D12*C12</f>
        <v>0</v>
      </c>
      <c r="F12" s="65" t="n">
        <v>1</v>
      </c>
      <c r="G12" s="68" t="n">
        <v>2</v>
      </c>
      <c r="H12" s="69" t="n">
        <f aca="false">G12+F12</f>
        <v>3</v>
      </c>
      <c r="I12" s="70" t="n">
        <v>90</v>
      </c>
      <c r="J12" s="70" t="n">
        <v>45</v>
      </c>
      <c r="K12" s="71" t="n">
        <f aca="false">(I12*E12*F12)+(G12*J12*E12)</f>
        <v>0</v>
      </c>
      <c r="L12" s="72" t="n">
        <v>0.3</v>
      </c>
      <c r="M12" s="71" t="n">
        <f aca="false">K12*L12+K12</f>
        <v>0</v>
      </c>
      <c r="N12" s="70"/>
      <c r="O12" s="71" t="n">
        <f aca="false">N12*C12*H12</f>
        <v>0</v>
      </c>
      <c r="P12" s="70" t="n">
        <v>25</v>
      </c>
      <c r="Q12" s="71" t="n">
        <f aca="false">P12*H12*C12</f>
        <v>0</v>
      </c>
      <c r="R12" s="73"/>
      <c r="S12" s="74" t="n">
        <f aca="false">R12*C12</f>
        <v>0</v>
      </c>
      <c r="T12" s="70" t="n">
        <v>1.44</v>
      </c>
      <c r="U12" s="71" t="n">
        <f aca="false">T12*S12</f>
        <v>0</v>
      </c>
      <c r="V12" s="70"/>
      <c r="W12" s="71" t="n">
        <f aca="false">U12+Q12+O12+M12</f>
        <v>0</v>
      </c>
      <c r="X12" s="75" t="n">
        <f aca="false">W12+V12</f>
        <v>0</v>
      </c>
      <c r="Y12" s="76"/>
    </row>
    <row r="13" customFormat="false" ht="9.75" hidden="false" customHeight="false" outlineLevel="0" collapsed="false">
      <c r="A13" s="65"/>
      <c r="B13" s="66"/>
      <c r="C13" s="65"/>
      <c r="D13" s="65"/>
      <c r="E13" s="67"/>
      <c r="F13" s="65"/>
      <c r="G13" s="68"/>
      <c r="H13" s="69"/>
      <c r="I13" s="70"/>
      <c r="J13" s="70"/>
      <c r="K13" s="71"/>
      <c r="L13" s="72"/>
      <c r="M13" s="71"/>
      <c r="N13" s="70"/>
      <c r="O13" s="71"/>
      <c r="P13" s="70"/>
      <c r="Q13" s="71"/>
      <c r="R13" s="73"/>
      <c r="S13" s="74"/>
      <c r="T13" s="70"/>
      <c r="U13" s="71"/>
      <c r="V13" s="70"/>
      <c r="W13" s="71"/>
      <c r="X13" s="75" t="n">
        <f aca="false">X14*0.08</f>
        <v>1017.92</v>
      </c>
      <c r="Y13" s="76"/>
    </row>
    <row r="14" customFormat="false" ht="13.5" hidden="false" customHeight="true" outlineLevel="0" collapsed="false">
      <c r="A14" s="65"/>
      <c r="B14" s="77"/>
      <c r="C14" s="65"/>
      <c r="D14" s="65"/>
      <c r="E14" s="65"/>
      <c r="F14" s="65"/>
      <c r="G14" s="65"/>
      <c r="H14" s="65"/>
      <c r="I14" s="70"/>
      <c r="J14" s="70"/>
      <c r="K14" s="70"/>
      <c r="L14" s="72"/>
      <c r="M14" s="70"/>
      <c r="N14" s="70"/>
      <c r="O14" s="70"/>
      <c r="P14" s="70"/>
      <c r="Q14" s="70"/>
      <c r="R14" s="73"/>
      <c r="S14" s="73"/>
      <c r="T14" s="70"/>
      <c r="U14" s="70"/>
      <c r="V14" s="78" t="s">
        <v>96</v>
      </c>
      <c r="W14" s="78"/>
      <c r="X14" s="78" t="n">
        <f aca="false">SUM(X6:X12)</f>
        <v>12724</v>
      </c>
    </row>
    <row r="15" s="3" customFormat="true" ht="9.75" hidden="false" customHeight="false" outlineLevel="0" collapsed="false">
      <c r="X15" s="58"/>
    </row>
    <row r="16" customFormat="false" ht="9.75" hidden="false" customHeight="false" outlineLevel="0" collapsed="false">
      <c r="A16" s="79"/>
      <c r="B16" s="80"/>
      <c r="C16" s="79"/>
      <c r="D16" s="79"/>
      <c r="E16" s="79"/>
      <c r="F16" s="79"/>
      <c r="G16" s="79"/>
      <c r="H16" s="79"/>
      <c r="I16" s="81"/>
      <c r="J16" s="81"/>
      <c r="K16" s="81"/>
      <c r="L16" s="82"/>
      <c r="M16" s="81"/>
      <c r="N16" s="81"/>
      <c r="O16" s="81"/>
      <c r="P16" s="81"/>
      <c r="Q16" s="81"/>
      <c r="R16" s="83"/>
      <c r="S16" s="83"/>
      <c r="T16" s="81"/>
      <c r="U16" s="81"/>
      <c r="V16" s="84"/>
      <c r="W16" s="84"/>
      <c r="X16" s="85"/>
    </row>
    <row r="17" s="3" customFormat="true" ht="13.5" hidden="false" customHeight="false" outlineLevel="0" collapsed="false">
      <c r="P17" s="86" t="s">
        <v>97</v>
      </c>
      <c r="Q17" s="86"/>
      <c r="R17" s="86"/>
      <c r="S17" s="86"/>
      <c r="T17" s="86"/>
      <c r="U17" s="86"/>
      <c r="V17" s="86"/>
      <c r="W17" s="86"/>
      <c r="X17" s="86"/>
    </row>
    <row r="18" s="3" customFormat="true" ht="13.5" hidden="false" customHeight="false" outlineLevel="0" collapsed="false">
      <c r="P18" s="87" t="s">
        <v>98</v>
      </c>
      <c r="Q18" s="87" t="s">
        <v>99</v>
      </c>
      <c r="R18" s="87"/>
      <c r="S18" s="87"/>
      <c r="T18" s="87"/>
      <c r="U18" s="87"/>
      <c r="V18" s="87"/>
      <c r="W18" s="88" t="s">
        <v>100</v>
      </c>
      <c r="X18" s="89" t="s">
        <v>101</v>
      </c>
    </row>
    <row r="19" s="3" customFormat="true" ht="13.5" hidden="false" customHeight="true" outlineLevel="0" collapsed="false">
      <c r="P19" s="90" t="n">
        <v>1</v>
      </c>
      <c r="Q19" s="91" t="s">
        <v>94</v>
      </c>
      <c r="R19" s="91"/>
      <c r="S19" s="91"/>
      <c r="T19" s="91"/>
      <c r="U19" s="91"/>
      <c r="V19" s="91"/>
      <c r="W19" s="92" t="s">
        <v>102</v>
      </c>
      <c r="X19" s="93" t="n">
        <f aca="false">X14+X13</f>
        <v>13741.92</v>
      </c>
    </row>
    <row r="20" s="3" customFormat="true" ht="13.5" hidden="false" customHeight="true" outlineLevel="0" collapsed="false">
      <c r="H20" s="94" t="s">
        <v>103</v>
      </c>
      <c r="I20" s="3" t="n">
        <f aca="false">SUM(X11:X12)</f>
        <v>0</v>
      </c>
      <c r="K20" s="95" t="n">
        <f aca="false">I20/X$14</f>
        <v>0</v>
      </c>
      <c r="M20" s="96" t="n">
        <f aca="false">K20*X$19</f>
        <v>0</v>
      </c>
      <c r="P20" s="90" t="n">
        <v>2</v>
      </c>
      <c r="Q20" s="91" t="s">
        <v>95</v>
      </c>
      <c r="R20" s="91"/>
      <c r="S20" s="91"/>
      <c r="T20" s="91"/>
      <c r="U20" s="91"/>
      <c r="V20" s="91"/>
      <c r="W20" s="92" t="s">
        <v>102</v>
      </c>
      <c r="X20" s="93"/>
    </row>
    <row r="21" s="3" customFormat="true" ht="13.5" hidden="false" customHeight="false" outlineLevel="0" collapsed="false">
      <c r="H21" s="94" t="s">
        <v>104</v>
      </c>
      <c r="I21" s="3" t="n">
        <f aca="false">SUM(X6:X10)</f>
        <v>12724</v>
      </c>
      <c r="K21" s="95" t="n">
        <f aca="false">I21/X$14</f>
        <v>1</v>
      </c>
      <c r="M21" s="96" t="n">
        <f aca="false">K21*X$19</f>
        <v>13741.92</v>
      </c>
      <c r="P21" s="90" t="n">
        <v>3</v>
      </c>
      <c r="Q21" s="91"/>
      <c r="R21" s="91"/>
      <c r="S21" s="91"/>
      <c r="T21" s="91"/>
      <c r="U21" s="91"/>
      <c r="V21" s="91"/>
      <c r="W21" s="92" t="s">
        <v>102</v>
      </c>
      <c r="X21" s="93"/>
    </row>
    <row r="22" s="3" customFormat="true" ht="13.5" hidden="false" customHeight="false" outlineLevel="0" collapsed="false">
      <c r="P22" s="90" t="n">
        <v>4</v>
      </c>
      <c r="Q22" s="91"/>
      <c r="R22" s="91"/>
      <c r="S22" s="91"/>
      <c r="T22" s="91"/>
      <c r="U22" s="91"/>
      <c r="V22" s="91"/>
      <c r="W22" s="92" t="s">
        <v>102</v>
      </c>
      <c r="X22" s="93"/>
    </row>
    <row r="23" s="3" customFormat="true" ht="13.5" hidden="false" customHeight="false" outlineLevel="0" collapsed="false">
      <c r="I23" s="97"/>
      <c r="J23" s="76"/>
      <c r="P23" s="90" t="n">
        <v>5</v>
      </c>
      <c r="Q23" s="91"/>
      <c r="R23" s="91"/>
      <c r="S23" s="91"/>
      <c r="T23" s="91"/>
      <c r="U23" s="91"/>
      <c r="V23" s="91"/>
      <c r="W23" s="92" t="s">
        <v>102</v>
      </c>
      <c r="X23" s="93"/>
    </row>
    <row r="24" s="3" customFormat="true" ht="13.5" hidden="false" customHeight="false" outlineLevel="0" collapsed="false">
      <c r="I24" s="97"/>
      <c r="J24" s="76"/>
      <c r="K24" s="76"/>
      <c r="L24" s="76"/>
      <c r="M24" s="76"/>
      <c r="N24" s="76"/>
      <c r="P24" s="90" t="n">
        <v>6</v>
      </c>
      <c r="Q24" s="91"/>
      <c r="R24" s="91"/>
      <c r="S24" s="91"/>
      <c r="T24" s="91"/>
      <c r="U24" s="91"/>
      <c r="V24" s="91"/>
      <c r="W24" s="92" t="s">
        <v>102</v>
      </c>
      <c r="X24" s="93"/>
    </row>
    <row r="25" s="3" customFormat="true" ht="14.25" hidden="false" customHeight="true" outlineLevel="0" collapsed="false">
      <c r="I25" s="97"/>
      <c r="J25" s="76"/>
      <c r="K25" s="76"/>
      <c r="L25" s="76"/>
      <c r="M25" s="76"/>
      <c r="N25" s="76"/>
      <c r="P25" s="90" t="n">
        <v>7</v>
      </c>
      <c r="Q25" s="91"/>
      <c r="R25" s="91"/>
      <c r="S25" s="91"/>
      <c r="T25" s="91"/>
      <c r="U25" s="91"/>
      <c r="V25" s="91"/>
      <c r="W25" s="92" t="s">
        <v>102</v>
      </c>
      <c r="X25" s="93"/>
    </row>
    <row r="26" s="3" customFormat="true" ht="14.25" hidden="false" customHeight="true" outlineLevel="0" collapsed="false">
      <c r="I26" s="97"/>
      <c r="J26" s="76"/>
      <c r="K26" s="76"/>
      <c r="L26" s="76"/>
      <c r="M26" s="76"/>
      <c r="N26" s="76"/>
      <c r="P26" s="90" t="n">
        <v>8</v>
      </c>
      <c r="Q26" s="91"/>
      <c r="R26" s="91"/>
      <c r="S26" s="91"/>
      <c r="T26" s="91"/>
      <c r="U26" s="91"/>
      <c r="V26" s="91"/>
      <c r="W26" s="92" t="s">
        <v>102</v>
      </c>
      <c r="X26" s="93"/>
    </row>
    <row r="27" s="3" customFormat="true" ht="14.25" hidden="false" customHeight="true" outlineLevel="0" collapsed="false">
      <c r="I27" s="97"/>
      <c r="J27" s="76"/>
      <c r="K27" s="76"/>
      <c r="L27" s="76"/>
      <c r="M27" s="76"/>
      <c r="N27" s="76"/>
      <c r="P27" s="90" t="n">
        <v>9</v>
      </c>
      <c r="Q27" s="91"/>
      <c r="R27" s="91"/>
      <c r="S27" s="91"/>
      <c r="T27" s="91"/>
      <c r="U27" s="91"/>
      <c r="V27" s="91"/>
      <c r="W27" s="92" t="s">
        <v>102</v>
      </c>
      <c r="X27" s="93"/>
    </row>
    <row r="28" s="3" customFormat="true" ht="14.25" hidden="false" customHeight="true" outlineLevel="0" collapsed="false">
      <c r="I28" s="97"/>
      <c r="J28" s="76"/>
      <c r="K28" s="76"/>
      <c r="L28" s="76"/>
      <c r="M28" s="76"/>
      <c r="N28" s="76"/>
      <c r="P28" s="90" t="n">
        <v>10</v>
      </c>
      <c r="Q28" s="91"/>
      <c r="R28" s="91"/>
      <c r="S28" s="91"/>
      <c r="T28" s="91"/>
      <c r="U28" s="91"/>
      <c r="V28" s="91"/>
      <c r="W28" s="92" t="s">
        <v>102</v>
      </c>
      <c r="X28" s="93"/>
    </row>
    <row r="29" s="3" customFormat="true" ht="13.5" hidden="false" customHeight="false" outlineLevel="0" collapsed="false">
      <c r="I29" s="97"/>
      <c r="J29" s="76"/>
      <c r="K29" s="76"/>
      <c r="L29" s="76"/>
      <c r="M29" s="76"/>
      <c r="N29" s="76"/>
      <c r="P29" s="98"/>
      <c r="Q29" s="99" t="s">
        <v>105</v>
      </c>
      <c r="R29" s="99"/>
      <c r="S29" s="99"/>
      <c r="T29" s="99"/>
      <c r="U29" s="99"/>
      <c r="V29" s="99"/>
      <c r="W29" s="99"/>
      <c r="X29" s="100" t="n">
        <f aca="false">X28+X19</f>
        <v>13741.92</v>
      </c>
    </row>
    <row r="30" s="3" customFormat="true" ht="13.5" hidden="false" customHeight="false" outlineLevel="0" collapsed="false">
      <c r="I30" s="97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101"/>
      <c r="W30" s="101"/>
      <c r="X30" s="101"/>
    </row>
    <row r="31" s="3" customFormat="true" ht="13.5" hidden="false" customHeight="false" outlineLevel="0" collapsed="false">
      <c r="I31" s="97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102"/>
      <c r="Y31" s="55"/>
    </row>
    <row r="32" s="3" customFormat="true" ht="9.75" hidden="false" customHeight="false" outlineLevel="0" collapsed="false"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X32" s="58"/>
      <c r="Y32" s="55"/>
    </row>
    <row r="33" s="3" customFormat="true" ht="13.5" hidden="false" customHeight="false" outlineLevel="0" collapsed="false">
      <c r="I33" s="103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X33" s="58"/>
    </row>
    <row r="34" s="3" customFormat="true" ht="13.5" hidden="false" customHeight="false" outlineLevel="0" collapsed="false">
      <c r="I34" s="103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X34" s="102"/>
      <c r="Y34" s="76"/>
    </row>
    <row r="35" s="3" customFormat="true" ht="9.75" hidden="false" customHeight="false" outlineLevel="0" collapsed="false"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X35" s="102"/>
      <c r="Y35" s="76"/>
    </row>
    <row r="36" s="3" customFormat="true" ht="9.75" hidden="false" customHeight="false" outlineLevel="0" collapsed="false"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X36" s="102"/>
      <c r="Y36" s="76"/>
    </row>
    <row r="37" s="3" customFormat="true" ht="9.75" hidden="false" customHeight="false" outlineLevel="0" collapsed="false"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X37" s="102"/>
      <c r="Y37" s="76"/>
    </row>
    <row r="38" s="3" customFormat="true" ht="9.75" hidden="false" customHeight="false" outlineLevel="0" collapsed="false"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X38" s="58"/>
    </row>
    <row r="39" s="3" customFormat="true" ht="9.75" hidden="false" customHeight="false" outlineLevel="0" collapsed="false"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X39" s="58"/>
    </row>
    <row r="40" s="3" customFormat="true" ht="9.75" hidden="false" customHeight="false" outlineLevel="0" collapsed="false"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X40" s="58"/>
    </row>
    <row r="41" s="3" customFormat="true" ht="9.75" hidden="false" customHeight="false" outlineLevel="0" collapsed="false"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X41" s="58"/>
    </row>
    <row r="42" s="3" customFormat="true" ht="9.75" hidden="false" customHeight="false" outlineLevel="0" collapsed="false"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X42" s="58"/>
    </row>
    <row r="43" s="3" customFormat="true" ht="9.75" hidden="false" customHeight="false" outlineLevel="0" collapsed="false"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X43" s="58"/>
    </row>
    <row r="44" s="3" customFormat="true" ht="9.75" hidden="false" customHeight="false" outlineLevel="0" collapsed="false"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X44" s="58"/>
    </row>
    <row r="45" s="3" customFormat="true" ht="9.75" hidden="false" customHeight="false" outlineLevel="0" collapsed="false"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X45" s="58"/>
    </row>
    <row r="46" s="3" customFormat="true" ht="9.75" hidden="false" customHeight="false" outlineLevel="0" collapsed="false"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X46" s="58"/>
    </row>
    <row r="47" s="3" customFormat="true" ht="9.75" hidden="false" customHeight="false" outlineLevel="0" collapsed="false"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X47" s="58"/>
    </row>
    <row r="48" s="3" customFormat="true" ht="9.75" hidden="false" customHeight="false" outlineLevel="0" collapsed="false"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X48" s="58"/>
    </row>
    <row r="49" s="3" customFormat="true" ht="9.75" hidden="false" customHeight="false" outlineLevel="0" collapsed="false"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X49" s="58"/>
    </row>
    <row r="50" s="3" customFormat="true" ht="9.75" hidden="false" customHeight="false" outlineLevel="0" collapsed="false"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X50" s="58"/>
    </row>
    <row r="51" s="3" customFormat="true" ht="9.75" hidden="false" customHeight="false" outlineLevel="0" collapsed="false"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X51" s="58"/>
    </row>
    <row r="52" s="3" customFormat="true" ht="9.75" hidden="false" customHeight="false" outlineLevel="0" collapsed="false"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X52" s="58"/>
    </row>
    <row r="53" s="3" customFormat="true" ht="9.75" hidden="false" customHeight="false" outlineLevel="0" collapsed="false"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X53" s="58"/>
    </row>
    <row r="54" s="3" customFormat="true" ht="9.75" hidden="false" customHeight="false" outlineLevel="0" collapsed="false"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104"/>
      <c r="X54" s="58"/>
    </row>
    <row r="55" s="3" customFormat="true" ht="9.75" hidden="false" customHeight="false" outlineLevel="0" collapsed="false">
      <c r="X55" s="58"/>
    </row>
    <row r="56" s="3" customFormat="true" ht="9.75" hidden="false" customHeight="false" outlineLevel="0" collapsed="false">
      <c r="X56" s="58"/>
    </row>
    <row r="57" s="3" customFormat="true" ht="9.75" hidden="false" customHeight="false" outlineLevel="0" collapsed="false">
      <c r="X57" s="58"/>
    </row>
    <row r="58" s="3" customFormat="true" ht="9.75" hidden="false" customHeight="false" outlineLevel="0" collapsed="false">
      <c r="X58" s="58"/>
    </row>
    <row r="59" s="3" customFormat="true" ht="9.75" hidden="false" customHeight="false" outlineLevel="0" collapsed="false">
      <c r="X59" s="58"/>
    </row>
    <row r="60" s="3" customFormat="true" ht="9.75" hidden="false" customHeight="false" outlineLevel="0" collapsed="false">
      <c r="X60" s="58"/>
    </row>
    <row r="61" s="3" customFormat="true" ht="9.75" hidden="false" customHeight="false" outlineLevel="0" collapsed="false">
      <c r="X61" s="58"/>
    </row>
    <row r="62" s="3" customFormat="true" ht="9.75" hidden="false" customHeight="false" outlineLevel="0" collapsed="false">
      <c r="X62" s="58"/>
    </row>
    <row r="63" s="3" customFormat="true" ht="9.75" hidden="false" customHeight="false" outlineLevel="0" collapsed="false">
      <c r="X63" s="58"/>
    </row>
    <row r="64" s="3" customFormat="true" ht="9.75" hidden="false" customHeight="false" outlineLevel="0" collapsed="false">
      <c r="X64" s="58"/>
    </row>
    <row r="65" s="3" customFormat="true" ht="9.75" hidden="false" customHeight="false" outlineLevel="0" collapsed="false">
      <c r="X65" s="58"/>
    </row>
    <row r="66" s="3" customFormat="true" ht="9.75" hidden="false" customHeight="false" outlineLevel="0" collapsed="false">
      <c r="X66" s="58"/>
    </row>
    <row r="67" s="3" customFormat="true" ht="9.75" hidden="false" customHeight="false" outlineLevel="0" collapsed="false">
      <c r="X67" s="58"/>
    </row>
    <row r="68" s="3" customFormat="true" ht="9.75" hidden="false" customHeight="false" outlineLevel="0" collapsed="false">
      <c r="X68" s="58"/>
    </row>
    <row r="69" s="3" customFormat="true" ht="9.75" hidden="false" customHeight="false" outlineLevel="0" collapsed="false">
      <c r="X69" s="58"/>
    </row>
    <row r="70" s="3" customFormat="true" ht="9.75" hidden="false" customHeight="false" outlineLevel="0" collapsed="false">
      <c r="X70" s="58"/>
    </row>
    <row r="71" s="3" customFormat="true" ht="9.75" hidden="false" customHeight="false" outlineLevel="0" collapsed="false">
      <c r="X71" s="58"/>
    </row>
    <row r="72" s="3" customFormat="true" ht="9.75" hidden="false" customHeight="false" outlineLevel="0" collapsed="false">
      <c r="X72" s="58"/>
    </row>
    <row r="73" s="3" customFormat="true" ht="9.75" hidden="false" customHeight="false" outlineLevel="0" collapsed="false">
      <c r="X73" s="58"/>
    </row>
    <row r="74" s="3" customFormat="true" ht="9.75" hidden="false" customHeight="false" outlineLevel="0" collapsed="false">
      <c r="X74" s="58"/>
    </row>
    <row r="75" customFormat="false" ht="9.75" hidden="false" customHeight="false" outlineLevel="0" collapsed="false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</row>
    <row r="76" customFormat="false" ht="9.75" hidden="false" customHeight="false" outlineLevel="0" collapsed="false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</row>
    <row r="77" customFormat="false" ht="9.75" hidden="false" customHeight="false" outlineLevel="0" collapsed="false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</row>
    <row r="78" customFormat="false" ht="9.75" hidden="false" customHeight="false" outlineLevel="0" collapsed="false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</row>
    <row r="79" customFormat="false" ht="9.75" hidden="false" customHeight="false" outlineLevel="0" collapsed="false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</row>
    <row r="80" customFormat="false" ht="9.75" hidden="false" customHeight="false" outlineLevel="0" collapsed="false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</row>
    <row r="81" customFormat="false" ht="9.75" hidden="false" customHeight="false" outlineLevel="0" collapsed="false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</row>
    <row r="82" customFormat="false" ht="9.75" hidden="false" customHeight="false" outlineLevel="0" collapsed="false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</row>
    <row r="83" customFormat="false" ht="9.75" hidden="false" customHeight="false" outlineLevel="0" collapsed="false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</row>
    <row r="84" customFormat="false" ht="9.75" hidden="false" customHeight="false" outlineLevel="0" collapsed="false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</row>
    <row r="85" customFormat="false" ht="9.75" hidden="false" customHeight="false" outlineLevel="0" collapsed="false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</row>
    <row r="86" customFormat="false" ht="9.75" hidden="false" customHeight="false" outlineLevel="0" collapsed="false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</row>
    <row r="87" customFormat="false" ht="9.75" hidden="false" customHeight="false" outlineLevel="0" collapsed="false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</row>
    <row r="88" customFormat="false" ht="9.75" hidden="false" customHeight="false" outlineLevel="0" collapsed="false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</row>
    <row r="89" customFormat="false" ht="9.75" hidden="false" customHeight="false" outlineLevel="0" collapsed="false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</row>
    <row r="90" customFormat="false" ht="9.75" hidden="false" customHeight="false" outlineLevel="0" collapsed="false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</row>
    <row r="91" customFormat="false" ht="9.75" hidden="false" customHeight="false" outlineLevel="0" collapsed="false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</row>
    <row r="92" customFormat="false" ht="9.75" hidden="false" customHeight="false" outlineLevel="0" collapsed="false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</row>
    <row r="93" customFormat="false" ht="9.75" hidden="false" customHeight="false" outlineLevel="0" collapsed="false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</row>
    <row r="94" customFormat="false" ht="9.75" hidden="false" customHeight="false" outlineLevel="0" collapsed="false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</row>
    <row r="95" customFormat="false" ht="9.75" hidden="false" customHeight="false" outlineLevel="0" collapsed="false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</row>
    <row r="96" customFormat="false" ht="9.75" hidden="false" customHeight="false" outlineLevel="0" collapsed="false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</row>
    <row r="97" customFormat="false" ht="9.75" hidden="false" customHeight="false" outlineLevel="0" collapsed="false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</row>
    <row r="98" customFormat="false" ht="9.75" hidden="false" customHeight="false" outlineLevel="0" collapsed="false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</row>
    <row r="99" customFormat="false" ht="9.75" hidden="false" customHeight="false" outlineLevel="0" collapsed="false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</row>
    <row r="100" customFormat="false" ht="9.75" hidden="false" customHeight="false" outlineLevel="0" collapsed="false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</row>
    <row r="101" customFormat="false" ht="9.75" hidden="false" customHeight="false" outlineLevel="0" collapsed="false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</row>
    <row r="102" customFormat="false" ht="9.75" hidden="false" customHeight="false" outlineLevel="0" collapsed="false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</row>
    <row r="103" customFormat="false" ht="9.75" hidden="false" customHeight="false" outlineLevel="0" collapsed="false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</row>
    <row r="104" customFormat="false" ht="9.75" hidden="false" customHeight="false" outlineLevel="0" collapsed="false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</row>
    <row r="105" customFormat="false" ht="9.75" hidden="false" customHeight="false" outlineLevel="0" collapsed="false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</row>
    <row r="106" customFormat="false" ht="9.75" hidden="false" customHeight="false" outlineLevel="0" collapsed="false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</row>
    <row r="107" customFormat="false" ht="9.75" hidden="false" customHeight="false" outlineLevel="0" collapsed="false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</row>
    <row r="108" customFormat="false" ht="9.75" hidden="false" customHeight="false" outlineLevel="0" collapsed="false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</row>
    <row r="109" customFormat="false" ht="9.75" hidden="false" customHeight="false" outlineLevel="0" collapsed="false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</row>
    <row r="110" customFormat="false" ht="9.75" hidden="false" customHeight="false" outlineLevel="0" collapsed="false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</row>
    <row r="111" customFormat="false" ht="9.75" hidden="false" customHeight="false" outlineLevel="0" collapsed="false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</row>
    <row r="112" customFormat="false" ht="9.75" hidden="false" customHeight="false" outlineLevel="0" collapsed="false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</row>
    <row r="113" customFormat="false" ht="9.75" hidden="false" customHeight="false" outlineLevel="0" collapsed="false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</row>
    <row r="114" customFormat="false" ht="9.75" hidden="false" customHeight="false" outlineLevel="0" collapsed="false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</row>
    <row r="115" customFormat="false" ht="9.75" hidden="false" customHeight="false" outlineLevel="0" collapsed="false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</row>
    <row r="116" customFormat="false" ht="9.75" hidden="false" customHeight="false" outlineLevel="0" collapsed="false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</row>
    <row r="117" customFormat="false" ht="9.75" hidden="false" customHeight="false" outlineLevel="0" collapsed="false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</row>
    <row r="118" customFormat="false" ht="9.75" hidden="false" customHeight="false" outlineLevel="0" collapsed="false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</row>
    <row r="119" customFormat="false" ht="9.75" hidden="false" customHeight="false" outlineLevel="0" collapsed="false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</row>
    <row r="120" customFormat="false" ht="9.75" hidden="false" customHeight="false" outlineLevel="0" collapsed="false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</row>
    <row r="121" customFormat="false" ht="9.75" hidden="false" customHeight="false" outlineLevel="0" collapsed="false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</row>
    <row r="122" customFormat="false" ht="9.75" hidden="false" customHeight="false" outlineLevel="0" collapsed="false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</row>
    <row r="123" customFormat="false" ht="9.75" hidden="false" customHeight="false" outlineLevel="0" collapsed="false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</row>
    <row r="124" customFormat="false" ht="9.75" hidden="false" customHeight="false" outlineLevel="0" collapsed="false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</row>
    <row r="125" customFormat="false" ht="9.75" hidden="false" customHeight="false" outlineLevel="0" collapsed="false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</row>
    <row r="126" customFormat="false" ht="9.75" hidden="false" customHeight="false" outlineLevel="0" collapsed="false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</row>
    <row r="127" customFormat="false" ht="9.75" hidden="false" customHeight="false" outlineLevel="0" collapsed="false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</row>
    <row r="128" customFormat="false" ht="9.75" hidden="false" customHeight="false" outlineLevel="0" collapsed="false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</row>
    <row r="129" customFormat="false" ht="9.75" hidden="false" customHeight="false" outlineLevel="0" collapsed="false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</row>
    <row r="130" customFormat="false" ht="9.75" hidden="false" customHeight="false" outlineLevel="0" collapsed="false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</row>
    <row r="131" customFormat="false" ht="9.75" hidden="false" customHeight="false" outlineLevel="0" collapsed="false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</row>
    <row r="132" customFormat="false" ht="9.75" hidden="false" customHeight="false" outlineLevel="0" collapsed="false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</row>
    <row r="133" customFormat="false" ht="9.75" hidden="false" customHeight="false" outlineLevel="0" collapsed="false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</row>
    <row r="134" customFormat="false" ht="9.75" hidden="false" customHeight="false" outlineLevel="0" collapsed="false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</row>
    <row r="135" customFormat="false" ht="9.75" hidden="false" customHeight="false" outlineLevel="0" collapsed="false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</row>
    <row r="136" customFormat="false" ht="9.75" hidden="false" customHeight="false" outlineLevel="0" collapsed="false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</row>
    <row r="137" customFormat="false" ht="9.75" hidden="false" customHeight="false" outlineLevel="0" collapsed="false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</row>
    <row r="138" customFormat="false" ht="9.75" hidden="false" customHeight="false" outlineLevel="0" collapsed="false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</row>
    <row r="139" customFormat="false" ht="9.75" hidden="false" customHeight="false" outlineLevel="0" collapsed="false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</row>
    <row r="140" customFormat="false" ht="9.75" hidden="false" customHeight="false" outlineLevel="0" collapsed="false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</row>
    <row r="141" customFormat="false" ht="9.75" hidden="false" customHeight="false" outlineLevel="0" collapsed="false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</row>
    <row r="142" customFormat="false" ht="9.75" hidden="false" customHeight="false" outlineLevel="0" collapsed="false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</row>
    <row r="143" customFormat="false" ht="9.75" hidden="false" customHeight="false" outlineLevel="0" collapsed="false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</row>
    <row r="144" customFormat="false" ht="9.75" hidden="false" customHeight="false" outlineLevel="0" collapsed="false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</row>
    <row r="145" customFormat="false" ht="9.75" hidden="false" customHeight="false" outlineLevel="0" collapsed="false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</row>
    <row r="146" customFormat="false" ht="9.75" hidden="false" customHeight="false" outlineLevel="0" collapsed="false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</row>
    <row r="147" customFormat="false" ht="9.75" hidden="false" customHeight="false" outlineLevel="0" collapsed="false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</row>
    <row r="148" customFormat="false" ht="9.75" hidden="false" customHeight="false" outlineLevel="0" collapsed="false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</row>
    <row r="149" customFormat="false" ht="9.75" hidden="false" customHeight="false" outlineLevel="0" collapsed="false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</row>
    <row r="150" customFormat="false" ht="9.75" hidden="false" customHeight="false" outlineLevel="0" collapsed="false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</row>
    <row r="151" customFormat="false" ht="9.75" hidden="false" customHeight="false" outlineLevel="0" collapsed="false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</row>
    <row r="152" customFormat="false" ht="9.75" hidden="false" customHeight="false" outlineLevel="0" collapsed="false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</row>
    <row r="153" customFormat="false" ht="9.75" hidden="false" customHeight="false" outlineLevel="0" collapsed="false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</row>
    <row r="154" customFormat="false" ht="9.75" hidden="false" customHeight="false" outlineLevel="0" collapsed="false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</row>
    <row r="155" customFormat="false" ht="9.75" hidden="false" customHeight="false" outlineLevel="0" collapsed="false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</row>
    <row r="156" customFormat="false" ht="9.75" hidden="false" customHeight="false" outlineLevel="0" collapsed="false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</row>
    <row r="157" customFormat="false" ht="9.75" hidden="false" customHeight="false" outlineLevel="0" collapsed="false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</row>
    <row r="158" customFormat="false" ht="9.75" hidden="false" customHeight="false" outlineLevel="0" collapsed="false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</row>
    <row r="159" customFormat="false" ht="9.75" hidden="false" customHeight="false" outlineLevel="0" collapsed="false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</row>
    <row r="160" customFormat="false" ht="9.75" hidden="false" customHeight="false" outlineLevel="0" collapsed="false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</row>
    <row r="161" customFormat="false" ht="9.75" hidden="false" customHeight="false" outlineLevel="0" collapsed="false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</row>
    <row r="162" customFormat="false" ht="9.75" hidden="false" customHeight="false" outlineLevel="0" collapsed="false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</row>
    <row r="163" customFormat="false" ht="9.75" hidden="false" customHeight="false" outlineLevel="0" collapsed="false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</row>
    <row r="164" customFormat="false" ht="9.75" hidden="false" customHeight="false" outlineLevel="0" collapsed="false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</row>
    <row r="165" customFormat="false" ht="9.75" hidden="false" customHeight="false" outlineLevel="0" collapsed="false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</row>
    <row r="166" customFormat="false" ht="9.75" hidden="false" customHeight="false" outlineLevel="0" collapsed="false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</row>
    <row r="167" customFormat="false" ht="9.75" hidden="false" customHeight="false" outlineLevel="0" collapsed="false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</row>
    <row r="168" customFormat="false" ht="9.75" hidden="false" customHeight="false" outlineLevel="0" collapsed="false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</row>
    <row r="169" customFormat="false" ht="9.75" hidden="false" customHeight="false" outlineLevel="0" collapsed="false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</row>
    <row r="170" customFormat="false" ht="9.75" hidden="false" customHeight="false" outlineLevel="0" collapsed="false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</row>
    <row r="171" customFormat="false" ht="9.75" hidden="false" customHeight="false" outlineLevel="0" collapsed="false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</row>
    <row r="172" customFormat="false" ht="9.75" hidden="false" customHeight="false" outlineLevel="0" collapsed="false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</row>
    <row r="173" customFormat="false" ht="9.75" hidden="false" customHeight="false" outlineLevel="0" collapsed="false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</row>
    <row r="174" customFormat="false" ht="9.75" hidden="false" customHeight="false" outlineLevel="0" collapsed="false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</row>
    <row r="175" customFormat="false" ht="9.75" hidden="false" customHeight="false" outlineLevel="0" collapsed="false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</row>
    <row r="176" customFormat="false" ht="9.75" hidden="false" customHeight="false" outlineLevel="0" collapsed="false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</row>
    <row r="177" customFormat="false" ht="9.75" hidden="false" customHeight="false" outlineLevel="0" collapsed="false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</row>
    <row r="178" customFormat="false" ht="9.75" hidden="false" customHeight="false" outlineLevel="0" collapsed="false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</row>
    <row r="179" customFormat="false" ht="9.75" hidden="false" customHeight="false" outlineLevel="0" collapsed="false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</row>
    <row r="180" customFormat="false" ht="9.75" hidden="false" customHeight="false" outlineLevel="0" collapsed="false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</row>
    <row r="181" customFormat="false" ht="9.75" hidden="false" customHeight="false" outlineLevel="0" collapsed="false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</row>
    <row r="182" customFormat="false" ht="9.75" hidden="false" customHeight="false" outlineLevel="0" collapsed="false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</row>
    <row r="183" customFormat="false" ht="9.75" hidden="false" customHeight="false" outlineLevel="0" collapsed="false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</row>
    <row r="184" customFormat="false" ht="9.75" hidden="false" customHeight="false" outlineLevel="0" collapsed="false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</row>
    <row r="185" customFormat="false" ht="9.75" hidden="false" customHeight="false" outlineLevel="0" collapsed="false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</row>
    <row r="186" customFormat="false" ht="9.75" hidden="false" customHeight="false" outlineLevel="0" collapsed="false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</row>
    <row r="187" customFormat="false" ht="9.75" hidden="false" customHeight="false" outlineLevel="0" collapsed="false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</row>
    <row r="188" customFormat="false" ht="9.75" hidden="false" customHeight="false" outlineLevel="0" collapsed="false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</row>
    <row r="189" customFormat="false" ht="9.75" hidden="false" customHeight="false" outlineLevel="0" collapsed="false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</row>
    <row r="190" customFormat="false" ht="9.75" hidden="false" customHeight="false" outlineLevel="0" collapsed="false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</row>
    <row r="191" customFormat="false" ht="9.75" hidden="false" customHeight="false" outlineLevel="0" collapsed="false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</row>
    <row r="192" customFormat="false" ht="9.75" hidden="false" customHeight="false" outlineLevel="0" collapsed="false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</row>
    <row r="193" customFormat="false" ht="9.75" hidden="false" customHeight="false" outlineLevel="0" collapsed="false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</row>
    <row r="194" customFormat="false" ht="9.75" hidden="false" customHeight="false" outlineLevel="0" collapsed="false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</row>
    <row r="195" customFormat="false" ht="9.75" hidden="false" customHeight="false" outlineLevel="0" collapsed="false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</row>
    <row r="196" customFormat="false" ht="9.75" hidden="false" customHeight="false" outlineLevel="0" collapsed="false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</row>
    <row r="197" customFormat="false" ht="9.75" hidden="false" customHeight="false" outlineLevel="0" collapsed="false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</row>
    <row r="198" customFormat="false" ht="9.75" hidden="false" customHeight="false" outlineLevel="0" collapsed="false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</row>
    <row r="199" customFormat="false" ht="9.75" hidden="false" customHeight="false" outlineLevel="0" collapsed="false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</row>
    <row r="200" customFormat="false" ht="9.75" hidden="false" customHeight="false" outlineLevel="0" collapsed="false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</row>
    <row r="201" customFormat="false" ht="9.75" hidden="false" customHeight="false" outlineLevel="0" collapsed="false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</row>
    <row r="202" customFormat="false" ht="9.75" hidden="false" customHeight="false" outlineLevel="0" collapsed="false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</row>
    <row r="203" customFormat="false" ht="9.75" hidden="false" customHeight="false" outlineLevel="0" collapsed="false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</row>
    <row r="204" customFormat="false" ht="9.75" hidden="false" customHeight="false" outlineLevel="0" collapsed="false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</row>
    <row r="205" customFormat="false" ht="9.75" hidden="false" customHeight="false" outlineLevel="0" collapsed="false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</row>
    <row r="206" customFormat="false" ht="9.75" hidden="false" customHeight="false" outlineLevel="0" collapsed="false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</row>
    <row r="207" customFormat="false" ht="9.75" hidden="false" customHeight="false" outlineLevel="0" collapsed="false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</row>
    <row r="208" customFormat="false" ht="9.75" hidden="false" customHeight="false" outlineLevel="0" collapsed="false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</row>
    <row r="209" customFormat="false" ht="9.75" hidden="false" customHeight="false" outlineLevel="0" collapsed="false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</row>
    <row r="210" customFormat="false" ht="9.75" hidden="false" customHeight="false" outlineLevel="0" collapsed="false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</row>
    <row r="211" customFormat="false" ht="9.75" hidden="false" customHeight="false" outlineLevel="0" collapsed="false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</row>
    <row r="212" customFormat="false" ht="9.75" hidden="false" customHeight="false" outlineLevel="0" collapsed="false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</row>
    <row r="213" customFormat="false" ht="9.75" hidden="false" customHeight="false" outlineLevel="0" collapsed="false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</row>
    <row r="214" customFormat="false" ht="9.75" hidden="false" customHeight="false" outlineLevel="0" collapsed="false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</row>
    <row r="215" customFormat="false" ht="9.75" hidden="false" customHeight="false" outlineLevel="0" collapsed="false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</row>
    <row r="216" customFormat="false" ht="9.75" hidden="false" customHeight="false" outlineLevel="0" collapsed="false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</row>
    <row r="217" customFormat="false" ht="9.75" hidden="false" customHeight="false" outlineLevel="0" collapsed="false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</row>
    <row r="218" customFormat="false" ht="9.75" hidden="false" customHeight="false" outlineLevel="0" collapsed="false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</row>
    <row r="219" customFormat="false" ht="9.75" hidden="false" customHeight="false" outlineLevel="0" collapsed="false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</row>
    <row r="220" customFormat="false" ht="9.75" hidden="false" customHeight="false" outlineLevel="0" collapsed="false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</row>
    <row r="221" customFormat="false" ht="9.75" hidden="false" customHeight="false" outlineLevel="0" collapsed="false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</row>
    <row r="222" customFormat="false" ht="9.75" hidden="false" customHeight="false" outlineLevel="0" collapsed="false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</row>
    <row r="223" customFormat="false" ht="9.75" hidden="false" customHeight="false" outlineLevel="0" collapsed="false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</row>
    <row r="224" customFormat="false" ht="9.75" hidden="false" customHeight="false" outlineLevel="0" collapsed="false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</row>
    <row r="225" customFormat="false" ht="9.75" hidden="false" customHeight="false" outlineLevel="0" collapsed="false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</row>
    <row r="226" customFormat="false" ht="9.75" hidden="false" customHeight="false" outlineLevel="0" collapsed="false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</row>
    <row r="227" customFormat="false" ht="9.75" hidden="false" customHeight="false" outlineLevel="0" collapsed="false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</row>
    <row r="228" customFormat="false" ht="9.75" hidden="false" customHeight="false" outlineLevel="0" collapsed="false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</row>
    <row r="229" customFormat="false" ht="9.75" hidden="false" customHeight="false" outlineLevel="0" collapsed="false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</row>
    <row r="230" customFormat="false" ht="9.75" hidden="false" customHeight="false" outlineLevel="0" collapsed="false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</row>
    <row r="231" customFormat="false" ht="9.75" hidden="false" customHeight="false" outlineLevel="0" collapsed="false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</row>
    <row r="232" customFormat="false" ht="9.75" hidden="false" customHeight="false" outlineLevel="0" collapsed="false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</row>
    <row r="233" customFormat="false" ht="9.75" hidden="false" customHeight="false" outlineLevel="0" collapsed="false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</row>
    <row r="234" customFormat="false" ht="9.75" hidden="false" customHeight="false" outlineLevel="0" collapsed="false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</row>
    <row r="235" customFormat="false" ht="9.75" hidden="false" customHeight="false" outlineLevel="0" collapsed="false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</row>
    <row r="236" customFormat="false" ht="9.75" hidden="false" customHeight="false" outlineLevel="0" collapsed="false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</row>
    <row r="237" customFormat="false" ht="9.75" hidden="false" customHeight="false" outlineLevel="0" collapsed="false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</row>
    <row r="238" customFormat="false" ht="9.75" hidden="false" customHeight="false" outlineLevel="0" collapsed="false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</row>
    <row r="239" customFormat="false" ht="9.75" hidden="false" customHeight="false" outlineLevel="0" collapsed="false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</row>
    <row r="240" customFormat="false" ht="9.75" hidden="false" customHeight="false" outlineLevel="0" collapsed="false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</row>
    <row r="241" customFormat="false" ht="9.75" hidden="false" customHeight="false" outlineLevel="0" collapsed="false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</row>
    <row r="242" customFormat="false" ht="9.75" hidden="false" customHeight="false" outlineLevel="0" collapsed="false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</row>
    <row r="243" customFormat="false" ht="9.75" hidden="false" customHeight="false" outlineLevel="0" collapsed="false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</row>
    <row r="244" customFormat="false" ht="9.75" hidden="false" customHeight="false" outlineLevel="0" collapsed="false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</row>
    <row r="245" customFormat="false" ht="9.75" hidden="false" customHeight="false" outlineLevel="0" collapsed="false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</row>
    <row r="246" customFormat="false" ht="9.75" hidden="false" customHeight="false" outlineLevel="0" collapsed="false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</row>
    <row r="247" customFormat="false" ht="9.75" hidden="false" customHeight="false" outlineLevel="0" collapsed="false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</row>
    <row r="248" customFormat="false" ht="9.75" hidden="false" customHeight="false" outlineLevel="0" collapsed="false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</row>
    <row r="249" customFormat="false" ht="9.75" hidden="false" customHeight="false" outlineLevel="0" collapsed="false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</row>
    <row r="250" customFormat="false" ht="9.75" hidden="false" customHeight="false" outlineLevel="0" collapsed="false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</row>
    <row r="251" customFormat="false" ht="9.75" hidden="false" customHeight="false" outlineLevel="0" collapsed="false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</row>
    <row r="252" customFormat="false" ht="9.75" hidden="false" customHeight="false" outlineLevel="0" collapsed="false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</row>
    <row r="253" customFormat="false" ht="9.75" hidden="false" customHeight="false" outlineLevel="0" collapsed="false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</row>
    <row r="254" customFormat="false" ht="9.75" hidden="false" customHeight="false" outlineLevel="0" collapsed="false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</row>
    <row r="255" customFormat="false" ht="9.75" hidden="false" customHeight="false" outlineLevel="0" collapsed="false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</row>
    <row r="256" customFormat="false" ht="9.75" hidden="false" customHeight="false" outlineLevel="0" collapsed="false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</row>
    <row r="257" customFormat="false" ht="9.75" hidden="false" customHeight="false" outlineLevel="0" collapsed="false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</row>
    <row r="258" customFormat="false" ht="9.75" hidden="false" customHeight="false" outlineLevel="0" collapsed="false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</row>
    <row r="259" customFormat="false" ht="9.75" hidden="false" customHeight="false" outlineLevel="0" collapsed="false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</row>
    <row r="260" customFormat="false" ht="9.75" hidden="false" customHeight="false" outlineLevel="0" collapsed="false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</row>
    <row r="261" customFormat="false" ht="9.75" hidden="false" customHeight="false" outlineLevel="0" collapsed="false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</row>
    <row r="262" customFormat="false" ht="9.75" hidden="false" customHeight="false" outlineLevel="0" collapsed="false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</row>
    <row r="263" customFormat="false" ht="9.75" hidden="false" customHeight="false" outlineLevel="0" collapsed="false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</row>
    <row r="264" customFormat="false" ht="9.75" hidden="false" customHeight="false" outlineLevel="0" collapsed="false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</row>
    <row r="265" customFormat="false" ht="9.75" hidden="false" customHeight="false" outlineLevel="0" collapsed="false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</row>
    <row r="266" customFormat="false" ht="9.75" hidden="false" customHeight="false" outlineLevel="0" collapsed="false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</row>
    <row r="267" customFormat="false" ht="9.75" hidden="false" customHeight="false" outlineLevel="0" collapsed="false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</row>
    <row r="268" customFormat="false" ht="9.75" hidden="false" customHeight="false" outlineLevel="0" collapsed="false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</row>
    <row r="269" customFormat="false" ht="9.75" hidden="false" customHeight="false" outlineLevel="0" collapsed="false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</row>
    <row r="270" customFormat="false" ht="9.75" hidden="false" customHeight="false" outlineLevel="0" collapsed="false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</row>
    <row r="271" customFormat="false" ht="9.75" hidden="false" customHeight="false" outlineLevel="0" collapsed="false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</row>
    <row r="272" customFormat="false" ht="9.75" hidden="false" customHeight="false" outlineLevel="0" collapsed="false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</row>
    <row r="273" customFormat="false" ht="9.75" hidden="false" customHeight="false" outlineLevel="0" collapsed="false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</row>
    <row r="274" customFormat="false" ht="9.75" hidden="false" customHeight="false" outlineLevel="0" collapsed="false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</row>
    <row r="275" customFormat="false" ht="9.75" hidden="false" customHeight="false" outlineLevel="0" collapsed="false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</row>
    <row r="276" customFormat="false" ht="9.75" hidden="false" customHeight="false" outlineLevel="0" collapsed="false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</row>
    <row r="277" customFormat="false" ht="9.75" hidden="false" customHeight="false" outlineLevel="0" collapsed="false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</row>
    <row r="278" customFormat="false" ht="9.75" hidden="false" customHeight="false" outlineLevel="0" collapsed="false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</row>
    <row r="279" customFormat="false" ht="9.75" hidden="false" customHeight="false" outlineLevel="0" collapsed="false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</row>
    <row r="280" customFormat="false" ht="9.75" hidden="false" customHeight="false" outlineLevel="0" collapsed="false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</row>
    <row r="281" customFormat="false" ht="9.75" hidden="false" customHeight="false" outlineLevel="0" collapsed="false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</row>
    <row r="282" customFormat="false" ht="9.75" hidden="false" customHeight="false" outlineLevel="0" collapsed="false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</row>
    <row r="283" customFormat="false" ht="9.75" hidden="false" customHeight="false" outlineLevel="0" collapsed="false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</row>
    <row r="284" customFormat="false" ht="9.75" hidden="false" customHeight="false" outlineLevel="0" collapsed="false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</row>
    <row r="285" customFormat="false" ht="9.75" hidden="false" customHeight="false" outlineLevel="0" collapsed="false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</row>
    <row r="286" customFormat="false" ht="9.75" hidden="false" customHeight="false" outlineLevel="0" collapsed="false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</row>
    <row r="287" customFormat="false" ht="9.75" hidden="false" customHeight="false" outlineLevel="0" collapsed="false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</row>
    <row r="288" customFormat="false" ht="9.75" hidden="false" customHeight="false" outlineLevel="0" collapsed="false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</row>
    <row r="289" customFormat="false" ht="9.75" hidden="false" customHeight="false" outlineLevel="0" collapsed="false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</row>
    <row r="290" customFormat="false" ht="9.75" hidden="false" customHeight="false" outlineLevel="0" collapsed="false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</row>
    <row r="291" customFormat="false" ht="9.75" hidden="false" customHeight="false" outlineLevel="0" collapsed="false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</row>
    <row r="292" customFormat="false" ht="9.75" hidden="false" customHeight="false" outlineLevel="0" collapsed="false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</row>
    <row r="293" customFormat="false" ht="9.75" hidden="false" customHeight="false" outlineLevel="0" collapsed="false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</row>
    <row r="294" customFormat="false" ht="9.75" hidden="false" customHeight="false" outlineLevel="0" collapsed="false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</row>
    <row r="295" customFormat="false" ht="9.75" hidden="false" customHeight="false" outlineLevel="0" collapsed="false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</row>
    <row r="296" customFormat="false" ht="9.75" hidden="false" customHeight="false" outlineLevel="0" collapsed="false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</row>
    <row r="297" customFormat="false" ht="9.75" hidden="false" customHeight="false" outlineLevel="0" collapsed="false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</row>
    <row r="298" customFormat="false" ht="9.75" hidden="false" customHeight="false" outlineLevel="0" collapsed="false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</row>
    <row r="299" customFormat="false" ht="9.75" hidden="false" customHeight="false" outlineLevel="0" collapsed="false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</row>
    <row r="300" customFormat="false" ht="9.75" hidden="false" customHeight="false" outlineLevel="0" collapsed="false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</row>
    <row r="301" customFormat="false" ht="9.75" hidden="false" customHeight="false" outlineLevel="0" collapsed="false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</row>
    <row r="302" customFormat="false" ht="9.75" hidden="false" customHeight="false" outlineLevel="0" collapsed="false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</row>
    <row r="303" customFormat="false" ht="9.75" hidden="false" customHeight="false" outlineLevel="0" collapsed="false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</row>
    <row r="304" customFormat="false" ht="9.75" hidden="false" customHeight="false" outlineLevel="0" collapsed="false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</row>
    <row r="305" customFormat="false" ht="9.75" hidden="false" customHeight="false" outlineLevel="0" collapsed="false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</row>
    <row r="306" customFormat="false" ht="9.75" hidden="false" customHeight="false" outlineLevel="0" collapsed="false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</row>
    <row r="307" customFormat="false" ht="9.75" hidden="false" customHeight="false" outlineLevel="0" collapsed="false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</row>
    <row r="308" customFormat="false" ht="9.75" hidden="false" customHeight="false" outlineLevel="0" collapsed="false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</row>
    <row r="309" customFormat="false" ht="9.75" hidden="false" customHeight="false" outlineLevel="0" collapsed="false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</row>
    <row r="310" customFormat="false" ht="9.75" hidden="false" customHeight="false" outlineLevel="0" collapsed="false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</row>
    <row r="311" customFormat="false" ht="9.75" hidden="false" customHeight="false" outlineLevel="0" collapsed="false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</row>
    <row r="312" customFormat="false" ht="9.75" hidden="false" customHeight="false" outlineLevel="0" collapsed="false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</row>
    <row r="313" customFormat="false" ht="9.75" hidden="false" customHeight="false" outlineLevel="0" collapsed="false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</row>
    <row r="314" customFormat="false" ht="9.75" hidden="false" customHeight="false" outlineLevel="0" collapsed="false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</row>
    <row r="315" customFormat="false" ht="9.75" hidden="false" customHeight="false" outlineLevel="0" collapsed="false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</row>
    <row r="316" customFormat="false" ht="9.75" hidden="false" customHeight="false" outlineLevel="0" collapsed="false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</row>
    <row r="317" customFormat="false" ht="9.75" hidden="false" customHeight="false" outlineLevel="0" collapsed="false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</row>
    <row r="318" customFormat="false" ht="9.75" hidden="false" customHeight="false" outlineLevel="0" collapsed="false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</row>
    <row r="319" customFormat="false" ht="9.75" hidden="false" customHeight="false" outlineLevel="0" collapsed="false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</row>
    <row r="320" customFormat="false" ht="9.75" hidden="false" customHeight="false" outlineLevel="0" collapsed="false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</row>
    <row r="321" customFormat="false" ht="9.75" hidden="false" customHeight="false" outlineLevel="0" collapsed="false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</row>
    <row r="322" customFormat="false" ht="9.75" hidden="false" customHeight="false" outlineLevel="0" collapsed="false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</row>
    <row r="323" customFormat="false" ht="9.75" hidden="false" customHeight="false" outlineLevel="0" collapsed="false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</row>
    <row r="324" customFormat="false" ht="9.75" hidden="false" customHeight="false" outlineLevel="0" collapsed="false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</row>
    <row r="325" customFormat="false" ht="9.75" hidden="false" customHeight="false" outlineLevel="0" collapsed="false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</row>
    <row r="326" customFormat="false" ht="9.75" hidden="false" customHeight="false" outlineLevel="0" collapsed="false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</row>
    <row r="327" customFormat="false" ht="9.75" hidden="false" customHeight="false" outlineLevel="0" collapsed="false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</row>
    <row r="328" customFormat="false" ht="9.75" hidden="false" customHeight="false" outlineLevel="0" collapsed="false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</row>
    <row r="329" customFormat="false" ht="9.75" hidden="false" customHeight="false" outlineLevel="0" collapsed="false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</row>
    <row r="330" customFormat="false" ht="9.75" hidden="false" customHeight="false" outlineLevel="0" collapsed="false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</row>
    <row r="331" customFormat="false" ht="9.75" hidden="false" customHeight="false" outlineLevel="0" collapsed="false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</row>
    <row r="332" customFormat="false" ht="9.75" hidden="false" customHeight="false" outlineLevel="0" collapsed="false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</row>
    <row r="333" customFormat="false" ht="9.75" hidden="false" customHeight="false" outlineLevel="0" collapsed="false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</row>
    <row r="334" customFormat="false" ht="9.75" hidden="false" customHeight="false" outlineLevel="0" collapsed="false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</row>
    <row r="335" customFormat="false" ht="9.75" hidden="false" customHeight="false" outlineLevel="0" collapsed="false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</row>
    <row r="336" customFormat="false" ht="9.75" hidden="false" customHeight="false" outlineLevel="0" collapsed="false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</row>
    <row r="337" customFormat="false" ht="9.75" hidden="false" customHeight="false" outlineLevel="0" collapsed="false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</row>
    <row r="338" customFormat="false" ht="9.75" hidden="false" customHeight="false" outlineLevel="0" collapsed="false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</row>
    <row r="339" customFormat="false" ht="9.75" hidden="false" customHeight="false" outlineLevel="0" collapsed="false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</row>
    <row r="340" customFormat="false" ht="9.75" hidden="false" customHeight="false" outlineLevel="0" collapsed="false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</row>
    <row r="341" customFormat="false" ht="9.75" hidden="false" customHeight="false" outlineLevel="0" collapsed="false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</row>
    <row r="342" customFormat="false" ht="9.75" hidden="false" customHeight="false" outlineLevel="0" collapsed="false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</row>
    <row r="343" customFormat="false" ht="9.75" hidden="false" customHeight="false" outlineLevel="0" collapsed="false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</row>
    <row r="344" customFormat="false" ht="9.75" hidden="false" customHeight="false" outlineLevel="0" collapsed="false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</row>
    <row r="345" customFormat="false" ht="9.75" hidden="false" customHeight="false" outlineLevel="0" collapsed="false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</row>
    <row r="346" customFormat="false" ht="9.75" hidden="false" customHeight="false" outlineLevel="0" collapsed="false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</row>
    <row r="347" customFormat="false" ht="9.75" hidden="false" customHeight="false" outlineLevel="0" collapsed="false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</row>
    <row r="348" customFormat="false" ht="9.75" hidden="false" customHeight="false" outlineLevel="0" collapsed="false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</row>
    <row r="349" customFormat="false" ht="9.75" hidden="false" customHeight="false" outlineLevel="0" collapsed="false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</row>
    <row r="350" customFormat="false" ht="9.75" hidden="false" customHeight="false" outlineLevel="0" collapsed="false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</row>
    <row r="351" customFormat="false" ht="9.75" hidden="false" customHeight="false" outlineLevel="0" collapsed="false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</row>
    <row r="352" customFormat="false" ht="9.75" hidden="false" customHeight="false" outlineLevel="0" collapsed="false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</row>
    <row r="353" customFormat="false" ht="9.75" hidden="false" customHeight="false" outlineLevel="0" collapsed="false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</row>
    <row r="354" customFormat="false" ht="9.75" hidden="false" customHeight="false" outlineLevel="0" collapsed="false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</row>
    <row r="355" customFormat="false" ht="9.75" hidden="false" customHeight="false" outlineLevel="0" collapsed="false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</row>
    <row r="356" customFormat="false" ht="9.75" hidden="false" customHeight="false" outlineLevel="0" collapsed="false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</row>
    <row r="357" customFormat="false" ht="9.75" hidden="false" customHeight="false" outlineLevel="0" collapsed="false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</row>
    <row r="358" customFormat="false" ht="9.75" hidden="false" customHeight="false" outlineLevel="0" collapsed="false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</row>
    <row r="359" customFormat="false" ht="9.75" hidden="false" customHeight="false" outlineLevel="0" collapsed="false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</row>
    <row r="360" customFormat="false" ht="9.75" hidden="false" customHeight="false" outlineLevel="0" collapsed="false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</row>
    <row r="361" customFormat="false" ht="9.75" hidden="false" customHeight="false" outlineLevel="0" collapsed="false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</row>
    <row r="362" customFormat="false" ht="9.75" hidden="false" customHeight="false" outlineLevel="0" collapsed="false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</row>
    <row r="363" customFormat="false" ht="9.75" hidden="false" customHeight="false" outlineLevel="0" collapsed="false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</row>
    <row r="364" customFormat="false" ht="9.75" hidden="false" customHeight="false" outlineLevel="0" collapsed="false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</row>
    <row r="365" customFormat="false" ht="9.75" hidden="false" customHeight="false" outlineLevel="0" collapsed="false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</row>
    <row r="366" customFormat="false" ht="9.75" hidden="false" customHeight="false" outlineLevel="0" collapsed="false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</row>
    <row r="367" customFormat="false" ht="9.75" hidden="false" customHeight="false" outlineLevel="0" collapsed="false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</row>
    <row r="368" customFormat="false" ht="9.75" hidden="false" customHeight="false" outlineLevel="0" collapsed="false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</row>
    <row r="369" customFormat="false" ht="9.75" hidden="false" customHeight="false" outlineLevel="0" collapsed="false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</row>
    <row r="370" customFormat="false" ht="9.75" hidden="false" customHeight="false" outlineLevel="0" collapsed="false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</row>
    <row r="371" customFormat="false" ht="9.75" hidden="false" customHeight="false" outlineLevel="0" collapsed="false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</row>
    <row r="372" customFormat="false" ht="9.75" hidden="false" customHeight="false" outlineLevel="0" collapsed="false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</row>
    <row r="373" customFormat="false" ht="9.75" hidden="false" customHeight="false" outlineLevel="0" collapsed="false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</row>
    <row r="374" customFormat="false" ht="9.75" hidden="false" customHeight="false" outlineLevel="0" collapsed="false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</row>
    <row r="375" customFormat="false" ht="9.75" hidden="false" customHeight="false" outlineLevel="0" collapsed="false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</row>
    <row r="376" customFormat="false" ht="9.75" hidden="false" customHeight="false" outlineLevel="0" collapsed="false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</row>
    <row r="377" customFormat="false" ht="9.75" hidden="false" customHeight="false" outlineLevel="0" collapsed="false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</row>
    <row r="378" customFormat="false" ht="9.75" hidden="false" customHeight="false" outlineLevel="0" collapsed="false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</row>
    <row r="379" customFormat="false" ht="9.75" hidden="false" customHeight="false" outlineLevel="0" collapsed="false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</row>
    <row r="380" customFormat="false" ht="9.75" hidden="false" customHeight="false" outlineLevel="0" collapsed="false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</row>
    <row r="381" customFormat="false" ht="9.75" hidden="false" customHeight="false" outlineLevel="0" collapsed="false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</row>
    <row r="382" customFormat="false" ht="9.75" hidden="false" customHeight="false" outlineLevel="0" collapsed="false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</row>
    <row r="383" customFormat="false" ht="9.75" hidden="false" customHeight="false" outlineLevel="0" collapsed="false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</row>
    <row r="384" customFormat="false" ht="9.75" hidden="false" customHeight="false" outlineLevel="0" collapsed="false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</row>
    <row r="385" customFormat="false" ht="9.75" hidden="false" customHeight="false" outlineLevel="0" collapsed="false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</row>
    <row r="386" customFormat="false" ht="9.75" hidden="false" customHeight="false" outlineLevel="0" collapsed="false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</row>
    <row r="387" customFormat="false" ht="9.75" hidden="false" customHeight="false" outlineLevel="0" collapsed="false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</row>
    <row r="388" customFormat="false" ht="9.75" hidden="false" customHeight="false" outlineLevel="0" collapsed="false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</row>
    <row r="389" customFormat="false" ht="9.75" hidden="false" customHeight="false" outlineLevel="0" collapsed="false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</row>
    <row r="390" customFormat="false" ht="9.75" hidden="false" customHeight="false" outlineLevel="0" collapsed="false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</row>
    <row r="391" customFormat="false" ht="9.75" hidden="false" customHeight="false" outlineLevel="0" collapsed="false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</row>
    <row r="392" customFormat="false" ht="9.75" hidden="false" customHeight="false" outlineLevel="0" collapsed="false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</row>
    <row r="393" customFormat="false" ht="9.75" hidden="false" customHeight="false" outlineLevel="0" collapsed="false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</row>
    <row r="394" customFormat="false" ht="9.75" hidden="false" customHeight="false" outlineLevel="0" collapsed="false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</row>
    <row r="395" customFormat="false" ht="9.75" hidden="false" customHeight="false" outlineLevel="0" collapsed="false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</row>
    <row r="396" customFormat="false" ht="9.75" hidden="false" customHeight="false" outlineLevel="0" collapsed="false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</row>
    <row r="397" customFormat="false" ht="9.75" hidden="false" customHeight="false" outlineLevel="0" collapsed="false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</row>
    <row r="398" customFormat="false" ht="9.75" hidden="false" customHeight="false" outlineLevel="0" collapsed="false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</row>
    <row r="399" customFormat="false" ht="9.75" hidden="false" customHeight="false" outlineLevel="0" collapsed="false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</row>
    <row r="400" customFormat="false" ht="9.75" hidden="false" customHeight="false" outlineLevel="0" collapsed="false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</row>
    <row r="401" customFormat="false" ht="9.75" hidden="false" customHeight="false" outlineLevel="0" collapsed="false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</row>
    <row r="402" customFormat="false" ht="9.75" hidden="false" customHeight="false" outlineLevel="0" collapsed="false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</row>
    <row r="403" customFormat="false" ht="9.75" hidden="false" customHeight="false" outlineLevel="0" collapsed="false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</row>
    <row r="404" customFormat="false" ht="9.75" hidden="false" customHeight="false" outlineLevel="0" collapsed="false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</row>
    <row r="405" customFormat="false" ht="9.75" hidden="false" customHeight="false" outlineLevel="0" collapsed="false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</row>
    <row r="406" customFormat="false" ht="9.75" hidden="false" customHeight="false" outlineLevel="0" collapsed="false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</row>
    <row r="407" customFormat="false" ht="9.75" hidden="false" customHeight="false" outlineLevel="0" collapsed="false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</row>
    <row r="408" customFormat="false" ht="9.75" hidden="false" customHeight="false" outlineLevel="0" collapsed="false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</row>
    <row r="409" customFormat="false" ht="9.75" hidden="false" customHeight="false" outlineLevel="0" collapsed="false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</row>
    <row r="410" customFormat="false" ht="9.75" hidden="false" customHeight="false" outlineLevel="0" collapsed="false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</row>
    <row r="411" customFormat="false" ht="9.75" hidden="false" customHeight="false" outlineLevel="0" collapsed="false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</row>
    <row r="412" customFormat="false" ht="9.75" hidden="false" customHeight="false" outlineLevel="0" collapsed="false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</row>
    <row r="413" customFormat="false" ht="9.75" hidden="false" customHeight="false" outlineLevel="0" collapsed="false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</row>
    <row r="414" customFormat="false" ht="9.75" hidden="false" customHeight="false" outlineLevel="0" collapsed="false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</row>
    <row r="415" customFormat="false" ht="9.75" hidden="false" customHeight="false" outlineLevel="0" collapsed="false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</row>
    <row r="416" customFormat="false" ht="9.75" hidden="false" customHeight="false" outlineLevel="0" collapsed="false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</row>
    <row r="417" customFormat="false" ht="9.75" hidden="false" customHeight="false" outlineLevel="0" collapsed="false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</row>
    <row r="418" customFormat="false" ht="9.75" hidden="false" customHeight="false" outlineLevel="0" collapsed="false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</row>
    <row r="419" customFormat="false" ht="9.75" hidden="false" customHeight="false" outlineLevel="0" collapsed="false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</row>
    <row r="420" customFormat="false" ht="9.75" hidden="false" customHeight="false" outlineLevel="0" collapsed="false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</row>
    <row r="421" customFormat="false" ht="9.75" hidden="false" customHeight="false" outlineLevel="0" collapsed="false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</row>
    <row r="422" customFormat="false" ht="9.75" hidden="false" customHeight="false" outlineLevel="0" collapsed="false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</row>
    <row r="423" customFormat="false" ht="9.75" hidden="false" customHeight="false" outlineLevel="0" collapsed="false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</row>
    <row r="424" customFormat="false" ht="9.75" hidden="false" customHeight="false" outlineLevel="0" collapsed="false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</row>
    <row r="425" customFormat="false" ht="9.75" hidden="false" customHeight="false" outlineLevel="0" collapsed="false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</row>
    <row r="426" customFormat="false" ht="9.75" hidden="false" customHeight="false" outlineLevel="0" collapsed="false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</row>
    <row r="427" customFormat="false" ht="9.75" hidden="false" customHeight="false" outlineLevel="0" collapsed="false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</row>
    <row r="428" customFormat="false" ht="9.75" hidden="false" customHeight="false" outlineLevel="0" collapsed="false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</row>
    <row r="429" customFormat="false" ht="9.75" hidden="false" customHeight="false" outlineLevel="0" collapsed="false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</row>
    <row r="430" customFormat="false" ht="9.75" hidden="false" customHeight="false" outlineLevel="0" collapsed="false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</row>
    <row r="431" customFormat="false" ht="9.75" hidden="false" customHeight="false" outlineLevel="0" collapsed="false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</row>
    <row r="432" customFormat="false" ht="9.75" hidden="false" customHeight="false" outlineLevel="0" collapsed="false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</row>
    <row r="433" customFormat="false" ht="9.75" hidden="false" customHeight="false" outlineLevel="0" collapsed="false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</row>
    <row r="434" customFormat="false" ht="9.75" hidden="false" customHeight="false" outlineLevel="0" collapsed="false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</row>
    <row r="435" customFormat="false" ht="9.75" hidden="false" customHeight="false" outlineLevel="0" collapsed="false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</row>
    <row r="436" customFormat="false" ht="9.75" hidden="false" customHeight="false" outlineLevel="0" collapsed="false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</row>
    <row r="437" customFormat="false" ht="9.75" hidden="false" customHeight="false" outlineLevel="0" collapsed="false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</row>
    <row r="438" customFormat="false" ht="9.75" hidden="false" customHeight="false" outlineLevel="0" collapsed="false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</row>
    <row r="439" customFormat="false" ht="9.75" hidden="false" customHeight="false" outlineLevel="0" collapsed="false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</row>
    <row r="440" customFormat="false" ht="9.75" hidden="false" customHeight="false" outlineLevel="0" collapsed="false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</row>
    <row r="441" customFormat="false" ht="9.75" hidden="false" customHeight="false" outlineLevel="0" collapsed="false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</row>
    <row r="442" customFormat="false" ht="9.75" hidden="false" customHeight="false" outlineLevel="0" collapsed="false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</row>
    <row r="443" customFormat="false" ht="9.75" hidden="false" customHeight="false" outlineLevel="0" collapsed="false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</row>
    <row r="444" customFormat="false" ht="9.75" hidden="false" customHeight="false" outlineLevel="0" collapsed="false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</row>
    <row r="445" customFormat="false" ht="9.75" hidden="false" customHeight="false" outlineLevel="0" collapsed="false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</row>
    <row r="446" customFormat="false" ht="9.75" hidden="false" customHeight="false" outlineLevel="0" collapsed="false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</row>
    <row r="447" customFormat="false" ht="9.75" hidden="false" customHeight="false" outlineLevel="0" collapsed="false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</row>
    <row r="448" customFormat="false" ht="9.75" hidden="false" customHeight="false" outlineLevel="0" collapsed="false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</row>
    <row r="449" customFormat="false" ht="9.75" hidden="false" customHeight="false" outlineLevel="0" collapsed="false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</row>
    <row r="450" customFormat="false" ht="9.75" hidden="false" customHeight="false" outlineLevel="0" collapsed="false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</row>
    <row r="451" customFormat="false" ht="9.75" hidden="false" customHeight="false" outlineLevel="0" collapsed="false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</row>
    <row r="452" customFormat="false" ht="9.75" hidden="false" customHeight="false" outlineLevel="0" collapsed="false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</row>
    <row r="453" customFormat="false" ht="9.75" hidden="false" customHeight="false" outlineLevel="0" collapsed="false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</row>
    <row r="454" customFormat="false" ht="9.75" hidden="false" customHeight="false" outlineLevel="0" collapsed="false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</row>
    <row r="455" customFormat="false" ht="9.75" hidden="false" customHeight="false" outlineLevel="0" collapsed="false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</row>
    <row r="456" customFormat="false" ht="9.75" hidden="false" customHeight="false" outlineLevel="0" collapsed="false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</row>
    <row r="457" customFormat="false" ht="9.75" hidden="false" customHeight="false" outlineLevel="0" collapsed="false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</row>
    <row r="458" customFormat="false" ht="9.75" hidden="false" customHeight="false" outlineLevel="0" collapsed="false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</row>
    <row r="459" customFormat="false" ht="9.75" hidden="false" customHeight="false" outlineLevel="0" collapsed="false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</row>
    <row r="460" customFormat="false" ht="9.75" hidden="false" customHeight="false" outlineLevel="0" collapsed="false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</row>
    <row r="461" customFormat="false" ht="9.75" hidden="false" customHeight="false" outlineLevel="0" collapsed="false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</row>
    <row r="462" customFormat="false" ht="9.75" hidden="false" customHeight="false" outlineLevel="0" collapsed="false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</row>
    <row r="463" customFormat="false" ht="9.75" hidden="false" customHeight="false" outlineLevel="0" collapsed="false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</row>
    <row r="464" customFormat="false" ht="9.75" hidden="false" customHeight="false" outlineLevel="0" collapsed="false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</row>
    <row r="465" customFormat="false" ht="9.75" hidden="false" customHeight="false" outlineLevel="0" collapsed="false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</row>
    <row r="466" customFormat="false" ht="9.75" hidden="false" customHeight="false" outlineLevel="0" collapsed="false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</row>
    <row r="467" customFormat="false" ht="9.75" hidden="false" customHeight="false" outlineLevel="0" collapsed="false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</row>
    <row r="468" customFormat="false" ht="9.75" hidden="false" customHeight="false" outlineLevel="0" collapsed="false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</row>
    <row r="469" customFormat="false" ht="9.75" hidden="false" customHeight="false" outlineLevel="0" collapsed="false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</row>
    <row r="470" customFormat="false" ht="9.75" hidden="false" customHeight="false" outlineLevel="0" collapsed="false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</row>
    <row r="471" customFormat="false" ht="9.75" hidden="false" customHeight="false" outlineLevel="0" collapsed="false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</row>
    <row r="472" customFormat="false" ht="9.75" hidden="false" customHeight="false" outlineLevel="0" collapsed="false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</row>
    <row r="473" customFormat="false" ht="9.75" hidden="false" customHeight="false" outlineLevel="0" collapsed="false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</row>
    <row r="474" customFormat="false" ht="9.75" hidden="false" customHeight="false" outlineLevel="0" collapsed="false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</row>
    <row r="475" customFormat="false" ht="9.75" hidden="false" customHeight="false" outlineLevel="0" collapsed="false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</row>
    <row r="476" customFormat="false" ht="9.75" hidden="false" customHeight="false" outlineLevel="0" collapsed="false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</row>
    <row r="477" customFormat="false" ht="9.75" hidden="false" customHeight="false" outlineLevel="0" collapsed="false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</row>
    <row r="478" customFormat="false" ht="9.75" hidden="false" customHeight="false" outlineLevel="0" collapsed="false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</row>
    <row r="479" customFormat="false" ht="9.75" hidden="false" customHeight="false" outlineLevel="0" collapsed="false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</row>
    <row r="480" customFormat="false" ht="9.75" hidden="false" customHeight="false" outlineLevel="0" collapsed="false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</row>
    <row r="481" customFormat="false" ht="9.75" hidden="false" customHeight="false" outlineLevel="0" collapsed="false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</row>
    <row r="482" customFormat="false" ht="9.75" hidden="false" customHeight="false" outlineLevel="0" collapsed="false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</row>
    <row r="483" customFormat="false" ht="9.75" hidden="false" customHeight="false" outlineLevel="0" collapsed="false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</row>
    <row r="484" customFormat="false" ht="9.75" hidden="false" customHeight="false" outlineLevel="0" collapsed="false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</row>
    <row r="485" customFormat="false" ht="9.75" hidden="false" customHeight="false" outlineLevel="0" collapsed="false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</row>
    <row r="486" customFormat="false" ht="9.75" hidden="false" customHeight="false" outlineLevel="0" collapsed="false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</row>
    <row r="487" customFormat="false" ht="9.75" hidden="false" customHeight="false" outlineLevel="0" collapsed="false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</row>
    <row r="488" customFormat="false" ht="9.75" hidden="false" customHeight="false" outlineLevel="0" collapsed="false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</row>
    <row r="489" customFormat="false" ht="9.75" hidden="false" customHeight="false" outlineLevel="0" collapsed="false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</row>
    <row r="490" customFormat="false" ht="9.75" hidden="false" customHeight="false" outlineLevel="0" collapsed="false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</row>
    <row r="491" customFormat="false" ht="9.75" hidden="false" customHeight="false" outlineLevel="0" collapsed="false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</row>
    <row r="492" customFormat="false" ht="9.75" hidden="false" customHeight="false" outlineLevel="0" collapsed="false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</row>
    <row r="493" customFormat="false" ht="9.75" hidden="false" customHeight="false" outlineLevel="0" collapsed="false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</row>
    <row r="494" customFormat="false" ht="9.75" hidden="false" customHeight="false" outlineLevel="0" collapsed="false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</row>
    <row r="495" customFormat="false" ht="9.75" hidden="false" customHeight="false" outlineLevel="0" collapsed="false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</row>
    <row r="496" customFormat="false" ht="9.75" hidden="false" customHeight="false" outlineLevel="0" collapsed="false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</row>
    <row r="497" customFormat="false" ht="9.75" hidden="false" customHeight="false" outlineLevel="0" collapsed="false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</row>
    <row r="498" customFormat="false" ht="9.75" hidden="false" customHeight="false" outlineLevel="0" collapsed="false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</row>
    <row r="499" customFormat="false" ht="9.75" hidden="false" customHeight="false" outlineLevel="0" collapsed="false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</row>
    <row r="500" customFormat="false" ht="9.75" hidden="false" customHeight="false" outlineLevel="0" collapsed="false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</row>
    <row r="501" customFormat="false" ht="9.75" hidden="false" customHeight="false" outlineLevel="0" collapsed="false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</row>
    <row r="502" customFormat="false" ht="9.75" hidden="false" customHeight="false" outlineLevel="0" collapsed="false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</row>
    <row r="503" customFormat="false" ht="9.75" hidden="false" customHeight="false" outlineLevel="0" collapsed="false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</row>
    <row r="504" customFormat="false" ht="9.75" hidden="false" customHeight="false" outlineLevel="0" collapsed="false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</row>
    <row r="505" customFormat="false" ht="9.75" hidden="false" customHeight="false" outlineLevel="0" collapsed="false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</row>
    <row r="506" customFormat="false" ht="9.75" hidden="false" customHeight="false" outlineLevel="0" collapsed="false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</row>
    <row r="507" customFormat="false" ht="9.75" hidden="false" customHeight="false" outlineLevel="0" collapsed="false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</row>
    <row r="508" customFormat="false" ht="9.75" hidden="false" customHeight="false" outlineLevel="0" collapsed="false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</row>
    <row r="509" customFormat="false" ht="9.75" hidden="false" customHeight="false" outlineLevel="0" collapsed="false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</row>
    <row r="510" customFormat="false" ht="9.75" hidden="false" customHeight="false" outlineLevel="0" collapsed="false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</row>
    <row r="511" customFormat="false" ht="9.75" hidden="false" customHeight="false" outlineLevel="0" collapsed="false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</row>
    <row r="512" customFormat="false" ht="9.75" hidden="false" customHeight="false" outlineLevel="0" collapsed="false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</row>
    <row r="513" customFormat="false" ht="9.75" hidden="false" customHeight="false" outlineLevel="0" collapsed="false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</row>
    <row r="514" customFormat="false" ht="9.75" hidden="false" customHeight="false" outlineLevel="0" collapsed="false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</row>
    <row r="515" customFormat="false" ht="9.75" hidden="false" customHeight="false" outlineLevel="0" collapsed="false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</row>
    <row r="516" customFormat="false" ht="9.75" hidden="false" customHeight="false" outlineLevel="0" collapsed="false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</row>
    <row r="517" customFormat="false" ht="9.75" hidden="false" customHeight="false" outlineLevel="0" collapsed="false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</row>
    <row r="518" customFormat="false" ht="9.75" hidden="false" customHeight="false" outlineLevel="0" collapsed="false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</row>
    <row r="519" customFormat="false" ht="9.75" hidden="false" customHeight="false" outlineLevel="0" collapsed="false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</row>
    <row r="520" customFormat="false" ht="9.75" hidden="false" customHeight="false" outlineLevel="0" collapsed="false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</row>
    <row r="521" customFormat="false" ht="9.75" hidden="false" customHeight="false" outlineLevel="0" collapsed="false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</row>
    <row r="522" customFormat="false" ht="9.75" hidden="false" customHeight="false" outlineLevel="0" collapsed="false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</row>
    <row r="523" customFormat="false" ht="9.75" hidden="false" customHeight="false" outlineLevel="0" collapsed="false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</row>
    <row r="524" customFormat="false" ht="9.75" hidden="false" customHeight="false" outlineLevel="0" collapsed="false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</row>
    <row r="525" customFormat="false" ht="9.75" hidden="false" customHeight="false" outlineLevel="0" collapsed="false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</row>
    <row r="526" customFormat="false" ht="9.75" hidden="false" customHeight="false" outlineLevel="0" collapsed="false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</row>
    <row r="527" customFormat="false" ht="9.75" hidden="false" customHeight="false" outlineLevel="0" collapsed="false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</row>
    <row r="528" customFormat="false" ht="9.75" hidden="false" customHeight="false" outlineLevel="0" collapsed="false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</row>
    <row r="529" customFormat="false" ht="9.75" hidden="false" customHeight="false" outlineLevel="0" collapsed="false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</row>
    <row r="530" customFormat="false" ht="9.75" hidden="false" customHeight="false" outlineLevel="0" collapsed="false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</row>
    <row r="531" customFormat="false" ht="9.75" hidden="false" customHeight="false" outlineLevel="0" collapsed="false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</row>
    <row r="532" customFormat="false" ht="9.75" hidden="false" customHeight="false" outlineLevel="0" collapsed="false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</row>
    <row r="533" customFormat="false" ht="9.75" hidden="false" customHeight="false" outlineLevel="0" collapsed="false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</row>
    <row r="534" customFormat="false" ht="9.75" hidden="false" customHeight="false" outlineLevel="0" collapsed="false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</row>
    <row r="535" customFormat="false" ht="9.75" hidden="false" customHeight="false" outlineLevel="0" collapsed="false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</row>
    <row r="536" customFormat="false" ht="9.75" hidden="false" customHeight="false" outlineLevel="0" collapsed="false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</row>
    <row r="537" customFormat="false" ht="9.75" hidden="false" customHeight="false" outlineLevel="0" collapsed="false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</row>
    <row r="538" customFormat="false" ht="9.75" hidden="false" customHeight="false" outlineLevel="0" collapsed="false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</row>
    <row r="539" customFormat="false" ht="9.75" hidden="false" customHeight="false" outlineLevel="0" collapsed="false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</row>
    <row r="540" customFormat="false" ht="9.75" hidden="false" customHeight="false" outlineLevel="0" collapsed="false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</row>
    <row r="541" customFormat="false" ht="9.75" hidden="false" customHeight="false" outlineLevel="0" collapsed="false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</row>
    <row r="542" customFormat="false" ht="9.75" hidden="false" customHeight="false" outlineLevel="0" collapsed="false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</row>
    <row r="543" customFormat="false" ht="9.75" hidden="false" customHeight="false" outlineLevel="0" collapsed="false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</row>
    <row r="544" customFormat="false" ht="9.75" hidden="false" customHeight="false" outlineLevel="0" collapsed="false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</row>
    <row r="545" customFormat="false" ht="9.75" hidden="false" customHeight="false" outlineLevel="0" collapsed="false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</row>
    <row r="546" customFormat="false" ht="9.75" hidden="false" customHeight="false" outlineLevel="0" collapsed="false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</row>
    <row r="547" customFormat="false" ht="9.75" hidden="false" customHeight="false" outlineLevel="0" collapsed="false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</row>
    <row r="548" customFormat="false" ht="9.75" hidden="false" customHeight="false" outlineLevel="0" collapsed="false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</row>
    <row r="549" customFormat="false" ht="9.75" hidden="false" customHeight="false" outlineLevel="0" collapsed="false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</row>
    <row r="550" customFormat="false" ht="9.75" hidden="false" customHeight="false" outlineLevel="0" collapsed="false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</row>
    <row r="551" customFormat="false" ht="9.75" hidden="false" customHeight="false" outlineLevel="0" collapsed="false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</row>
    <row r="552" customFormat="false" ht="9.75" hidden="false" customHeight="false" outlineLevel="0" collapsed="false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</row>
    <row r="553" customFormat="false" ht="9.75" hidden="false" customHeight="false" outlineLevel="0" collapsed="false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</row>
    <row r="554" customFormat="false" ht="9.75" hidden="false" customHeight="false" outlineLevel="0" collapsed="false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</row>
    <row r="555" customFormat="false" ht="9.75" hidden="false" customHeight="false" outlineLevel="0" collapsed="false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</row>
    <row r="556" customFormat="false" ht="9.75" hidden="false" customHeight="false" outlineLevel="0" collapsed="false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</row>
    <row r="557" customFormat="false" ht="9.75" hidden="false" customHeight="false" outlineLevel="0" collapsed="false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</row>
    <row r="558" customFormat="false" ht="9.75" hidden="false" customHeight="false" outlineLevel="0" collapsed="false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</row>
    <row r="559" customFormat="false" ht="9.75" hidden="false" customHeight="false" outlineLevel="0" collapsed="false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</row>
    <row r="560" customFormat="false" ht="9.75" hidden="false" customHeight="false" outlineLevel="0" collapsed="false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</row>
    <row r="561" customFormat="false" ht="9.75" hidden="false" customHeight="false" outlineLevel="0" collapsed="false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</row>
    <row r="562" customFormat="false" ht="9.75" hidden="false" customHeight="false" outlineLevel="0" collapsed="false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</row>
    <row r="563" customFormat="false" ht="9.75" hidden="false" customHeight="false" outlineLevel="0" collapsed="false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</row>
    <row r="564" customFormat="false" ht="9.75" hidden="false" customHeight="false" outlineLevel="0" collapsed="false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</row>
    <row r="565" customFormat="false" ht="9.75" hidden="false" customHeight="false" outlineLevel="0" collapsed="false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</row>
    <row r="566" customFormat="false" ht="9.75" hidden="false" customHeight="false" outlineLevel="0" collapsed="false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</row>
    <row r="567" customFormat="false" ht="9.75" hidden="false" customHeight="false" outlineLevel="0" collapsed="false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</row>
    <row r="568" customFormat="false" ht="9.75" hidden="false" customHeight="false" outlineLevel="0" collapsed="false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</row>
    <row r="569" customFormat="false" ht="9.75" hidden="false" customHeight="false" outlineLevel="0" collapsed="false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</row>
    <row r="570" customFormat="false" ht="9.75" hidden="false" customHeight="false" outlineLevel="0" collapsed="false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</row>
    <row r="571" customFormat="false" ht="9.75" hidden="false" customHeight="false" outlineLevel="0" collapsed="false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</row>
    <row r="572" customFormat="false" ht="9.75" hidden="false" customHeight="false" outlineLevel="0" collapsed="false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</row>
    <row r="573" customFormat="false" ht="9.75" hidden="false" customHeight="false" outlineLevel="0" collapsed="false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</row>
    <row r="574" customFormat="false" ht="9.75" hidden="false" customHeight="false" outlineLevel="0" collapsed="false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</row>
    <row r="575" customFormat="false" ht="9.75" hidden="false" customHeight="false" outlineLevel="0" collapsed="false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</row>
    <row r="576" customFormat="false" ht="9.75" hidden="false" customHeight="false" outlineLevel="0" collapsed="false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</row>
    <row r="577" customFormat="false" ht="9.75" hidden="false" customHeight="false" outlineLevel="0" collapsed="false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</row>
    <row r="578" customFormat="false" ht="9.75" hidden="false" customHeight="false" outlineLevel="0" collapsed="false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</row>
    <row r="579" customFormat="false" ht="9.75" hidden="false" customHeight="false" outlineLevel="0" collapsed="false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</row>
    <row r="580" customFormat="false" ht="9.75" hidden="false" customHeight="false" outlineLevel="0" collapsed="false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</row>
    <row r="581" customFormat="false" ht="9.75" hidden="false" customHeight="false" outlineLevel="0" collapsed="false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</row>
    <row r="582" customFormat="false" ht="9.75" hidden="false" customHeight="false" outlineLevel="0" collapsed="false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</row>
    <row r="583" customFormat="false" ht="9.75" hidden="false" customHeight="false" outlineLevel="0" collapsed="false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</row>
    <row r="584" customFormat="false" ht="9.75" hidden="false" customHeight="false" outlineLevel="0" collapsed="false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</row>
    <row r="585" customFormat="false" ht="9.75" hidden="false" customHeight="false" outlineLevel="0" collapsed="false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</row>
    <row r="586" customFormat="false" ht="9.75" hidden="false" customHeight="false" outlineLevel="0" collapsed="false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</row>
    <row r="587" customFormat="false" ht="9.75" hidden="false" customHeight="false" outlineLevel="0" collapsed="false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</row>
    <row r="588" customFormat="false" ht="9.75" hidden="false" customHeight="false" outlineLevel="0" collapsed="false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</row>
    <row r="589" customFormat="false" ht="9.75" hidden="false" customHeight="false" outlineLevel="0" collapsed="false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</row>
    <row r="590" customFormat="false" ht="9.75" hidden="false" customHeight="false" outlineLevel="0" collapsed="false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</row>
    <row r="591" customFormat="false" ht="9.75" hidden="false" customHeight="false" outlineLevel="0" collapsed="false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</row>
    <row r="592" customFormat="false" ht="9.75" hidden="false" customHeight="false" outlineLevel="0" collapsed="false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</row>
    <row r="593" customFormat="false" ht="9.75" hidden="false" customHeight="false" outlineLevel="0" collapsed="false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</row>
    <row r="594" customFormat="false" ht="9.75" hidden="false" customHeight="false" outlineLevel="0" collapsed="false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</row>
    <row r="595" customFormat="false" ht="9.75" hidden="false" customHeight="false" outlineLevel="0" collapsed="false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</row>
    <row r="596" customFormat="false" ht="9.75" hidden="false" customHeight="false" outlineLevel="0" collapsed="false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</row>
    <row r="597" customFormat="false" ht="9.75" hidden="false" customHeight="false" outlineLevel="0" collapsed="false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</row>
    <row r="598" customFormat="false" ht="9.75" hidden="false" customHeight="false" outlineLevel="0" collapsed="false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</row>
    <row r="599" customFormat="false" ht="9.75" hidden="false" customHeight="false" outlineLevel="0" collapsed="false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</row>
    <row r="600" customFormat="false" ht="9.75" hidden="false" customHeight="false" outlineLevel="0" collapsed="false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</row>
    <row r="601" customFormat="false" ht="9.75" hidden="false" customHeight="false" outlineLevel="0" collapsed="false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</row>
    <row r="602" customFormat="false" ht="9.75" hidden="false" customHeight="false" outlineLevel="0" collapsed="false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</row>
    <row r="603" customFormat="false" ht="9.75" hidden="false" customHeight="false" outlineLevel="0" collapsed="false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</row>
    <row r="604" customFormat="false" ht="9.75" hidden="false" customHeight="false" outlineLevel="0" collapsed="false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</row>
    <row r="605" customFormat="false" ht="9.75" hidden="false" customHeight="false" outlineLevel="0" collapsed="false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</row>
    <row r="606" customFormat="false" ht="9.75" hidden="false" customHeight="false" outlineLevel="0" collapsed="false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</row>
    <row r="607" customFormat="false" ht="9.75" hidden="false" customHeight="false" outlineLevel="0" collapsed="false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</row>
    <row r="608" customFormat="false" ht="9.75" hidden="false" customHeight="false" outlineLevel="0" collapsed="false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</row>
    <row r="609" customFormat="false" ht="9.75" hidden="false" customHeight="false" outlineLevel="0" collapsed="false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</row>
    <row r="610" customFormat="false" ht="9.75" hidden="false" customHeight="false" outlineLevel="0" collapsed="false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</row>
    <row r="611" customFormat="false" ht="9.75" hidden="false" customHeight="false" outlineLevel="0" collapsed="false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</row>
    <row r="612" customFormat="false" ht="9.75" hidden="false" customHeight="false" outlineLevel="0" collapsed="false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</row>
    <row r="613" customFormat="false" ht="9.75" hidden="false" customHeight="false" outlineLevel="0" collapsed="false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</row>
    <row r="614" customFormat="false" ht="9.75" hidden="false" customHeight="false" outlineLevel="0" collapsed="false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</row>
    <row r="615" customFormat="false" ht="9.75" hidden="false" customHeight="false" outlineLevel="0" collapsed="false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</row>
    <row r="616" customFormat="false" ht="9.75" hidden="false" customHeight="false" outlineLevel="0" collapsed="false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</row>
    <row r="617" customFormat="false" ht="9.75" hidden="false" customHeight="false" outlineLevel="0" collapsed="false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</row>
    <row r="618" customFormat="false" ht="9.75" hidden="false" customHeight="false" outlineLevel="0" collapsed="false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</row>
    <row r="619" customFormat="false" ht="9.75" hidden="false" customHeight="false" outlineLevel="0" collapsed="false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</row>
    <row r="620" customFormat="false" ht="9.75" hidden="false" customHeight="false" outlineLevel="0" collapsed="false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</row>
    <row r="621" customFormat="false" ht="9.75" hidden="false" customHeight="false" outlineLevel="0" collapsed="false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</row>
    <row r="622" customFormat="false" ht="9.75" hidden="false" customHeight="false" outlineLevel="0" collapsed="false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</row>
    <row r="623" customFormat="false" ht="9.75" hidden="false" customHeight="false" outlineLevel="0" collapsed="false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</row>
    <row r="624" customFormat="false" ht="9.75" hidden="false" customHeight="false" outlineLevel="0" collapsed="false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</row>
    <row r="625" customFormat="false" ht="9.75" hidden="false" customHeight="false" outlineLevel="0" collapsed="false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</row>
    <row r="626" customFormat="false" ht="9.75" hidden="false" customHeight="false" outlineLevel="0" collapsed="false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</row>
    <row r="627" customFormat="false" ht="9.75" hidden="false" customHeight="false" outlineLevel="0" collapsed="false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</row>
    <row r="628" customFormat="false" ht="9.75" hidden="false" customHeight="false" outlineLevel="0" collapsed="false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</row>
    <row r="629" customFormat="false" ht="9.75" hidden="false" customHeight="false" outlineLevel="0" collapsed="false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</row>
    <row r="630" customFormat="false" ht="9.75" hidden="false" customHeight="false" outlineLevel="0" collapsed="false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</row>
    <row r="631" customFormat="false" ht="9.75" hidden="false" customHeight="false" outlineLevel="0" collapsed="false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</row>
    <row r="632" customFormat="false" ht="9.75" hidden="false" customHeight="false" outlineLevel="0" collapsed="false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</row>
    <row r="633" customFormat="false" ht="9.75" hidden="false" customHeight="false" outlineLevel="0" collapsed="false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</row>
    <row r="634" customFormat="false" ht="9.75" hidden="false" customHeight="false" outlineLevel="0" collapsed="false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</row>
    <row r="635" customFormat="false" ht="9.75" hidden="false" customHeight="false" outlineLevel="0" collapsed="false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</row>
    <row r="636" customFormat="false" ht="9.75" hidden="false" customHeight="false" outlineLevel="0" collapsed="false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</row>
    <row r="637" customFormat="false" ht="9.75" hidden="false" customHeight="false" outlineLevel="0" collapsed="false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</row>
    <row r="638" customFormat="false" ht="9.75" hidden="false" customHeight="false" outlineLevel="0" collapsed="false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</row>
    <row r="639" customFormat="false" ht="9.75" hidden="false" customHeight="false" outlineLevel="0" collapsed="false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</row>
    <row r="640" customFormat="false" ht="9.75" hidden="false" customHeight="false" outlineLevel="0" collapsed="false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</row>
    <row r="641" customFormat="false" ht="9.75" hidden="false" customHeight="false" outlineLevel="0" collapsed="false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</row>
    <row r="642" customFormat="false" ht="9.75" hidden="false" customHeight="false" outlineLevel="0" collapsed="false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</row>
    <row r="643" customFormat="false" ht="9.75" hidden="false" customHeight="false" outlineLevel="0" collapsed="false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</row>
    <row r="644" customFormat="false" ht="9.75" hidden="false" customHeight="false" outlineLevel="0" collapsed="false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</row>
    <row r="645" customFormat="false" ht="9.75" hidden="false" customHeight="false" outlineLevel="0" collapsed="false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</row>
    <row r="646" customFormat="false" ht="9.75" hidden="false" customHeight="false" outlineLevel="0" collapsed="false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</row>
    <row r="647" customFormat="false" ht="9.75" hidden="false" customHeight="false" outlineLevel="0" collapsed="false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</row>
    <row r="648" customFormat="false" ht="9.75" hidden="false" customHeight="false" outlineLevel="0" collapsed="false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</row>
    <row r="649" customFormat="false" ht="9.75" hidden="false" customHeight="false" outlineLevel="0" collapsed="false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</row>
    <row r="650" customFormat="false" ht="9.75" hidden="false" customHeight="false" outlineLevel="0" collapsed="false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</row>
    <row r="651" customFormat="false" ht="9.75" hidden="false" customHeight="false" outlineLevel="0" collapsed="false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</row>
    <row r="652" customFormat="false" ht="9.75" hidden="false" customHeight="false" outlineLevel="0" collapsed="false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</row>
    <row r="653" customFormat="false" ht="9.75" hidden="false" customHeight="false" outlineLevel="0" collapsed="false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</row>
    <row r="654" customFormat="false" ht="9.75" hidden="false" customHeight="false" outlineLevel="0" collapsed="false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</row>
    <row r="655" customFormat="false" ht="9.75" hidden="false" customHeight="false" outlineLevel="0" collapsed="false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</row>
    <row r="656" customFormat="false" ht="9.75" hidden="false" customHeight="false" outlineLevel="0" collapsed="false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</row>
    <row r="657" customFormat="false" ht="9.75" hidden="false" customHeight="false" outlineLevel="0" collapsed="false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</row>
    <row r="658" customFormat="false" ht="9.75" hidden="false" customHeight="false" outlineLevel="0" collapsed="false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</row>
    <row r="659" customFormat="false" ht="9.75" hidden="false" customHeight="false" outlineLevel="0" collapsed="false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</row>
    <row r="660" customFormat="false" ht="9.75" hidden="false" customHeight="false" outlineLevel="0" collapsed="false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</row>
    <row r="661" customFormat="false" ht="9.75" hidden="false" customHeight="false" outlineLevel="0" collapsed="false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</row>
    <row r="662" customFormat="false" ht="9.75" hidden="false" customHeight="false" outlineLevel="0" collapsed="false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</row>
    <row r="663" customFormat="false" ht="9.75" hidden="false" customHeight="false" outlineLevel="0" collapsed="false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</row>
    <row r="664" customFormat="false" ht="9.75" hidden="false" customHeight="false" outlineLevel="0" collapsed="false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</row>
    <row r="665" customFormat="false" ht="9.75" hidden="false" customHeight="false" outlineLevel="0" collapsed="false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</row>
    <row r="666" customFormat="false" ht="9.75" hidden="false" customHeight="false" outlineLevel="0" collapsed="false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</row>
    <row r="667" customFormat="false" ht="9.75" hidden="false" customHeight="false" outlineLevel="0" collapsed="false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</row>
    <row r="668" customFormat="false" ht="9.75" hidden="false" customHeight="false" outlineLevel="0" collapsed="false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</row>
    <row r="669" customFormat="false" ht="9.75" hidden="false" customHeight="false" outlineLevel="0" collapsed="false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</row>
    <row r="670" customFormat="false" ht="9.75" hidden="false" customHeight="false" outlineLevel="0" collapsed="false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</row>
    <row r="671" customFormat="false" ht="9.75" hidden="false" customHeight="false" outlineLevel="0" collapsed="false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</row>
    <row r="672" customFormat="false" ht="9.75" hidden="false" customHeight="false" outlineLevel="0" collapsed="false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</row>
    <row r="673" customFormat="false" ht="9.75" hidden="false" customHeight="false" outlineLevel="0" collapsed="false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</row>
    <row r="674" customFormat="false" ht="9.75" hidden="false" customHeight="false" outlineLevel="0" collapsed="false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</row>
    <row r="675" customFormat="false" ht="9.75" hidden="false" customHeight="false" outlineLevel="0" collapsed="false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</row>
    <row r="676" customFormat="false" ht="9.75" hidden="false" customHeight="false" outlineLevel="0" collapsed="false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</row>
    <row r="677" customFormat="false" ht="9.75" hidden="false" customHeight="false" outlineLevel="0" collapsed="false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</row>
    <row r="678" customFormat="false" ht="9.75" hidden="false" customHeight="false" outlineLevel="0" collapsed="false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</row>
    <row r="679" customFormat="false" ht="9.75" hidden="false" customHeight="false" outlineLevel="0" collapsed="false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</row>
    <row r="680" customFormat="false" ht="9.75" hidden="false" customHeight="false" outlineLevel="0" collapsed="false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</row>
    <row r="681" customFormat="false" ht="9.75" hidden="false" customHeight="false" outlineLevel="0" collapsed="false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</row>
    <row r="682" customFormat="false" ht="9.75" hidden="false" customHeight="false" outlineLevel="0" collapsed="false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</row>
    <row r="683" customFormat="false" ht="9.75" hidden="false" customHeight="false" outlineLevel="0" collapsed="false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</row>
    <row r="684" customFormat="false" ht="9.75" hidden="false" customHeight="false" outlineLevel="0" collapsed="false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</row>
    <row r="685" customFormat="false" ht="9.75" hidden="false" customHeight="false" outlineLevel="0" collapsed="false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</row>
    <row r="686" customFormat="false" ht="9.75" hidden="false" customHeight="false" outlineLevel="0" collapsed="false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</row>
    <row r="687" customFormat="false" ht="9.75" hidden="false" customHeight="false" outlineLevel="0" collapsed="false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</row>
    <row r="688" customFormat="false" ht="9.75" hidden="false" customHeight="false" outlineLevel="0" collapsed="false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</row>
    <row r="689" customFormat="false" ht="9.75" hidden="false" customHeight="false" outlineLevel="0" collapsed="false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</row>
    <row r="690" customFormat="false" ht="9.75" hidden="false" customHeight="false" outlineLevel="0" collapsed="false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</row>
    <row r="691" customFormat="false" ht="9.75" hidden="false" customHeight="false" outlineLevel="0" collapsed="false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</row>
    <row r="692" customFormat="false" ht="9.75" hidden="false" customHeight="false" outlineLevel="0" collapsed="false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</row>
    <row r="693" customFormat="false" ht="9.75" hidden="false" customHeight="false" outlineLevel="0" collapsed="false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</row>
    <row r="694" customFormat="false" ht="9.75" hidden="false" customHeight="false" outlineLevel="0" collapsed="false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</row>
    <row r="695" customFormat="false" ht="9.75" hidden="false" customHeight="false" outlineLevel="0" collapsed="false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</row>
    <row r="696" customFormat="false" ht="9.75" hidden="false" customHeight="false" outlineLevel="0" collapsed="false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</row>
    <row r="697" customFormat="false" ht="9.75" hidden="false" customHeight="false" outlineLevel="0" collapsed="false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</row>
    <row r="698" customFormat="false" ht="9.75" hidden="false" customHeight="false" outlineLevel="0" collapsed="false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</row>
    <row r="699" customFormat="false" ht="9.75" hidden="false" customHeight="false" outlineLevel="0" collapsed="false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</row>
    <row r="700" customFormat="false" ht="9.75" hidden="false" customHeight="false" outlineLevel="0" collapsed="false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</row>
    <row r="701" customFormat="false" ht="9.75" hidden="false" customHeight="false" outlineLevel="0" collapsed="false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</row>
    <row r="702" customFormat="false" ht="9.75" hidden="false" customHeight="false" outlineLevel="0" collapsed="false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</row>
    <row r="703" customFormat="false" ht="9.75" hidden="false" customHeight="false" outlineLevel="0" collapsed="false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</row>
    <row r="704" customFormat="false" ht="9.75" hidden="false" customHeight="false" outlineLevel="0" collapsed="false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</row>
    <row r="705" customFormat="false" ht="9.75" hidden="false" customHeight="false" outlineLevel="0" collapsed="false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</row>
    <row r="706" customFormat="false" ht="9.75" hidden="false" customHeight="false" outlineLevel="0" collapsed="false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</row>
    <row r="707" customFormat="false" ht="9.75" hidden="false" customHeight="false" outlineLevel="0" collapsed="false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</row>
    <row r="708" customFormat="false" ht="9.75" hidden="false" customHeight="false" outlineLevel="0" collapsed="false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</row>
    <row r="709" customFormat="false" ht="9.75" hidden="false" customHeight="false" outlineLevel="0" collapsed="false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</row>
    <row r="710" customFormat="false" ht="9.75" hidden="false" customHeight="false" outlineLevel="0" collapsed="false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</row>
    <row r="711" customFormat="false" ht="9.75" hidden="false" customHeight="false" outlineLevel="0" collapsed="false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</row>
    <row r="712" customFormat="false" ht="9.75" hidden="false" customHeight="false" outlineLevel="0" collapsed="false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</row>
    <row r="713" customFormat="false" ht="9.75" hidden="false" customHeight="false" outlineLevel="0" collapsed="false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</row>
    <row r="714" customFormat="false" ht="9.75" hidden="false" customHeight="false" outlineLevel="0" collapsed="false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</row>
    <row r="715" customFormat="false" ht="9.75" hidden="false" customHeight="false" outlineLevel="0" collapsed="false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</row>
    <row r="716" customFormat="false" ht="9.75" hidden="false" customHeight="false" outlineLevel="0" collapsed="false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</row>
    <row r="717" customFormat="false" ht="9.75" hidden="false" customHeight="false" outlineLevel="0" collapsed="false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</row>
    <row r="718" customFormat="false" ht="9.75" hidden="false" customHeight="false" outlineLevel="0" collapsed="false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</row>
    <row r="719" customFormat="false" ht="9.75" hidden="false" customHeight="false" outlineLevel="0" collapsed="false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</row>
    <row r="720" customFormat="false" ht="9.75" hidden="false" customHeight="false" outlineLevel="0" collapsed="false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</row>
    <row r="721" customFormat="false" ht="9.75" hidden="false" customHeight="false" outlineLevel="0" collapsed="false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</row>
    <row r="722" customFormat="false" ht="9.75" hidden="false" customHeight="false" outlineLevel="0" collapsed="false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</row>
    <row r="723" customFormat="false" ht="9.75" hidden="false" customHeight="false" outlineLevel="0" collapsed="false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</row>
    <row r="724" customFormat="false" ht="9.75" hidden="false" customHeight="false" outlineLevel="0" collapsed="false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</row>
    <row r="725" customFormat="false" ht="9.75" hidden="false" customHeight="false" outlineLevel="0" collapsed="false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</row>
    <row r="726" customFormat="false" ht="9.75" hidden="false" customHeight="false" outlineLevel="0" collapsed="false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</row>
    <row r="727" customFormat="false" ht="9.75" hidden="false" customHeight="false" outlineLevel="0" collapsed="false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</row>
    <row r="728" customFormat="false" ht="9.75" hidden="false" customHeight="false" outlineLevel="0" collapsed="false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</row>
    <row r="729" customFormat="false" ht="9.75" hidden="false" customHeight="false" outlineLevel="0" collapsed="false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</row>
    <row r="730" customFormat="false" ht="9.75" hidden="false" customHeight="false" outlineLevel="0" collapsed="false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</row>
    <row r="731" customFormat="false" ht="9.75" hidden="false" customHeight="false" outlineLevel="0" collapsed="false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</row>
    <row r="732" customFormat="false" ht="9.75" hidden="false" customHeight="false" outlineLevel="0" collapsed="false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</row>
    <row r="733" customFormat="false" ht="9.75" hidden="false" customHeight="false" outlineLevel="0" collapsed="false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</row>
    <row r="734" customFormat="false" ht="9.75" hidden="false" customHeight="false" outlineLevel="0" collapsed="false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</row>
    <row r="735" customFormat="false" ht="9.75" hidden="false" customHeight="false" outlineLevel="0" collapsed="false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</row>
    <row r="736" customFormat="false" ht="9.75" hidden="false" customHeight="false" outlineLevel="0" collapsed="false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</row>
    <row r="737" customFormat="false" ht="9.75" hidden="false" customHeight="false" outlineLevel="0" collapsed="false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</row>
    <row r="738" customFormat="false" ht="9.75" hidden="false" customHeight="false" outlineLevel="0" collapsed="false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</row>
    <row r="739" customFormat="false" ht="9.75" hidden="false" customHeight="false" outlineLevel="0" collapsed="false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</row>
    <row r="740" customFormat="false" ht="9.75" hidden="false" customHeight="false" outlineLevel="0" collapsed="false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</row>
    <row r="741" customFormat="false" ht="9.75" hidden="false" customHeight="false" outlineLevel="0" collapsed="false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</row>
    <row r="742" customFormat="false" ht="9.75" hidden="false" customHeight="false" outlineLevel="0" collapsed="false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</row>
    <row r="743" customFormat="false" ht="9.75" hidden="false" customHeight="false" outlineLevel="0" collapsed="false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</row>
    <row r="744" customFormat="false" ht="9.75" hidden="false" customHeight="false" outlineLevel="0" collapsed="false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</row>
    <row r="745" customFormat="false" ht="9.75" hidden="false" customHeight="false" outlineLevel="0" collapsed="false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</row>
    <row r="746" customFormat="false" ht="9.75" hidden="false" customHeight="false" outlineLevel="0" collapsed="false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</row>
    <row r="747" customFormat="false" ht="9.75" hidden="false" customHeight="false" outlineLevel="0" collapsed="false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</row>
    <row r="748" customFormat="false" ht="9.75" hidden="false" customHeight="false" outlineLevel="0" collapsed="false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</row>
    <row r="749" customFormat="false" ht="9.75" hidden="false" customHeight="false" outlineLevel="0" collapsed="false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</row>
    <row r="750" customFormat="false" ht="9.75" hidden="false" customHeight="false" outlineLevel="0" collapsed="false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</row>
    <row r="751" customFormat="false" ht="9.75" hidden="false" customHeight="false" outlineLevel="0" collapsed="false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</row>
    <row r="752" customFormat="false" ht="9.75" hidden="false" customHeight="false" outlineLevel="0" collapsed="false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</row>
    <row r="753" customFormat="false" ht="9.75" hidden="false" customHeight="false" outlineLevel="0" collapsed="false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</row>
    <row r="754" customFormat="false" ht="9.75" hidden="false" customHeight="false" outlineLevel="0" collapsed="false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</row>
    <row r="755" customFormat="false" ht="9.75" hidden="false" customHeight="false" outlineLevel="0" collapsed="false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</row>
    <row r="756" customFormat="false" ht="9.75" hidden="false" customHeight="false" outlineLevel="0" collapsed="false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</row>
    <row r="757" customFormat="false" ht="9.75" hidden="false" customHeight="false" outlineLevel="0" collapsed="false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</row>
    <row r="758" customFormat="false" ht="9.75" hidden="false" customHeight="false" outlineLevel="0" collapsed="false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</row>
    <row r="759" customFormat="false" ht="9.75" hidden="false" customHeight="false" outlineLevel="0" collapsed="false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</row>
    <row r="760" customFormat="false" ht="9.75" hidden="false" customHeight="false" outlineLevel="0" collapsed="false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</row>
    <row r="761" customFormat="false" ht="9.75" hidden="false" customHeight="false" outlineLevel="0" collapsed="false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</row>
    <row r="762" customFormat="false" ht="9.75" hidden="false" customHeight="false" outlineLevel="0" collapsed="false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</row>
    <row r="763" customFormat="false" ht="9.75" hidden="false" customHeight="false" outlineLevel="0" collapsed="false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</row>
    <row r="764" customFormat="false" ht="9.75" hidden="false" customHeight="false" outlineLevel="0" collapsed="false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</row>
    <row r="765" customFormat="false" ht="9.75" hidden="false" customHeight="false" outlineLevel="0" collapsed="false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</row>
    <row r="766" customFormat="false" ht="9.75" hidden="false" customHeight="false" outlineLevel="0" collapsed="false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</row>
    <row r="767" customFormat="false" ht="9.75" hidden="false" customHeight="false" outlineLevel="0" collapsed="false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</row>
    <row r="768" customFormat="false" ht="9.75" hidden="false" customHeight="false" outlineLevel="0" collapsed="false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</row>
    <row r="769" customFormat="false" ht="9.75" hidden="false" customHeight="false" outlineLevel="0" collapsed="false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</row>
    <row r="770" customFormat="false" ht="9.75" hidden="false" customHeight="false" outlineLevel="0" collapsed="false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</row>
    <row r="771" customFormat="false" ht="9.75" hidden="false" customHeight="false" outlineLevel="0" collapsed="false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</row>
    <row r="772" customFormat="false" ht="9.75" hidden="false" customHeight="false" outlineLevel="0" collapsed="false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</row>
    <row r="773" customFormat="false" ht="9.75" hidden="false" customHeight="false" outlineLevel="0" collapsed="false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</row>
    <row r="774" customFormat="false" ht="9.75" hidden="false" customHeight="false" outlineLevel="0" collapsed="false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</row>
    <row r="775" customFormat="false" ht="9.75" hidden="false" customHeight="false" outlineLevel="0" collapsed="false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</row>
    <row r="776" customFormat="false" ht="9.75" hidden="false" customHeight="false" outlineLevel="0" collapsed="false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</row>
    <row r="777" customFormat="false" ht="9.75" hidden="false" customHeight="false" outlineLevel="0" collapsed="false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</row>
    <row r="778" customFormat="false" ht="9.75" hidden="false" customHeight="false" outlineLevel="0" collapsed="false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</row>
    <row r="779" customFormat="false" ht="9.75" hidden="false" customHeight="false" outlineLevel="0" collapsed="false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</row>
    <row r="780" customFormat="false" ht="9.75" hidden="false" customHeight="false" outlineLevel="0" collapsed="false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</row>
    <row r="781" customFormat="false" ht="9.75" hidden="false" customHeight="false" outlineLevel="0" collapsed="false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</row>
    <row r="782" customFormat="false" ht="9.75" hidden="false" customHeight="false" outlineLevel="0" collapsed="false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</row>
    <row r="783" customFormat="false" ht="9.75" hidden="false" customHeight="false" outlineLevel="0" collapsed="false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</row>
    <row r="784" customFormat="false" ht="9.75" hidden="false" customHeight="false" outlineLevel="0" collapsed="false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</row>
    <row r="785" customFormat="false" ht="9.75" hidden="false" customHeight="false" outlineLevel="0" collapsed="false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</row>
    <row r="786" customFormat="false" ht="9.75" hidden="false" customHeight="false" outlineLevel="0" collapsed="false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</row>
    <row r="787" customFormat="false" ht="9.75" hidden="false" customHeight="false" outlineLevel="0" collapsed="false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</row>
    <row r="788" customFormat="false" ht="9.75" hidden="false" customHeight="false" outlineLevel="0" collapsed="false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</row>
    <row r="789" customFormat="false" ht="9.75" hidden="false" customHeight="false" outlineLevel="0" collapsed="false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</row>
    <row r="790" customFormat="false" ht="9.75" hidden="false" customHeight="false" outlineLevel="0" collapsed="false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</row>
    <row r="791" customFormat="false" ht="9.75" hidden="false" customHeight="false" outlineLevel="0" collapsed="false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</row>
    <row r="792" customFormat="false" ht="9.75" hidden="false" customHeight="false" outlineLevel="0" collapsed="false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</row>
    <row r="793" customFormat="false" ht="9.75" hidden="false" customHeight="false" outlineLevel="0" collapsed="false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</row>
    <row r="794" customFormat="false" ht="9.75" hidden="false" customHeight="false" outlineLevel="0" collapsed="false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</row>
    <row r="795" customFormat="false" ht="9.75" hidden="false" customHeight="false" outlineLevel="0" collapsed="false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</row>
    <row r="796" customFormat="false" ht="9.75" hidden="false" customHeight="false" outlineLevel="0" collapsed="false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</row>
    <row r="797" customFormat="false" ht="9.75" hidden="false" customHeight="false" outlineLevel="0" collapsed="false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</row>
    <row r="798" customFormat="false" ht="9.75" hidden="false" customHeight="false" outlineLevel="0" collapsed="false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</row>
    <row r="799" customFormat="false" ht="9.75" hidden="false" customHeight="false" outlineLevel="0" collapsed="false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</row>
    <row r="800" customFormat="false" ht="9.75" hidden="false" customHeight="false" outlineLevel="0" collapsed="false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</row>
    <row r="801" customFormat="false" ht="9.75" hidden="false" customHeight="false" outlineLevel="0" collapsed="false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</row>
    <row r="802" customFormat="false" ht="9.75" hidden="false" customHeight="false" outlineLevel="0" collapsed="false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</row>
    <row r="803" customFormat="false" ht="9.75" hidden="false" customHeight="false" outlineLevel="0" collapsed="false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</row>
    <row r="804" customFormat="false" ht="9.75" hidden="false" customHeight="false" outlineLevel="0" collapsed="false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</row>
    <row r="805" customFormat="false" ht="9.75" hidden="false" customHeight="false" outlineLevel="0" collapsed="false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</row>
    <row r="806" customFormat="false" ht="9.75" hidden="false" customHeight="false" outlineLevel="0" collapsed="false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</row>
    <row r="807" customFormat="false" ht="9.75" hidden="false" customHeight="false" outlineLevel="0" collapsed="false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</row>
    <row r="808" customFormat="false" ht="9.75" hidden="false" customHeight="false" outlineLevel="0" collapsed="false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</row>
    <row r="809" customFormat="false" ht="9.75" hidden="false" customHeight="false" outlineLevel="0" collapsed="false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</row>
    <row r="810" customFormat="false" ht="9.75" hidden="false" customHeight="false" outlineLevel="0" collapsed="false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</row>
    <row r="811" customFormat="false" ht="9.75" hidden="false" customHeight="false" outlineLevel="0" collapsed="false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</row>
    <row r="812" customFormat="false" ht="9.75" hidden="false" customHeight="false" outlineLevel="0" collapsed="false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</row>
    <row r="813" customFormat="false" ht="9.75" hidden="false" customHeight="false" outlineLevel="0" collapsed="false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</row>
    <row r="814" customFormat="false" ht="9.75" hidden="false" customHeight="false" outlineLevel="0" collapsed="false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</row>
    <row r="815" customFormat="false" ht="9.75" hidden="false" customHeight="false" outlineLevel="0" collapsed="false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</row>
    <row r="816" customFormat="false" ht="9.75" hidden="false" customHeight="false" outlineLevel="0" collapsed="false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</row>
    <row r="817" customFormat="false" ht="9.75" hidden="false" customHeight="false" outlineLevel="0" collapsed="false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</row>
    <row r="818" customFormat="false" ht="9.75" hidden="false" customHeight="false" outlineLevel="0" collapsed="false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</row>
    <row r="819" customFormat="false" ht="9.75" hidden="false" customHeight="false" outlineLevel="0" collapsed="false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</row>
    <row r="820" customFormat="false" ht="9.75" hidden="false" customHeight="false" outlineLevel="0" collapsed="false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</row>
    <row r="821" customFormat="false" ht="9.75" hidden="false" customHeight="false" outlineLevel="0" collapsed="false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</row>
    <row r="822" customFormat="false" ht="9.75" hidden="false" customHeight="false" outlineLevel="0" collapsed="false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</row>
    <row r="823" customFormat="false" ht="9.75" hidden="false" customHeight="false" outlineLevel="0" collapsed="false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</row>
    <row r="824" customFormat="false" ht="9.75" hidden="false" customHeight="false" outlineLevel="0" collapsed="false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</row>
    <row r="825" customFormat="false" ht="9.75" hidden="false" customHeight="false" outlineLevel="0" collapsed="false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</row>
    <row r="826" customFormat="false" ht="9.75" hidden="false" customHeight="false" outlineLevel="0" collapsed="false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</row>
    <row r="827" customFormat="false" ht="9.75" hidden="false" customHeight="false" outlineLevel="0" collapsed="false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</row>
    <row r="828" customFormat="false" ht="9.75" hidden="false" customHeight="false" outlineLevel="0" collapsed="false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</row>
    <row r="829" customFormat="false" ht="9.75" hidden="false" customHeight="false" outlineLevel="0" collapsed="false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</row>
    <row r="830" customFormat="false" ht="9.75" hidden="false" customHeight="false" outlineLevel="0" collapsed="false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</row>
    <row r="831" customFormat="false" ht="9.75" hidden="false" customHeight="false" outlineLevel="0" collapsed="false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</row>
    <row r="832" customFormat="false" ht="9.75" hidden="false" customHeight="false" outlineLevel="0" collapsed="false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</row>
    <row r="833" customFormat="false" ht="9.75" hidden="false" customHeight="false" outlineLevel="0" collapsed="false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</row>
    <row r="834" customFormat="false" ht="9.75" hidden="false" customHeight="false" outlineLevel="0" collapsed="false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</row>
    <row r="835" customFormat="false" ht="9.75" hidden="false" customHeight="false" outlineLevel="0" collapsed="false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</row>
    <row r="836" customFormat="false" ht="9.75" hidden="false" customHeight="false" outlineLevel="0" collapsed="false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</row>
    <row r="837" customFormat="false" ht="9.75" hidden="false" customHeight="false" outlineLevel="0" collapsed="false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</row>
    <row r="838" customFormat="false" ht="9.75" hidden="false" customHeight="false" outlineLevel="0" collapsed="false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</row>
    <row r="839" customFormat="false" ht="9.75" hidden="false" customHeight="false" outlineLevel="0" collapsed="false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</row>
    <row r="840" customFormat="false" ht="9.75" hidden="false" customHeight="false" outlineLevel="0" collapsed="false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</row>
    <row r="841" customFormat="false" ht="9.75" hidden="false" customHeight="false" outlineLevel="0" collapsed="false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</row>
    <row r="842" customFormat="false" ht="9.75" hidden="false" customHeight="false" outlineLevel="0" collapsed="false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</row>
    <row r="843" customFormat="false" ht="9.75" hidden="false" customHeight="false" outlineLevel="0" collapsed="false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</row>
    <row r="844" customFormat="false" ht="9.75" hidden="false" customHeight="false" outlineLevel="0" collapsed="false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</row>
    <row r="845" customFormat="false" ht="9.75" hidden="false" customHeight="false" outlineLevel="0" collapsed="false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</row>
    <row r="846" customFormat="false" ht="9.75" hidden="false" customHeight="false" outlineLevel="0" collapsed="false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</row>
    <row r="847" customFormat="false" ht="9.75" hidden="false" customHeight="false" outlineLevel="0" collapsed="false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</row>
    <row r="848" customFormat="false" ht="9.75" hidden="false" customHeight="false" outlineLevel="0" collapsed="false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</row>
    <row r="849" customFormat="false" ht="9.75" hidden="false" customHeight="false" outlineLevel="0" collapsed="false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</row>
    <row r="850" customFormat="false" ht="9.75" hidden="false" customHeight="false" outlineLevel="0" collapsed="false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</row>
    <row r="851" customFormat="false" ht="9.75" hidden="false" customHeight="false" outlineLevel="0" collapsed="false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</row>
    <row r="852" customFormat="false" ht="9.75" hidden="false" customHeight="false" outlineLevel="0" collapsed="false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</row>
    <row r="853" customFormat="false" ht="9.75" hidden="false" customHeight="false" outlineLevel="0" collapsed="false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</row>
    <row r="854" customFormat="false" ht="9.75" hidden="false" customHeight="false" outlineLevel="0" collapsed="false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</row>
    <row r="855" customFormat="false" ht="9.75" hidden="false" customHeight="false" outlineLevel="0" collapsed="false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</row>
    <row r="856" customFormat="false" ht="9.75" hidden="false" customHeight="false" outlineLevel="0" collapsed="false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</row>
    <row r="857" customFormat="false" ht="9.75" hidden="false" customHeight="false" outlineLevel="0" collapsed="false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</row>
    <row r="858" customFormat="false" ht="9.75" hidden="false" customHeight="false" outlineLevel="0" collapsed="false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</row>
    <row r="859" customFormat="false" ht="9.75" hidden="false" customHeight="false" outlineLevel="0" collapsed="false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</row>
    <row r="860" customFormat="false" ht="9.75" hidden="false" customHeight="false" outlineLevel="0" collapsed="false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</row>
    <row r="861" customFormat="false" ht="9.75" hidden="false" customHeight="false" outlineLevel="0" collapsed="false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</row>
    <row r="862" customFormat="false" ht="9.75" hidden="false" customHeight="false" outlineLevel="0" collapsed="false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</row>
    <row r="863" customFormat="false" ht="9.75" hidden="false" customHeight="false" outlineLevel="0" collapsed="false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</row>
    <row r="864" customFormat="false" ht="9.75" hidden="false" customHeight="false" outlineLevel="0" collapsed="false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</row>
    <row r="865" customFormat="false" ht="9.75" hidden="false" customHeight="false" outlineLevel="0" collapsed="false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</row>
    <row r="866" customFormat="false" ht="9.75" hidden="false" customHeight="false" outlineLevel="0" collapsed="false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</row>
    <row r="867" customFormat="false" ht="9.75" hidden="false" customHeight="false" outlineLevel="0" collapsed="false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</row>
    <row r="868" customFormat="false" ht="9.75" hidden="false" customHeight="false" outlineLevel="0" collapsed="false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</row>
    <row r="869" customFormat="false" ht="9.75" hidden="false" customHeight="false" outlineLevel="0" collapsed="false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</row>
    <row r="870" customFormat="false" ht="9.75" hidden="false" customHeight="false" outlineLevel="0" collapsed="false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</row>
    <row r="871" customFormat="false" ht="9.75" hidden="false" customHeight="false" outlineLevel="0" collapsed="false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</row>
    <row r="872" customFormat="false" ht="9.75" hidden="false" customHeight="false" outlineLevel="0" collapsed="false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</row>
    <row r="873" customFormat="false" ht="9.75" hidden="false" customHeight="false" outlineLevel="0" collapsed="false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</row>
    <row r="874" customFormat="false" ht="9.75" hidden="false" customHeight="false" outlineLevel="0" collapsed="false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</row>
    <row r="875" customFormat="false" ht="9.75" hidden="false" customHeight="false" outlineLevel="0" collapsed="false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</row>
    <row r="876" customFormat="false" ht="9.75" hidden="false" customHeight="false" outlineLevel="0" collapsed="false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</row>
    <row r="877" customFormat="false" ht="9.75" hidden="false" customHeight="false" outlineLevel="0" collapsed="false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</row>
    <row r="878" customFormat="false" ht="9.75" hidden="false" customHeight="false" outlineLevel="0" collapsed="false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</row>
    <row r="879" customFormat="false" ht="9.75" hidden="false" customHeight="false" outlineLevel="0" collapsed="false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</row>
    <row r="880" customFormat="false" ht="9.75" hidden="false" customHeight="false" outlineLevel="0" collapsed="false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</row>
    <row r="881" customFormat="false" ht="9.75" hidden="false" customHeight="false" outlineLevel="0" collapsed="false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</row>
    <row r="882" customFormat="false" ht="9.75" hidden="false" customHeight="false" outlineLevel="0" collapsed="false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</row>
    <row r="883" customFormat="false" ht="9.75" hidden="false" customHeight="false" outlineLevel="0" collapsed="false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</row>
    <row r="884" customFormat="false" ht="9.75" hidden="false" customHeight="false" outlineLevel="0" collapsed="false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</row>
    <row r="885" customFormat="false" ht="9.75" hidden="false" customHeight="false" outlineLevel="0" collapsed="false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</row>
    <row r="886" customFormat="false" ht="9.75" hidden="false" customHeight="false" outlineLevel="0" collapsed="false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</row>
    <row r="887" customFormat="false" ht="9.75" hidden="false" customHeight="false" outlineLevel="0" collapsed="false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</row>
    <row r="888" customFormat="false" ht="9.75" hidden="false" customHeight="false" outlineLevel="0" collapsed="false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</row>
    <row r="889" customFormat="false" ht="9.75" hidden="false" customHeight="false" outlineLevel="0" collapsed="false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</row>
    <row r="890" customFormat="false" ht="9.75" hidden="false" customHeight="false" outlineLevel="0" collapsed="false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</row>
    <row r="891" customFormat="false" ht="9.75" hidden="false" customHeight="false" outlineLevel="0" collapsed="false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</row>
    <row r="892" customFormat="false" ht="9.75" hidden="false" customHeight="false" outlineLevel="0" collapsed="false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</row>
    <row r="893" customFormat="false" ht="9.75" hidden="false" customHeight="false" outlineLevel="0" collapsed="false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</row>
    <row r="894" customFormat="false" ht="9.75" hidden="false" customHeight="false" outlineLevel="0" collapsed="false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</row>
    <row r="895" customFormat="false" ht="9.75" hidden="false" customHeight="false" outlineLevel="0" collapsed="false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</row>
    <row r="896" customFormat="false" ht="9.75" hidden="false" customHeight="false" outlineLevel="0" collapsed="false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</row>
    <row r="897" customFormat="false" ht="9.75" hidden="false" customHeight="false" outlineLevel="0" collapsed="false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</row>
    <row r="898" customFormat="false" ht="9.75" hidden="false" customHeight="false" outlineLevel="0" collapsed="false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</row>
    <row r="899" customFormat="false" ht="9.75" hidden="false" customHeight="false" outlineLevel="0" collapsed="false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</row>
    <row r="900" customFormat="false" ht="9.75" hidden="false" customHeight="false" outlineLevel="0" collapsed="false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</row>
    <row r="901" customFormat="false" ht="9.75" hidden="false" customHeight="false" outlineLevel="0" collapsed="false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</row>
    <row r="902" customFormat="false" ht="9.75" hidden="false" customHeight="false" outlineLevel="0" collapsed="false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</row>
    <row r="903" customFormat="false" ht="9.75" hidden="false" customHeight="false" outlineLevel="0" collapsed="false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</row>
    <row r="904" customFormat="false" ht="9.75" hidden="false" customHeight="false" outlineLevel="0" collapsed="false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</row>
    <row r="905" customFormat="false" ht="9.75" hidden="false" customHeight="false" outlineLevel="0" collapsed="false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</row>
    <row r="906" customFormat="false" ht="9.75" hidden="false" customHeight="false" outlineLevel="0" collapsed="false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</row>
    <row r="907" customFormat="false" ht="9.75" hidden="false" customHeight="false" outlineLevel="0" collapsed="false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</row>
    <row r="908" customFormat="false" ht="9.75" hidden="false" customHeight="false" outlineLevel="0" collapsed="false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</row>
    <row r="909" customFormat="false" ht="9.75" hidden="false" customHeight="false" outlineLevel="0" collapsed="false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</row>
    <row r="910" customFormat="false" ht="9.75" hidden="false" customHeight="false" outlineLevel="0" collapsed="false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</row>
    <row r="911" customFormat="false" ht="9.75" hidden="false" customHeight="false" outlineLevel="0" collapsed="false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</row>
    <row r="912" customFormat="false" ht="9.75" hidden="false" customHeight="false" outlineLevel="0" collapsed="false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</row>
    <row r="913" customFormat="false" ht="9.75" hidden="false" customHeight="false" outlineLevel="0" collapsed="false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</row>
    <row r="914" customFormat="false" ht="9.75" hidden="false" customHeight="false" outlineLevel="0" collapsed="false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</row>
    <row r="915" customFormat="false" ht="9.75" hidden="false" customHeight="false" outlineLevel="0" collapsed="false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</row>
    <row r="916" customFormat="false" ht="9.75" hidden="false" customHeight="false" outlineLevel="0" collapsed="false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</row>
    <row r="917" customFormat="false" ht="9.75" hidden="false" customHeight="false" outlineLevel="0" collapsed="false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</row>
    <row r="918" customFormat="false" ht="9.75" hidden="false" customHeight="false" outlineLevel="0" collapsed="false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</row>
    <row r="919" customFormat="false" ht="9.75" hidden="false" customHeight="false" outlineLevel="0" collapsed="false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</row>
    <row r="920" customFormat="false" ht="9.75" hidden="false" customHeight="false" outlineLevel="0" collapsed="false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</row>
    <row r="921" customFormat="false" ht="9.75" hidden="false" customHeight="false" outlineLevel="0" collapsed="false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</row>
    <row r="922" customFormat="false" ht="9.75" hidden="false" customHeight="false" outlineLevel="0" collapsed="false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</row>
    <row r="923" customFormat="false" ht="9.75" hidden="false" customHeight="false" outlineLevel="0" collapsed="false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</row>
    <row r="924" customFormat="false" ht="9.75" hidden="false" customHeight="false" outlineLevel="0" collapsed="false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</row>
    <row r="925" customFormat="false" ht="9.75" hidden="false" customHeight="false" outlineLevel="0" collapsed="false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</row>
    <row r="926" customFormat="false" ht="9.75" hidden="false" customHeight="false" outlineLevel="0" collapsed="false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</row>
    <row r="927" customFormat="false" ht="9.75" hidden="false" customHeight="false" outlineLevel="0" collapsed="false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</row>
    <row r="928" customFormat="false" ht="9.75" hidden="false" customHeight="false" outlineLevel="0" collapsed="false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</row>
    <row r="929" customFormat="false" ht="9.75" hidden="false" customHeight="false" outlineLevel="0" collapsed="false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</row>
    <row r="930" customFormat="false" ht="9.75" hidden="false" customHeight="false" outlineLevel="0" collapsed="false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</row>
    <row r="931" customFormat="false" ht="9.75" hidden="false" customHeight="false" outlineLevel="0" collapsed="false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</row>
    <row r="932" customFormat="false" ht="9.75" hidden="false" customHeight="false" outlineLevel="0" collapsed="false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</row>
    <row r="933" customFormat="false" ht="9.75" hidden="false" customHeight="false" outlineLevel="0" collapsed="false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</row>
    <row r="934" customFormat="false" ht="9.75" hidden="false" customHeight="false" outlineLevel="0" collapsed="false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</row>
    <row r="935" customFormat="false" ht="9.75" hidden="false" customHeight="false" outlineLevel="0" collapsed="false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</row>
    <row r="936" customFormat="false" ht="9.75" hidden="false" customHeight="false" outlineLevel="0" collapsed="false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</row>
    <row r="937" customFormat="false" ht="9.75" hidden="false" customHeight="false" outlineLevel="0" collapsed="false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</row>
    <row r="938" customFormat="false" ht="9.75" hidden="false" customHeight="false" outlineLevel="0" collapsed="false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</row>
    <row r="939" customFormat="false" ht="9.75" hidden="false" customHeight="false" outlineLevel="0" collapsed="false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</row>
    <row r="940" customFormat="false" ht="9.75" hidden="false" customHeight="false" outlineLevel="0" collapsed="false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</row>
    <row r="941" customFormat="false" ht="9.75" hidden="false" customHeight="false" outlineLevel="0" collapsed="false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</row>
    <row r="942" customFormat="false" ht="9.75" hidden="false" customHeight="false" outlineLevel="0" collapsed="false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</row>
    <row r="943" customFormat="false" ht="9.75" hidden="false" customHeight="false" outlineLevel="0" collapsed="false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</row>
    <row r="944" customFormat="false" ht="9.75" hidden="false" customHeight="false" outlineLevel="0" collapsed="false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</row>
    <row r="945" customFormat="false" ht="9.75" hidden="false" customHeight="false" outlineLevel="0" collapsed="false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</row>
    <row r="946" customFormat="false" ht="9.75" hidden="false" customHeight="false" outlineLevel="0" collapsed="false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</row>
    <row r="947" customFormat="false" ht="9.75" hidden="false" customHeight="false" outlineLevel="0" collapsed="false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</row>
    <row r="948" customFormat="false" ht="9.75" hidden="false" customHeight="false" outlineLevel="0" collapsed="false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</row>
    <row r="949" customFormat="false" ht="9.75" hidden="false" customHeight="false" outlineLevel="0" collapsed="false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</row>
    <row r="950" customFormat="false" ht="9.75" hidden="false" customHeight="false" outlineLevel="0" collapsed="false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</row>
    <row r="951" customFormat="false" ht="9.75" hidden="false" customHeight="false" outlineLevel="0" collapsed="false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</row>
    <row r="952" customFormat="false" ht="9.75" hidden="false" customHeight="false" outlineLevel="0" collapsed="false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</row>
    <row r="953" customFormat="false" ht="9.75" hidden="false" customHeight="false" outlineLevel="0" collapsed="false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</row>
    <row r="954" customFormat="false" ht="9.75" hidden="false" customHeight="false" outlineLevel="0" collapsed="false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</row>
    <row r="955" customFormat="false" ht="9.75" hidden="false" customHeight="false" outlineLevel="0" collapsed="false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</row>
    <row r="956" customFormat="false" ht="9.75" hidden="false" customHeight="false" outlineLevel="0" collapsed="false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</row>
    <row r="957" customFormat="false" ht="9.75" hidden="false" customHeight="false" outlineLevel="0" collapsed="false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</row>
    <row r="958" customFormat="false" ht="9.75" hidden="false" customHeight="false" outlineLevel="0" collapsed="false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</row>
    <row r="959" customFormat="false" ht="9.75" hidden="false" customHeight="false" outlineLevel="0" collapsed="false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</row>
    <row r="960" customFormat="false" ht="9.75" hidden="false" customHeight="false" outlineLevel="0" collapsed="false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</row>
    <row r="961" customFormat="false" ht="9.75" hidden="false" customHeight="false" outlineLevel="0" collapsed="false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</row>
    <row r="962" customFormat="false" ht="9.75" hidden="false" customHeight="false" outlineLevel="0" collapsed="false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</row>
    <row r="963" customFormat="false" ht="9.75" hidden="false" customHeight="false" outlineLevel="0" collapsed="false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</row>
    <row r="964" customFormat="false" ht="9.75" hidden="false" customHeight="false" outlineLevel="0" collapsed="false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</row>
    <row r="965" customFormat="false" ht="9.75" hidden="false" customHeight="false" outlineLevel="0" collapsed="false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</row>
    <row r="966" customFormat="false" ht="9.75" hidden="false" customHeight="false" outlineLevel="0" collapsed="false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</row>
    <row r="967" customFormat="false" ht="9.75" hidden="false" customHeight="false" outlineLevel="0" collapsed="false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</row>
    <row r="968" customFormat="false" ht="9.75" hidden="false" customHeight="false" outlineLevel="0" collapsed="false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</row>
    <row r="969" customFormat="false" ht="9.75" hidden="false" customHeight="false" outlineLevel="0" collapsed="false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</row>
    <row r="970" customFormat="false" ht="9.75" hidden="false" customHeight="false" outlineLevel="0" collapsed="false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</row>
    <row r="971" customFormat="false" ht="9.75" hidden="false" customHeight="false" outlineLevel="0" collapsed="false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</row>
    <row r="972" customFormat="false" ht="9.75" hidden="false" customHeight="false" outlineLevel="0" collapsed="false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</row>
    <row r="973" customFormat="false" ht="9.75" hidden="false" customHeight="false" outlineLevel="0" collapsed="false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</row>
    <row r="974" customFormat="false" ht="9.75" hidden="false" customHeight="false" outlineLevel="0" collapsed="false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</row>
    <row r="975" customFormat="false" ht="9.75" hidden="false" customHeight="false" outlineLevel="0" collapsed="false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</row>
    <row r="976" customFormat="false" ht="9.75" hidden="false" customHeight="false" outlineLevel="0" collapsed="false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</row>
    <row r="977" customFormat="false" ht="9.75" hidden="false" customHeight="false" outlineLevel="0" collapsed="false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</row>
    <row r="978" customFormat="false" ht="9.75" hidden="false" customHeight="false" outlineLevel="0" collapsed="false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</row>
    <row r="979" customFormat="false" ht="9.75" hidden="false" customHeight="false" outlineLevel="0" collapsed="false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</row>
    <row r="980" customFormat="false" ht="9.75" hidden="false" customHeight="false" outlineLevel="0" collapsed="false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</row>
    <row r="981" customFormat="false" ht="9.75" hidden="false" customHeight="false" outlineLevel="0" collapsed="false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</row>
    <row r="982" customFormat="false" ht="9.75" hidden="false" customHeight="false" outlineLevel="0" collapsed="false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</row>
    <row r="983" customFormat="false" ht="9.75" hidden="false" customHeight="false" outlineLevel="0" collapsed="false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</row>
    <row r="984" customFormat="false" ht="9.75" hidden="false" customHeight="false" outlineLevel="0" collapsed="false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</row>
    <row r="985" customFormat="false" ht="9.75" hidden="false" customHeight="false" outlineLevel="0" collapsed="false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</row>
    <row r="986" customFormat="false" ht="9.75" hidden="false" customHeight="false" outlineLevel="0" collapsed="false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</row>
    <row r="987" customFormat="false" ht="9.75" hidden="false" customHeight="false" outlineLevel="0" collapsed="false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</row>
    <row r="988" customFormat="false" ht="9.75" hidden="false" customHeight="false" outlineLevel="0" collapsed="false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</row>
    <row r="989" customFormat="false" ht="9.75" hidden="false" customHeight="false" outlineLevel="0" collapsed="false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</row>
    <row r="990" customFormat="false" ht="9.75" hidden="false" customHeight="false" outlineLevel="0" collapsed="false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</row>
    <row r="991" customFormat="false" ht="9.75" hidden="false" customHeight="false" outlineLevel="0" collapsed="false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</row>
    <row r="992" customFormat="false" ht="9.75" hidden="false" customHeight="false" outlineLevel="0" collapsed="false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</row>
    <row r="993" customFormat="false" ht="9.75" hidden="false" customHeight="false" outlineLevel="0" collapsed="false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</row>
    <row r="994" customFormat="false" ht="9.75" hidden="false" customHeight="false" outlineLevel="0" collapsed="false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</row>
    <row r="995" customFormat="false" ht="9.75" hidden="false" customHeight="false" outlineLevel="0" collapsed="false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</row>
    <row r="996" customFormat="false" ht="9.75" hidden="false" customHeight="false" outlineLevel="0" collapsed="false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</row>
    <row r="997" customFormat="false" ht="9.75" hidden="false" customHeight="false" outlineLevel="0" collapsed="false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</row>
    <row r="998" customFormat="false" ht="9.75" hidden="false" customHeight="false" outlineLevel="0" collapsed="false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</row>
    <row r="999" customFormat="false" ht="9.75" hidden="false" customHeight="false" outlineLevel="0" collapsed="false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</row>
    <row r="1000" customFormat="false" ht="9.75" hidden="false" customHeight="false" outlineLevel="0" collapsed="false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</row>
    <row r="1001" customFormat="false" ht="9.75" hidden="false" customHeight="false" outlineLevel="0" collapsed="false">
      <c r="A1001" s="104"/>
      <c r="B1001" s="104"/>
      <c r="C1001" s="104"/>
      <c r="D1001" s="104"/>
      <c r="E1001" s="104"/>
      <c r="F1001" s="104"/>
      <c r="G1001" s="104"/>
      <c r="H1001" s="104"/>
      <c r="I1001" s="104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</row>
    <row r="1002" customFormat="false" ht="9.75" hidden="false" customHeight="false" outlineLevel="0" collapsed="false">
      <c r="A1002" s="104"/>
      <c r="B1002" s="104"/>
      <c r="C1002" s="104"/>
      <c r="D1002" s="104"/>
      <c r="E1002" s="104"/>
      <c r="F1002" s="104"/>
      <c r="G1002" s="104"/>
      <c r="H1002" s="104"/>
      <c r="I1002" s="104"/>
      <c r="J1002" s="104"/>
      <c r="K1002" s="104"/>
      <c r="L1002" s="104"/>
      <c r="M1002" s="104"/>
      <c r="N1002" s="104"/>
      <c r="O1002" s="104"/>
      <c r="P1002" s="104"/>
      <c r="Q1002" s="104"/>
      <c r="R1002" s="104"/>
      <c r="S1002" s="104"/>
      <c r="T1002" s="104"/>
      <c r="U1002" s="104"/>
      <c r="V1002" s="104"/>
    </row>
    <row r="1003" customFormat="false" ht="9.75" hidden="false" customHeight="false" outlineLevel="0" collapsed="false">
      <c r="A1003" s="104"/>
      <c r="B1003" s="104"/>
      <c r="C1003" s="104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</row>
    <row r="1004" customFormat="false" ht="9.75" hidden="false" customHeight="false" outlineLevel="0" collapsed="false">
      <c r="A1004" s="104"/>
      <c r="B1004" s="104"/>
      <c r="C1004" s="104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</row>
    <row r="1005" customFormat="false" ht="9.75" hidden="false" customHeight="false" outlineLevel="0" collapsed="false">
      <c r="A1005" s="104"/>
      <c r="B1005" s="104"/>
      <c r="C1005" s="104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</row>
    <row r="1006" customFormat="false" ht="9.75" hidden="false" customHeight="false" outlineLevel="0" collapsed="false">
      <c r="A1006" s="104"/>
      <c r="B1006" s="104"/>
      <c r="C1006" s="104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</row>
    <row r="1007" customFormat="false" ht="9.75" hidden="false" customHeight="false" outlineLevel="0" collapsed="false">
      <c r="A1007" s="104"/>
      <c r="B1007" s="104"/>
      <c r="C1007" s="104"/>
      <c r="D1007" s="104"/>
      <c r="E1007" s="104"/>
      <c r="F1007" s="104"/>
      <c r="G1007" s="104"/>
      <c r="H1007" s="104"/>
      <c r="I1007" s="104"/>
      <c r="J1007" s="104"/>
      <c r="K1007" s="104"/>
      <c r="L1007" s="104"/>
      <c r="M1007" s="104"/>
      <c r="N1007" s="104"/>
      <c r="O1007" s="104"/>
      <c r="P1007" s="104"/>
      <c r="Q1007" s="104"/>
      <c r="R1007" s="104"/>
      <c r="S1007" s="104"/>
      <c r="T1007" s="104"/>
      <c r="U1007" s="104"/>
      <c r="V1007" s="104"/>
    </row>
    <row r="1008" customFormat="false" ht="9.75" hidden="false" customHeight="false" outlineLevel="0" collapsed="false">
      <c r="A1008" s="104"/>
      <c r="B1008" s="104"/>
      <c r="C1008" s="104"/>
      <c r="D1008" s="104"/>
      <c r="E1008" s="104"/>
      <c r="F1008" s="104"/>
      <c r="G1008" s="104"/>
      <c r="H1008" s="104"/>
      <c r="I1008" s="104"/>
      <c r="J1008" s="104"/>
      <c r="K1008" s="104"/>
      <c r="L1008" s="104"/>
      <c r="M1008" s="104"/>
      <c r="N1008" s="104"/>
      <c r="O1008" s="104"/>
      <c r="P1008" s="104"/>
      <c r="Q1008" s="104"/>
      <c r="R1008" s="104"/>
      <c r="S1008" s="104"/>
      <c r="T1008" s="104"/>
      <c r="U1008" s="104"/>
      <c r="V1008" s="104"/>
    </row>
    <row r="1009" customFormat="false" ht="9.75" hidden="false" customHeight="false" outlineLevel="0" collapsed="false">
      <c r="A1009" s="104"/>
      <c r="B1009" s="104"/>
      <c r="C1009" s="104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</row>
    <row r="1010" customFormat="false" ht="9.75" hidden="false" customHeight="false" outlineLevel="0" collapsed="false">
      <c r="A1010" s="104"/>
      <c r="B1010" s="104"/>
      <c r="C1010" s="104"/>
      <c r="D1010" s="104"/>
      <c r="E1010" s="104"/>
      <c r="F1010" s="104"/>
      <c r="G1010" s="104"/>
      <c r="H1010" s="104"/>
      <c r="I1010" s="104"/>
      <c r="J1010" s="104"/>
      <c r="K1010" s="104"/>
      <c r="L1010" s="104"/>
      <c r="M1010" s="104"/>
      <c r="N1010" s="104"/>
      <c r="O1010" s="104"/>
      <c r="P1010" s="104"/>
      <c r="Q1010" s="104"/>
      <c r="R1010" s="104"/>
      <c r="S1010" s="104"/>
      <c r="T1010" s="104"/>
      <c r="U1010" s="104"/>
      <c r="V1010" s="104"/>
    </row>
    <row r="1011" customFormat="false" ht="9.75" hidden="false" customHeight="false" outlineLevel="0" collapsed="false">
      <c r="A1011" s="104"/>
      <c r="B1011" s="104"/>
      <c r="C1011" s="104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</row>
    <row r="1012" customFormat="false" ht="9.75" hidden="false" customHeight="false" outlineLevel="0" collapsed="false">
      <c r="A1012" s="104"/>
      <c r="B1012" s="104"/>
      <c r="C1012" s="104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</row>
    <row r="1013" customFormat="false" ht="9.75" hidden="false" customHeight="false" outlineLevel="0" collapsed="false">
      <c r="A1013" s="104"/>
      <c r="B1013" s="104"/>
      <c r="C1013" s="104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</row>
    <row r="1014" customFormat="false" ht="9.75" hidden="false" customHeight="false" outlineLevel="0" collapsed="false">
      <c r="A1014" s="104"/>
      <c r="B1014" s="104"/>
      <c r="C1014" s="104"/>
      <c r="D1014" s="104"/>
      <c r="E1014" s="104"/>
      <c r="F1014" s="104"/>
      <c r="G1014" s="104"/>
      <c r="H1014" s="104"/>
      <c r="I1014" s="104"/>
      <c r="J1014" s="104"/>
      <c r="K1014" s="104"/>
      <c r="L1014" s="104"/>
      <c r="M1014" s="104"/>
      <c r="N1014" s="104"/>
      <c r="O1014" s="104"/>
      <c r="P1014" s="104"/>
      <c r="Q1014" s="104"/>
      <c r="R1014" s="104"/>
      <c r="S1014" s="104"/>
      <c r="T1014" s="104"/>
      <c r="U1014" s="104"/>
      <c r="V1014" s="104"/>
    </row>
    <row r="1015" customFormat="false" ht="9.75" hidden="false" customHeight="false" outlineLevel="0" collapsed="false">
      <c r="A1015" s="104"/>
      <c r="B1015" s="104"/>
      <c r="C1015" s="104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</row>
    <row r="1016" customFormat="false" ht="9.75" hidden="false" customHeight="false" outlineLevel="0" collapsed="false">
      <c r="A1016" s="104"/>
      <c r="B1016" s="104"/>
      <c r="C1016" s="104"/>
      <c r="D1016" s="104"/>
      <c r="E1016" s="104"/>
      <c r="F1016" s="104"/>
      <c r="G1016" s="104"/>
      <c r="H1016" s="104"/>
      <c r="I1016" s="104"/>
      <c r="J1016" s="104"/>
      <c r="K1016" s="104"/>
      <c r="L1016" s="104"/>
      <c r="M1016" s="104"/>
      <c r="N1016" s="104"/>
      <c r="O1016" s="104"/>
      <c r="P1016" s="104"/>
      <c r="Q1016" s="104"/>
      <c r="R1016" s="104"/>
      <c r="S1016" s="104"/>
      <c r="T1016" s="104"/>
      <c r="U1016" s="104"/>
      <c r="V1016" s="104"/>
    </row>
    <row r="1017" customFormat="false" ht="9.75" hidden="false" customHeight="false" outlineLevel="0" collapsed="false">
      <c r="A1017" s="104"/>
      <c r="B1017" s="104"/>
      <c r="C1017" s="104"/>
      <c r="D1017" s="104"/>
      <c r="E1017" s="104"/>
      <c r="F1017" s="104"/>
      <c r="G1017" s="104"/>
      <c r="H1017" s="104"/>
      <c r="I1017" s="104"/>
      <c r="J1017" s="104"/>
      <c r="K1017" s="104"/>
      <c r="L1017" s="104"/>
      <c r="M1017" s="104"/>
      <c r="N1017" s="104"/>
      <c r="O1017" s="104"/>
      <c r="P1017" s="104"/>
      <c r="Q1017" s="104"/>
      <c r="R1017" s="104"/>
      <c r="S1017" s="104"/>
      <c r="T1017" s="104"/>
      <c r="U1017" s="104"/>
      <c r="V1017" s="104"/>
    </row>
    <row r="1018" customFormat="false" ht="9.75" hidden="false" customHeight="false" outlineLevel="0" collapsed="false">
      <c r="A1018" s="104"/>
      <c r="B1018" s="104"/>
      <c r="C1018" s="104"/>
      <c r="D1018" s="104"/>
      <c r="E1018" s="104"/>
      <c r="F1018" s="104"/>
      <c r="G1018" s="104"/>
      <c r="H1018" s="104"/>
      <c r="I1018" s="104"/>
      <c r="J1018" s="104"/>
      <c r="K1018" s="104"/>
      <c r="L1018" s="104"/>
      <c r="M1018" s="104"/>
      <c r="N1018" s="104"/>
      <c r="O1018" s="104"/>
      <c r="P1018" s="104"/>
      <c r="Q1018" s="104"/>
      <c r="R1018" s="104"/>
      <c r="S1018" s="104"/>
      <c r="T1018" s="104"/>
      <c r="U1018" s="104"/>
      <c r="V1018" s="104"/>
    </row>
    <row r="1019" customFormat="false" ht="9.75" hidden="false" customHeight="false" outlineLevel="0" collapsed="false">
      <c r="A1019" s="104"/>
      <c r="B1019" s="104"/>
      <c r="C1019" s="104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</row>
    <row r="1020" customFormat="false" ht="9.75" hidden="false" customHeight="false" outlineLevel="0" collapsed="false">
      <c r="A1020" s="104"/>
      <c r="B1020" s="104"/>
      <c r="C1020" s="104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</row>
    <row r="1021" customFormat="false" ht="9.75" hidden="false" customHeight="false" outlineLevel="0" collapsed="false">
      <c r="A1021" s="104"/>
      <c r="B1021" s="104"/>
      <c r="C1021" s="104"/>
      <c r="D1021" s="104"/>
      <c r="E1021" s="104"/>
      <c r="F1021" s="104"/>
      <c r="G1021" s="104"/>
      <c r="H1021" s="104"/>
      <c r="I1021" s="104"/>
      <c r="J1021" s="104"/>
      <c r="K1021" s="104"/>
      <c r="L1021" s="104"/>
      <c r="M1021" s="104"/>
      <c r="N1021" s="104"/>
      <c r="O1021" s="104"/>
      <c r="P1021" s="104"/>
      <c r="Q1021" s="104"/>
      <c r="R1021" s="104"/>
      <c r="S1021" s="104"/>
      <c r="T1021" s="104"/>
      <c r="U1021" s="104"/>
      <c r="V1021" s="104"/>
    </row>
    <row r="1022" customFormat="false" ht="9.75" hidden="false" customHeight="false" outlineLevel="0" collapsed="false">
      <c r="A1022" s="104"/>
      <c r="B1022" s="104"/>
      <c r="C1022" s="104"/>
      <c r="D1022" s="104"/>
      <c r="E1022" s="104"/>
      <c r="F1022" s="104"/>
      <c r="G1022" s="104"/>
      <c r="H1022" s="104"/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04"/>
      <c r="T1022" s="104"/>
      <c r="U1022" s="104"/>
      <c r="V1022" s="104"/>
    </row>
    <row r="1023" customFormat="false" ht="9.75" hidden="false" customHeight="false" outlineLevel="0" collapsed="false">
      <c r="A1023" s="104"/>
      <c r="B1023" s="104"/>
      <c r="C1023" s="104"/>
      <c r="D1023" s="104"/>
      <c r="E1023" s="104"/>
      <c r="F1023" s="104"/>
      <c r="G1023" s="104"/>
      <c r="H1023" s="104"/>
      <c r="I1023" s="104"/>
      <c r="J1023" s="104"/>
      <c r="K1023" s="104"/>
      <c r="L1023" s="104"/>
      <c r="M1023" s="104"/>
      <c r="N1023" s="104"/>
      <c r="O1023" s="104"/>
      <c r="P1023" s="104"/>
      <c r="Q1023" s="104"/>
      <c r="R1023" s="104"/>
      <c r="S1023" s="104"/>
      <c r="T1023" s="104"/>
      <c r="U1023" s="104"/>
      <c r="V1023" s="104"/>
    </row>
    <row r="1024" customFormat="false" ht="9.75" hidden="false" customHeight="false" outlineLevel="0" collapsed="false">
      <c r="A1024" s="104"/>
      <c r="B1024" s="104"/>
      <c r="C1024" s="104"/>
      <c r="D1024" s="104"/>
      <c r="E1024" s="104"/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</row>
    <row r="1025" customFormat="false" ht="9.75" hidden="false" customHeight="false" outlineLevel="0" collapsed="false">
      <c r="A1025" s="104"/>
      <c r="B1025" s="104"/>
      <c r="C1025" s="104"/>
      <c r="D1025" s="104"/>
      <c r="E1025" s="104"/>
      <c r="F1025" s="104"/>
      <c r="G1025" s="104"/>
      <c r="H1025" s="104"/>
      <c r="I1025" s="104"/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04"/>
      <c r="T1025" s="104"/>
      <c r="U1025" s="104"/>
      <c r="V1025" s="104"/>
    </row>
    <row r="1026" customFormat="false" ht="9.75" hidden="false" customHeight="false" outlineLevel="0" collapsed="false">
      <c r="A1026" s="104"/>
      <c r="B1026" s="104"/>
      <c r="C1026" s="104"/>
      <c r="D1026" s="104"/>
      <c r="E1026" s="104"/>
      <c r="F1026" s="104"/>
      <c r="G1026" s="104"/>
      <c r="H1026" s="104"/>
      <c r="I1026" s="104"/>
      <c r="J1026" s="104"/>
      <c r="K1026" s="104"/>
      <c r="L1026" s="104"/>
      <c r="M1026" s="104"/>
      <c r="N1026" s="104"/>
      <c r="O1026" s="104"/>
      <c r="P1026" s="104"/>
      <c r="Q1026" s="104"/>
      <c r="R1026" s="104"/>
      <c r="S1026" s="104"/>
      <c r="T1026" s="104"/>
      <c r="U1026" s="104"/>
      <c r="V1026" s="104"/>
    </row>
    <row r="1027" customFormat="false" ht="9.75" hidden="false" customHeight="false" outlineLevel="0" collapsed="false">
      <c r="A1027" s="104"/>
      <c r="B1027" s="104"/>
      <c r="C1027" s="104"/>
      <c r="D1027" s="104"/>
      <c r="E1027" s="104"/>
      <c r="F1027" s="104"/>
      <c r="G1027" s="104"/>
      <c r="H1027" s="104"/>
      <c r="I1027" s="104"/>
      <c r="J1027" s="104"/>
      <c r="K1027" s="104"/>
      <c r="L1027" s="104"/>
      <c r="M1027" s="104"/>
      <c r="N1027" s="104"/>
      <c r="O1027" s="104"/>
      <c r="P1027" s="104"/>
      <c r="Q1027" s="104"/>
      <c r="R1027" s="104"/>
      <c r="S1027" s="104"/>
      <c r="T1027" s="104"/>
      <c r="U1027" s="104"/>
      <c r="V1027" s="104"/>
    </row>
    <row r="1028" customFormat="false" ht="9.75" hidden="false" customHeight="false" outlineLevel="0" collapsed="false">
      <c r="A1028" s="104"/>
      <c r="B1028" s="104"/>
      <c r="C1028" s="104"/>
      <c r="D1028" s="104"/>
      <c r="E1028" s="104"/>
      <c r="F1028" s="104"/>
      <c r="G1028" s="104"/>
      <c r="H1028" s="104"/>
      <c r="I1028" s="104"/>
      <c r="J1028" s="104"/>
      <c r="K1028" s="104"/>
      <c r="L1028" s="104"/>
      <c r="M1028" s="104"/>
      <c r="N1028" s="104"/>
      <c r="O1028" s="104"/>
      <c r="P1028" s="104"/>
      <c r="Q1028" s="104"/>
      <c r="R1028" s="104"/>
      <c r="S1028" s="104"/>
      <c r="T1028" s="104"/>
      <c r="U1028" s="104"/>
      <c r="V1028" s="104"/>
    </row>
    <row r="1029" customFormat="false" ht="9.75" hidden="false" customHeight="false" outlineLevel="0" collapsed="false">
      <c r="A1029" s="104"/>
      <c r="B1029" s="104"/>
      <c r="C1029" s="104"/>
      <c r="D1029" s="104"/>
      <c r="E1029" s="104"/>
      <c r="F1029" s="104"/>
      <c r="G1029" s="104"/>
      <c r="H1029" s="104"/>
      <c r="I1029" s="104"/>
      <c r="J1029" s="104"/>
      <c r="K1029" s="104"/>
      <c r="L1029" s="104"/>
      <c r="M1029" s="104"/>
      <c r="N1029" s="104"/>
      <c r="O1029" s="104"/>
      <c r="P1029" s="104"/>
      <c r="Q1029" s="104"/>
      <c r="R1029" s="104"/>
      <c r="S1029" s="104"/>
      <c r="T1029" s="104"/>
      <c r="U1029" s="104"/>
      <c r="V1029" s="104"/>
    </row>
    <row r="1030" customFormat="false" ht="9.75" hidden="false" customHeight="false" outlineLevel="0" collapsed="false">
      <c r="A1030" s="104"/>
      <c r="B1030" s="104"/>
      <c r="C1030" s="104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</row>
    <row r="1031" customFormat="false" ht="9.75" hidden="false" customHeight="false" outlineLevel="0" collapsed="false">
      <c r="A1031" s="104"/>
      <c r="B1031" s="104"/>
      <c r="C1031" s="104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</row>
    <row r="1032" customFormat="false" ht="9.75" hidden="false" customHeight="false" outlineLevel="0" collapsed="false">
      <c r="A1032" s="104"/>
      <c r="B1032" s="104"/>
      <c r="C1032" s="104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</row>
    <row r="1033" customFormat="false" ht="9.75" hidden="false" customHeight="false" outlineLevel="0" collapsed="false">
      <c r="A1033" s="104"/>
      <c r="B1033" s="104"/>
      <c r="C1033" s="104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</row>
    <row r="1034" customFormat="false" ht="9.75" hidden="false" customHeight="false" outlineLevel="0" collapsed="false">
      <c r="A1034" s="104"/>
      <c r="B1034" s="104"/>
      <c r="C1034" s="104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</row>
    <row r="1035" customFormat="false" ht="9.75" hidden="false" customHeight="false" outlineLevel="0" collapsed="false">
      <c r="A1035" s="104"/>
      <c r="B1035" s="104"/>
      <c r="C1035" s="104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</row>
    <row r="1036" customFormat="false" ht="9.75" hidden="false" customHeight="false" outlineLevel="0" collapsed="false">
      <c r="A1036" s="104"/>
      <c r="B1036" s="104"/>
      <c r="C1036" s="104"/>
      <c r="D1036" s="104"/>
      <c r="E1036" s="104"/>
      <c r="F1036" s="104"/>
      <c r="G1036" s="104"/>
      <c r="H1036" s="104"/>
      <c r="I1036" s="104"/>
      <c r="J1036" s="104"/>
      <c r="K1036" s="104"/>
      <c r="L1036" s="104"/>
      <c r="M1036" s="104"/>
      <c r="N1036" s="104"/>
      <c r="O1036" s="104"/>
      <c r="P1036" s="104"/>
      <c r="Q1036" s="104"/>
      <c r="R1036" s="104"/>
      <c r="S1036" s="104"/>
      <c r="T1036" s="104"/>
      <c r="U1036" s="104"/>
      <c r="V1036" s="104"/>
    </row>
    <row r="1037" customFormat="false" ht="9.75" hidden="false" customHeight="false" outlineLevel="0" collapsed="false">
      <c r="A1037" s="104"/>
      <c r="B1037" s="104"/>
      <c r="C1037" s="104"/>
      <c r="D1037" s="104"/>
      <c r="E1037" s="104"/>
      <c r="F1037" s="104"/>
      <c r="G1037" s="104"/>
      <c r="H1037" s="104"/>
      <c r="I1037" s="104"/>
      <c r="J1037" s="104"/>
      <c r="K1037" s="104"/>
      <c r="L1037" s="104"/>
      <c r="M1037" s="104"/>
      <c r="N1037" s="104"/>
      <c r="O1037" s="104"/>
      <c r="P1037" s="104"/>
      <c r="Q1037" s="104"/>
      <c r="R1037" s="104"/>
      <c r="S1037" s="104"/>
      <c r="T1037" s="104"/>
      <c r="U1037" s="104"/>
      <c r="V1037" s="104"/>
    </row>
    <row r="1038" customFormat="false" ht="9.75" hidden="false" customHeight="false" outlineLevel="0" collapsed="false">
      <c r="A1038" s="104"/>
      <c r="B1038" s="104"/>
      <c r="C1038" s="104"/>
      <c r="D1038" s="104"/>
      <c r="E1038" s="104"/>
      <c r="F1038" s="104"/>
      <c r="G1038" s="104"/>
      <c r="H1038" s="104"/>
      <c r="I1038" s="104"/>
      <c r="J1038" s="104"/>
      <c r="K1038" s="104"/>
      <c r="L1038" s="104"/>
      <c r="M1038" s="104"/>
      <c r="N1038" s="104"/>
      <c r="O1038" s="104"/>
      <c r="P1038" s="104"/>
      <c r="Q1038" s="104"/>
      <c r="R1038" s="104"/>
      <c r="S1038" s="104"/>
      <c r="T1038" s="104"/>
      <c r="U1038" s="104"/>
      <c r="V1038" s="104"/>
    </row>
    <row r="1039" customFormat="false" ht="9.75" hidden="false" customHeight="false" outlineLevel="0" collapsed="false">
      <c r="A1039" s="104"/>
      <c r="B1039" s="104"/>
      <c r="C1039" s="104"/>
      <c r="D1039" s="104"/>
      <c r="E1039" s="104"/>
      <c r="F1039" s="104"/>
      <c r="G1039" s="104"/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/>
      <c r="R1039" s="104"/>
      <c r="S1039" s="104"/>
      <c r="T1039" s="104"/>
      <c r="U1039" s="104"/>
      <c r="V1039" s="104"/>
    </row>
    <row r="1040" customFormat="false" ht="9.75" hidden="false" customHeight="false" outlineLevel="0" collapsed="false">
      <c r="A1040" s="104"/>
      <c r="B1040" s="104"/>
      <c r="C1040" s="104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</row>
    <row r="1041" customFormat="false" ht="9.75" hidden="false" customHeight="false" outlineLevel="0" collapsed="false">
      <c r="A1041" s="104"/>
      <c r="B1041" s="104"/>
      <c r="C1041" s="104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</row>
    <row r="1042" customFormat="false" ht="9.75" hidden="false" customHeight="false" outlineLevel="0" collapsed="false">
      <c r="A1042" s="104"/>
      <c r="B1042" s="104"/>
      <c r="C1042" s="104"/>
      <c r="D1042" s="104"/>
      <c r="E1042" s="104"/>
      <c r="F1042" s="104"/>
      <c r="G1042" s="104"/>
      <c r="H1042" s="104"/>
      <c r="I1042" s="104"/>
      <c r="J1042" s="104"/>
      <c r="K1042" s="104"/>
      <c r="L1042" s="104"/>
      <c r="M1042" s="104"/>
      <c r="N1042" s="104"/>
      <c r="O1042" s="104"/>
      <c r="P1042" s="104"/>
      <c r="Q1042" s="104"/>
      <c r="R1042" s="104"/>
      <c r="S1042" s="104"/>
      <c r="T1042" s="104"/>
      <c r="U1042" s="104"/>
      <c r="V1042" s="104"/>
    </row>
    <row r="1043" customFormat="false" ht="9.75" hidden="false" customHeight="false" outlineLevel="0" collapsed="false">
      <c r="A1043" s="104"/>
      <c r="B1043" s="104"/>
      <c r="C1043" s="104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</row>
    <row r="1044" customFormat="false" ht="9.75" hidden="false" customHeight="false" outlineLevel="0" collapsed="false">
      <c r="A1044" s="104"/>
      <c r="B1044" s="104"/>
      <c r="C1044" s="104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</row>
    <row r="1045" customFormat="false" ht="9.75" hidden="false" customHeight="false" outlineLevel="0" collapsed="false">
      <c r="A1045" s="104"/>
      <c r="B1045" s="104"/>
      <c r="C1045" s="104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</row>
    <row r="1046" customFormat="false" ht="9.75" hidden="false" customHeight="false" outlineLevel="0" collapsed="false">
      <c r="A1046" s="104"/>
      <c r="B1046" s="104"/>
      <c r="C1046" s="104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</row>
    <row r="1047" customFormat="false" ht="9.75" hidden="false" customHeight="false" outlineLevel="0" collapsed="false">
      <c r="A1047" s="104"/>
      <c r="B1047" s="104"/>
      <c r="C1047" s="104"/>
      <c r="D1047" s="104"/>
      <c r="E1047" s="104"/>
      <c r="F1047" s="104"/>
      <c r="G1047" s="104"/>
      <c r="H1047" s="104"/>
      <c r="I1047" s="104"/>
      <c r="J1047" s="104"/>
      <c r="K1047" s="104"/>
      <c r="L1047" s="104"/>
      <c r="M1047" s="104"/>
      <c r="N1047" s="104"/>
      <c r="O1047" s="104"/>
      <c r="P1047" s="104"/>
      <c r="Q1047" s="104"/>
      <c r="R1047" s="104"/>
      <c r="S1047" s="104"/>
      <c r="T1047" s="104"/>
      <c r="U1047" s="104"/>
      <c r="V1047" s="104"/>
    </row>
    <row r="1048" customFormat="false" ht="9.75" hidden="false" customHeight="false" outlineLevel="0" collapsed="false">
      <c r="A1048" s="104"/>
      <c r="B1048" s="104"/>
      <c r="C1048" s="104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</row>
    <row r="1049" customFormat="false" ht="9.75" hidden="false" customHeight="false" outlineLevel="0" collapsed="false">
      <c r="A1049" s="104"/>
      <c r="B1049" s="104"/>
      <c r="C1049" s="104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</row>
    <row r="1050" customFormat="false" ht="9.75" hidden="false" customHeight="false" outlineLevel="0" collapsed="false">
      <c r="A1050" s="104"/>
      <c r="B1050" s="104"/>
      <c r="C1050" s="104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</row>
    <row r="1051" customFormat="false" ht="9.75" hidden="false" customHeight="false" outlineLevel="0" collapsed="false">
      <c r="A1051" s="104"/>
      <c r="B1051" s="104"/>
      <c r="C1051" s="104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</row>
    <row r="1052" customFormat="false" ht="9.75" hidden="false" customHeight="false" outlineLevel="0" collapsed="false">
      <c r="A1052" s="104"/>
      <c r="B1052" s="104"/>
      <c r="C1052" s="104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</row>
    <row r="1053" customFormat="false" ht="9.75" hidden="false" customHeight="false" outlineLevel="0" collapsed="false">
      <c r="A1053" s="104"/>
      <c r="B1053" s="104"/>
      <c r="C1053" s="104"/>
      <c r="D1053" s="104"/>
      <c r="E1053" s="104"/>
      <c r="F1053" s="104"/>
      <c r="G1053" s="104"/>
      <c r="H1053" s="104"/>
      <c r="I1053" s="104"/>
      <c r="J1053" s="104"/>
      <c r="K1053" s="104"/>
      <c r="L1053" s="104"/>
      <c r="M1053" s="104"/>
      <c r="N1053" s="104"/>
      <c r="O1053" s="104"/>
      <c r="P1053" s="104"/>
      <c r="Q1053" s="104"/>
      <c r="R1053" s="104"/>
      <c r="S1053" s="104"/>
      <c r="T1053" s="104"/>
      <c r="U1053" s="104"/>
      <c r="V1053" s="104"/>
    </row>
    <row r="1054" customFormat="false" ht="9.75" hidden="false" customHeight="false" outlineLevel="0" collapsed="false">
      <c r="A1054" s="104"/>
      <c r="B1054" s="104"/>
      <c r="C1054" s="104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</row>
  </sheetData>
  <mergeCells count="17">
    <mergeCell ref="A4:X4"/>
    <mergeCell ref="V14:W14"/>
    <mergeCell ref="P17:X17"/>
    <mergeCell ref="Q18:V18"/>
    <mergeCell ref="Q19:V19"/>
    <mergeCell ref="X19:X28"/>
    <mergeCell ref="Q20:V20"/>
    <mergeCell ref="Q21:V21"/>
    <mergeCell ref="Q22:V22"/>
    <mergeCell ref="Q23:V23"/>
    <mergeCell ref="Q24:V24"/>
    <mergeCell ref="Q25:V25"/>
    <mergeCell ref="Q26:V26"/>
    <mergeCell ref="Q27:V27"/>
    <mergeCell ref="Q28:V28"/>
    <mergeCell ref="Q29:W29"/>
    <mergeCell ref="V30:X3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LibreOffice/7.3.2.2$Windows_X86_64 LibreOffice_project/49f2b1bff42cfccbd8f788c8dc32c1c309559be0</Application>
  <AppVersion>15.0000</AppVersion>
  <Company>JALLES_MACHADO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2011-02-03T14:06:56Z</dcterms:created>
  <dc:creator>REGES</dc:creator>
  <dc:description/>
  <dc:language>pt-BR</dc:language>
  <cp:lastModifiedBy/>
  <cp:lastPrinted>2021-03-12T16:27:45Z</cp:lastPrinted>
  <dcterms:modified xsi:type="dcterms:W3CDTF">2022-05-18T10:14:24Z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