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fourquet\Documents\Tasks\VTrans Update\2023-needs\"/>
    </mc:Choice>
  </mc:AlternateContent>
  <xr:revisionPtr revIDLastSave="0" documentId="13_ncr:1_{7B75F9CC-60B5-456A-A494-DCD38EA92E13}" xr6:coauthVersionLast="47" xr6:coauthVersionMax="47" xr10:uidLastSave="{00000000-0000-0000-0000-000000000000}"/>
  <bookViews>
    <workbookView xWindow="28680" yWindow="-90" windowWidth="29040" windowHeight="15720" activeTab="1" xr2:uid="{1738D077-279E-46E5-A1EA-56EE1DED1560}"/>
  </bookViews>
  <sheets>
    <sheet name="Compare New and Old Schema" sheetId="1" r:id="rId1"/>
    <sheet name="Compare 2023 and 2021 Mile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<sst xmlns="http://schemas.openxmlformats.org/spreadsheetml/2006/main" count="137" uniqueCount="78">
  <si>
    <t>CoSS_Congestion</t>
  </si>
  <si>
    <t>CoSS_Reliability</t>
  </si>
  <si>
    <t>CoSS_Rail_Reliability</t>
  </si>
  <si>
    <t>CoSS_Capacity_Preservation</t>
  </si>
  <si>
    <t>CoSS_LA_TDM</t>
  </si>
  <si>
    <t>CoSS_non_LA_TDM</t>
  </si>
  <si>
    <t>CoSS_Safety_Intersection</t>
  </si>
  <si>
    <t>CoSS_Safety_Segments</t>
  </si>
  <si>
    <t>RN_Congestion</t>
  </si>
  <si>
    <t>RN_Reliability</t>
  </si>
  <si>
    <t>RN_Capacity_Preservation</t>
  </si>
  <si>
    <t>RN_LA_TDM</t>
  </si>
  <si>
    <t>RN_non_LA_TDM</t>
  </si>
  <si>
    <t>RN_AC_Bicycle_Access</t>
  </si>
  <si>
    <t>RN_AC_Pedestrian_Access</t>
  </si>
  <si>
    <t>RN_AC_Transit_Access</t>
  </si>
  <si>
    <t>RN_Transit_Equity</t>
  </si>
  <si>
    <t>Safety_Segments</t>
  </si>
  <si>
    <t>Safety_Intersection</t>
  </si>
  <si>
    <t>Safety_Pedestrian</t>
  </si>
  <si>
    <t>IEDA</t>
  </si>
  <si>
    <t>UDA_Bike_Infrast</t>
  </si>
  <si>
    <t>UDA_Comp_Street</t>
  </si>
  <si>
    <t>UDA_Intersection_Des</t>
  </si>
  <si>
    <t>UDA_Landscape</t>
  </si>
  <si>
    <t>UDA_Offstreet_Park</t>
  </si>
  <si>
    <t>UDA_Onstreet_Park</t>
  </si>
  <si>
    <t>UDA_Ped_Infrast</t>
  </si>
  <si>
    <t>UDA_Road_Capacity</t>
  </si>
  <si>
    <t>UDA_Road_Ops</t>
  </si>
  <si>
    <t>UDA_Safety_Feat</t>
  </si>
  <si>
    <t>UDA_Sidewalk</t>
  </si>
  <si>
    <t>UDA_Signage</t>
  </si>
  <si>
    <t>UDA_Street_Grid</t>
  </si>
  <si>
    <t>UDA_Traffic_Calm</t>
  </si>
  <si>
    <t>UDA_Transit_Capacity</t>
  </si>
  <si>
    <t>UDA_Transit_Facilities</t>
  </si>
  <si>
    <t>UDA_Transit_Freq</t>
  </si>
  <si>
    <t>UDA_Transit_Ops</t>
  </si>
  <si>
    <t>RN_Growth_Area</t>
  </si>
  <si>
    <t>Mileage</t>
  </si>
  <si>
    <t>Need</t>
  </si>
  <si>
    <t>Segment Count</t>
  </si>
  <si>
    <t>CoSS_congestion</t>
  </si>
  <si>
    <t>CoSS_reliability</t>
  </si>
  <si>
    <t>CoSS_capacity_preservation</t>
  </si>
  <si>
    <t>RN_congestion</t>
  </si>
  <si>
    <t>RN_reliability</t>
  </si>
  <si>
    <t>RN_transit_equity</t>
  </si>
  <si>
    <t>RN_AC_pedestrian_access</t>
  </si>
  <si>
    <t>UDA_road_capacity</t>
  </si>
  <si>
    <t>UDA_road_ops</t>
  </si>
  <si>
    <t>UDA_transit_freq</t>
  </si>
  <si>
    <t>UDA_transit_ops</t>
  </si>
  <si>
    <t>UDA_transit_capacity</t>
  </si>
  <si>
    <t>UDA_transit_facilities</t>
  </si>
  <si>
    <t>UDA_street_grid</t>
  </si>
  <si>
    <t>UDA_bike_infrast</t>
  </si>
  <si>
    <t>UDA_ped_infrast</t>
  </si>
  <si>
    <t>UDA_comp_street</t>
  </si>
  <si>
    <t>UDA_safety_feat</t>
  </si>
  <si>
    <t>UDA_onstreet_park</t>
  </si>
  <si>
    <t>UDA_offstreet_park</t>
  </si>
  <si>
    <t>UDA_intersection_des</t>
  </si>
  <si>
    <t>UDA_signage</t>
  </si>
  <si>
    <t>UDA_traffic_calm</t>
  </si>
  <si>
    <t>UDA_landscape</t>
  </si>
  <si>
    <t>UDA_sidewalk</t>
  </si>
  <si>
    <t>2021 Schema Mileage</t>
  </si>
  <si>
    <t>2021 Schema Segment Count</t>
  </si>
  <si>
    <t>Mileage Difference</t>
  </si>
  <si>
    <t>Need 2021</t>
  </si>
  <si>
    <t>2021 Mileage</t>
  </si>
  <si>
    <t>2021 Segment Count</t>
  </si>
  <si>
    <t>2023 Mileage</t>
  </si>
  <si>
    <t>2023 Segment Count</t>
  </si>
  <si>
    <t>Difference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</si>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</sst>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4" fillId="4" borderId="0" xfId="0" applyFont="1" applyFill="1"/>
    <xf numFmtId="0" fontId="4" fillId="4" borderId="0" xfId="0" applyFont="1" applyFill="1" applyBorder="1"/>
    <xf numFmtId="0" fontId="4" fillId="4" borderId="1" xfId="0" applyFont="1" applyFill="1" applyBorder="1"/>
    <xf numFmtId="0" fontId="0" fillId="0" borderId="0" xfId="0" applyBorder="1"/>
    <xf numFmtId="0" fontId="0" fillId="0" borderId="1" xfId="0" applyBorder="1"/>
    <xf numFmtId="4" fontId="0" fillId="0" borderId="1" xfId="0" applyNumberFormat="1" applyBorder="1"/>
    <xf numFmtId="0" fontId="4" fillId="4" borderId="2" xfId="0" applyFont="1" applyFill="1" applyBorder="1"/>
    <xf numFmtId="0" fontId="0" fillId="0" borderId="2" xfId="0" applyBorder="1"/>
    <xf numFmtId="4" fontId="0" fillId="0" borderId="0" xfId="0" applyNumberFormat="1" applyBorder="1"/>
    <xf numFmtId="9" fontId="4" fillId="4" borderId="1" xfId="1" applyFont="1" applyFill="1" applyBorder="1"/>
    <xf numFmtId="9" fontId="0" fillId="0" borderId="1" xfId="1" applyFont="1" applyBorder="1"/>
    <xf numFmtId="9" fontId="0" fillId="0" borderId="0" xfId="1" applyFont="1"/>
    <xf numFmtId="0" fontId="2" fillId="2" borderId="0" xfId="2" applyBorder="1"/>
    <xf numFmtId="0" fontId="2" fillId="2" borderId="2" xfId="2" applyBorder="1"/>
    <xf numFmtId="9" fontId="2" fillId="2" borderId="1" xfId="2" applyNumberFormat="1" applyBorder="1"/>
    <xf numFmtId="0" fontId="2" fillId="2" borderId="0" xfId="2"/>
    <xf numFmtId="9" fontId="4" fillId="4" borderId="0" xfId="1" applyFont="1" applyFill="1" applyBorder="1"/>
    <xf numFmtId="9" fontId="2" fillId="2" borderId="0" xfId="2" applyNumberFormat="1"/>
    <xf numFmtId="0" fontId="3" fillId="3" borderId="0" xfId="3" applyBorder="1"/>
    <xf numFmtId="0" fontId="3" fillId="3" borderId="2" xfId="3" applyBorder="1"/>
    <xf numFmtId="9" fontId="3" fillId="3" borderId="1" xfId="3" applyNumberFormat="1" applyBorder="1"/>
    <xf numFmtId="0" fontId="3" fillId="3" borderId="0" xfId="3"/>
    <xf numFmtId="9" fontId="3" fillId="3" borderId="0" xfId="3" applyNumberFormat="1"/>
  </cellXfs>
  <cellStyles count="4">
    <cellStyle name="Bad" xfId="2" builtinId="27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3E0F-090F-4D6D-9439-E17DBD96C435}">
  <dimension ref="A1:H41"/>
  <sheetViews>
    <sheetView workbookViewId="0">
      <selection activeCell="J15" sqref="J15"/>
    </sheetView>
  </sheetViews>
  <sheetFormatPr defaultRowHeight="14.4" x14ac:dyDescent="0.3"/>
  <cols>
    <col min="1" max="1" width="25.77734375" bestFit="1" customWidth="1"/>
    <col min="2" max="2" width="25.5546875" bestFit="1" customWidth="1"/>
    <col min="3" max="3" width="12.6640625" customWidth="1"/>
    <col min="4" max="4" width="19.5546875" bestFit="1" customWidth="1"/>
    <col min="5" max="5" width="17.77734375" bestFit="1" customWidth="1"/>
    <col min="6" max="6" width="14.33203125" bestFit="1" customWidth="1"/>
    <col min="7" max="7" width="26.109375" bestFit="1" customWidth="1"/>
    <col min="8" max="8" width="17.77734375" bestFit="1" customWidth="1"/>
  </cols>
  <sheetData>
    <row r="1" spans="1:8" x14ac:dyDescent="0.3">
      <c r="A1" s="2" t="s">
        <v>41</v>
      </c>
      <c r="B1" s="3" t="s">
        <v>71</v>
      </c>
      <c r="C1" s="7" t="s">
        <v>40</v>
      </c>
      <c r="D1" s="2" t="s">
        <v>68</v>
      </c>
      <c r="E1" s="3" t="s">
        <v>70</v>
      </c>
      <c r="F1" s="1" t="s">
        <v>42</v>
      </c>
      <c r="G1" s="1" t="s">
        <v>69</v>
      </c>
      <c r="H1" s="1" t="s">
        <v>70</v>
      </c>
    </row>
    <row r="2" spans="1:8" x14ac:dyDescent="0.3">
      <c r="A2" s="4" t="s">
        <v>0</v>
      </c>
      <c r="B2" s="5" t="s">
        <v>43</v>
      </c>
      <c r="C2" s="8">
        <v>745.3</v>
      </c>
      <c r="D2" s="4">
        <v>745.3</v>
      </c>
      <c r="E2" s="5">
        <f>ABS(D2-C2)</f>
        <v>0</v>
      </c>
      <c r="F2">
        <v>5303</v>
      </c>
      <c r="G2">
        <v>5303</v>
      </c>
      <c r="H2">
        <f>ABS(G2-F2)</f>
        <v>0</v>
      </c>
    </row>
    <row r="3" spans="1:8" x14ac:dyDescent="0.3">
      <c r="A3" s="4" t="s">
        <v>1</v>
      </c>
      <c r="B3" s="5" t="s">
        <v>44</v>
      </c>
      <c r="C3" s="8">
        <v>26.8</v>
      </c>
      <c r="D3" s="4">
        <v>26.8</v>
      </c>
      <c r="E3" s="5">
        <f>ABS(D3-C3)</f>
        <v>0</v>
      </c>
      <c r="F3">
        <v>248</v>
      </c>
      <c r="G3">
        <v>248</v>
      </c>
      <c r="H3">
        <f t="shared" ref="H3:H41" si="0">ABS(G3-F3)</f>
        <v>0</v>
      </c>
    </row>
    <row r="4" spans="1:8" x14ac:dyDescent="0.3">
      <c r="A4" s="4" t="s">
        <v>2</v>
      </c>
      <c r="B4" s="6" t="s">
        <v>2</v>
      </c>
      <c r="C4" s="8">
        <v>2176.6999999999998</v>
      </c>
      <c r="D4" s="9">
        <v>2176.6999999999998</v>
      </c>
      <c r="E4" s="5">
        <f>ABS(D4-C4)</f>
        <v>0</v>
      </c>
      <c r="F4">
        <v>11252</v>
      </c>
      <c r="G4">
        <v>11252</v>
      </c>
      <c r="H4">
        <f t="shared" si="0"/>
        <v>0</v>
      </c>
    </row>
    <row r="5" spans="1:8" x14ac:dyDescent="0.3">
      <c r="A5" s="4" t="s">
        <v>3</v>
      </c>
      <c r="B5" s="6" t="s">
        <v>45</v>
      </c>
      <c r="C5" s="8">
        <v>3638.9</v>
      </c>
      <c r="D5" s="9">
        <v>3638.9</v>
      </c>
      <c r="E5" s="5">
        <f>ABS(D5-C5)</f>
        <v>0</v>
      </c>
      <c r="F5">
        <v>14270</v>
      </c>
      <c r="G5">
        <v>14270</v>
      </c>
      <c r="H5">
        <f t="shared" si="0"/>
        <v>0</v>
      </c>
    </row>
    <row r="6" spans="1:8" x14ac:dyDescent="0.3">
      <c r="A6" s="4" t="s">
        <v>4</v>
      </c>
      <c r="B6" s="6" t="s">
        <v>4</v>
      </c>
      <c r="C6" s="8">
        <v>2719</v>
      </c>
      <c r="D6" s="9">
        <v>2719</v>
      </c>
      <c r="E6" s="5">
        <f>ABS(D6-C6)</f>
        <v>0</v>
      </c>
      <c r="F6">
        <v>8947</v>
      </c>
      <c r="G6">
        <v>8947</v>
      </c>
      <c r="H6">
        <f t="shared" si="0"/>
        <v>0</v>
      </c>
    </row>
    <row r="7" spans="1:8" x14ac:dyDescent="0.3">
      <c r="A7" s="4" t="s">
        <v>5</v>
      </c>
      <c r="B7" s="5" t="s">
        <v>5</v>
      </c>
      <c r="C7" s="8">
        <v>6438.1</v>
      </c>
      <c r="D7" s="4">
        <v>6438.1</v>
      </c>
      <c r="E7" s="5">
        <f>ABS(D7-C7)</f>
        <v>0</v>
      </c>
      <c r="F7">
        <v>28200</v>
      </c>
      <c r="G7">
        <v>28200</v>
      </c>
      <c r="H7">
        <f t="shared" si="0"/>
        <v>0</v>
      </c>
    </row>
    <row r="8" spans="1:8" x14ac:dyDescent="0.3">
      <c r="A8" s="4" t="s">
        <v>6</v>
      </c>
      <c r="B8" s="5" t="s">
        <v>6</v>
      </c>
      <c r="C8" s="8">
        <v>162.30000000000001</v>
      </c>
      <c r="D8" s="4">
        <v>162.30000000000001</v>
      </c>
      <c r="E8" s="5">
        <f>ABS(D8-C8)</f>
        <v>0</v>
      </c>
      <c r="F8">
        <v>5547</v>
      </c>
      <c r="G8">
        <v>5547</v>
      </c>
      <c r="H8">
        <f t="shared" si="0"/>
        <v>0</v>
      </c>
    </row>
    <row r="9" spans="1:8" x14ac:dyDescent="0.3">
      <c r="A9" s="4" t="s">
        <v>7</v>
      </c>
      <c r="B9" s="5" t="s">
        <v>7</v>
      </c>
      <c r="C9" s="8">
        <v>2266.6</v>
      </c>
      <c r="D9" s="4">
        <v>2266.6</v>
      </c>
      <c r="E9" s="5">
        <f>ABS(D9-C9)</f>
        <v>0</v>
      </c>
      <c r="F9">
        <v>13368</v>
      </c>
      <c r="G9">
        <v>13368</v>
      </c>
      <c r="H9">
        <f t="shared" si="0"/>
        <v>0</v>
      </c>
    </row>
    <row r="10" spans="1:8" x14ac:dyDescent="0.3">
      <c r="A10" s="4" t="s">
        <v>8</v>
      </c>
      <c r="B10" s="5" t="s">
        <v>46</v>
      </c>
      <c r="C10" s="8">
        <v>923.8</v>
      </c>
      <c r="D10" s="4">
        <v>923.8</v>
      </c>
      <c r="E10" s="5">
        <f>ABS(D10-C10)</f>
        <v>0</v>
      </c>
      <c r="F10">
        <v>9401</v>
      </c>
      <c r="G10">
        <v>9401</v>
      </c>
      <c r="H10">
        <f t="shared" si="0"/>
        <v>0</v>
      </c>
    </row>
    <row r="11" spans="1:8" x14ac:dyDescent="0.3">
      <c r="A11" s="4" t="s">
        <v>9</v>
      </c>
      <c r="B11" s="5" t="s">
        <v>47</v>
      </c>
      <c r="C11" s="8">
        <v>29.6</v>
      </c>
      <c r="D11" s="4">
        <v>29.6</v>
      </c>
      <c r="E11" s="5">
        <f>ABS(D11-C11)</f>
        <v>0</v>
      </c>
      <c r="F11">
        <v>276</v>
      </c>
      <c r="G11">
        <v>276</v>
      </c>
      <c r="H11">
        <f t="shared" si="0"/>
        <v>0</v>
      </c>
    </row>
    <row r="12" spans="1:8" x14ac:dyDescent="0.3">
      <c r="A12" s="4" t="s">
        <v>10</v>
      </c>
      <c r="B12" s="5" t="s">
        <v>10</v>
      </c>
      <c r="C12" s="8">
        <v>2798.8</v>
      </c>
      <c r="D12" s="4">
        <v>2798.8</v>
      </c>
      <c r="E12" s="5">
        <f>ABS(D12-C12)</f>
        <v>0</v>
      </c>
      <c r="F12">
        <v>15791</v>
      </c>
      <c r="G12">
        <v>15791</v>
      </c>
      <c r="H12">
        <f t="shared" si="0"/>
        <v>0</v>
      </c>
    </row>
    <row r="13" spans="1:8" x14ac:dyDescent="0.3">
      <c r="A13" s="4" t="s">
        <v>11</v>
      </c>
      <c r="B13" s="5" t="s">
        <v>11</v>
      </c>
      <c r="C13" s="8">
        <v>625.4</v>
      </c>
      <c r="D13" s="4">
        <v>625.4</v>
      </c>
      <c r="E13" s="5">
        <f>ABS(D13-C13)</f>
        <v>0</v>
      </c>
      <c r="F13">
        <v>2484</v>
      </c>
      <c r="G13">
        <v>2484</v>
      </c>
      <c r="H13">
        <f t="shared" si="0"/>
        <v>0</v>
      </c>
    </row>
    <row r="14" spans="1:8" x14ac:dyDescent="0.3">
      <c r="A14" s="4" t="s">
        <v>12</v>
      </c>
      <c r="B14" s="5" t="s">
        <v>12</v>
      </c>
      <c r="C14" s="8">
        <v>22818.400000000001</v>
      </c>
      <c r="D14" s="4">
        <v>22818.400000000001</v>
      </c>
      <c r="E14" s="5">
        <f>ABS(D14-C14)</f>
        <v>0</v>
      </c>
      <c r="F14">
        <v>75601</v>
      </c>
      <c r="G14">
        <v>75601</v>
      </c>
      <c r="H14">
        <f t="shared" si="0"/>
        <v>0</v>
      </c>
    </row>
    <row r="15" spans="1:8" x14ac:dyDescent="0.3">
      <c r="A15" s="4" t="s">
        <v>13</v>
      </c>
      <c r="B15" s="5" t="s">
        <v>13</v>
      </c>
      <c r="C15" s="8">
        <v>17662.3</v>
      </c>
      <c r="D15">
        <v>17662.3</v>
      </c>
      <c r="E15" s="5">
        <f>ABS(D15-C15)</f>
        <v>0</v>
      </c>
      <c r="F15">
        <v>86303</v>
      </c>
      <c r="G15">
        <v>86303</v>
      </c>
      <c r="H15">
        <f t="shared" si="0"/>
        <v>0</v>
      </c>
    </row>
    <row r="16" spans="1:8" x14ac:dyDescent="0.3">
      <c r="A16" s="4" t="s">
        <v>14</v>
      </c>
      <c r="B16" s="5" t="s">
        <v>49</v>
      </c>
      <c r="C16" s="8">
        <v>4306</v>
      </c>
      <c r="D16">
        <v>4306.1000000000004</v>
      </c>
      <c r="E16" s="5">
        <f>ABS(D16-C16)</f>
        <v>0.1000000000003638</v>
      </c>
      <c r="F16">
        <v>36515</v>
      </c>
      <c r="G16">
        <v>36515</v>
      </c>
      <c r="H16">
        <f t="shared" si="0"/>
        <v>0</v>
      </c>
    </row>
    <row r="17" spans="1:8" x14ac:dyDescent="0.3">
      <c r="A17" s="4" t="s">
        <v>15</v>
      </c>
      <c r="B17" s="5" t="s">
        <v>15</v>
      </c>
      <c r="C17" s="8">
        <v>26053.5</v>
      </c>
      <c r="D17">
        <v>26053.5</v>
      </c>
      <c r="E17" s="5">
        <f>ABS(D17-C17)</f>
        <v>0</v>
      </c>
      <c r="F17">
        <v>103935</v>
      </c>
      <c r="G17">
        <v>103935</v>
      </c>
      <c r="H17">
        <f t="shared" si="0"/>
        <v>0</v>
      </c>
    </row>
    <row r="18" spans="1:8" x14ac:dyDescent="0.3">
      <c r="A18" s="4" t="s">
        <v>16</v>
      </c>
      <c r="B18" s="5" t="s">
        <v>48</v>
      </c>
      <c r="C18" s="8">
        <v>701.4</v>
      </c>
      <c r="D18">
        <v>701.4</v>
      </c>
      <c r="E18" s="5">
        <f>ABS(D18-C18)</f>
        <v>0</v>
      </c>
      <c r="F18">
        <v>6062</v>
      </c>
      <c r="G18">
        <v>6062</v>
      </c>
      <c r="H18">
        <f t="shared" si="0"/>
        <v>0</v>
      </c>
    </row>
    <row r="19" spans="1:8" x14ac:dyDescent="0.3">
      <c r="A19" s="4" t="s">
        <v>17</v>
      </c>
      <c r="B19" s="5" t="s">
        <v>17</v>
      </c>
      <c r="C19" s="8">
        <v>8422.7000000000007</v>
      </c>
      <c r="D19" s="4">
        <v>8422.7000000000007</v>
      </c>
      <c r="E19" s="5">
        <f>ABS(D19-C19)</f>
        <v>0</v>
      </c>
      <c r="F19">
        <v>35372</v>
      </c>
      <c r="G19">
        <v>35372</v>
      </c>
      <c r="H19">
        <f t="shared" si="0"/>
        <v>0</v>
      </c>
    </row>
    <row r="20" spans="1:8" x14ac:dyDescent="0.3">
      <c r="A20" s="4" t="s">
        <v>18</v>
      </c>
      <c r="B20" s="5" t="s">
        <v>18</v>
      </c>
      <c r="C20" s="8">
        <v>854.5</v>
      </c>
      <c r="D20" s="4">
        <v>854.5</v>
      </c>
      <c r="E20" s="5">
        <f>ABS(D20-C20)</f>
        <v>0</v>
      </c>
      <c r="F20">
        <v>29073</v>
      </c>
      <c r="G20">
        <v>29073</v>
      </c>
      <c r="H20">
        <f t="shared" si="0"/>
        <v>0</v>
      </c>
    </row>
    <row r="21" spans="1:8" x14ac:dyDescent="0.3">
      <c r="A21" s="4" t="s">
        <v>19</v>
      </c>
      <c r="B21" s="5" t="s">
        <v>19</v>
      </c>
      <c r="C21" s="8">
        <v>4448.5</v>
      </c>
      <c r="D21" s="4">
        <v>4448.5</v>
      </c>
      <c r="E21" s="5">
        <f>ABS(D21-C21)</f>
        <v>0</v>
      </c>
      <c r="F21">
        <v>43583</v>
      </c>
      <c r="G21">
        <v>43583</v>
      </c>
      <c r="H21">
        <f t="shared" si="0"/>
        <v>0</v>
      </c>
    </row>
    <row r="22" spans="1:8" x14ac:dyDescent="0.3">
      <c r="A22" s="4" t="s">
        <v>20</v>
      </c>
      <c r="B22" s="5" t="s">
        <v>20</v>
      </c>
      <c r="C22" s="8">
        <v>796</v>
      </c>
      <c r="D22" s="4">
        <v>796</v>
      </c>
      <c r="E22" s="5">
        <f>ABS(D22-C22)</f>
        <v>0</v>
      </c>
      <c r="F22">
        <v>3382</v>
      </c>
      <c r="G22">
        <v>3382</v>
      </c>
      <c r="H22">
        <f t="shared" si="0"/>
        <v>0</v>
      </c>
    </row>
    <row r="23" spans="1:8" x14ac:dyDescent="0.3">
      <c r="A23" s="4" t="s">
        <v>21</v>
      </c>
      <c r="B23" s="5" t="s">
        <v>57</v>
      </c>
      <c r="C23" s="8">
        <v>22587.599999999999</v>
      </c>
      <c r="D23" s="4">
        <v>22587.599999999999</v>
      </c>
      <c r="E23" s="5">
        <f>ABS(D23-C23)</f>
        <v>0</v>
      </c>
      <c r="F23">
        <v>126708</v>
      </c>
      <c r="G23">
        <v>126708</v>
      </c>
      <c r="H23">
        <f t="shared" si="0"/>
        <v>0</v>
      </c>
    </row>
    <row r="24" spans="1:8" x14ac:dyDescent="0.3">
      <c r="A24" s="4" t="s">
        <v>22</v>
      </c>
      <c r="B24" s="5" t="s">
        <v>59</v>
      </c>
      <c r="C24" s="8">
        <v>22587.9</v>
      </c>
      <c r="D24" s="4">
        <v>22587.9</v>
      </c>
      <c r="E24" s="5">
        <f>ABS(D24-C24)</f>
        <v>0</v>
      </c>
      <c r="F24">
        <v>126364</v>
      </c>
      <c r="G24">
        <v>126364</v>
      </c>
      <c r="H24">
        <f t="shared" si="0"/>
        <v>0</v>
      </c>
    </row>
    <row r="25" spans="1:8" x14ac:dyDescent="0.3">
      <c r="A25" s="4" t="s">
        <v>23</v>
      </c>
      <c r="B25" s="5" t="s">
        <v>63</v>
      </c>
      <c r="C25" s="8">
        <v>22569.4</v>
      </c>
      <c r="D25" s="4">
        <v>22569.4</v>
      </c>
      <c r="E25" s="5">
        <f>ABS(D25-C25)</f>
        <v>0</v>
      </c>
      <c r="F25">
        <v>126553</v>
      </c>
      <c r="G25">
        <v>126553</v>
      </c>
      <c r="H25">
        <f t="shared" si="0"/>
        <v>0</v>
      </c>
    </row>
    <row r="26" spans="1:8" x14ac:dyDescent="0.3">
      <c r="A26" s="4" t="s">
        <v>24</v>
      </c>
      <c r="B26" s="5" t="s">
        <v>66</v>
      </c>
      <c r="C26" s="8">
        <v>22537.200000000001</v>
      </c>
      <c r="D26" s="4">
        <v>22537.200000000001</v>
      </c>
      <c r="E26" s="5">
        <f>ABS(D26-C26)</f>
        <v>0</v>
      </c>
      <c r="F26">
        <v>126312</v>
      </c>
      <c r="G26">
        <v>126312</v>
      </c>
      <c r="H26">
        <f t="shared" si="0"/>
        <v>0</v>
      </c>
    </row>
    <row r="27" spans="1:8" x14ac:dyDescent="0.3">
      <c r="A27" s="4" t="s">
        <v>25</v>
      </c>
      <c r="B27" s="5" t="s">
        <v>62</v>
      </c>
      <c r="C27" s="8">
        <v>21177.5</v>
      </c>
      <c r="D27" s="4">
        <v>21177.5</v>
      </c>
      <c r="E27" s="5">
        <f>ABS(D27-C27)</f>
        <v>0</v>
      </c>
      <c r="F27">
        <v>118872</v>
      </c>
      <c r="G27">
        <v>118872</v>
      </c>
      <c r="H27">
        <f t="shared" si="0"/>
        <v>0</v>
      </c>
    </row>
    <row r="28" spans="1:8" x14ac:dyDescent="0.3">
      <c r="A28" s="4" t="s">
        <v>26</v>
      </c>
      <c r="B28" s="5" t="s">
        <v>61</v>
      </c>
      <c r="C28" s="8">
        <v>20927.8</v>
      </c>
      <c r="D28" s="4">
        <v>20927.8</v>
      </c>
      <c r="E28" s="5">
        <f>ABS(D28-C28)</f>
        <v>0</v>
      </c>
      <c r="F28">
        <v>117389</v>
      </c>
      <c r="G28">
        <v>117389</v>
      </c>
      <c r="H28">
        <f t="shared" si="0"/>
        <v>0</v>
      </c>
    </row>
    <row r="29" spans="1:8" x14ac:dyDescent="0.3">
      <c r="A29" s="4" t="s">
        <v>27</v>
      </c>
      <c r="B29" s="5" t="s">
        <v>58</v>
      </c>
      <c r="C29" s="8">
        <v>22650.6</v>
      </c>
      <c r="D29" s="4">
        <v>22650.6</v>
      </c>
      <c r="E29" s="5">
        <f>ABS(D29-C29)</f>
        <v>0</v>
      </c>
      <c r="F29">
        <v>127004</v>
      </c>
      <c r="G29">
        <v>127004</v>
      </c>
      <c r="H29">
        <f t="shared" si="0"/>
        <v>0</v>
      </c>
    </row>
    <row r="30" spans="1:8" x14ac:dyDescent="0.3">
      <c r="A30" s="4" t="s">
        <v>28</v>
      </c>
      <c r="B30" s="5" t="s">
        <v>50</v>
      </c>
      <c r="C30" s="8">
        <v>22607.599999999999</v>
      </c>
      <c r="D30" s="4">
        <v>22607.599999999999</v>
      </c>
      <c r="E30" s="5">
        <f>ABS(D30-C30)</f>
        <v>0</v>
      </c>
      <c r="F30">
        <v>126705</v>
      </c>
      <c r="G30">
        <v>126705</v>
      </c>
      <c r="H30">
        <f t="shared" si="0"/>
        <v>0</v>
      </c>
    </row>
    <row r="31" spans="1:8" x14ac:dyDescent="0.3">
      <c r="A31" s="4" t="s">
        <v>29</v>
      </c>
      <c r="B31" s="5" t="s">
        <v>51</v>
      </c>
      <c r="C31" s="8">
        <v>22351.200000000001</v>
      </c>
      <c r="D31" s="4">
        <v>22351.200000000001</v>
      </c>
      <c r="E31" s="5">
        <f>ABS(D31-C31)</f>
        <v>0</v>
      </c>
      <c r="F31">
        <v>125288</v>
      </c>
      <c r="G31">
        <v>125288</v>
      </c>
      <c r="H31">
        <f t="shared" si="0"/>
        <v>0</v>
      </c>
    </row>
    <row r="32" spans="1:8" x14ac:dyDescent="0.3">
      <c r="A32" s="4" t="s">
        <v>30</v>
      </c>
      <c r="B32" s="5" t="s">
        <v>60</v>
      </c>
      <c r="C32" s="8">
        <v>22532.7</v>
      </c>
      <c r="D32" s="4">
        <v>22532.7</v>
      </c>
      <c r="E32" s="5">
        <f>ABS(D32-C32)</f>
        <v>0</v>
      </c>
      <c r="F32">
        <v>126253</v>
      </c>
      <c r="G32">
        <v>126253</v>
      </c>
      <c r="H32">
        <f t="shared" si="0"/>
        <v>0</v>
      </c>
    </row>
    <row r="33" spans="1:8" x14ac:dyDescent="0.3">
      <c r="A33" s="4" t="s">
        <v>31</v>
      </c>
      <c r="B33" s="5" t="s">
        <v>67</v>
      </c>
      <c r="C33" s="8">
        <v>22689.9</v>
      </c>
      <c r="D33" s="4">
        <v>22689.9</v>
      </c>
      <c r="E33" s="5">
        <f>ABS(D33-C33)</f>
        <v>0</v>
      </c>
      <c r="F33">
        <v>127094</v>
      </c>
      <c r="G33">
        <v>127094</v>
      </c>
      <c r="H33">
        <f t="shared" si="0"/>
        <v>0</v>
      </c>
    </row>
    <row r="34" spans="1:8" x14ac:dyDescent="0.3">
      <c r="A34" s="4" t="s">
        <v>32</v>
      </c>
      <c r="B34" s="5" t="s">
        <v>64</v>
      </c>
      <c r="C34" s="8">
        <v>22413</v>
      </c>
      <c r="D34" s="4">
        <v>22413</v>
      </c>
      <c r="E34" s="5">
        <f>ABS(D34-C34)</f>
        <v>0</v>
      </c>
      <c r="F34">
        <v>125614</v>
      </c>
      <c r="G34">
        <v>125614</v>
      </c>
      <c r="H34">
        <f t="shared" si="0"/>
        <v>0</v>
      </c>
    </row>
    <row r="35" spans="1:8" x14ac:dyDescent="0.3">
      <c r="A35" s="4" t="s">
        <v>33</v>
      </c>
      <c r="B35" s="5" t="s">
        <v>56</v>
      </c>
      <c r="C35" s="8">
        <v>22374.6</v>
      </c>
      <c r="D35" s="4">
        <v>22374.6</v>
      </c>
      <c r="E35" s="5">
        <f>ABS(D35-C35)</f>
        <v>0</v>
      </c>
      <c r="F35">
        <v>125102</v>
      </c>
      <c r="G35">
        <v>125102</v>
      </c>
      <c r="H35">
        <f t="shared" si="0"/>
        <v>0</v>
      </c>
    </row>
    <row r="36" spans="1:8" x14ac:dyDescent="0.3">
      <c r="A36" s="4" t="s">
        <v>34</v>
      </c>
      <c r="B36" s="5" t="s">
        <v>65</v>
      </c>
      <c r="C36" s="8">
        <v>22440.3</v>
      </c>
      <c r="D36" s="4">
        <v>22440.3</v>
      </c>
      <c r="E36" s="5">
        <f>ABS(D36-C36)</f>
        <v>0</v>
      </c>
      <c r="F36">
        <v>125838</v>
      </c>
      <c r="G36">
        <v>125838</v>
      </c>
      <c r="H36">
        <f t="shared" si="0"/>
        <v>0</v>
      </c>
    </row>
    <row r="37" spans="1:8" x14ac:dyDescent="0.3">
      <c r="A37" s="4" t="s">
        <v>35</v>
      </c>
      <c r="B37" s="5" t="s">
        <v>54</v>
      </c>
      <c r="C37" s="8">
        <v>20587.599999999999</v>
      </c>
      <c r="D37" s="4">
        <v>20587.599999999999</v>
      </c>
      <c r="E37" s="5">
        <f>ABS(D37-C37)</f>
        <v>0</v>
      </c>
      <c r="F37">
        <v>116818</v>
      </c>
      <c r="G37">
        <v>116818</v>
      </c>
      <c r="H37">
        <f t="shared" si="0"/>
        <v>0</v>
      </c>
    </row>
    <row r="38" spans="1:8" x14ac:dyDescent="0.3">
      <c r="A38" s="4" t="s">
        <v>36</v>
      </c>
      <c r="B38" s="5" t="s">
        <v>55</v>
      </c>
      <c r="C38" s="8">
        <v>20608.900000000001</v>
      </c>
      <c r="D38" s="4">
        <v>20608.900000000001</v>
      </c>
      <c r="E38" s="5">
        <f>ABS(D38-C38)</f>
        <v>0</v>
      </c>
      <c r="F38">
        <v>117158</v>
      </c>
      <c r="G38">
        <v>117158</v>
      </c>
      <c r="H38">
        <f t="shared" si="0"/>
        <v>0</v>
      </c>
    </row>
    <row r="39" spans="1:8" x14ac:dyDescent="0.3">
      <c r="A39" s="4" t="s">
        <v>37</v>
      </c>
      <c r="B39" s="5" t="s">
        <v>52</v>
      </c>
      <c r="C39" s="8">
        <v>19716.400000000001</v>
      </c>
      <c r="D39" s="4">
        <v>19716.400000000001</v>
      </c>
      <c r="E39" s="5">
        <f>ABS(D39-C39)</f>
        <v>0</v>
      </c>
      <c r="F39">
        <v>112184</v>
      </c>
      <c r="G39">
        <v>112184</v>
      </c>
      <c r="H39">
        <f t="shared" si="0"/>
        <v>0</v>
      </c>
    </row>
    <row r="40" spans="1:8" x14ac:dyDescent="0.3">
      <c r="A40" s="4" t="s">
        <v>38</v>
      </c>
      <c r="B40" s="5" t="s">
        <v>53</v>
      </c>
      <c r="C40" s="8">
        <v>18797.7</v>
      </c>
      <c r="D40" s="4">
        <v>18797.7</v>
      </c>
      <c r="E40" s="5">
        <f>ABS(D40-C40)</f>
        <v>0</v>
      </c>
      <c r="F40">
        <v>107319</v>
      </c>
      <c r="G40">
        <v>107319</v>
      </c>
      <c r="H40">
        <f t="shared" si="0"/>
        <v>0</v>
      </c>
    </row>
    <row r="41" spans="1:8" x14ac:dyDescent="0.3">
      <c r="A41" s="4" t="s">
        <v>39</v>
      </c>
      <c r="B41" s="5" t="s">
        <v>39</v>
      </c>
      <c r="C41" s="8">
        <v>6061.7</v>
      </c>
      <c r="D41" s="4">
        <v>6061.7</v>
      </c>
      <c r="E41" s="5">
        <f>ABS(D41-C41)</f>
        <v>0</v>
      </c>
      <c r="F41">
        <v>31190</v>
      </c>
      <c r="G41">
        <v>31190</v>
      </c>
      <c r="H4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8B9E-924B-49CC-B991-22BC092A275E}">
  <dimension ref="A1:I41"/>
  <sheetViews>
    <sheetView tabSelected="1" zoomScale="85" zoomScaleNormal="85" workbookViewId="0">
      <selection activeCell="N26" sqref="N26"/>
    </sheetView>
  </sheetViews>
  <sheetFormatPr defaultRowHeight="14.4" x14ac:dyDescent="0.3"/>
  <cols>
    <col min="1" max="1" width="25.5546875" bestFit="1" customWidth="1"/>
    <col min="2" max="3" width="12.33203125" bestFit="1" customWidth="1"/>
    <col min="4" max="4" width="12.33203125" customWidth="1"/>
    <col min="5" max="5" width="12.33203125" style="12" customWidth="1"/>
    <col min="6" max="7" width="18.77734375" bestFit="1" customWidth="1"/>
    <col min="8" max="8" width="10.109375" bestFit="1" customWidth="1"/>
    <col min="9" max="9" width="8.88671875" style="12"/>
  </cols>
  <sheetData>
    <row r="1" spans="1:9" x14ac:dyDescent="0.3">
      <c r="A1" s="2" t="s">
        <v>41</v>
      </c>
      <c r="B1" s="7" t="s">
        <v>72</v>
      </c>
      <c r="C1" s="2" t="s">
        <v>74</v>
      </c>
      <c r="D1" s="2" t="s">
        <v>76</v>
      </c>
      <c r="E1" s="10" t="s">
        <v>77</v>
      </c>
      <c r="F1" s="1" t="s">
        <v>73</v>
      </c>
      <c r="G1" s="1" t="s">
        <v>75</v>
      </c>
      <c r="H1" s="2" t="s">
        <v>76</v>
      </c>
      <c r="I1" s="17" t="s">
        <v>77</v>
      </c>
    </row>
    <row r="2" spans="1:9" x14ac:dyDescent="0.3">
      <c r="A2" s="4" t="s">
        <v>43</v>
      </c>
      <c r="B2" s="8">
        <v>810.8</v>
      </c>
      <c r="C2" s="4">
        <v>745.3</v>
      </c>
      <c r="D2" s="4">
        <f>ABS(C2-B2)</f>
        <v>65.5</v>
      </c>
      <c r="E2" s="11">
        <f>D2/((C2+B2)/2)</f>
        <v>8.4184821026926301E-2</v>
      </c>
      <c r="F2">
        <v>3897</v>
      </c>
      <c r="G2">
        <v>5303</v>
      </c>
      <c r="H2">
        <f>ABS(G2-F2)</f>
        <v>1406</v>
      </c>
      <c r="I2" s="12">
        <f>(H2/(G2+F2)/2)</f>
        <v>7.6413043478260875E-2</v>
      </c>
    </row>
    <row r="3" spans="1:9" x14ac:dyDescent="0.3">
      <c r="A3" s="13" t="s">
        <v>44</v>
      </c>
      <c r="B3" s="14">
        <v>240.4</v>
      </c>
      <c r="C3" s="13">
        <v>26.8</v>
      </c>
      <c r="D3" s="13">
        <f>ABS(C3-B3)</f>
        <v>213.6</v>
      </c>
      <c r="E3" s="15">
        <f t="shared" ref="E3:E41" si="0">D3/((C3+B3)/2)</f>
        <v>1.5988023952095809</v>
      </c>
      <c r="F3" s="16">
        <v>1046</v>
      </c>
      <c r="G3" s="16">
        <v>248</v>
      </c>
      <c r="H3" s="16">
        <f t="shared" ref="H3:H41" si="1">ABS(G3-F3)</f>
        <v>798</v>
      </c>
      <c r="I3" s="18">
        <f t="shared" ref="I3:I41" si="2">(H3/(G3+F3)/2)</f>
        <v>0.30834621329211748</v>
      </c>
    </row>
    <row r="4" spans="1:9" x14ac:dyDescent="0.3">
      <c r="A4" s="4" t="s">
        <v>2</v>
      </c>
      <c r="B4" s="8">
        <v>2004.5</v>
      </c>
      <c r="C4" s="4">
        <v>2176.6999999999998</v>
      </c>
      <c r="D4" s="4">
        <f>ABS(C4-B4)</f>
        <v>172.19999999999982</v>
      </c>
      <c r="E4" s="11">
        <f t="shared" si="0"/>
        <v>8.2368697981440656E-2</v>
      </c>
      <c r="F4">
        <v>4527</v>
      </c>
      <c r="G4">
        <v>11252</v>
      </c>
      <c r="H4">
        <f t="shared" si="1"/>
        <v>6725</v>
      </c>
      <c r="I4" s="12">
        <f t="shared" si="2"/>
        <v>0.21309968946067559</v>
      </c>
    </row>
    <row r="5" spans="1:9" x14ac:dyDescent="0.3">
      <c r="A5" s="4" t="s">
        <v>45</v>
      </c>
      <c r="B5" s="8">
        <v>3621.1</v>
      </c>
      <c r="C5" s="4">
        <v>3638.9</v>
      </c>
      <c r="D5" s="4">
        <f>ABS(C5-B5)</f>
        <v>17.800000000000182</v>
      </c>
      <c r="E5" s="11">
        <f t="shared" si="0"/>
        <v>4.9035812672176809E-3</v>
      </c>
      <c r="F5">
        <v>9319</v>
      </c>
      <c r="G5">
        <v>14270</v>
      </c>
      <c r="H5">
        <f t="shared" si="1"/>
        <v>4951</v>
      </c>
      <c r="I5" s="12">
        <f t="shared" si="2"/>
        <v>0.10494298189834245</v>
      </c>
    </row>
    <row r="6" spans="1:9" x14ac:dyDescent="0.3">
      <c r="A6" s="4" t="s">
        <v>4</v>
      </c>
      <c r="B6" s="8">
        <v>2898.5</v>
      </c>
      <c r="C6" s="4">
        <v>2719</v>
      </c>
      <c r="D6" s="4">
        <f>ABS(C6-B6)</f>
        <v>179.5</v>
      </c>
      <c r="E6" s="11">
        <f t="shared" si="0"/>
        <v>6.3907432131731196E-2</v>
      </c>
      <c r="F6">
        <v>4481</v>
      </c>
      <c r="G6">
        <v>8947</v>
      </c>
      <c r="H6">
        <f t="shared" si="1"/>
        <v>4466</v>
      </c>
      <c r="I6" s="12">
        <f t="shared" si="2"/>
        <v>0.16629431039618708</v>
      </c>
    </row>
    <row r="7" spans="1:9" x14ac:dyDescent="0.3">
      <c r="A7" s="4" t="s">
        <v>5</v>
      </c>
      <c r="B7" s="8">
        <v>4001.1</v>
      </c>
      <c r="C7" s="4">
        <v>6438.1</v>
      </c>
      <c r="D7" s="4">
        <f>ABS(C7-B7)</f>
        <v>2437.0000000000005</v>
      </c>
      <c r="E7" s="11">
        <f t="shared" si="0"/>
        <v>0.46689401486703969</v>
      </c>
      <c r="F7">
        <v>5989</v>
      </c>
      <c r="G7">
        <v>28200</v>
      </c>
      <c r="H7">
        <f t="shared" si="1"/>
        <v>22211</v>
      </c>
      <c r="I7" s="12">
        <f t="shared" si="2"/>
        <v>0.32482669864576325</v>
      </c>
    </row>
    <row r="8" spans="1:9" x14ac:dyDescent="0.3">
      <c r="A8" s="4" t="s">
        <v>46</v>
      </c>
      <c r="B8" s="8">
        <v>1088.5</v>
      </c>
      <c r="C8" s="4">
        <v>923.8</v>
      </c>
      <c r="D8" s="4">
        <f>ABS(C8-B8)</f>
        <v>164.70000000000005</v>
      </c>
      <c r="E8" s="11">
        <f t="shared" si="0"/>
        <v>0.16369328628932073</v>
      </c>
      <c r="F8">
        <v>8137</v>
      </c>
      <c r="G8">
        <v>9401</v>
      </c>
      <c r="H8">
        <f t="shared" si="1"/>
        <v>1264</v>
      </c>
      <c r="I8" s="12">
        <f t="shared" si="2"/>
        <v>3.6036036036036036E-2</v>
      </c>
    </row>
    <row r="9" spans="1:9" x14ac:dyDescent="0.3">
      <c r="A9" s="13" t="s">
        <v>47</v>
      </c>
      <c r="B9" s="14">
        <v>332</v>
      </c>
      <c r="C9" s="13">
        <v>29.6</v>
      </c>
      <c r="D9" s="13">
        <f>ABS(C9-B9)</f>
        <v>302.39999999999998</v>
      </c>
      <c r="E9" s="15">
        <f t="shared" si="0"/>
        <v>1.6725663716814156</v>
      </c>
      <c r="F9" s="16">
        <v>2076</v>
      </c>
      <c r="G9" s="16">
        <v>276</v>
      </c>
      <c r="H9" s="16">
        <f t="shared" si="1"/>
        <v>1800</v>
      </c>
      <c r="I9" s="18">
        <f t="shared" si="2"/>
        <v>0.38265306122448978</v>
      </c>
    </row>
    <row r="10" spans="1:9" x14ac:dyDescent="0.3">
      <c r="A10" s="4" t="s">
        <v>10</v>
      </c>
      <c r="B10" s="8">
        <v>2642.5</v>
      </c>
      <c r="C10" s="4">
        <v>2798.8</v>
      </c>
      <c r="D10" s="4">
        <f>ABS(C10-B10)</f>
        <v>156.30000000000018</v>
      </c>
      <c r="E10" s="11">
        <f t="shared" si="0"/>
        <v>5.7449506551743218E-2</v>
      </c>
      <c r="F10">
        <v>11021</v>
      </c>
      <c r="G10">
        <v>15791</v>
      </c>
      <c r="H10">
        <f t="shared" si="1"/>
        <v>4770</v>
      </c>
      <c r="I10" s="12">
        <f t="shared" si="2"/>
        <v>8.8952707742801729E-2</v>
      </c>
    </row>
    <row r="11" spans="1:9" x14ac:dyDescent="0.3">
      <c r="A11" s="19" t="s">
        <v>11</v>
      </c>
      <c r="B11" s="20">
        <v>946.8</v>
      </c>
      <c r="C11" s="19">
        <v>625.4</v>
      </c>
      <c r="D11" s="19">
        <f>ABS(C11-B11)</f>
        <v>321.39999999999998</v>
      </c>
      <c r="E11" s="21">
        <f t="shared" si="0"/>
        <v>0.4088538353898995</v>
      </c>
      <c r="F11" s="22">
        <v>5050</v>
      </c>
      <c r="G11" s="22">
        <v>2484</v>
      </c>
      <c r="H11" s="22">
        <f t="shared" si="1"/>
        <v>2566</v>
      </c>
      <c r="I11" s="23">
        <f t="shared" si="2"/>
        <v>0.17029466418900982</v>
      </c>
    </row>
    <row r="12" spans="1:9" x14ac:dyDescent="0.3">
      <c r="A12" s="4" t="s">
        <v>12</v>
      </c>
      <c r="B12" s="8">
        <v>16974.2</v>
      </c>
      <c r="C12" s="4">
        <v>22818.400000000001</v>
      </c>
      <c r="D12" s="4">
        <f>ABS(C12-B12)</f>
        <v>5844.2000000000007</v>
      </c>
      <c r="E12" s="11">
        <f t="shared" si="0"/>
        <v>0.2937330056342134</v>
      </c>
      <c r="F12">
        <v>90876</v>
      </c>
      <c r="G12">
        <v>75601</v>
      </c>
      <c r="H12">
        <f t="shared" si="1"/>
        <v>15275</v>
      </c>
      <c r="I12" s="12">
        <f t="shared" si="2"/>
        <v>4.5877208263003295E-2</v>
      </c>
    </row>
    <row r="13" spans="1:9" x14ac:dyDescent="0.3">
      <c r="A13" s="19" t="s">
        <v>48</v>
      </c>
      <c r="B13" s="20">
        <v>1334.5</v>
      </c>
      <c r="C13" s="19">
        <v>701.4</v>
      </c>
      <c r="D13" s="19">
        <f>ABS(C13-B13)</f>
        <v>633.1</v>
      </c>
      <c r="E13" s="21">
        <f t="shared" si="0"/>
        <v>0.62193624441279038</v>
      </c>
      <c r="F13" s="22">
        <v>12512</v>
      </c>
      <c r="G13" s="22">
        <v>6062</v>
      </c>
      <c r="H13" s="22">
        <f t="shared" si="1"/>
        <v>6450</v>
      </c>
      <c r="I13" s="23">
        <f t="shared" si="2"/>
        <v>0.17362980510390869</v>
      </c>
    </row>
    <row r="14" spans="1:9" x14ac:dyDescent="0.3">
      <c r="A14" s="4" t="s">
        <v>15</v>
      </c>
      <c r="B14" s="8">
        <v>25657.200000000001</v>
      </c>
      <c r="C14" s="4">
        <v>26053.5</v>
      </c>
      <c r="D14" s="4">
        <f>ABS(C14-B14)</f>
        <v>396.29999999999927</v>
      </c>
      <c r="E14" s="11">
        <f t="shared" si="0"/>
        <v>1.5327582105831067E-2</v>
      </c>
      <c r="F14">
        <v>110745</v>
      </c>
      <c r="G14">
        <v>103935</v>
      </c>
      <c r="H14">
        <f t="shared" si="1"/>
        <v>6810</v>
      </c>
      <c r="I14" s="12">
        <f t="shared" si="2"/>
        <v>1.5860816098378982E-2</v>
      </c>
    </row>
    <row r="15" spans="1:9" x14ac:dyDescent="0.3">
      <c r="A15" s="4" t="s">
        <v>13</v>
      </c>
      <c r="B15" s="8">
        <v>17399</v>
      </c>
      <c r="C15" s="4">
        <v>17662.3</v>
      </c>
      <c r="D15" s="4">
        <f>ABS(C15-B15)</f>
        <v>263.29999999999927</v>
      </c>
      <c r="E15" s="11">
        <f t="shared" si="0"/>
        <v>1.5019408863904033E-2</v>
      </c>
      <c r="F15">
        <v>100166</v>
      </c>
      <c r="G15">
        <v>86303</v>
      </c>
      <c r="H15">
        <f t="shared" si="1"/>
        <v>13863</v>
      </c>
      <c r="I15" s="12">
        <f t="shared" si="2"/>
        <v>3.7172398629262776E-2</v>
      </c>
    </row>
    <row r="16" spans="1:9" x14ac:dyDescent="0.3">
      <c r="A16" s="4" t="s">
        <v>49</v>
      </c>
      <c r="B16" s="8">
        <v>4202.6000000000004</v>
      </c>
      <c r="C16" s="4">
        <v>4306.1000000000004</v>
      </c>
      <c r="D16" s="4">
        <f>ABS(C16-B16)</f>
        <v>103.5</v>
      </c>
      <c r="E16" s="11">
        <f t="shared" si="0"/>
        <v>2.4328040711271991E-2</v>
      </c>
      <c r="F16">
        <v>31724</v>
      </c>
      <c r="G16">
        <v>36515</v>
      </c>
      <c r="H16">
        <f t="shared" si="1"/>
        <v>4791</v>
      </c>
      <c r="I16" s="12">
        <f t="shared" si="2"/>
        <v>3.5104558976538344E-2</v>
      </c>
    </row>
    <row r="17" spans="1:9" x14ac:dyDescent="0.3">
      <c r="A17" s="4" t="s">
        <v>50</v>
      </c>
      <c r="B17" s="8">
        <v>21279.9</v>
      </c>
      <c r="C17" s="4">
        <v>22607.599999999999</v>
      </c>
      <c r="D17" s="4">
        <f>ABS(C17-B17)</f>
        <v>1327.6999999999971</v>
      </c>
      <c r="E17" s="11">
        <f t="shared" si="0"/>
        <v>6.0504699515807329E-2</v>
      </c>
      <c r="F17">
        <v>125970</v>
      </c>
      <c r="G17">
        <v>126705</v>
      </c>
      <c r="H17">
        <f t="shared" si="1"/>
        <v>735</v>
      </c>
      <c r="I17" s="12">
        <f t="shared" si="2"/>
        <v>1.4544375185514989E-3</v>
      </c>
    </row>
    <row r="18" spans="1:9" x14ac:dyDescent="0.3">
      <c r="A18" s="4" t="s">
        <v>51</v>
      </c>
      <c r="B18" s="8">
        <v>21008.9</v>
      </c>
      <c r="C18" s="4">
        <v>22351.200000000001</v>
      </c>
      <c r="D18" s="4">
        <f>ABS(C18-B18)</f>
        <v>1342.2999999999993</v>
      </c>
      <c r="E18" s="11">
        <f t="shared" si="0"/>
        <v>6.1914063851328714E-2</v>
      </c>
      <c r="F18">
        <v>124310</v>
      </c>
      <c r="G18">
        <v>125288</v>
      </c>
      <c r="H18">
        <f t="shared" si="1"/>
        <v>978</v>
      </c>
      <c r="I18" s="12">
        <f t="shared" si="2"/>
        <v>1.9591503137044368E-3</v>
      </c>
    </row>
    <row r="19" spans="1:9" x14ac:dyDescent="0.3">
      <c r="A19" s="4" t="s">
        <v>52</v>
      </c>
      <c r="B19" s="8">
        <v>18304</v>
      </c>
      <c r="C19" s="4">
        <v>19716.400000000001</v>
      </c>
      <c r="D19" s="4">
        <f>ABS(C19-B19)</f>
        <v>1412.4000000000015</v>
      </c>
      <c r="E19" s="11">
        <f t="shared" si="0"/>
        <v>7.4296956370790493E-2</v>
      </c>
      <c r="F19">
        <v>108137</v>
      </c>
      <c r="G19">
        <v>112184</v>
      </c>
      <c r="H19">
        <f t="shared" si="1"/>
        <v>4047</v>
      </c>
      <c r="I19" s="12">
        <f t="shared" si="2"/>
        <v>9.1843265054170967E-3</v>
      </c>
    </row>
    <row r="20" spans="1:9" x14ac:dyDescent="0.3">
      <c r="A20" s="4" t="s">
        <v>53</v>
      </c>
      <c r="B20" s="8">
        <v>17386.5</v>
      </c>
      <c r="C20" s="4">
        <v>18797.7</v>
      </c>
      <c r="D20" s="4">
        <f>ABS(C20-B20)</f>
        <v>1411.2000000000007</v>
      </c>
      <c r="E20" s="11">
        <f t="shared" si="0"/>
        <v>7.8000895418442351E-2</v>
      </c>
      <c r="F20">
        <v>102723</v>
      </c>
      <c r="G20">
        <v>107319</v>
      </c>
      <c r="H20">
        <f t="shared" si="1"/>
        <v>4596</v>
      </c>
      <c r="I20" s="12">
        <f t="shared" si="2"/>
        <v>1.0940669009055331E-2</v>
      </c>
    </row>
    <row r="21" spans="1:9" x14ac:dyDescent="0.3">
      <c r="A21" s="4" t="s">
        <v>54</v>
      </c>
      <c r="B21" s="8">
        <v>19179.8</v>
      </c>
      <c r="C21" s="4">
        <v>20587.599999999999</v>
      </c>
      <c r="D21" s="4">
        <f>ABS(C21-B21)</f>
        <v>1407.7999999999993</v>
      </c>
      <c r="E21" s="11">
        <f t="shared" si="0"/>
        <v>7.0801711955018401E-2</v>
      </c>
      <c r="F21">
        <v>114271</v>
      </c>
      <c r="G21">
        <v>116818</v>
      </c>
      <c r="H21">
        <f t="shared" si="1"/>
        <v>2547</v>
      </c>
      <c r="I21" s="12">
        <f t="shared" si="2"/>
        <v>5.5108637797558514E-3</v>
      </c>
    </row>
    <row r="22" spans="1:9" x14ac:dyDescent="0.3">
      <c r="A22" s="4" t="s">
        <v>55</v>
      </c>
      <c r="B22" s="8">
        <v>19211.599999999999</v>
      </c>
      <c r="C22" s="4">
        <v>20608.900000000001</v>
      </c>
      <c r="D22" s="4">
        <f>ABS(C22-B22)</f>
        <v>1397.3000000000029</v>
      </c>
      <c r="E22" s="11">
        <f t="shared" si="0"/>
        <v>7.0179932446855414E-2</v>
      </c>
      <c r="F22">
        <v>115016</v>
      </c>
      <c r="G22">
        <v>117158</v>
      </c>
      <c r="H22">
        <f t="shared" si="1"/>
        <v>2142</v>
      </c>
      <c r="I22" s="12">
        <f t="shared" si="2"/>
        <v>4.6129196206293552E-3</v>
      </c>
    </row>
    <row r="23" spans="1:9" x14ac:dyDescent="0.3">
      <c r="A23" s="4" t="s">
        <v>56</v>
      </c>
      <c r="B23" s="8">
        <v>21206.1</v>
      </c>
      <c r="C23" s="4">
        <v>22374.6</v>
      </c>
      <c r="D23" s="4">
        <f>ABS(C23-B23)</f>
        <v>1168.5</v>
      </c>
      <c r="E23" s="11">
        <f t="shared" si="0"/>
        <v>5.3624654950471196E-2</v>
      </c>
      <c r="F23">
        <v>125070</v>
      </c>
      <c r="G23">
        <v>125102</v>
      </c>
      <c r="H23">
        <f t="shared" si="1"/>
        <v>32</v>
      </c>
      <c r="I23" s="12">
        <f t="shared" si="2"/>
        <v>6.3955998273188051E-5</v>
      </c>
    </row>
    <row r="24" spans="1:9" x14ac:dyDescent="0.3">
      <c r="A24" s="4" t="s">
        <v>57</v>
      </c>
      <c r="B24" s="8">
        <v>21262.7</v>
      </c>
      <c r="C24" s="4">
        <v>22587.599999999999</v>
      </c>
      <c r="D24" s="4">
        <f>ABS(C24-B24)</f>
        <v>1324.8999999999978</v>
      </c>
      <c r="E24" s="11">
        <f t="shared" si="0"/>
        <v>6.0428320900883126E-2</v>
      </c>
      <c r="F24">
        <v>125921</v>
      </c>
      <c r="G24">
        <v>126708</v>
      </c>
      <c r="H24">
        <f t="shared" si="1"/>
        <v>787</v>
      </c>
      <c r="I24" s="12">
        <f t="shared" si="2"/>
        <v>1.5576200673715211E-3</v>
      </c>
    </row>
    <row r="25" spans="1:9" x14ac:dyDescent="0.3">
      <c r="A25" s="4" t="s">
        <v>58</v>
      </c>
      <c r="B25" s="8">
        <v>21323.7</v>
      </c>
      <c r="C25" s="4">
        <v>22650.6</v>
      </c>
      <c r="D25" s="4">
        <f>ABS(C25-B25)</f>
        <v>1326.8999999999978</v>
      </c>
      <c r="E25" s="11">
        <f t="shared" si="0"/>
        <v>6.0348885599088457E-2</v>
      </c>
      <c r="F25">
        <v>126275</v>
      </c>
      <c r="G25">
        <v>127004</v>
      </c>
      <c r="H25">
        <f t="shared" si="1"/>
        <v>729</v>
      </c>
      <c r="I25" s="12">
        <f t="shared" si="2"/>
        <v>1.4391244437951824E-3</v>
      </c>
    </row>
    <row r="26" spans="1:9" x14ac:dyDescent="0.3">
      <c r="A26" s="4" t="s">
        <v>59</v>
      </c>
      <c r="B26" s="8">
        <v>21257.3</v>
      </c>
      <c r="C26" s="4">
        <v>22587.9</v>
      </c>
      <c r="D26" s="4">
        <f>ABS(C26-B26)</f>
        <v>1330.6000000000022</v>
      </c>
      <c r="E26" s="11">
        <f t="shared" si="0"/>
        <v>6.0695355477908747E-2</v>
      </c>
      <c r="F26">
        <v>125542</v>
      </c>
      <c r="G26">
        <v>126364</v>
      </c>
      <c r="H26">
        <f t="shared" si="1"/>
        <v>822</v>
      </c>
      <c r="I26" s="12">
        <f t="shared" si="2"/>
        <v>1.6315609790953768E-3</v>
      </c>
    </row>
    <row r="27" spans="1:9" x14ac:dyDescent="0.3">
      <c r="A27" s="4" t="s">
        <v>60</v>
      </c>
      <c r="B27" s="8">
        <v>21207.3</v>
      </c>
      <c r="C27" s="4">
        <v>22532.7</v>
      </c>
      <c r="D27" s="4">
        <f>ABS(C27-B27)</f>
        <v>1325.4000000000015</v>
      </c>
      <c r="E27" s="11">
        <f t="shared" si="0"/>
        <v>6.0603566529492524E-2</v>
      </c>
      <c r="F27">
        <v>125551</v>
      </c>
      <c r="G27">
        <v>126253</v>
      </c>
      <c r="H27">
        <f t="shared" si="1"/>
        <v>702</v>
      </c>
      <c r="I27" s="12">
        <f t="shared" si="2"/>
        <v>1.3939413194389288E-3</v>
      </c>
    </row>
    <row r="28" spans="1:9" x14ac:dyDescent="0.3">
      <c r="A28" s="4" t="s">
        <v>61</v>
      </c>
      <c r="B28" s="8">
        <v>19567.599999999999</v>
      </c>
      <c r="C28" s="4">
        <v>20927.8</v>
      </c>
      <c r="D28" s="4">
        <f>ABS(C28-B28)</f>
        <v>1360.2000000000007</v>
      </c>
      <c r="E28" s="11">
        <f t="shared" si="0"/>
        <v>6.7178000464250306E-2</v>
      </c>
      <c r="F28">
        <v>114484</v>
      </c>
      <c r="G28">
        <v>117389</v>
      </c>
      <c r="H28">
        <f t="shared" si="1"/>
        <v>2905</v>
      </c>
      <c r="I28" s="12">
        <f t="shared" si="2"/>
        <v>6.264204974274711E-3</v>
      </c>
    </row>
    <row r="29" spans="1:9" x14ac:dyDescent="0.3">
      <c r="A29" s="4" t="s">
        <v>62</v>
      </c>
      <c r="B29" s="8">
        <v>19812.3</v>
      </c>
      <c r="C29" s="4">
        <v>21177.5</v>
      </c>
      <c r="D29" s="4">
        <f>ABS(C29-B29)</f>
        <v>1365.2000000000007</v>
      </c>
      <c r="E29" s="11">
        <f t="shared" si="0"/>
        <v>6.661169364085702E-2</v>
      </c>
      <c r="F29">
        <v>116037</v>
      </c>
      <c r="G29">
        <v>118872</v>
      </c>
      <c r="H29">
        <f t="shared" si="1"/>
        <v>2835</v>
      </c>
      <c r="I29" s="12">
        <f t="shared" si="2"/>
        <v>6.0342515612428638E-3</v>
      </c>
    </row>
    <row r="30" spans="1:9" x14ac:dyDescent="0.3">
      <c r="A30" s="4" t="s">
        <v>63</v>
      </c>
      <c r="B30" s="8">
        <v>21240.400000000001</v>
      </c>
      <c r="C30" s="4">
        <v>22569.4</v>
      </c>
      <c r="D30" s="4">
        <f>ABS(C30-B30)</f>
        <v>1329</v>
      </c>
      <c r="E30" s="11">
        <f t="shared" si="0"/>
        <v>6.0671356637099459E-2</v>
      </c>
      <c r="F30">
        <v>125771</v>
      </c>
      <c r="G30">
        <v>126553</v>
      </c>
      <c r="H30">
        <f t="shared" si="1"/>
        <v>782</v>
      </c>
      <c r="I30" s="12">
        <f t="shared" si="2"/>
        <v>1.5495949652034686E-3</v>
      </c>
    </row>
    <row r="31" spans="1:9" x14ac:dyDescent="0.3">
      <c r="A31" s="4" t="s">
        <v>64</v>
      </c>
      <c r="B31" s="8">
        <v>21250.400000000001</v>
      </c>
      <c r="C31" s="4">
        <v>22413</v>
      </c>
      <c r="D31" s="4">
        <f>ABS(C31-B31)</f>
        <v>1162.5999999999985</v>
      </c>
      <c r="E31" s="11">
        <f t="shared" si="0"/>
        <v>5.3252838761983654E-2</v>
      </c>
      <c r="F31">
        <v>125839</v>
      </c>
      <c r="G31">
        <v>125614</v>
      </c>
      <c r="H31">
        <f t="shared" si="1"/>
        <v>225</v>
      </c>
      <c r="I31" s="12">
        <f t="shared" si="2"/>
        <v>4.4739971286880648E-4</v>
      </c>
    </row>
    <row r="32" spans="1:9" x14ac:dyDescent="0.3">
      <c r="A32" s="4" t="s">
        <v>65</v>
      </c>
      <c r="B32" s="8">
        <v>21108.7</v>
      </c>
      <c r="C32" s="4">
        <v>22440.3</v>
      </c>
      <c r="D32" s="4">
        <f>ABS(C32-B32)</f>
        <v>1331.5999999999985</v>
      </c>
      <c r="E32" s="11">
        <f t="shared" si="0"/>
        <v>6.1154102275597533E-2</v>
      </c>
      <c r="F32">
        <v>125042</v>
      </c>
      <c r="G32">
        <v>125838</v>
      </c>
      <c r="H32">
        <f t="shared" si="1"/>
        <v>796</v>
      </c>
      <c r="I32" s="12">
        <f t="shared" si="2"/>
        <v>1.5864158163265306E-3</v>
      </c>
    </row>
    <row r="33" spans="1:9" x14ac:dyDescent="0.3">
      <c r="A33" s="4" t="s">
        <v>66</v>
      </c>
      <c r="B33" s="8">
        <v>21226.6</v>
      </c>
      <c r="C33" s="4">
        <v>22537.200000000001</v>
      </c>
      <c r="D33" s="4">
        <f>ABS(C33-B33)</f>
        <v>1310.6000000000022</v>
      </c>
      <c r="E33" s="11">
        <f t="shared" si="0"/>
        <v>5.9894250499271183E-2</v>
      </c>
      <c r="F33">
        <v>125626</v>
      </c>
      <c r="G33">
        <v>126312</v>
      </c>
      <c r="H33">
        <f t="shared" si="1"/>
        <v>686</v>
      </c>
      <c r="I33" s="12">
        <f t="shared" si="2"/>
        <v>1.3614460700648572E-3</v>
      </c>
    </row>
    <row r="34" spans="1:9" x14ac:dyDescent="0.3">
      <c r="A34" s="4" t="s">
        <v>67</v>
      </c>
      <c r="B34" s="8">
        <v>21370.5</v>
      </c>
      <c r="C34" s="4">
        <v>22689.9</v>
      </c>
      <c r="D34" s="4">
        <f>ABS(C34-B34)</f>
        <v>1319.4000000000015</v>
      </c>
      <c r="E34" s="11">
        <f t="shared" si="0"/>
        <v>5.9890513930876771E-2</v>
      </c>
      <c r="F34">
        <v>126609</v>
      </c>
      <c r="G34">
        <v>127094</v>
      </c>
      <c r="H34">
        <f t="shared" si="1"/>
        <v>485</v>
      </c>
      <c r="I34" s="12">
        <f t="shared" si="2"/>
        <v>9.5584206729916476E-4</v>
      </c>
    </row>
    <row r="35" spans="1:9" x14ac:dyDescent="0.3">
      <c r="A35" s="19" t="s">
        <v>39</v>
      </c>
      <c r="B35" s="20">
        <v>4818.3</v>
      </c>
      <c r="C35" s="19">
        <v>6061.7</v>
      </c>
      <c r="D35" s="19">
        <f>ABS(C35-B35)</f>
        <v>1243.3999999999996</v>
      </c>
      <c r="E35" s="21">
        <f t="shared" si="0"/>
        <v>0.22856617647058816</v>
      </c>
      <c r="F35" s="22">
        <v>29360</v>
      </c>
      <c r="G35" s="22">
        <v>31190</v>
      </c>
      <c r="H35" s="22">
        <f t="shared" si="1"/>
        <v>1830</v>
      </c>
      <c r="I35" s="23">
        <f t="shared" si="2"/>
        <v>1.5111478117258464E-2</v>
      </c>
    </row>
    <row r="36" spans="1:9" x14ac:dyDescent="0.3">
      <c r="A36" s="19" t="s">
        <v>20</v>
      </c>
      <c r="B36" s="20">
        <v>1283.3</v>
      </c>
      <c r="C36" s="19">
        <v>796</v>
      </c>
      <c r="D36" s="19">
        <f>ABS(C36-B36)</f>
        <v>487.29999999999995</v>
      </c>
      <c r="E36" s="21">
        <f t="shared" si="0"/>
        <v>0.46871543307843977</v>
      </c>
      <c r="F36" s="22">
        <v>2907</v>
      </c>
      <c r="G36" s="22">
        <v>3382</v>
      </c>
      <c r="H36" s="22">
        <f t="shared" si="1"/>
        <v>475</v>
      </c>
      <c r="I36" s="23">
        <f t="shared" si="2"/>
        <v>3.7764350453172203E-2</v>
      </c>
    </row>
    <row r="37" spans="1:9" x14ac:dyDescent="0.3">
      <c r="A37" s="4" t="s">
        <v>17</v>
      </c>
      <c r="B37" s="8">
        <v>8991.2000000000007</v>
      </c>
      <c r="C37" s="4">
        <v>8422.7000000000007</v>
      </c>
      <c r="D37" s="4">
        <f>ABS(C37-B37)</f>
        <v>568.5</v>
      </c>
      <c r="E37" s="11">
        <f t="shared" si="0"/>
        <v>6.529266850045079E-2</v>
      </c>
      <c r="F37">
        <v>36340</v>
      </c>
      <c r="G37">
        <v>35372</v>
      </c>
      <c r="H37">
        <f t="shared" si="1"/>
        <v>968</v>
      </c>
      <c r="I37" s="12">
        <f t="shared" si="2"/>
        <v>6.7492190986166893E-3</v>
      </c>
    </row>
    <row r="38" spans="1:9" x14ac:dyDescent="0.3">
      <c r="A38" s="4" t="s">
        <v>7</v>
      </c>
      <c r="B38" s="8">
        <v>2539</v>
      </c>
      <c r="C38" s="4">
        <v>2266.6</v>
      </c>
      <c r="D38" s="4">
        <f>ABS(C38-B38)</f>
        <v>272.40000000000009</v>
      </c>
      <c r="E38" s="11">
        <f t="shared" si="0"/>
        <v>0.11336773763942071</v>
      </c>
      <c r="F38">
        <v>10013</v>
      </c>
      <c r="G38">
        <v>13368</v>
      </c>
      <c r="H38">
        <f t="shared" si="1"/>
        <v>3355</v>
      </c>
      <c r="I38" s="12">
        <f t="shared" si="2"/>
        <v>7.1746289722424195E-2</v>
      </c>
    </row>
    <row r="39" spans="1:9" x14ac:dyDescent="0.3">
      <c r="A39" s="4" t="s">
        <v>18</v>
      </c>
      <c r="B39" s="8">
        <v>827.6</v>
      </c>
      <c r="C39" s="4">
        <v>854.5</v>
      </c>
      <c r="D39" s="4">
        <f>ABS(C39-B39)</f>
        <v>26.899999999999977</v>
      </c>
      <c r="E39" s="11">
        <f t="shared" si="0"/>
        <v>3.19838297366387E-2</v>
      </c>
      <c r="F39">
        <v>34841</v>
      </c>
      <c r="G39">
        <v>29073</v>
      </c>
      <c r="H39">
        <f t="shared" si="1"/>
        <v>5768</v>
      </c>
      <c r="I39" s="12">
        <f t="shared" si="2"/>
        <v>4.5123134211596833E-2</v>
      </c>
    </row>
    <row r="40" spans="1:9" x14ac:dyDescent="0.3">
      <c r="A40" s="4" t="s">
        <v>6</v>
      </c>
      <c r="B40" s="8">
        <v>143.1</v>
      </c>
      <c r="C40" s="4">
        <v>162.30000000000001</v>
      </c>
      <c r="D40" s="4">
        <f>ABS(C40-B40)</f>
        <v>19.200000000000017</v>
      </c>
      <c r="E40" s="11">
        <f t="shared" si="0"/>
        <v>0.12573673870334001</v>
      </c>
      <c r="F40">
        <v>5329</v>
      </c>
      <c r="G40">
        <v>5547</v>
      </c>
      <c r="H40">
        <f t="shared" si="1"/>
        <v>218</v>
      </c>
      <c r="I40" s="12">
        <f t="shared" si="2"/>
        <v>1.0022066936373667E-2</v>
      </c>
    </row>
    <row r="41" spans="1:9" x14ac:dyDescent="0.3">
      <c r="A41" s="13" t="s">
        <v>19</v>
      </c>
      <c r="B41" s="14">
        <v>1202.3</v>
      </c>
      <c r="C41" s="13">
        <v>4448.5</v>
      </c>
      <c r="D41" s="13">
        <f>ABS(C41-B41)</f>
        <v>3246.2</v>
      </c>
      <c r="E41" s="15">
        <f t="shared" si="0"/>
        <v>1.1489346641183549</v>
      </c>
      <c r="F41" s="16">
        <v>10498</v>
      </c>
      <c r="G41" s="16">
        <v>43583</v>
      </c>
      <c r="H41" s="16">
        <f t="shared" si="1"/>
        <v>33085</v>
      </c>
      <c r="I41" s="18">
        <f t="shared" si="2"/>
        <v>0.30588376694217934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 New and Old Schema</vt:lpstr>
      <vt:lpstr>Compare 2023 and 2021 Mileage</vt:lpstr>
    </vt:vector>
  </TitlesOfParts>
  <Company>Virginia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Fourquet, Daniel (VDOT)</dc:creator>
  <cp:lastModifiedBy>Fourquet, Daniel (VDOT)</cp:lastModifiedBy>
  <dcterms:created xsi:type="dcterms:W3CDTF">2024-01-09T16:27:12Z</dcterms:created>
  <dcterms:modified xsi:type="dcterms:W3CDTF">2024-01-09T20:28:06Z</dcterms:modified>
</cp:coreProperties>
</file>