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D:\work\_sync\工作\工作资料\晨会材料\"/>
    </mc:Choice>
  </mc:AlternateContent>
  <xr:revisionPtr revIDLastSave="0" documentId="13_ncr:1_{288635BE-D33E-4937-A065-D55919233C39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年报" sheetId="1" r:id="rId1"/>
    <sheet name="一季报" sheetId="5" r:id="rId2"/>
    <sheet name="重点公司" sheetId="2" r:id="rId3"/>
    <sheet name="分工" sheetId="3" r:id="rId4"/>
  </sheets>
  <externalReferences>
    <externalReference r:id="rId5"/>
  </externalReferences>
  <definedNames>
    <definedName name="_xlnm._FilterDatabase" localSheetId="0" hidden="1">年报!$B$1:$G$2</definedName>
    <definedName name="_xlnm._FilterDatabase" localSheetId="1" hidden="1">一季报!$B$1:$I$2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4" i="1" l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C14" i="1"/>
  <c r="D19" i="1"/>
  <c r="C30" i="1"/>
  <c r="D35" i="1"/>
  <c r="C46" i="1"/>
  <c r="D51" i="1"/>
  <c r="C62" i="1"/>
  <c r="D67" i="1"/>
  <c r="C78" i="1"/>
  <c r="D83" i="1"/>
  <c r="C94" i="1"/>
  <c r="D99" i="1"/>
  <c r="C110" i="1"/>
  <c r="D115" i="1"/>
  <c r="C126" i="1"/>
  <c r="D131" i="1"/>
  <c r="C142" i="1"/>
  <c r="D147" i="1"/>
  <c r="C158" i="1"/>
  <c r="D163" i="1"/>
  <c r="C174" i="1"/>
  <c r="D179" i="1"/>
  <c r="C190" i="1"/>
  <c r="D195" i="1"/>
  <c r="C206" i="1"/>
  <c r="D211" i="1"/>
  <c r="C222" i="1"/>
  <c r="D227" i="1"/>
  <c r="C238" i="1"/>
  <c r="D243" i="1"/>
  <c r="C254" i="1"/>
  <c r="D259" i="1"/>
  <c r="C270" i="1"/>
  <c r="D275" i="1"/>
  <c r="C286" i="1"/>
  <c r="D291" i="1"/>
  <c r="C302" i="1"/>
  <c r="D307" i="1"/>
  <c r="C318" i="1"/>
  <c r="D323" i="1"/>
  <c r="C334" i="1"/>
  <c r="D339" i="1"/>
  <c r="C350" i="1"/>
  <c r="D355" i="1"/>
  <c r="C366" i="1"/>
  <c r="D371" i="1"/>
  <c r="C382" i="1"/>
  <c r="D387" i="1"/>
  <c r="C398" i="1"/>
  <c r="D403" i="1"/>
  <c r="C414" i="1"/>
  <c r="D419" i="1"/>
  <c r="C430" i="1"/>
  <c r="D435" i="1"/>
  <c r="C446" i="1"/>
  <c r="D451" i="1"/>
  <c r="C462" i="1"/>
  <c r="D467" i="1"/>
  <c r="C478" i="1"/>
  <c r="D483" i="1"/>
  <c r="C494" i="1"/>
  <c r="D499" i="1"/>
  <c r="C510" i="1"/>
  <c r="D515" i="1"/>
  <c r="C526" i="1"/>
  <c r="D531" i="1"/>
  <c r="C542" i="1"/>
  <c r="D547" i="1"/>
  <c r="C558" i="1"/>
  <c r="D563" i="1"/>
  <c r="C574" i="1"/>
  <c r="D579" i="1"/>
  <c r="C590" i="1"/>
  <c r="D595" i="1"/>
  <c r="C606" i="1"/>
  <c r="D611" i="1"/>
  <c r="C622" i="1"/>
  <c r="D627" i="1"/>
  <c r="C638" i="1"/>
  <c r="D643" i="1"/>
  <c r="C654" i="1"/>
  <c r="D659" i="1"/>
  <c r="C670" i="1"/>
  <c r="D675" i="1"/>
  <c r="C686" i="1"/>
  <c r="C16" i="1"/>
  <c r="D21" i="1"/>
  <c r="C32" i="1"/>
  <c r="D37" i="1"/>
  <c r="C48" i="1"/>
  <c r="D53" i="1"/>
  <c r="C64" i="1"/>
  <c r="D69" i="1"/>
  <c r="C80" i="1"/>
  <c r="D85" i="1"/>
  <c r="C96" i="1"/>
  <c r="D101" i="1"/>
  <c r="C112" i="1"/>
  <c r="D117" i="1"/>
  <c r="C128" i="1"/>
  <c r="D133" i="1"/>
  <c r="C144" i="1"/>
  <c r="D149" i="1"/>
  <c r="C160" i="1"/>
  <c r="D165" i="1"/>
  <c r="C176" i="1"/>
  <c r="D181" i="1"/>
  <c r="C192" i="1"/>
  <c r="D197" i="1"/>
  <c r="C208" i="1"/>
  <c r="D213" i="1"/>
  <c r="C224" i="1"/>
  <c r="D229" i="1"/>
  <c r="C240" i="1"/>
  <c r="D245" i="1"/>
  <c r="C256" i="1"/>
  <c r="D261" i="1"/>
  <c r="C272" i="1"/>
  <c r="D277" i="1"/>
  <c r="C288" i="1"/>
  <c r="D293" i="1"/>
  <c r="C304" i="1"/>
  <c r="D309" i="1"/>
  <c r="C320" i="1"/>
  <c r="D325" i="1"/>
  <c r="C336" i="1"/>
  <c r="D341" i="1"/>
  <c r="C352" i="1"/>
  <c r="D357" i="1"/>
  <c r="C368" i="1"/>
  <c r="D373" i="1"/>
  <c r="C384" i="1"/>
  <c r="D389" i="1"/>
  <c r="C400" i="1"/>
  <c r="D405" i="1"/>
  <c r="C416" i="1"/>
  <c r="D421" i="1"/>
  <c r="C432" i="1"/>
  <c r="D437" i="1"/>
  <c r="C448" i="1"/>
  <c r="D453" i="1"/>
  <c r="C464" i="1"/>
  <c r="D469" i="1"/>
  <c r="C480" i="1"/>
  <c r="D485" i="1"/>
  <c r="C496" i="1"/>
  <c r="D501" i="1"/>
  <c r="C512" i="1"/>
  <c r="D517" i="1"/>
  <c r="C528" i="1"/>
  <c r="D533" i="1"/>
  <c r="C544" i="1"/>
  <c r="D549" i="1"/>
  <c r="C560" i="1"/>
  <c r="D565" i="1"/>
  <c r="C576" i="1"/>
  <c r="D581" i="1"/>
  <c r="C592" i="1"/>
  <c r="D597" i="1"/>
  <c r="C608" i="1"/>
  <c r="D613" i="1"/>
  <c r="C624" i="1"/>
  <c r="D629" i="1"/>
  <c r="C640" i="1"/>
  <c r="D645" i="1"/>
  <c r="C656" i="1"/>
  <c r="D14" i="1"/>
  <c r="D20" i="1"/>
  <c r="D26" i="1"/>
  <c r="E26" i="1" s="1"/>
  <c r="C57" i="1"/>
  <c r="C63" i="1"/>
  <c r="C69" i="1"/>
  <c r="D75" i="1"/>
  <c r="D81" i="1"/>
  <c r="D87" i="1"/>
  <c r="D93" i="1"/>
  <c r="E99" i="1"/>
  <c r="C118" i="1"/>
  <c r="C124" i="1"/>
  <c r="C130" i="1"/>
  <c r="C136" i="1"/>
  <c r="D142" i="1"/>
  <c r="D148" i="1"/>
  <c r="D154" i="1"/>
  <c r="E154" i="1" s="1"/>
  <c r="C185" i="1"/>
  <c r="C191" i="1"/>
  <c r="C197" i="1"/>
  <c r="D203" i="1"/>
  <c r="D209" i="1"/>
  <c r="D215" i="1"/>
  <c r="D221" i="1"/>
  <c r="E227" i="1"/>
  <c r="C246" i="1"/>
  <c r="C252" i="1"/>
  <c r="C258" i="1"/>
  <c r="C264" i="1"/>
  <c r="D270" i="1"/>
  <c r="D276" i="1"/>
  <c r="D282" i="1"/>
  <c r="E282" i="1" s="1"/>
  <c r="C313" i="1"/>
  <c r="C319" i="1"/>
  <c r="C325" i="1"/>
  <c r="D331" i="1"/>
  <c r="D337" i="1"/>
  <c r="D343" i="1"/>
  <c r="D349" i="1"/>
  <c r="E355" i="1"/>
  <c r="C374" i="1"/>
  <c r="C380" i="1"/>
  <c r="C386" i="1"/>
  <c r="C392" i="1"/>
  <c r="D398" i="1"/>
  <c r="D404" i="1"/>
  <c r="D410" i="1"/>
  <c r="E410" i="1" s="1"/>
  <c r="C441" i="1"/>
  <c r="C447" i="1"/>
  <c r="C453" i="1"/>
  <c r="D459" i="1"/>
  <c r="D465" i="1"/>
  <c r="D471" i="1"/>
  <c r="D477" i="1"/>
  <c r="E483" i="1"/>
  <c r="C502" i="1"/>
  <c r="C508" i="1"/>
  <c r="C514" i="1"/>
  <c r="C520" i="1"/>
  <c r="D526" i="1"/>
  <c r="D532" i="1"/>
  <c r="D538" i="1"/>
  <c r="E538" i="1" s="1"/>
  <c r="C569" i="1"/>
  <c r="C575" i="1"/>
  <c r="C581" i="1"/>
  <c r="D587" i="1"/>
  <c r="D593" i="1"/>
  <c r="D599" i="1"/>
  <c r="D605" i="1"/>
  <c r="E611" i="1"/>
  <c r="C630" i="1"/>
  <c r="C636" i="1"/>
  <c r="C642" i="1"/>
  <c r="C648" i="1"/>
  <c r="D654" i="1"/>
  <c r="D660" i="1"/>
  <c r="C666" i="1"/>
  <c r="D677" i="1"/>
  <c r="C683" i="1"/>
  <c r="C694" i="1"/>
  <c r="D699" i="1"/>
  <c r="C710" i="1"/>
  <c r="D715" i="1"/>
  <c r="C726" i="1"/>
  <c r="D731" i="1"/>
  <c r="C742" i="1"/>
  <c r="D747" i="1"/>
  <c r="C758" i="1"/>
  <c r="D763" i="1"/>
  <c r="C774" i="1"/>
  <c r="D779" i="1"/>
  <c r="C790" i="1"/>
  <c r="D795" i="1"/>
  <c r="C806" i="1"/>
  <c r="D811" i="1"/>
  <c r="C822" i="1"/>
  <c r="D827" i="1"/>
  <c r="C838" i="1"/>
  <c r="D843" i="1"/>
  <c r="C854" i="1"/>
  <c r="E14" i="1"/>
  <c r="E20" i="1"/>
  <c r="C27" i="1"/>
  <c r="C33" i="1"/>
  <c r="C39" i="1"/>
  <c r="C45" i="1"/>
  <c r="C51" i="1"/>
  <c r="D57" i="1"/>
  <c r="D63" i="1"/>
  <c r="E69" i="1"/>
  <c r="E75" i="1"/>
  <c r="E81" i="1"/>
  <c r="E87" i="1"/>
  <c r="E93" i="1"/>
  <c r="C100" i="1"/>
  <c r="C106" i="1"/>
  <c r="D112" i="1"/>
  <c r="D118" i="1"/>
  <c r="D124" i="1"/>
  <c r="D130" i="1"/>
  <c r="D136" i="1"/>
  <c r="E136" i="1" s="1"/>
  <c r="E142" i="1"/>
  <c r="E148" i="1"/>
  <c r="C155" i="1"/>
  <c r="C161" i="1"/>
  <c r="C167" i="1"/>
  <c r="C173" i="1"/>
  <c r="C179" i="1"/>
  <c r="D185" i="1"/>
  <c r="D191" i="1"/>
  <c r="E197" i="1"/>
  <c r="E203" i="1"/>
  <c r="E209" i="1"/>
  <c r="E215" i="1"/>
  <c r="E221" i="1"/>
  <c r="C228" i="1"/>
  <c r="C234" i="1"/>
  <c r="D240" i="1"/>
  <c r="D246" i="1"/>
  <c r="D252" i="1"/>
  <c r="D258" i="1"/>
  <c r="D264" i="1"/>
  <c r="E264" i="1" s="1"/>
  <c r="E270" i="1"/>
  <c r="E276" i="1"/>
  <c r="C283" i="1"/>
  <c r="C289" i="1"/>
  <c r="C295" i="1"/>
  <c r="C301" i="1"/>
  <c r="C307" i="1"/>
  <c r="D313" i="1"/>
  <c r="D319" i="1"/>
  <c r="E325" i="1"/>
  <c r="E331" i="1"/>
  <c r="E337" i="1"/>
  <c r="E343" i="1"/>
  <c r="E349" i="1"/>
  <c r="C356" i="1"/>
  <c r="C362" i="1"/>
  <c r="D368" i="1"/>
  <c r="D374" i="1"/>
  <c r="D380" i="1"/>
  <c r="D386" i="1"/>
  <c r="D392" i="1"/>
  <c r="E392" i="1" s="1"/>
  <c r="E398" i="1"/>
  <c r="E404" i="1"/>
  <c r="C411" i="1"/>
  <c r="C417" i="1"/>
  <c r="C423" i="1"/>
  <c r="C429" i="1"/>
  <c r="C435" i="1"/>
  <c r="D441" i="1"/>
  <c r="D447" i="1"/>
  <c r="E453" i="1"/>
  <c r="E459" i="1"/>
  <c r="E465" i="1"/>
  <c r="E471" i="1"/>
  <c r="E477" i="1"/>
  <c r="C484" i="1"/>
  <c r="C490" i="1"/>
  <c r="D496" i="1"/>
  <c r="D502" i="1"/>
  <c r="D508" i="1"/>
  <c r="D514" i="1"/>
  <c r="D520" i="1"/>
  <c r="E520" i="1" s="1"/>
  <c r="E526" i="1"/>
  <c r="E532" i="1"/>
  <c r="C539" i="1"/>
  <c r="C545" i="1"/>
  <c r="C551" i="1"/>
  <c r="C557" i="1"/>
  <c r="C563" i="1"/>
  <c r="D569" i="1"/>
  <c r="D575" i="1"/>
  <c r="E581" i="1"/>
  <c r="E587" i="1"/>
  <c r="E593" i="1"/>
  <c r="E599" i="1"/>
  <c r="E605" i="1"/>
  <c r="C612" i="1"/>
  <c r="C618" i="1"/>
  <c r="D624" i="1"/>
  <c r="D630" i="1"/>
  <c r="D636" i="1"/>
  <c r="D642" i="1"/>
  <c r="D648" i="1"/>
  <c r="E648" i="1" s="1"/>
  <c r="E654" i="1"/>
  <c r="E660" i="1"/>
  <c r="D666" i="1"/>
  <c r="C672" i="1"/>
  <c r="E677" i="1"/>
  <c r="D683" i="1"/>
  <c r="C689" i="1"/>
  <c r="D694" i="1"/>
  <c r="E699" i="1"/>
  <c r="C705" i="1"/>
  <c r="D710" i="1"/>
  <c r="E715" i="1"/>
  <c r="C721" i="1"/>
  <c r="D726" i="1"/>
  <c r="E731" i="1"/>
  <c r="C737" i="1"/>
  <c r="D742" i="1"/>
  <c r="E747" i="1"/>
  <c r="C753" i="1"/>
  <c r="D758" i="1"/>
  <c r="E763" i="1"/>
  <c r="C769" i="1"/>
  <c r="C15" i="1"/>
  <c r="C22" i="1"/>
  <c r="E35" i="1"/>
  <c r="D42" i="1"/>
  <c r="E42" i="1" s="1"/>
  <c r="D49" i="1"/>
  <c r="C56" i="1"/>
  <c r="E63" i="1"/>
  <c r="D77" i="1"/>
  <c r="D84" i="1"/>
  <c r="D91" i="1"/>
  <c r="C98" i="1"/>
  <c r="C105" i="1"/>
  <c r="E112" i="1"/>
  <c r="D119" i="1"/>
  <c r="D126" i="1"/>
  <c r="C133" i="1"/>
  <c r="C140" i="1"/>
  <c r="D161" i="1"/>
  <c r="C168" i="1"/>
  <c r="C175" i="1"/>
  <c r="C182" i="1"/>
  <c r="E195" i="1"/>
  <c r="D202" i="1"/>
  <c r="E202" i="1" s="1"/>
  <c r="C210" i="1"/>
  <c r="C217" i="1"/>
  <c r="D237" i="1"/>
  <c r="D244" i="1"/>
  <c r="D251" i="1"/>
  <c r="E258" i="1"/>
  <c r="D279" i="1"/>
  <c r="D286" i="1"/>
  <c r="C293" i="1"/>
  <c r="C300" i="1"/>
  <c r="E307" i="1"/>
  <c r="D314" i="1"/>
  <c r="E314" i="1" s="1"/>
  <c r="D321" i="1"/>
  <c r="C328" i="1"/>
  <c r="C335" i="1"/>
  <c r="C342" i="1"/>
  <c r="D356" i="1"/>
  <c r="D363" i="1"/>
  <c r="C370" i="1"/>
  <c r="C377" i="1"/>
  <c r="D397" i="1"/>
  <c r="C405" i="1"/>
  <c r="C412" i="1"/>
  <c r="D439" i="1"/>
  <c r="D446" i="1"/>
  <c r="C454" i="1"/>
  <c r="E467" i="1"/>
  <c r="D474" i="1"/>
  <c r="E474" i="1" s="1"/>
  <c r="D481" i="1"/>
  <c r="C488" i="1"/>
  <c r="C495" i="1"/>
  <c r="E502" i="1"/>
  <c r="D509" i="1"/>
  <c r="D516" i="1"/>
  <c r="D523" i="1"/>
  <c r="C530" i="1"/>
  <c r="C537" i="1"/>
  <c r="D551" i="1"/>
  <c r="D558" i="1"/>
  <c r="C565" i="1"/>
  <c r="C572" i="1"/>
  <c r="C600" i="1"/>
  <c r="C607" i="1"/>
  <c r="C614" i="1"/>
  <c r="E627" i="1"/>
  <c r="D634" i="1"/>
  <c r="E634" i="1" s="1"/>
  <c r="D641" i="1"/>
  <c r="C649" i="1"/>
  <c r="D662" i="1"/>
  <c r="C675" i="1"/>
  <c r="C688" i="1"/>
  <c r="E694" i="1"/>
  <c r="D737" i="1"/>
  <c r="D743" i="1"/>
  <c r="D749" i="1"/>
  <c r="D755" i="1"/>
  <c r="D761" i="1"/>
  <c r="D767" i="1"/>
  <c r="D773" i="1"/>
  <c r="C779" i="1"/>
  <c r="C785" i="1"/>
  <c r="D796" i="1"/>
  <c r="C802" i="1"/>
  <c r="D813" i="1"/>
  <c r="C819" i="1"/>
  <c r="D830" i="1"/>
  <c r="C836" i="1"/>
  <c r="D847" i="1"/>
  <c r="C853" i="1"/>
  <c r="C864" i="1"/>
  <c r="D869" i="1"/>
  <c r="C880" i="1"/>
  <c r="D885" i="1"/>
  <c r="C896" i="1"/>
  <c r="D901" i="1"/>
  <c r="C912" i="1"/>
  <c r="D917" i="1"/>
  <c r="C928" i="1"/>
  <c r="D933" i="1"/>
  <c r="C944" i="1"/>
  <c r="D949" i="1"/>
  <c r="C960" i="1"/>
  <c r="D965" i="1"/>
  <c r="C976" i="1"/>
  <c r="D981" i="1"/>
  <c r="C992" i="1"/>
  <c r="D997" i="1"/>
  <c r="C1008" i="1"/>
  <c r="D1013" i="1"/>
  <c r="C1024" i="1"/>
  <c r="D1029" i="1"/>
  <c r="C1040" i="1"/>
  <c r="D1045" i="1"/>
  <c r="C1056" i="1"/>
  <c r="D1061" i="1"/>
  <c r="C1072" i="1"/>
  <c r="D1077" i="1"/>
  <c r="C1088" i="1"/>
  <c r="D1093" i="1"/>
  <c r="C1104" i="1"/>
  <c r="D1109" i="1"/>
  <c r="C1120" i="1"/>
  <c r="D1125" i="1"/>
  <c r="C1136" i="1"/>
  <c r="D1141" i="1"/>
  <c r="C1152" i="1"/>
  <c r="D1157" i="1"/>
  <c r="C1168" i="1"/>
  <c r="D1173" i="1"/>
  <c r="C1184" i="1"/>
  <c r="D1189" i="1"/>
  <c r="C1200" i="1"/>
  <c r="D1205" i="1"/>
  <c r="C1216" i="1"/>
  <c r="D1221" i="1"/>
  <c r="C1232" i="1"/>
  <c r="D1237" i="1"/>
  <c r="C1248" i="1"/>
  <c r="D1253" i="1"/>
  <c r="C1264" i="1"/>
  <c r="D1269" i="1"/>
  <c r="C1280" i="1"/>
  <c r="D1285" i="1"/>
  <c r="C1296" i="1"/>
  <c r="D1301" i="1"/>
  <c r="C1312" i="1"/>
  <c r="D1317" i="1"/>
  <c r="C1328" i="1"/>
  <c r="D1333" i="1"/>
  <c r="C1344" i="1"/>
  <c r="D1349" i="1"/>
  <c r="C1360" i="1"/>
  <c r="D1365" i="1"/>
  <c r="C1376" i="1"/>
  <c r="D1381" i="1"/>
  <c r="C1392" i="1"/>
  <c r="D1397" i="1"/>
  <c r="C1408" i="1"/>
  <c r="D1413" i="1"/>
  <c r="C1424" i="1"/>
  <c r="D1429" i="1"/>
  <c r="C1440" i="1"/>
  <c r="D1445" i="1"/>
  <c r="C1456" i="1"/>
  <c r="D1461" i="1"/>
  <c r="C1472" i="1"/>
  <c r="D1477" i="1"/>
  <c r="C1488" i="1"/>
  <c r="D1493" i="1"/>
  <c r="C1504" i="1"/>
  <c r="D1509" i="1"/>
  <c r="C1520" i="1"/>
  <c r="D1525" i="1"/>
  <c r="D15" i="1"/>
  <c r="D22" i="1"/>
  <c r="C29" i="1"/>
  <c r="C36" i="1"/>
  <c r="C43" i="1"/>
  <c r="E49" i="1"/>
  <c r="D56" i="1"/>
  <c r="E56" i="1" s="1"/>
  <c r="D64" i="1"/>
  <c r="C71" i="1"/>
  <c r="E77" i="1"/>
  <c r="E84" i="1"/>
  <c r="E91" i="1"/>
  <c r="D98" i="1"/>
  <c r="D105" i="1"/>
  <c r="E105" i="1" s="1"/>
  <c r="C113" i="1"/>
  <c r="E119" i="1"/>
  <c r="E126" i="1"/>
  <c r="E133" i="1"/>
  <c r="D140" i="1"/>
  <c r="C147" i="1"/>
  <c r="C154" i="1"/>
  <c r="E161" i="1"/>
  <c r="D168" i="1"/>
  <c r="E168" i="1" s="1"/>
  <c r="D175" i="1"/>
  <c r="D182" i="1"/>
  <c r="C189" i="1"/>
  <c r="C196" i="1"/>
  <c r="C203" i="1"/>
  <c r="D210" i="1"/>
  <c r="D217" i="1"/>
  <c r="D224" i="1"/>
  <c r="C231" i="1"/>
  <c r="E237" i="1"/>
  <c r="E244" i="1"/>
  <c r="E251" i="1"/>
  <c r="C259" i="1"/>
  <c r="C266" i="1"/>
  <c r="C273" i="1"/>
  <c r="E279" i="1"/>
  <c r="E286" i="1"/>
  <c r="E293" i="1"/>
  <c r="D300" i="1"/>
  <c r="E300" i="1" s="1"/>
  <c r="C308" i="1"/>
  <c r="C315" i="1"/>
  <c r="E321" i="1"/>
  <c r="D328" i="1"/>
  <c r="E328" i="1" s="1"/>
  <c r="D335" i="1"/>
  <c r="D342" i="1"/>
  <c r="C349" i="1"/>
  <c r="E356" i="1"/>
  <c r="E363" i="1"/>
  <c r="D370" i="1"/>
  <c r="D377" i="1"/>
  <c r="D384" i="1"/>
  <c r="C391" i="1"/>
  <c r="E397" i="1"/>
  <c r="E405" i="1"/>
  <c r="D412" i="1"/>
  <c r="C419" i="1"/>
  <c r="C426" i="1"/>
  <c r="C433" i="1"/>
  <c r="E439" i="1"/>
  <c r="E446" i="1"/>
  <c r="D454" i="1"/>
  <c r="C461" i="1"/>
  <c r="C468" i="1"/>
  <c r="C475" i="1"/>
  <c r="E481" i="1"/>
  <c r="D488" i="1"/>
  <c r="E488" i="1" s="1"/>
  <c r="D495" i="1"/>
  <c r="E495" i="1" s="1"/>
  <c r="C503" i="1"/>
  <c r="E509" i="1"/>
  <c r="E516" i="1"/>
  <c r="E523" i="1"/>
  <c r="D530" i="1"/>
  <c r="D537" i="1"/>
  <c r="D544" i="1"/>
  <c r="E544" i="1" s="1"/>
  <c r="E551" i="1"/>
  <c r="E558" i="1"/>
  <c r="E565" i="1"/>
  <c r="D572" i="1"/>
  <c r="C579" i="1"/>
  <c r="C586" i="1"/>
  <c r="C593" i="1"/>
  <c r="D600" i="1"/>
  <c r="E600" i="1" s="1"/>
  <c r="D607" i="1"/>
  <c r="D614" i="1"/>
  <c r="C621" i="1"/>
  <c r="C628" i="1"/>
  <c r="C635" i="1"/>
  <c r="E641" i="1"/>
  <c r="D649" i="1"/>
  <c r="D656" i="1"/>
  <c r="E662" i="1"/>
  <c r="C669" i="1"/>
  <c r="E675" i="1"/>
  <c r="C682" i="1"/>
  <c r="D688" i="1"/>
  <c r="E688" i="1" s="1"/>
  <c r="C695" i="1"/>
  <c r="C701" i="1"/>
  <c r="C707" i="1"/>
  <c r="C713" i="1"/>
  <c r="C719" i="1"/>
  <c r="C725" i="1"/>
  <c r="C731" i="1"/>
  <c r="E737" i="1"/>
  <c r="E743" i="1"/>
  <c r="E749" i="1"/>
  <c r="E755" i="1"/>
  <c r="E761" i="1"/>
  <c r="E767" i="1"/>
  <c r="E773" i="1"/>
  <c r="E779" i="1"/>
  <c r="D785" i="1"/>
  <c r="C791" i="1"/>
  <c r="E796" i="1"/>
  <c r="D802" i="1"/>
  <c r="C808" i="1"/>
  <c r="E813" i="1"/>
  <c r="D819" i="1"/>
  <c r="C825" i="1"/>
  <c r="E830" i="1"/>
  <c r="D836" i="1"/>
  <c r="C842" i="1"/>
  <c r="E847" i="1"/>
  <c r="D853" i="1"/>
  <c r="C859" i="1"/>
  <c r="D864" i="1"/>
  <c r="E869" i="1"/>
  <c r="C875" i="1"/>
  <c r="D880" i="1"/>
  <c r="E885" i="1"/>
  <c r="C891" i="1"/>
  <c r="D896" i="1"/>
  <c r="E901" i="1"/>
  <c r="C907" i="1"/>
  <c r="D912" i="1"/>
  <c r="E917" i="1"/>
  <c r="C923" i="1"/>
  <c r="D928" i="1"/>
  <c r="E933" i="1"/>
  <c r="C939" i="1"/>
  <c r="D944" i="1"/>
  <c r="E949" i="1"/>
  <c r="C955" i="1"/>
  <c r="D960" i="1"/>
  <c r="E965" i="1"/>
  <c r="C971" i="1"/>
  <c r="D976" i="1"/>
  <c r="E981" i="1"/>
  <c r="C987" i="1"/>
  <c r="D992" i="1"/>
  <c r="E997" i="1"/>
  <c r="C1003" i="1"/>
  <c r="D1008" i="1"/>
  <c r="E1013" i="1"/>
  <c r="C1019" i="1"/>
  <c r="D1024" i="1"/>
  <c r="E1029" i="1"/>
  <c r="C1035" i="1"/>
  <c r="D1040" i="1"/>
  <c r="E1045" i="1"/>
  <c r="C1051" i="1"/>
  <c r="D1056" i="1"/>
  <c r="E1061" i="1"/>
  <c r="C1067" i="1"/>
  <c r="D1072" i="1"/>
  <c r="E1077" i="1"/>
  <c r="C1083" i="1"/>
  <c r="D1088" i="1"/>
  <c r="E1093" i="1"/>
  <c r="C1099" i="1"/>
  <c r="D1104" i="1"/>
  <c r="E1109" i="1"/>
  <c r="C1115" i="1"/>
  <c r="D1120" i="1"/>
  <c r="E1125" i="1"/>
  <c r="C1131" i="1"/>
  <c r="D1136" i="1"/>
  <c r="E1141" i="1"/>
  <c r="C1147" i="1"/>
  <c r="D1152" i="1"/>
  <c r="E1157" i="1"/>
  <c r="C1163" i="1"/>
  <c r="D1168" i="1"/>
  <c r="E1173" i="1"/>
  <c r="C1179" i="1"/>
  <c r="D1184" i="1"/>
  <c r="E1189" i="1"/>
  <c r="C1195" i="1"/>
  <c r="D1200" i="1"/>
  <c r="E1205" i="1"/>
  <c r="C1211" i="1"/>
  <c r="D1216" i="1"/>
  <c r="E1221" i="1"/>
  <c r="C1227" i="1"/>
  <c r="D1232" i="1"/>
  <c r="E1237" i="1"/>
  <c r="C1243" i="1"/>
  <c r="D1248" i="1"/>
  <c r="E1253" i="1"/>
  <c r="C1259" i="1"/>
  <c r="D1264" i="1"/>
  <c r="E1269" i="1"/>
  <c r="C1275" i="1"/>
  <c r="D1280" i="1"/>
  <c r="E1285" i="1"/>
  <c r="C1291" i="1"/>
  <c r="D1296" i="1"/>
  <c r="E1301" i="1"/>
  <c r="C1307" i="1"/>
  <c r="D1312" i="1"/>
  <c r="E1317" i="1"/>
  <c r="C1323" i="1"/>
  <c r="D1328" i="1"/>
  <c r="E1333" i="1"/>
  <c r="C1339" i="1"/>
  <c r="D1344" i="1"/>
  <c r="E1349" i="1"/>
  <c r="C1355" i="1"/>
  <c r="D1360" i="1"/>
  <c r="E1365" i="1"/>
  <c r="C1371" i="1"/>
  <c r="D1376" i="1"/>
  <c r="E1381" i="1"/>
  <c r="C1387" i="1"/>
  <c r="D1392" i="1"/>
  <c r="E1397" i="1"/>
  <c r="C1403" i="1"/>
  <c r="D1408" i="1"/>
  <c r="E1413" i="1"/>
  <c r="C1419" i="1"/>
  <c r="D1424" i="1"/>
  <c r="E1429" i="1"/>
  <c r="C1435" i="1"/>
  <c r="D1440" i="1"/>
  <c r="E1445" i="1"/>
  <c r="C1451" i="1"/>
  <c r="D1456" i="1"/>
  <c r="E1461" i="1"/>
  <c r="C1467" i="1"/>
  <c r="D1472" i="1"/>
  <c r="E1477" i="1"/>
  <c r="C1483" i="1"/>
  <c r="D1488" i="1"/>
  <c r="E1493" i="1"/>
  <c r="C1499" i="1"/>
  <c r="D1504" i="1"/>
  <c r="E1509" i="1"/>
  <c r="C1515" i="1"/>
  <c r="D1520" i="1"/>
  <c r="E1525" i="1"/>
  <c r="C1531" i="1"/>
  <c r="D1536" i="1"/>
  <c r="E15" i="1"/>
  <c r="D23" i="1"/>
  <c r="C18" i="1"/>
  <c r="C34" i="1"/>
  <c r="C50" i="1"/>
  <c r="D58" i="1"/>
  <c r="E58" i="1" s="1"/>
  <c r="C66" i="1"/>
  <c r="C82" i="1"/>
  <c r="D97" i="1"/>
  <c r="D106" i="1"/>
  <c r="E106" i="1" s="1"/>
  <c r="C114" i="1"/>
  <c r="D129" i="1"/>
  <c r="D145" i="1"/>
  <c r="C153" i="1"/>
  <c r="C162" i="1"/>
  <c r="D177" i="1"/>
  <c r="E185" i="1"/>
  <c r="D193" i="1"/>
  <c r="C201" i="1"/>
  <c r="E217" i="1"/>
  <c r="D225" i="1"/>
  <c r="C233" i="1"/>
  <c r="D241" i="1"/>
  <c r="C249" i="1"/>
  <c r="C265" i="1"/>
  <c r="D273" i="1"/>
  <c r="C281" i="1"/>
  <c r="D289" i="1"/>
  <c r="C297" i="1"/>
  <c r="C312" i="1"/>
  <c r="C329" i="1"/>
  <c r="C345" i="1"/>
  <c r="C360" i="1"/>
  <c r="E368" i="1"/>
  <c r="C376" i="1"/>
  <c r="E384" i="1"/>
  <c r="C393" i="1"/>
  <c r="C408" i="1"/>
  <c r="C424" i="1"/>
  <c r="C440" i="1"/>
  <c r="C456" i="1"/>
  <c r="C472" i="1"/>
  <c r="D487" i="1"/>
  <c r="E496" i="1"/>
  <c r="C504" i="1"/>
  <c r="D519" i="1"/>
  <c r="D535" i="1"/>
  <c r="C543" i="1"/>
  <c r="C552" i="1"/>
  <c r="D567" i="1"/>
  <c r="E575" i="1"/>
  <c r="D583" i="1"/>
  <c r="C591" i="1"/>
  <c r="E607" i="1"/>
  <c r="D615" i="1"/>
  <c r="C623" i="1"/>
  <c r="D631" i="1"/>
  <c r="C639" i="1"/>
  <c r="C655" i="1"/>
  <c r="C663" i="1"/>
  <c r="D670" i="1"/>
  <c r="C678" i="1"/>
  <c r="C685" i="1"/>
  <c r="C692" i="1"/>
  <c r="C706" i="1"/>
  <c r="D713" i="1"/>
  <c r="C720" i="1"/>
  <c r="D727" i="1"/>
  <c r="C734" i="1"/>
  <c r="C748" i="1"/>
  <c r="C762" i="1"/>
  <c r="D769" i="1"/>
  <c r="C782" i="1"/>
  <c r="D788" i="1"/>
  <c r="D801" i="1"/>
  <c r="D808" i="1"/>
  <c r="C821" i="1"/>
  <c r="E827" i="1"/>
  <c r="C834" i="1"/>
  <c r="D840" i="1"/>
  <c r="E853" i="1"/>
  <c r="C860" i="1"/>
  <c r="C866" i="1"/>
  <c r="C872" i="1"/>
  <c r="C878" i="1"/>
  <c r="C884" i="1"/>
  <c r="C890" i="1"/>
  <c r="E896" i="1"/>
  <c r="D939" i="1"/>
  <c r="D945" i="1"/>
  <c r="D951" i="1"/>
  <c r="D957" i="1"/>
  <c r="D16" i="1"/>
  <c r="D24" i="1"/>
  <c r="E24" i="1" s="1"/>
  <c r="D33" i="1"/>
  <c r="D41" i="1"/>
  <c r="E41" i="1" s="1"/>
  <c r="D50" i="1"/>
  <c r="E50" i="1" s="1"/>
  <c r="D59" i="1"/>
  <c r="C67" i="1"/>
  <c r="C76" i="1"/>
  <c r="C84" i="1"/>
  <c r="E101" i="1"/>
  <c r="D109" i="1"/>
  <c r="E117" i="1"/>
  <c r="C127" i="1"/>
  <c r="C135" i="1"/>
  <c r="D169" i="1"/>
  <c r="E169" i="1" s="1"/>
  <c r="E177" i="1"/>
  <c r="D186" i="1"/>
  <c r="E186" i="1" s="1"/>
  <c r="D194" i="1"/>
  <c r="C204" i="1"/>
  <c r="C212" i="1"/>
  <c r="C220" i="1"/>
  <c r="E245" i="1"/>
  <c r="D254" i="1"/>
  <c r="D262" i="1"/>
  <c r="C271" i="1"/>
  <c r="C279" i="1"/>
  <c r="D296" i="1"/>
  <c r="E296" i="1" s="1"/>
  <c r="C305" i="1"/>
  <c r="E313" i="1"/>
  <c r="D322" i="1"/>
  <c r="D330" i="1"/>
  <c r="E330" i="1" s="1"/>
  <c r="C339" i="1"/>
  <c r="D347" i="1"/>
  <c r="C355" i="1"/>
  <c r="D381" i="1"/>
  <c r="E389" i="1"/>
  <c r="C399" i="1"/>
  <c r="C407" i="1"/>
  <c r="C415" i="1"/>
  <c r="D432" i="1"/>
  <c r="E432" i="1" s="1"/>
  <c r="E441" i="1"/>
  <c r="D466" i="1"/>
  <c r="D475" i="1"/>
  <c r="C483" i="1"/>
  <c r="C492" i="1"/>
  <c r="C500" i="1"/>
  <c r="E508" i="1"/>
  <c r="E517" i="1"/>
  <c r="D525" i="1"/>
  <c r="D534" i="1"/>
  <c r="D542" i="1"/>
  <c r="D550" i="1"/>
  <c r="E550" i="1" s="1"/>
  <c r="D560" i="1"/>
  <c r="C568" i="1"/>
  <c r="C577" i="1"/>
  <c r="C585" i="1"/>
  <c r="D594" i="1"/>
  <c r="D602" i="1"/>
  <c r="E602" i="1" s="1"/>
  <c r="D610" i="1"/>
  <c r="D619" i="1"/>
  <c r="C627" i="1"/>
  <c r="E636" i="1"/>
  <c r="D661" i="1"/>
  <c r="D669" i="1"/>
  <c r="C677" i="1"/>
  <c r="D685" i="1"/>
  <c r="D700" i="1"/>
  <c r="E700" i="1" s="1"/>
  <c r="C708" i="1"/>
  <c r="C715" i="1"/>
  <c r="C738" i="1"/>
  <c r="C745" i="1"/>
  <c r="C752" i="1"/>
  <c r="D781" i="1"/>
  <c r="C788" i="1"/>
  <c r="C795" i="1"/>
  <c r="E802" i="1"/>
  <c r="D809" i="1"/>
  <c r="C816" i="1"/>
  <c r="C823" i="1"/>
  <c r="C837" i="1"/>
  <c r="C844" i="1"/>
  <c r="D857" i="1"/>
  <c r="C877" i="1"/>
  <c r="D883" i="1"/>
  <c r="C897" i="1"/>
  <c r="D903" i="1"/>
  <c r="C916" i="1"/>
  <c r="D922" i="1"/>
  <c r="E922" i="1" s="1"/>
  <c r="D929" i="1"/>
  <c r="C942" i="1"/>
  <c r="D948" i="1"/>
  <c r="D955" i="1"/>
  <c r="D998" i="1"/>
  <c r="D1004" i="1"/>
  <c r="D1010" i="1"/>
  <c r="D1016" i="1"/>
  <c r="D1022" i="1"/>
  <c r="D1028" i="1"/>
  <c r="D1034" i="1"/>
  <c r="E1034" i="1" s="1"/>
  <c r="C1041" i="1"/>
  <c r="C1047" i="1"/>
  <c r="C1053" i="1"/>
  <c r="C1059" i="1"/>
  <c r="C1065" i="1"/>
  <c r="C1071" i="1"/>
  <c r="C1077" i="1"/>
  <c r="D1126" i="1"/>
  <c r="D1132" i="1"/>
  <c r="D1138" i="1"/>
  <c r="D1144" i="1"/>
  <c r="D1150" i="1"/>
  <c r="D1156" i="1"/>
  <c r="D1162" i="1"/>
  <c r="E1162" i="1" s="1"/>
  <c r="C1169" i="1"/>
  <c r="C1175" i="1"/>
  <c r="C1181" i="1"/>
  <c r="C1187" i="1"/>
  <c r="C1193" i="1"/>
  <c r="C1199" i="1"/>
  <c r="C1205" i="1"/>
  <c r="D1254" i="1"/>
  <c r="D1260" i="1"/>
  <c r="D1266" i="1"/>
  <c r="D1272" i="1"/>
  <c r="D1278" i="1"/>
  <c r="D1284" i="1"/>
  <c r="D1290" i="1"/>
  <c r="E1290" i="1" s="1"/>
  <c r="C1297" i="1"/>
  <c r="C1303" i="1"/>
  <c r="C1309" i="1"/>
  <c r="C1315" i="1"/>
  <c r="C1321" i="1"/>
  <c r="C1327" i="1"/>
  <c r="C1333" i="1"/>
  <c r="D1382" i="1"/>
  <c r="D1388" i="1"/>
  <c r="D1394" i="1"/>
  <c r="D1400" i="1"/>
  <c r="D1406" i="1"/>
  <c r="D1412" i="1"/>
  <c r="D1418" i="1"/>
  <c r="E1418" i="1" s="1"/>
  <c r="C1425" i="1"/>
  <c r="C1431" i="1"/>
  <c r="C1437" i="1"/>
  <c r="C1443" i="1"/>
  <c r="C1449" i="1"/>
  <c r="C1455" i="1"/>
  <c r="C1461" i="1"/>
  <c r="D1510" i="1"/>
  <c r="D1516" i="1"/>
  <c r="D1522" i="1"/>
  <c r="D1528" i="1"/>
  <c r="C1534" i="1"/>
  <c r="D1545" i="1"/>
  <c r="C1556" i="1"/>
  <c r="D1561" i="1"/>
  <c r="C1572" i="1"/>
  <c r="D1577" i="1"/>
  <c r="C1588" i="1"/>
  <c r="D1593" i="1"/>
  <c r="C1604" i="1"/>
  <c r="D1609" i="1"/>
  <c r="C1620" i="1"/>
  <c r="D1625" i="1"/>
  <c r="C1636" i="1"/>
  <c r="D1641" i="1"/>
  <c r="C1652" i="1"/>
  <c r="D1657" i="1"/>
  <c r="C1668" i="1"/>
  <c r="D1673" i="1"/>
  <c r="C1684" i="1"/>
  <c r="D1689" i="1"/>
  <c r="C1700" i="1"/>
  <c r="D1705" i="1"/>
  <c r="C1716" i="1"/>
  <c r="D1721" i="1"/>
  <c r="C1732" i="1"/>
  <c r="D1737" i="1"/>
  <c r="C1748" i="1"/>
  <c r="D1753" i="1"/>
  <c r="E16" i="1"/>
  <c r="D25" i="1"/>
  <c r="E25" i="1" s="1"/>
  <c r="C44" i="1"/>
  <c r="C53" i="1"/>
  <c r="D61" i="1"/>
  <c r="D71" i="1"/>
  <c r="C89" i="1"/>
  <c r="E97" i="1"/>
  <c r="C116" i="1"/>
  <c r="C125" i="1"/>
  <c r="D134" i="1"/>
  <c r="D143" i="1"/>
  <c r="E143" i="1" s="1"/>
  <c r="C152" i="1"/>
  <c r="D162" i="1"/>
  <c r="C171" i="1"/>
  <c r="C180" i="1"/>
  <c r="D188" i="1"/>
  <c r="E188" i="1" s="1"/>
  <c r="D198" i="1"/>
  <c r="C215" i="1"/>
  <c r="C225" i="1"/>
  <c r="D234" i="1"/>
  <c r="E234" i="1" s="1"/>
  <c r="E252" i="1"/>
  <c r="C261" i="1"/>
  <c r="D269" i="1"/>
  <c r="D288" i="1"/>
  <c r="E288" i="1" s="1"/>
  <c r="C306" i="1"/>
  <c r="C316" i="1"/>
  <c r="D324" i="1"/>
  <c r="D333" i="1"/>
  <c r="E342" i="1"/>
  <c r="D360" i="1"/>
  <c r="E360" i="1" s="1"/>
  <c r="C379" i="1"/>
  <c r="C388" i="1"/>
  <c r="D396" i="1"/>
  <c r="D406" i="1"/>
  <c r="D424" i="1"/>
  <c r="E424" i="1" s="1"/>
  <c r="C443" i="1"/>
  <c r="C451" i="1"/>
  <c r="D460" i="1"/>
  <c r="E460" i="1" s="1"/>
  <c r="E469" i="1"/>
  <c r="C487" i="1"/>
  <c r="D497" i="1"/>
  <c r="E514" i="1"/>
  <c r="C524" i="1"/>
  <c r="C533" i="1"/>
  <c r="D541" i="1"/>
  <c r="C550" i="1"/>
  <c r="E560" i="1"/>
  <c r="E569" i="1"/>
  <c r="C578" i="1"/>
  <c r="C588" i="1"/>
  <c r="D596" i="1"/>
  <c r="E614" i="1"/>
  <c r="D623" i="1"/>
  <c r="E623" i="1" s="1"/>
  <c r="D632" i="1"/>
  <c r="E632" i="1" s="1"/>
  <c r="C641" i="1"/>
  <c r="C651" i="1"/>
  <c r="C659" i="1"/>
  <c r="D676" i="1"/>
  <c r="C693" i="1"/>
  <c r="C709" i="1"/>
  <c r="C717" i="1"/>
  <c r="D724" i="1"/>
  <c r="E724" i="1" s="1"/>
  <c r="C733" i="1"/>
  <c r="D740" i="1"/>
  <c r="E740" i="1" s="1"/>
  <c r="C772" i="1"/>
  <c r="C780" i="1"/>
  <c r="C787" i="1"/>
  <c r="C794" i="1"/>
  <c r="E801" i="1"/>
  <c r="E809" i="1"/>
  <c r="C817" i="1"/>
  <c r="C824" i="1"/>
  <c r="C839" i="1"/>
  <c r="C846" i="1"/>
  <c r="D854" i="1"/>
  <c r="C861" i="1"/>
  <c r="D874" i="1"/>
  <c r="E874" i="1" s="1"/>
  <c r="D888" i="1"/>
  <c r="C895" i="1"/>
  <c r="D902" i="1"/>
  <c r="E902" i="1" s="1"/>
  <c r="D909" i="1"/>
  <c r="E909" i="1" s="1"/>
  <c r="D916" i="1"/>
  <c r="D930" i="1"/>
  <c r="C937" i="1"/>
  <c r="C951" i="1"/>
  <c r="C958" i="1"/>
  <c r="D964" i="1"/>
  <c r="D971" i="1"/>
  <c r="C984" i="1"/>
  <c r="D990" i="1"/>
  <c r="C1010" i="1"/>
  <c r="E1016" i="1"/>
  <c r="C1023" i="1"/>
  <c r="C1030" i="1"/>
  <c r="D1036" i="1"/>
  <c r="C1049" i="1"/>
  <c r="D1055" i="1"/>
  <c r="D1062" i="1"/>
  <c r="C1075" i="1"/>
  <c r="D1081" i="1"/>
  <c r="C1101" i="1"/>
  <c r="D1107" i="1"/>
  <c r="E1107" i="1" s="1"/>
  <c r="C1114" i="1"/>
  <c r="C1121" i="1"/>
  <c r="D1127" i="1"/>
  <c r="C1140" i="1"/>
  <c r="D1146" i="1"/>
  <c r="E1146" i="1" s="1"/>
  <c r="D1153" i="1"/>
  <c r="C1166" i="1"/>
  <c r="D1172" i="1"/>
  <c r="D1179" i="1"/>
  <c r="C1192" i="1"/>
  <c r="D1198" i="1"/>
  <c r="C1212" i="1"/>
  <c r="D1218" i="1"/>
  <c r="C1231" i="1"/>
  <c r="C1238" i="1"/>
  <c r="D1244" i="1"/>
  <c r="C1257" i="1"/>
  <c r="D1263" i="1"/>
  <c r="D1270" i="1"/>
  <c r="C1283" i="1"/>
  <c r="D1289" i="1"/>
  <c r="D1309" i="1"/>
  <c r="C1322" i="1"/>
  <c r="C1329" i="1"/>
  <c r="D1335" i="1"/>
  <c r="C1348" i="1"/>
  <c r="D1354" i="1"/>
  <c r="E1354" i="1" s="1"/>
  <c r="D1361" i="1"/>
  <c r="C1374" i="1"/>
  <c r="D1380" i="1"/>
  <c r="D1387" i="1"/>
  <c r="C1400" i="1"/>
  <c r="E1406" i="1"/>
  <c r="C1413" i="1"/>
  <c r="C1420" i="1"/>
  <c r="D1426" i="1"/>
  <c r="C1439" i="1"/>
  <c r="C1446" i="1"/>
  <c r="D1452" i="1"/>
  <c r="C1465" i="1"/>
  <c r="D1471" i="1"/>
  <c r="D1478" i="1"/>
  <c r="C1491" i="1"/>
  <c r="D1497" i="1"/>
  <c r="E1497" i="1" s="1"/>
  <c r="E1504" i="1"/>
  <c r="C1511" i="1"/>
  <c r="D1517" i="1"/>
  <c r="C1530" i="1"/>
  <c r="C1536" i="1"/>
  <c r="D1542" i="1"/>
  <c r="C1548" i="1"/>
  <c r="D1559" i="1"/>
  <c r="C1565" i="1"/>
  <c r="D1576" i="1"/>
  <c r="C1582" i="1"/>
  <c r="E1593" i="1"/>
  <c r="D1599" i="1"/>
  <c r="C1605" i="1"/>
  <c r="D1616" i="1"/>
  <c r="C1622" i="1"/>
  <c r="D1633" i="1"/>
  <c r="C1639" i="1"/>
  <c r="D1650" i="1"/>
  <c r="C1656" i="1"/>
  <c r="D1667" i="1"/>
  <c r="C1673" i="1"/>
  <c r="C1679" i="1"/>
  <c r="D1690" i="1"/>
  <c r="C1696" i="1"/>
  <c r="D1707" i="1"/>
  <c r="C1713" i="1"/>
  <c r="D1724" i="1"/>
  <c r="C1730" i="1"/>
  <c r="D1741" i="1"/>
  <c r="C1747" i="1"/>
  <c r="D1758" i="1"/>
  <c r="C1769" i="1"/>
  <c r="D1774" i="1"/>
  <c r="C1785" i="1"/>
  <c r="D1790" i="1"/>
  <c r="C1801" i="1"/>
  <c r="D1806" i="1"/>
  <c r="C1817" i="1"/>
  <c r="D1822" i="1"/>
  <c r="C1833" i="1"/>
  <c r="D1838" i="1"/>
  <c r="C1849" i="1"/>
  <c r="D1854" i="1"/>
  <c r="C1865" i="1"/>
  <c r="D1870" i="1"/>
  <c r="C1881" i="1"/>
  <c r="D1886" i="1"/>
  <c r="C1897" i="1"/>
  <c r="D1902" i="1"/>
  <c r="C1913" i="1"/>
  <c r="D1918" i="1"/>
  <c r="C1929" i="1"/>
  <c r="D1934" i="1"/>
  <c r="C1945" i="1"/>
  <c r="D1950" i="1"/>
  <c r="C1961" i="1"/>
  <c r="D1966" i="1"/>
  <c r="C1977" i="1"/>
  <c r="D1982" i="1"/>
  <c r="C1993" i="1"/>
  <c r="D1998" i="1"/>
  <c r="C2009" i="1"/>
  <c r="D2014" i="1"/>
  <c r="C2025" i="1"/>
  <c r="D2030" i="1"/>
  <c r="C2041" i="1"/>
  <c r="D2046" i="1"/>
  <c r="C2057" i="1"/>
  <c r="D2062" i="1"/>
  <c r="C2073" i="1"/>
  <c r="D2078" i="1"/>
  <c r="C2089" i="1"/>
  <c r="D2094" i="1"/>
  <c r="C2105" i="1"/>
  <c r="D2110" i="1"/>
  <c r="C2121" i="1"/>
  <c r="D2126" i="1"/>
  <c r="C2137" i="1"/>
  <c r="D2142" i="1"/>
  <c r="C2153" i="1"/>
  <c r="D2158" i="1"/>
  <c r="C2169" i="1"/>
  <c r="D2174" i="1"/>
  <c r="C2185" i="1"/>
  <c r="D2190" i="1"/>
  <c r="C2201" i="1"/>
  <c r="D2206" i="1"/>
  <c r="C2217" i="1"/>
  <c r="D2222" i="1"/>
  <c r="C2233" i="1"/>
  <c r="D2238" i="1"/>
  <c r="C2249" i="1"/>
  <c r="D2254" i="1"/>
  <c r="C2265" i="1"/>
  <c r="D2270" i="1"/>
  <c r="C2281" i="1"/>
  <c r="D2286" i="1"/>
  <c r="C2297" i="1"/>
  <c r="D2302" i="1"/>
  <c r="C2313" i="1"/>
  <c r="D2318" i="1"/>
  <c r="C2329" i="1"/>
  <c r="D2334" i="1"/>
  <c r="C2345" i="1"/>
  <c r="D2350" i="1"/>
  <c r="C2361" i="1"/>
  <c r="D2366" i="1"/>
  <c r="C2377" i="1"/>
  <c r="D2382" i="1"/>
  <c r="C2393" i="1"/>
  <c r="D2398" i="1"/>
  <c r="C2409" i="1"/>
  <c r="D2414" i="1"/>
  <c r="C2425" i="1"/>
  <c r="D2430" i="1"/>
  <c r="C2441" i="1"/>
  <c r="D2446" i="1"/>
  <c r="C2457" i="1"/>
  <c r="D2462" i="1"/>
  <c r="C2473" i="1"/>
  <c r="D2478" i="1"/>
  <c r="C2489" i="1"/>
  <c r="D2494" i="1"/>
  <c r="C2505" i="1"/>
  <c r="D2510" i="1"/>
  <c r="C2521" i="1"/>
  <c r="D2526" i="1"/>
  <c r="C2537" i="1"/>
  <c r="D2542" i="1"/>
  <c r="C2553" i="1"/>
  <c r="D2558" i="1"/>
  <c r="C2569" i="1"/>
  <c r="D2574" i="1"/>
  <c r="C2585" i="1"/>
  <c r="D2590" i="1"/>
  <c r="C2601" i="1"/>
  <c r="D2606" i="1"/>
  <c r="C2617" i="1"/>
  <c r="D2622" i="1"/>
  <c r="C2633" i="1"/>
  <c r="D2638" i="1"/>
  <c r="C2649" i="1"/>
  <c r="D2654" i="1"/>
  <c r="C2665" i="1"/>
  <c r="D2670" i="1"/>
  <c r="C2681" i="1"/>
  <c r="D2686" i="1"/>
  <c r="C2697" i="1"/>
  <c r="D2702" i="1"/>
  <c r="C2713" i="1"/>
  <c r="D2718" i="1"/>
  <c r="C2729" i="1"/>
  <c r="D2734" i="1"/>
  <c r="C2745" i="1"/>
  <c r="D2750" i="1"/>
  <c r="C2761" i="1"/>
  <c r="D2766" i="1"/>
  <c r="C2777" i="1"/>
  <c r="D2782" i="1"/>
  <c r="C2793" i="1"/>
  <c r="D2798" i="1"/>
  <c r="C2809" i="1"/>
  <c r="D2814" i="1"/>
  <c r="C2825" i="1"/>
  <c r="D2830" i="1"/>
  <c r="C2841" i="1"/>
  <c r="D2846" i="1"/>
  <c r="C2857" i="1"/>
  <c r="D2862" i="1"/>
  <c r="C2873" i="1"/>
  <c r="D2878" i="1"/>
  <c r="C2889" i="1"/>
  <c r="D2894" i="1"/>
  <c r="C2905" i="1"/>
  <c r="D2910" i="1"/>
  <c r="C2921" i="1"/>
  <c r="D2926" i="1"/>
  <c r="C2937" i="1"/>
  <c r="D2942" i="1"/>
  <c r="C2953" i="1"/>
  <c r="D2958" i="1"/>
  <c r="C2969" i="1"/>
  <c r="D2974" i="1"/>
  <c r="C2985" i="1"/>
  <c r="D2990" i="1"/>
  <c r="C3001" i="1"/>
  <c r="D3006" i="1"/>
  <c r="C3017" i="1"/>
  <c r="D3022" i="1"/>
  <c r="C3033" i="1"/>
  <c r="D3038" i="1"/>
  <c r="C3049" i="1"/>
  <c r="D3054" i="1"/>
  <c r="C3065" i="1"/>
  <c r="D3070" i="1"/>
  <c r="C3081" i="1"/>
  <c r="D3086" i="1"/>
  <c r="C3097" i="1"/>
  <c r="D3102" i="1"/>
  <c r="C3113" i="1"/>
  <c r="D3118" i="1"/>
  <c r="C3129" i="1"/>
  <c r="D3134" i="1"/>
  <c r="C3145" i="1"/>
  <c r="D3150" i="1"/>
  <c r="C3161" i="1"/>
  <c r="D3166" i="1"/>
  <c r="C3177" i="1"/>
  <c r="D3182" i="1"/>
  <c r="C3193" i="1"/>
  <c r="D3198" i="1"/>
  <c r="C17" i="1"/>
  <c r="D27" i="1"/>
  <c r="D46" i="1"/>
  <c r="C55" i="1"/>
  <c r="D65" i="1"/>
  <c r="D74" i="1"/>
  <c r="E74" i="1" s="1"/>
  <c r="C85" i="1"/>
  <c r="D103" i="1"/>
  <c r="C123" i="1"/>
  <c r="D132" i="1"/>
  <c r="D151" i="1"/>
  <c r="E151" i="1" s="1"/>
  <c r="E162" i="1"/>
  <c r="C181" i="1"/>
  <c r="C200" i="1"/>
  <c r="E210" i="1"/>
  <c r="E229" i="1"/>
  <c r="C239" i="1"/>
  <c r="D248" i="1"/>
  <c r="E248" i="1" s="1"/>
  <c r="C268" i="1"/>
  <c r="E277" i="1"/>
  <c r="C287" i="1"/>
  <c r="D297" i="1"/>
  <c r="E297" i="1" s="1"/>
  <c r="D306" i="1"/>
  <c r="E306" i="1" s="1"/>
  <c r="D326" i="1"/>
  <c r="E335" i="1"/>
  <c r="D354" i="1"/>
  <c r="C365" i="1"/>
  <c r="E374" i="1"/>
  <c r="D383" i="1"/>
  <c r="E383" i="1" s="1"/>
  <c r="C394" i="1"/>
  <c r="C413" i="1"/>
  <c r="C422" i="1"/>
  <c r="D431" i="1"/>
  <c r="E431" i="1" s="1"/>
  <c r="D442" i="1"/>
  <c r="E442" i="1" s="1"/>
  <c r="E451" i="1"/>
  <c r="C491" i="1"/>
  <c r="E499" i="1"/>
  <c r="D510" i="1"/>
  <c r="C519" i="1"/>
  <c r="C529" i="1"/>
  <c r="D539" i="1"/>
  <c r="C548" i="1"/>
  <c r="D557" i="1"/>
  <c r="C567" i="1"/>
  <c r="D577" i="1"/>
  <c r="C587" i="1"/>
  <c r="E596" i="1"/>
  <c r="D606" i="1"/>
  <c r="C616" i="1"/>
  <c r="D635" i="1"/>
  <c r="C645" i="1"/>
  <c r="C664" i="1"/>
  <c r="C673" i="1"/>
  <c r="D681" i="1"/>
  <c r="E681" i="1" s="1"/>
  <c r="D698" i="1"/>
  <c r="E698" i="1" s="1"/>
  <c r="D716" i="1"/>
  <c r="C724" i="1"/>
  <c r="D733" i="1"/>
  <c r="D741" i="1"/>
  <c r="D750" i="1"/>
  <c r="E758" i="1"/>
  <c r="D766" i="1"/>
  <c r="E766" i="1" s="1"/>
  <c r="D775" i="1"/>
  <c r="E775" i="1" s="1"/>
  <c r="C783" i="1"/>
  <c r="D791" i="1"/>
  <c r="D806" i="1"/>
  <c r="D814" i="1"/>
  <c r="E814" i="1" s="1"/>
  <c r="D822" i="1"/>
  <c r="C830" i="1"/>
  <c r="D838" i="1"/>
  <c r="E854" i="1"/>
  <c r="D876" i="1"/>
  <c r="E883" i="1"/>
  <c r="D913" i="1"/>
  <c r="D920" i="1"/>
  <c r="E920" i="1" s="1"/>
  <c r="D935" i="1"/>
  <c r="E935" i="1" s="1"/>
  <c r="D950" i="1"/>
  <c r="E957" i="1"/>
  <c r="E964" i="1"/>
  <c r="C972" i="1"/>
  <c r="D985" i="1"/>
  <c r="E985" i="1" s="1"/>
  <c r="C993" i="1"/>
  <c r="D1006" i="1"/>
  <c r="C1013" i="1"/>
  <c r="D1020" i="1"/>
  <c r="C1027" i="1"/>
  <c r="D1041" i="1"/>
  <c r="C1048" i="1"/>
  <c r="C1062" i="1"/>
  <c r="C1069" i="1"/>
  <c r="D1082" i="1"/>
  <c r="E1082" i="1" s="1"/>
  <c r="C1090" i="1"/>
  <c r="D1103" i="1"/>
  <c r="D1117" i="1"/>
  <c r="C1124" i="1"/>
  <c r="D1131" i="1"/>
  <c r="C1138" i="1"/>
  <c r="C1145" i="1"/>
  <c r="C1159" i="1"/>
  <c r="E1172" i="1"/>
  <c r="C1180" i="1"/>
  <c r="C1201" i="1"/>
  <c r="D1214" i="1"/>
  <c r="C1221" i="1"/>
  <c r="D1228" i="1"/>
  <c r="C1235" i="1"/>
  <c r="C1242" i="1"/>
  <c r="D1249" i="1"/>
  <c r="C1256" i="1"/>
  <c r="C1270" i="1"/>
  <c r="C1277" i="1"/>
  <c r="D1291" i="1"/>
  <c r="C1298" i="1"/>
  <c r="D1311" i="1"/>
  <c r="D1325" i="1"/>
  <c r="C1332" i="1"/>
  <c r="D1339" i="1"/>
  <c r="E1339" i="1" s="1"/>
  <c r="D1346" i="1"/>
  <c r="C1353" i="1"/>
  <c r="C1367" i="1"/>
  <c r="E1380" i="1"/>
  <c r="C1388" i="1"/>
  <c r="C1395" i="1"/>
  <c r="C1409" i="1"/>
  <c r="D1422" i="1"/>
  <c r="C1429" i="1"/>
  <c r="D1436" i="1"/>
  <c r="D1443" i="1"/>
  <c r="C1450" i="1"/>
  <c r="D1457" i="1"/>
  <c r="C1464" i="1"/>
  <c r="C1478" i="1"/>
  <c r="C1485" i="1"/>
  <c r="C1492" i="1"/>
  <c r="D1499" i="1"/>
  <c r="C1506" i="1"/>
  <c r="D1519" i="1"/>
  <c r="C1533" i="1"/>
  <c r="D1539" i="1"/>
  <c r="E1539" i="1" s="1"/>
  <c r="C1546" i="1"/>
  <c r="C1552" i="1"/>
  <c r="C1558" i="1"/>
  <c r="C1564" i="1"/>
  <c r="C1570" i="1"/>
  <c r="C1576" i="1"/>
  <c r="D1582" i="1"/>
  <c r="E1582" i="1" s="1"/>
  <c r="C1631" i="1"/>
  <c r="C1637" i="1"/>
  <c r="C1643" i="1"/>
  <c r="C1649" i="1"/>
  <c r="C1655" i="1"/>
  <c r="C1661" i="1"/>
  <c r="C1667" i="1"/>
  <c r="E1673" i="1"/>
  <c r="C1722" i="1"/>
  <c r="C1728" i="1"/>
  <c r="C1734" i="1"/>
  <c r="C1740" i="1"/>
  <c r="C1746" i="1"/>
  <c r="C1752" i="1"/>
  <c r="C1758" i="1"/>
  <c r="C1764" i="1"/>
  <c r="D1775" i="1"/>
  <c r="C1781" i="1"/>
  <c r="D1792" i="1"/>
  <c r="C1798" i="1"/>
  <c r="D1809" i="1"/>
  <c r="C1815" i="1"/>
  <c r="D1826" i="1"/>
  <c r="C1832" i="1"/>
  <c r="D1843" i="1"/>
  <c r="E1843" i="1" s="1"/>
  <c r="D1849" i="1"/>
  <c r="C1855" i="1"/>
  <c r="D1866" i="1"/>
  <c r="C1872" i="1"/>
  <c r="D1883" i="1"/>
  <c r="C1889" i="1"/>
  <c r="D1900" i="1"/>
  <c r="C1906" i="1"/>
  <c r="D1917" i="1"/>
  <c r="C1923" i="1"/>
  <c r="E1934" i="1"/>
  <c r="D1940" i="1"/>
  <c r="C1946" i="1"/>
  <c r="D1957" i="1"/>
  <c r="C1963" i="1"/>
  <c r="D1974" i="1"/>
  <c r="C1980" i="1"/>
  <c r="D1991" i="1"/>
  <c r="C1997" i="1"/>
  <c r="D2008" i="1"/>
  <c r="C2014" i="1"/>
  <c r="C2020" i="1"/>
  <c r="D2031" i="1"/>
  <c r="C2037" i="1"/>
  <c r="D2048" i="1"/>
  <c r="C2054" i="1"/>
  <c r="D2065" i="1"/>
  <c r="C2071" i="1"/>
  <c r="D2082" i="1"/>
  <c r="C2088" i="1"/>
  <c r="D2099" i="1"/>
  <c r="E2099" i="1" s="1"/>
  <c r="D2105" i="1"/>
  <c r="C2111" i="1"/>
  <c r="D2122" i="1"/>
  <c r="C2128" i="1"/>
  <c r="D2139" i="1"/>
  <c r="C2145" i="1"/>
  <c r="D2156" i="1"/>
  <c r="C2162" i="1"/>
  <c r="D2173" i="1"/>
  <c r="C2179" i="1"/>
  <c r="E2190" i="1"/>
  <c r="D2196" i="1"/>
  <c r="C2202" i="1"/>
  <c r="D2213" i="1"/>
  <c r="C2219" i="1"/>
  <c r="D2230" i="1"/>
  <c r="C2236" i="1"/>
  <c r="D2247" i="1"/>
  <c r="C2253" i="1"/>
  <c r="D2264" i="1"/>
  <c r="C2270" i="1"/>
  <c r="C2276" i="1"/>
  <c r="D2287" i="1"/>
  <c r="C2293" i="1"/>
  <c r="D2304" i="1"/>
  <c r="C2310" i="1"/>
  <c r="D2321" i="1"/>
  <c r="C2327" i="1"/>
  <c r="D2338" i="1"/>
  <c r="C2344" i="1"/>
  <c r="D2355" i="1"/>
  <c r="E2355" i="1" s="1"/>
  <c r="D2361" i="1"/>
  <c r="C2367" i="1"/>
  <c r="D2378" i="1"/>
  <c r="C2384" i="1"/>
  <c r="D2395" i="1"/>
  <c r="C2401" i="1"/>
  <c r="D2412" i="1"/>
  <c r="C2418" i="1"/>
  <c r="D2429" i="1"/>
  <c r="C2435" i="1"/>
  <c r="E2446" i="1"/>
  <c r="D2452" i="1"/>
  <c r="C2458" i="1"/>
  <c r="D2469" i="1"/>
  <c r="C2475" i="1"/>
  <c r="D2486" i="1"/>
  <c r="C2492" i="1"/>
  <c r="D2503" i="1"/>
  <c r="C2509" i="1"/>
  <c r="D2520" i="1"/>
  <c r="C2526" i="1"/>
  <c r="C2532" i="1"/>
  <c r="D2543" i="1"/>
  <c r="C2549" i="1"/>
  <c r="D2560" i="1"/>
  <c r="C2566" i="1"/>
  <c r="D2577" i="1"/>
  <c r="C2583" i="1"/>
  <c r="D2594" i="1"/>
  <c r="C2600" i="1"/>
  <c r="D2611" i="1"/>
  <c r="E2611" i="1" s="1"/>
  <c r="D2617" i="1"/>
  <c r="C2623" i="1"/>
  <c r="D2634" i="1"/>
  <c r="C2640" i="1"/>
  <c r="D2651" i="1"/>
  <c r="C2657" i="1"/>
  <c r="D2668" i="1"/>
  <c r="C2674" i="1"/>
  <c r="D2685" i="1"/>
  <c r="C2691" i="1"/>
  <c r="E2702" i="1"/>
  <c r="D2708" i="1"/>
  <c r="C2714" i="1"/>
  <c r="D2725" i="1"/>
  <c r="C2731" i="1"/>
  <c r="D2742" i="1"/>
  <c r="C2748" i="1"/>
  <c r="D2759" i="1"/>
  <c r="C2765" i="1"/>
  <c r="D2776" i="1"/>
  <c r="C2782" i="1"/>
  <c r="C2788" i="1"/>
  <c r="D2799" i="1"/>
  <c r="C2805" i="1"/>
  <c r="D2816" i="1"/>
  <c r="C2822" i="1"/>
  <c r="D2833" i="1"/>
  <c r="C2839" i="1"/>
  <c r="D2850" i="1"/>
  <c r="C2856" i="1"/>
  <c r="D2867" i="1"/>
  <c r="E2867" i="1" s="1"/>
  <c r="D2873" i="1"/>
  <c r="C2879" i="1"/>
  <c r="D2890" i="1"/>
  <c r="C2896" i="1"/>
  <c r="D2907" i="1"/>
  <c r="C2913" i="1"/>
  <c r="D2924" i="1"/>
  <c r="C2930" i="1"/>
  <c r="D2941" i="1"/>
  <c r="C2947" i="1"/>
  <c r="E2958" i="1"/>
  <c r="D2964" i="1"/>
  <c r="C2970" i="1"/>
  <c r="D2981" i="1"/>
  <c r="C2987" i="1"/>
  <c r="D2998" i="1"/>
  <c r="C3004" i="1"/>
  <c r="D3015" i="1"/>
  <c r="C3021" i="1"/>
  <c r="D3032" i="1"/>
  <c r="C3038" i="1"/>
  <c r="C3044" i="1"/>
  <c r="D3055" i="1"/>
  <c r="C3061" i="1"/>
  <c r="D3072" i="1"/>
  <c r="C3078" i="1"/>
  <c r="D3089" i="1"/>
  <c r="C3095" i="1"/>
  <c r="D3106" i="1"/>
  <c r="C3112" i="1"/>
  <c r="D3123" i="1"/>
  <c r="E3123" i="1" s="1"/>
  <c r="D3129" i="1"/>
  <c r="C3135" i="1"/>
  <c r="D3146" i="1"/>
  <c r="C3152" i="1"/>
  <c r="D3163" i="1"/>
  <c r="C3169" i="1"/>
  <c r="D3180" i="1"/>
  <c r="C3186" i="1"/>
  <c r="D3197" i="1"/>
  <c r="C3203" i="1"/>
  <c r="C3214" i="1"/>
  <c r="D3219" i="1"/>
  <c r="C3230" i="1"/>
  <c r="D3235" i="1"/>
  <c r="C3246" i="1"/>
  <c r="D3251" i="1"/>
  <c r="C3262" i="1"/>
  <c r="D3267" i="1"/>
  <c r="C3278" i="1"/>
  <c r="D3283" i="1"/>
  <c r="C3294" i="1"/>
  <c r="D3299" i="1"/>
  <c r="C3310" i="1"/>
  <c r="D3315" i="1"/>
  <c r="C3326" i="1"/>
  <c r="D3331" i="1"/>
  <c r="C3342" i="1"/>
  <c r="D3347" i="1"/>
  <c r="C3358" i="1"/>
  <c r="D3363" i="1"/>
  <c r="C3374" i="1"/>
  <c r="D3379" i="1"/>
  <c r="C3390" i="1"/>
  <c r="D3395" i="1"/>
  <c r="C3406" i="1"/>
  <c r="D3411" i="1"/>
  <c r="C3422" i="1"/>
  <c r="D3427" i="1"/>
  <c r="C3438" i="1"/>
  <c r="D3443" i="1"/>
  <c r="C3454" i="1"/>
  <c r="D3459" i="1"/>
  <c r="C3470" i="1"/>
  <c r="D3475" i="1"/>
  <c r="C3486" i="1"/>
  <c r="D3491" i="1"/>
  <c r="C3502" i="1"/>
  <c r="D3507" i="1"/>
  <c r="C3518" i="1"/>
  <c r="D3523" i="1"/>
  <c r="C3534" i="1"/>
  <c r="D3539" i="1"/>
  <c r="C3550" i="1"/>
  <c r="D3555" i="1"/>
  <c r="C3566" i="1"/>
  <c r="D3571" i="1"/>
  <c r="C3582" i="1"/>
  <c r="D3587" i="1"/>
  <c r="C3598" i="1"/>
  <c r="D3603" i="1"/>
  <c r="C3614" i="1"/>
  <c r="D3619" i="1"/>
  <c r="C3630" i="1"/>
  <c r="D3635" i="1"/>
  <c r="C3646" i="1"/>
  <c r="D3651" i="1"/>
  <c r="C3662" i="1"/>
  <c r="D3667" i="1"/>
  <c r="C3678" i="1"/>
  <c r="D3683" i="1"/>
  <c r="C3694" i="1"/>
  <c r="D3699" i="1"/>
  <c r="C3710" i="1"/>
  <c r="D3715" i="1"/>
  <c r="C3726" i="1"/>
  <c r="D3731" i="1"/>
  <c r="C3742" i="1"/>
  <c r="D17" i="1"/>
  <c r="E27" i="1"/>
  <c r="C37" i="1"/>
  <c r="E46" i="1"/>
  <c r="D55" i="1"/>
  <c r="E65" i="1"/>
  <c r="C75" i="1"/>
  <c r="E85" i="1"/>
  <c r="C95" i="1"/>
  <c r="E103" i="1"/>
  <c r="D114" i="1"/>
  <c r="D123" i="1"/>
  <c r="E132" i="1"/>
  <c r="C143" i="1"/>
  <c r="D152" i="1"/>
  <c r="E152" i="1" s="1"/>
  <c r="C163" i="1"/>
  <c r="C172" i="1"/>
  <c r="E181" i="1"/>
  <c r="E191" i="1"/>
  <c r="D200" i="1"/>
  <c r="E200" i="1" s="1"/>
  <c r="C211" i="1"/>
  <c r="D220" i="1"/>
  <c r="C230" i="1"/>
  <c r="D239" i="1"/>
  <c r="E239" i="1" s="1"/>
  <c r="D249" i="1"/>
  <c r="E259" i="1"/>
  <c r="D268" i="1"/>
  <c r="C278" i="1"/>
  <c r="D287" i="1"/>
  <c r="E287" i="1" s="1"/>
  <c r="C298" i="1"/>
  <c r="D308" i="1"/>
  <c r="C317" i="1"/>
  <c r="E326" i="1"/>
  <c r="D336" i="1"/>
  <c r="E336" i="1" s="1"/>
  <c r="C346" i="1"/>
  <c r="E354" i="1"/>
  <c r="D365" i="1"/>
  <c r="C375" i="1"/>
  <c r="C385" i="1"/>
  <c r="D394" i="1"/>
  <c r="E394" i="1" s="1"/>
  <c r="C403" i="1"/>
  <c r="D413" i="1"/>
  <c r="D422" i="1"/>
  <c r="E422" i="1" s="1"/>
  <c r="D433" i="1"/>
  <c r="E433" i="1" s="1"/>
  <c r="D443" i="1"/>
  <c r="C452" i="1"/>
  <c r="D462" i="1"/>
  <c r="C471" i="1"/>
  <c r="C481" i="1"/>
  <c r="D491" i="1"/>
  <c r="D500" i="1"/>
  <c r="E510" i="1"/>
  <c r="E519" i="1"/>
  <c r="D529" i="1"/>
  <c r="E539" i="1"/>
  <c r="D548" i="1"/>
  <c r="E557" i="1"/>
  <c r="E567" i="1"/>
  <c r="E577" i="1"/>
  <c r="D588" i="1"/>
  <c r="C597" i="1"/>
  <c r="E606" i="1"/>
  <c r="D616" i="1"/>
  <c r="E616" i="1" s="1"/>
  <c r="C626" i="1"/>
  <c r="E635" i="1"/>
  <c r="E645" i="1"/>
  <c r="D655" i="1"/>
  <c r="E655" i="1" s="1"/>
  <c r="D664" i="1"/>
  <c r="E664" i="1" s="1"/>
  <c r="D673" i="1"/>
  <c r="D682" i="1"/>
  <c r="C691" i="1"/>
  <c r="C699" i="1"/>
  <c r="D708" i="1"/>
  <c r="E716" i="1"/>
  <c r="D725" i="1"/>
  <c r="E733" i="1"/>
  <c r="E741" i="1"/>
  <c r="E750" i="1"/>
  <c r="C759" i="1"/>
  <c r="C767" i="1"/>
  <c r="C776" i="1"/>
  <c r="D783" i="1"/>
  <c r="E791" i="1"/>
  <c r="C799" i="1"/>
  <c r="E806" i="1"/>
  <c r="C815" i="1"/>
  <c r="E822" i="1"/>
  <c r="C831" i="1"/>
  <c r="E838" i="1"/>
  <c r="D846" i="1"/>
  <c r="E846" i="1" s="1"/>
  <c r="C855" i="1"/>
  <c r="C862" i="1"/>
  <c r="C869" i="1"/>
  <c r="E876" i="1"/>
  <c r="D884" i="1"/>
  <c r="C892" i="1"/>
  <c r="C899" i="1"/>
  <c r="C906" i="1"/>
  <c r="E913" i="1"/>
  <c r="C921" i="1"/>
  <c r="E928" i="1"/>
  <c r="C936" i="1"/>
  <c r="C943" i="1"/>
  <c r="E950" i="1"/>
  <c r="D958" i="1"/>
  <c r="C965" i="1"/>
  <c r="D972" i="1"/>
  <c r="C979" i="1"/>
  <c r="C986" i="1"/>
  <c r="D993" i="1"/>
  <c r="C1000" i="1"/>
  <c r="E1006" i="1"/>
  <c r="C1014" i="1"/>
  <c r="E1020" i="1"/>
  <c r="D1027" i="1"/>
  <c r="C1034" i="1"/>
  <c r="E1041" i="1"/>
  <c r="D1048" i="1"/>
  <c r="C1055" i="1"/>
  <c r="E1062" i="1"/>
  <c r="D1069" i="1"/>
  <c r="C1076" i="1"/>
  <c r="D1083" i="1"/>
  <c r="E1083" i="1" s="1"/>
  <c r="D1090" i="1"/>
  <c r="C1097" i="1"/>
  <c r="E1103" i="1"/>
  <c r="C1111" i="1"/>
  <c r="E1117" i="1"/>
  <c r="D1124" i="1"/>
  <c r="E1131" i="1"/>
  <c r="E1138" i="1"/>
  <c r="D1145" i="1"/>
  <c r="E1152" i="1"/>
  <c r="D1159" i="1"/>
  <c r="E1159" i="1" s="1"/>
  <c r="D1166" i="1"/>
  <c r="C1173" i="1"/>
  <c r="D1180" i="1"/>
  <c r="D1187" i="1"/>
  <c r="C1194" i="1"/>
  <c r="D1201" i="1"/>
  <c r="C1208" i="1"/>
  <c r="E1214" i="1"/>
  <c r="C1222" i="1"/>
  <c r="E1228" i="1"/>
  <c r="D1235" i="1"/>
  <c r="E1235" i="1" s="1"/>
  <c r="D1242" i="1"/>
  <c r="E1242" i="1" s="1"/>
  <c r="E1249" i="1"/>
  <c r="D1256" i="1"/>
  <c r="C1263" i="1"/>
  <c r="E1270" i="1"/>
  <c r="D1277" i="1"/>
  <c r="C1284" i="1"/>
  <c r="E1291" i="1"/>
  <c r="D1298" i="1"/>
  <c r="C1305" i="1"/>
  <c r="E1311" i="1"/>
  <c r="C1319" i="1"/>
  <c r="E1325" i="1"/>
  <c r="D1332" i="1"/>
  <c r="C1340" i="1"/>
  <c r="E1346" i="1"/>
  <c r="D1353" i="1"/>
  <c r="E1360" i="1"/>
  <c r="D1367" i="1"/>
  <c r="E1367" i="1" s="1"/>
  <c r="D1374" i="1"/>
  <c r="C1381" i="1"/>
  <c r="E1388" i="1"/>
  <c r="D1395" i="1"/>
  <c r="C1402" i="1"/>
  <c r="D1409" i="1"/>
  <c r="C1416" i="1"/>
  <c r="E1422" i="1"/>
  <c r="C1430" i="1"/>
  <c r="E1436" i="1"/>
  <c r="E1443" i="1"/>
  <c r="D1450" i="1"/>
  <c r="E1450" i="1" s="1"/>
  <c r="E1457" i="1"/>
  <c r="D1464" i="1"/>
  <c r="C1471" i="1"/>
  <c r="E1478" i="1"/>
  <c r="D1485" i="1"/>
  <c r="E1485" i="1" s="1"/>
  <c r="D1492" i="1"/>
  <c r="E1499" i="1"/>
  <c r="D1506" i="1"/>
  <c r="C1513" i="1"/>
  <c r="E1519" i="1"/>
  <c r="C1527" i="1"/>
  <c r="D1533" i="1"/>
  <c r="C1540" i="1"/>
  <c r="D1546" i="1"/>
  <c r="D1552" i="1"/>
  <c r="D1558" i="1"/>
  <c r="D1564" i="1"/>
  <c r="D1570" i="1"/>
  <c r="E1570" i="1" s="1"/>
  <c r="E1576" i="1"/>
  <c r="C1583" i="1"/>
  <c r="C1589" i="1"/>
  <c r="C1595" i="1"/>
  <c r="C1601" i="1"/>
  <c r="C1607" i="1"/>
  <c r="C1613" i="1"/>
  <c r="C1619" i="1"/>
  <c r="C1625" i="1"/>
  <c r="D1631" i="1"/>
  <c r="D1637" i="1"/>
  <c r="D1643" i="1"/>
  <c r="D1649" i="1"/>
  <c r="D1655" i="1"/>
  <c r="D1661" i="1"/>
  <c r="E1661" i="1" s="1"/>
  <c r="E1667" i="1"/>
  <c r="C1674" i="1"/>
  <c r="C1680" i="1"/>
  <c r="C1686" i="1"/>
  <c r="C1692" i="1"/>
  <c r="C1698" i="1"/>
  <c r="C1704" i="1"/>
  <c r="C1710" i="1"/>
  <c r="D1716" i="1"/>
  <c r="D1722" i="1"/>
  <c r="D1728" i="1"/>
  <c r="D1734" i="1"/>
  <c r="D1740" i="1"/>
  <c r="D1746" i="1"/>
  <c r="D1752" i="1"/>
  <c r="E1752" i="1" s="1"/>
  <c r="E1758" i="1"/>
  <c r="D1764" i="1"/>
  <c r="C1770" i="1"/>
  <c r="E1775" i="1"/>
  <c r="D1781" i="1"/>
  <c r="C1787" i="1"/>
  <c r="E1792" i="1"/>
  <c r="D1798" i="1"/>
  <c r="C1804" i="1"/>
  <c r="E1809" i="1"/>
  <c r="D1815" i="1"/>
  <c r="C1821" i="1"/>
  <c r="E1826" i="1"/>
  <c r="D1832" i="1"/>
  <c r="C1838" i="1"/>
  <c r="C1844" i="1"/>
  <c r="E1849" i="1"/>
  <c r="D1855" i="1"/>
  <c r="C1861" i="1"/>
  <c r="E1866" i="1"/>
  <c r="D1872" i="1"/>
  <c r="C1878" i="1"/>
  <c r="E1883" i="1"/>
  <c r="D1889" i="1"/>
  <c r="C1895" i="1"/>
  <c r="E1900" i="1"/>
  <c r="D1906" i="1"/>
  <c r="C1912" i="1"/>
  <c r="E1917" i="1"/>
  <c r="D1923" i="1"/>
  <c r="E1923" i="1" s="1"/>
  <c r="D1929" i="1"/>
  <c r="C1935" i="1"/>
  <c r="E1940" i="1"/>
  <c r="D1946" i="1"/>
  <c r="C1952" i="1"/>
  <c r="E1957" i="1"/>
  <c r="D1963" i="1"/>
  <c r="C1969" i="1"/>
  <c r="E1974" i="1"/>
  <c r="D1980" i="1"/>
  <c r="C1986" i="1"/>
  <c r="E1991" i="1"/>
  <c r="D1997" i="1"/>
  <c r="C2003" i="1"/>
  <c r="E2008" i="1"/>
  <c r="E2014" i="1"/>
  <c r="D2020" i="1"/>
  <c r="C2026" i="1"/>
  <c r="E2031" i="1"/>
  <c r="D2037" i="1"/>
  <c r="C2043" i="1"/>
  <c r="E2048" i="1"/>
  <c r="D2054" i="1"/>
  <c r="C2060" i="1"/>
  <c r="E2065" i="1"/>
  <c r="D2071" i="1"/>
  <c r="C2077" i="1"/>
  <c r="E2082" i="1"/>
  <c r="D2088" i="1"/>
  <c r="C2094" i="1"/>
  <c r="C2100" i="1"/>
  <c r="E2105" i="1"/>
  <c r="D2111" i="1"/>
  <c r="C2117" i="1"/>
  <c r="E2122" i="1"/>
  <c r="D2128" i="1"/>
  <c r="C2134" i="1"/>
  <c r="E2139" i="1"/>
  <c r="D2145" i="1"/>
  <c r="C2151" i="1"/>
  <c r="E2156" i="1"/>
  <c r="D2162" i="1"/>
  <c r="C2168" i="1"/>
  <c r="E2173" i="1"/>
  <c r="D2179" i="1"/>
  <c r="E2179" i="1" s="1"/>
  <c r="D2185" i="1"/>
  <c r="C2191" i="1"/>
  <c r="E2196" i="1"/>
  <c r="D2202" i="1"/>
  <c r="C2208" i="1"/>
  <c r="E2213" i="1"/>
  <c r="D2219" i="1"/>
  <c r="C2225" i="1"/>
  <c r="E2230" i="1"/>
  <c r="D2236" i="1"/>
  <c r="C2242" i="1"/>
  <c r="E2247" i="1"/>
  <c r="D2253" i="1"/>
  <c r="C2259" i="1"/>
  <c r="E2264" i="1"/>
  <c r="E2270" i="1"/>
  <c r="D2276" i="1"/>
  <c r="C2282" i="1"/>
  <c r="E2287" i="1"/>
  <c r="D2293" i="1"/>
  <c r="C2299" i="1"/>
  <c r="E2304" i="1"/>
  <c r="D2310" i="1"/>
  <c r="C2316" i="1"/>
  <c r="E2321" i="1"/>
  <c r="D2327" i="1"/>
  <c r="C2333" i="1"/>
  <c r="E2338" i="1"/>
  <c r="D2344" i="1"/>
  <c r="C2350" i="1"/>
  <c r="C2356" i="1"/>
  <c r="E2361" i="1"/>
  <c r="D2367" i="1"/>
  <c r="C2373" i="1"/>
  <c r="E2378" i="1"/>
  <c r="D2384" i="1"/>
  <c r="C2390" i="1"/>
  <c r="E2395" i="1"/>
  <c r="D2401" i="1"/>
  <c r="C2407" i="1"/>
  <c r="E2412" i="1"/>
  <c r="D2418" i="1"/>
  <c r="C2424" i="1"/>
  <c r="E2429" i="1"/>
  <c r="D2435" i="1"/>
  <c r="E2435" i="1" s="1"/>
  <c r="D2441" i="1"/>
  <c r="C2447" i="1"/>
  <c r="E2452" i="1"/>
  <c r="D2458" i="1"/>
  <c r="C2464" i="1"/>
  <c r="E2469" i="1"/>
  <c r="D2475" i="1"/>
  <c r="C2481" i="1"/>
  <c r="E2486" i="1"/>
  <c r="D2492" i="1"/>
  <c r="C2498" i="1"/>
  <c r="E2503" i="1"/>
  <c r="D2509" i="1"/>
  <c r="C2515" i="1"/>
  <c r="E2520" i="1"/>
  <c r="E2526" i="1"/>
  <c r="D2532" i="1"/>
  <c r="C2538" i="1"/>
  <c r="E2543" i="1"/>
  <c r="D2549" i="1"/>
  <c r="C2555" i="1"/>
  <c r="E2560" i="1"/>
  <c r="D2566" i="1"/>
  <c r="C2572" i="1"/>
  <c r="E2577" i="1"/>
  <c r="D2583" i="1"/>
  <c r="C2589" i="1"/>
  <c r="E2594" i="1"/>
  <c r="D2600" i="1"/>
  <c r="C2606" i="1"/>
  <c r="C2612" i="1"/>
  <c r="E2617" i="1"/>
  <c r="D2623" i="1"/>
  <c r="C2629" i="1"/>
  <c r="E2634" i="1"/>
  <c r="D2640" i="1"/>
  <c r="C2646" i="1"/>
  <c r="E2651" i="1"/>
  <c r="D2657" i="1"/>
  <c r="C2663" i="1"/>
  <c r="E2668" i="1"/>
  <c r="D2674" i="1"/>
  <c r="C2680" i="1"/>
  <c r="E2685" i="1"/>
  <c r="D2691" i="1"/>
  <c r="E2691" i="1" s="1"/>
  <c r="D2697" i="1"/>
  <c r="C2703" i="1"/>
  <c r="E2708" i="1"/>
  <c r="D2714" i="1"/>
  <c r="C2720" i="1"/>
  <c r="E2725" i="1"/>
  <c r="D2731" i="1"/>
  <c r="C2737" i="1"/>
  <c r="E2742" i="1"/>
  <c r="D2748" i="1"/>
  <c r="C2754" i="1"/>
  <c r="E2759" i="1"/>
  <c r="D2765" i="1"/>
  <c r="C2771" i="1"/>
  <c r="E2776" i="1"/>
  <c r="E2782" i="1"/>
  <c r="D2788" i="1"/>
  <c r="C2794" i="1"/>
  <c r="E2799" i="1"/>
  <c r="D2805" i="1"/>
  <c r="C2811" i="1"/>
  <c r="E2816" i="1"/>
  <c r="D2822" i="1"/>
  <c r="C2828" i="1"/>
  <c r="E2833" i="1"/>
  <c r="D2839" i="1"/>
  <c r="C2845" i="1"/>
  <c r="E2850" i="1"/>
  <c r="D2856" i="1"/>
  <c r="C2862" i="1"/>
  <c r="C2868" i="1"/>
  <c r="E2873" i="1"/>
  <c r="D2879" i="1"/>
  <c r="C2885" i="1"/>
  <c r="E2890" i="1"/>
  <c r="D2896" i="1"/>
  <c r="C2902" i="1"/>
  <c r="E2907" i="1"/>
  <c r="D2913" i="1"/>
  <c r="C2919" i="1"/>
  <c r="E2924" i="1"/>
  <c r="D2930" i="1"/>
  <c r="C2936" i="1"/>
  <c r="E2941" i="1"/>
  <c r="D2947" i="1"/>
  <c r="E2947" i="1" s="1"/>
  <c r="D2953" i="1"/>
  <c r="C2959" i="1"/>
  <c r="E2964" i="1"/>
  <c r="D2970" i="1"/>
  <c r="C2976" i="1"/>
  <c r="E2981" i="1"/>
  <c r="D2987" i="1"/>
  <c r="C2993" i="1"/>
  <c r="E2998" i="1"/>
  <c r="D3004" i="1"/>
  <c r="C3010" i="1"/>
  <c r="E3015" i="1"/>
  <c r="D3021" i="1"/>
  <c r="C3027" i="1"/>
  <c r="E3032" i="1"/>
  <c r="E3038" i="1"/>
  <c r="D3044" i="1"/>
  <c r="C3050" i="1"/>
  <c r="E3055" i="1"/>
  <c r="D3061" i="1"/>
  <c r="C3067" i="1"/>
  <c r="E3072" i="1"/>
  <c r="D3078" i="1"/>
  <c r="C3084" i="1"/>
  <c r="E3089" i="1"/>
  <c r="D3095" i="1"/>
  <c r="C3101" i="1"/>
  <c r="E3106" i="1"/>
  <c r="D3112" i="1"/>
  <c r="C3118" i="1"/>
  <c r="C3124" i="1"/>
  <c r="E3129" i="1"/>
  <c r="D3135" i="1"/>
  <c r="C3141" i="1"/>
  <c r="E3146" i="1"/>
  <c r="D3152" i="1"/>
  <c r="C3158" i="1"/>
  <c r="E3163" i="1"/>
  <c r="D3169" i="1"/>
  <c r="C3175" i="1"/>
  <c r="E3180" i="1"/>
  <c r="D3186" i="1"/>
  <c r="C3192" i="1"/>
  <c r="E3197" i="1"/>
  <c r="D3203" i="1"/>
  <c r="E3203" i="1" s="1"/>
  <c r="C3209" i="1"/>
  <c r="D3214" i="1"/>
  <c r="E3219" i="1"/>
  <c r="C3225" i="1"/>
  <c r="D3230" i="1"/>
  <c r="E3235" i="1"/>
  <c r="C3241" i="1"/>
  <c r="D3246" i="1"/>
  <c r="E3251" i="1"/>
  <c r="C3257" i="1"/>
  <c r="D3262" i="1"/>
  <c r="E3267" i="1"/>
  <c r="C3273" i="1"/>
  <c r="D3278" i="1"/>
  <c r="E3283" i="1"/>
  <c r="C3289" i="1"/>
  <c r="D3294" i="1"/>
  <c r="E3299" i="1"/>
  <c r="C3305" i="1"/>
  <c r="D3310" i="1"/>
  <c r="E3315" i="1"/>
  <c r="C3321" i="1"/>
  <c r="D3326" i="1"/>
  <c r="E3331" i="1"/>
  <c r="C3337" i="1"/>
  <c r="D3342" i="1"/>
  <c r="E3347" i="1"/>
  <c r="C3353" i="1"/>
  <c r="D3358" i="1"/>
  <c r="E3363" i="1"/>
  <c r="C3369" i="1"/>
  <c r="D3374" i="1"/>
  <c r="E17" i="1"/>
  <c r="D29" i="1"/>
  <c r="E51" i="1"/>
  <c r="C61" i="1"/>
  <c r="D72" i="1"/>
  <c r="E72" i="1" s="1"/>
  <c r="C83" i="1"/>
  <c r="D95" i="1"/>
  <c r="C107" i="1"/>
  <c r="D128" i="1"/>
  <c r="C139" i="1"/>
  <c r="C150" i="1"/>
  <c r="D159" i="1"/>
  <c r="E159" i="1" s="1"/>
  <c r="D172" i="1"/>
  <c r="E172" i="1" s="1"/>
  <c r="D183" i="1"/>
  <c r="C194" i="1"/>
  <c r="D205" i="1"/>
  <c r="C216" i="1"/>
  <c r="D238" i="1"/>
  <c r="E249" i="1"/>
  <c r="D283" i="1"/>
  <c r="C327" i="1"/>
  <c r="D338" i="1"/>
  <c r="D348" i="1"/>
  <c r="E348" i="1" s="1"/>
  <c r="D359" i="1"/>
  <c r="C371" i="1"/>
  <c r="E381" i="1"/>
  <c r="D393" i="1"/>
  <c r="E403" i="1"/>
  <c r="D415" i="1"/>
  <c r="E415" i="1" s="1"/>
  <c r="C427" i="1"/>
  <c r="C437" i="1"/>
  <c r="D448" i="1"/>
  <c r="E448" i="1" s="1"/>
  <c r="D458" i="1"/>
  <c r="E458" i="1" s="1"/>
  <c r="C470" i="1"/>
  <c r="C482" i="1"/>
  <c r="C525" i="1"/>
  <c r="C536" i="1"/>
  <c r="C547" i="1"/>
  <c r="C559" i="1"/>
  <c r="D570" i="1"/>
  <c r="E570" i="1" s="1"/>
  <c r="D591" i="1"/>
  <c r="C603" i="1"/>
  <c r="C613" i="1"/>
  <c r="C625" i="1"/>
  <c r="C637" i="1"/>
  <c r="C647" i="1"/>
  <c r="C658" i="1"/>
  <c r="C668" i="1"/>
  <c r="C679" i="1"/>
  <c r="D689" i="1"/>
  <c r="E708" i="1"/>
  <c r="C718" i="1"/>
  <c r="C728" i="1"/>
  <c r="D736" i="1"/>
  <c r="E736" i="1" s="1"/>
  <c r="D746" i="1"/>
  <c r="D756" i="1"/>
  <c r="E756" i="1" s="1"/>
  <c r="D776" i="1"/>
  <c r="D784" i="1"/>
  <c r="E784" i="1" s="1"/>
  <c r="D793" i="1"/>
  <c r="D803" i="1"/>
  <c r="E811" i="1"/>
  <c r="D820" i="1"/>
  <c r="C829" i="1"/>
  <c r="D839" i="1"/>
  <c r="D848" i="1"/>
  <c r="E848" i="1" s="1"/>
  <c r="D865" i="1"/>
  <c r="D873" i="1"/>
  <c r="C882" i="1"/>
  <c r="D890" i="1"/>
  <c r="E890" i="1" s="1"/>
  <c r="D899" i="1"/>
  <c r="D932" i="1"/>
  <c r="E932" i="1" s="1"/>
  <c r="C941" i="1"/>
  <c r="C949" i="1"/>
  <c r="E958" i="1"/>
  <c r="D974" i="1"/>
  <c r="D982" i="1"/>
  <c r="C998" i="1"/>
  <c r="D1014" i="1"/>
  <c r="D1030" i="1"/>
  <c r="C1045" i="1"/>
  <c r="D1053" i="1"/>
  <c r="E1069" i="1"/>
  <c r="C1078" i="1"/>
  <c r="D1085" i="1"/>
  <c r="E1124" i="1"/>
  <c r="C1133" i="1"/>
  <c r="C1156" i="1"/>
  <c r="D1164" i="1"/>
  <c r="E1180" i="1"/>
  <c r="D1188" i="1"/>
  <c r="D1196" i="1"/>
  <c r="D1212" i="1"/>
  <c r="C1236" i="1"/>
  <c r="C1244" i="1"/>
  <c r="D1267" i="1"/>
  <c r="D1275" i="1"/>
  <c r="C1292" i="1"/>
  <c r="D1299" i="1"/>
  <c r="D1307" i="1"/>
  <c r="D1323" i="1"/>
  <c r="C1338" i="1"/>
  <c r="C1347" i="1"/>
  <c r="D1355" i="1"/>
  <c r="D1370" i="1"/>
  <c r="E1370" i="1" s="1"/>
  <c r="D1378" i="1"/>
  <c r="C1394" i="1"/>
  <c r="D1402" i="1"/>
  <c r="E1402" i="1" s="1"/>
  <c r="D1410" i="1"/>
  <c r="C1426" i="1"/>
  <c r="D1449" i="1"/>
  <c r="C1458" i="1"/>
  <c r="C1474" i="1"/>
  <c r="D1481" i="1"/>
  <c r="D1489" i="1"/>
  <c r="D1505" i="1"/>
  <c r="D1513" i="1"/>
  <c r="D1521" i="1"/>
  <c r="C1529" i="1"/>
  <c r="E1536" i="1"/>
  <c r="D1550" i="1"/>
  <c r="E1550" i="1" s="1"/>
  <c r="D1557" i="1"/>
  <c r="E1564" i="1"/>
  <c r="D1585" i="1"/>
  <c r="C1592" i="1"/>
  <c r="C1599" i="1"/>
  <c r="C1606" i="1"/>
  <c r="D1613" i="1"/>
  <c r="D1620" i="1"/>
  <c r="C1627" i="1"/>
  <c r="C1634" i="1"/>
  <c r="D1654" i="1"/>
  <c r="C1662" i="1"/>
  <c r="C1669" i="1"/>
  <c r="D1682" i="1"/>
  <c r="C1689" i="1"/>
  <c r="D1696" i="1"/>
  <c r="C1703" i="1"/>
  <c r="D1710" i="1"/>
  <c r="E1710" i="1" s="1"/>
  <c r="D1717" i="1"/>
  <c r="C1724" i="1"/>
  <c r="C1731" i="1"/>
  <c r="C1738" i="1"/>
  <c r="D1751" i="1"/>
  <c r="C1759" i="1"/>
  <c r="D1765" i="1"/>
  <c r="C1778" i="1"/>
  <c r="D1784" i="1"/>
  <c r="C1791" i="1"/>
  <c r="D1797" i="1"/>
  <c r="D1804" i="1"/>
  <c r="D1817" i="1"/>
  <c r="C1830" i="1"/>
  <c r="D1836" i="1"/>
  <c r="C1850" i="1"/>
  <c r="D1856" i="1"/>
  <c r="C1869" i="1"/>
  <c r="D1875" i="1"/>
  <c r="E1875" i="1" s="1"/>
  <c r="C1882" i="1"/>
  <c r="D1888" i="1"/>
  <c r="D1895" i="1"/>
  <c r="D1908" i="1"/>
  <c r="C1921" i="1"/>
  <c r="D1927" i="1"/>
  <c r="C1941" i="1"/>
  <c r="D1947" i="1"/>
  <c r="C1960" i="1"/>
  <c r="E1966" i="1"/>
  <c r="C1973" i="1"/>
  <c r="D1979" i="1"/>
  <c r="D1986" i="1"/>
  <c r="D1999" i="1"/>
  <c r="C2012" i="1"/>
  <c r="D2018" i="1"/>
  <c r="C2032" i="1"/>
  <c r="D2038" i="1"/>
  <c r="C2051" i="1"/>
  <c r="C2064" i="1"/>
  <c r="D2070" i="1"/>
  <c r="D2077" i="1"/>
  <c r="C2084" i="1"/>
  <c r="D2090" i="1"/>
  <c r="C2103" i="1"/>
  <c r="D2109" i="1"/>
  <c r="C2116" i="1"/>
  <c r="C2123" i="1"/>
  <c r="D2129" i="1"/>
  <c r="C2142" i="1"/>
  <c r="C2155" i="1"/>
  <c r="D2161" i="1"/>
  <c r="D2168" i="1"/>
  <c r="C2175" i="1"/>
  <c r="D2181" i="1"/>
  <c r="C2194" i="1"/>
  <c r="D2200" i="1"/>
  <c r="C2207" i="1"/>
  <c r="C2214" i="1"/>
  <c r="D2220" i="1"/>
  <c r="D2233" i="1"/>
  <c r="C2246" i="1"/>
  <c r="D2252" i="1"/>
  <c r="D2259" i="1"/>
  <c r="E2259" i="1" s="1"/>
  <c r="C2266" i="1"/>
  <c r="D2272" i="1"/>
  <c r="C2285" i="1"/>
  <c r="D2291" i="1"/>
  <c r="E2291" i="1" s="1"/>
  <c r="C2298" i="1"/>
  <c r="C2305" i="1"/>
  <c r="D2311" i="1"/>
  <c r="D2324" i="1"/>
  <c r="C2337" i="1"/>
  <c r="D2343" i="1"/>
  <c r="E2350" i="1"/>
  <c r="C2357" i="1"/>
  <c r="D2363" i="1"/>
  <c r="C2376" i="1"/>
  <c r="E2382" i="1"/>
  <c r="C2389" i="1"/>
  <c r="C2396" i="1"/>
  <c r="D2402" i="1"/>
  <c r="D2415" i="1"/>
  <c r="C2428" i="1"/>
  <c r="D2434" i="1"/>
  <c r="E2441" i="1"/>
  <c r="C2448" i="1"/>
  <c r="D2454" i="1"/>
  <c r="C2467" i="1"/>
  <c r="C2480" i="1"/>
  <c r="C2487" i="1"/>
  <c r="D2493" i="1"/>
  <c r="C2500" i="1"/>
  <c r="D2506" i="1"/>
  <c r="D18" i="1"/>
  <c r="E29" i="1"/>
  <c r="C40" i="1"/>
  <c r="C52" i="1"/>
  <c r="E61" i="1"/>
  <c r="C73" i="1"/>
  <c r="E83" i="1"/>
  <c r="E95" i="1"/>
  <c r="D107" i="1"/>
  <c r="E107" i="1" s="1"/>
  <c r="C117" i="1"/>
  <c r="E128" i="1"/>
  <c r="D139" i="1"/>
  <c r="D150" i="1"/>
  <c r="D160" i="1"/>
  <c r="E160" i="1" s="1"/>
  <c r="D173" i="1"/>
  <c r="E183" i="1"/>
  <c r="E194" i="1"/>
  <c r="E205" i="1"/>
  <c r="D216" i="1"/>
  <c r="E216" i="1" s="1"/>
  <c r="C227" i="1"/>
  <c r="E238" i="1"/>
  <c r="C250" i="1"/>
  <c r="E261" i="1"/>
  <c r="D272" i="1"/>
  <c r="E272" i="1" s="1"/>
  <c r="E283" i="1"/>
  <c r="C294" i="1"/>
  <c r="D304" i="1"/>
  <c r="E304" i="1" s="1"/>
  <c r="D316" i="1"/>
  <c r="E316" i="1" s="1"/>
  <c r="D327" i="1"/>
  <c r="E338" i="1"/>
  <c r="D350" i="1"/>
  <c r="E359" i="1"/>
  <c r="E371" i="1"/>
  <c r="D382" i="1"/>
  <c r="E393" i="1"/>
  <c r="C404" i="1"/>
  <c r="D416" i="1"/>
  <c r="E416" i="1" s="1"/>
  <c r="D427" i="1"/>
  <c r="E437" i="1"/>
  <c r="C449" i="1"/>
  <c r="C459" i="1"/>
  <c r="D470" i="1"/>
  <c r="E470" i="1" s="1"/>
  <c r="D482" i="1"/>
  <c r="C493" i="1"/>
  <c r="D504" i="1"/>
  <c r="E504" i="1" s="1"/>
  <c r="C515" i="1"/>
  <c r="E525" i="1"/>
  <c r="D536" i="1"/>
  <c r="E536" i="1" s="1"/>
  <c r="E547" i="1"/>
  <c r="D559" i="1"/>
  <c r="E559" i="1" s="1"/>
  <c r="C571" i="1"/>
  <c r="C582" i="1"/>
  <c r="E591" i="1"/>
  <c r="D603" i="1"/>
  <c r="E613" i="1"/>
  <c r="D625" i="1"/>
  <c r="E625" i="1" s="1"/>
  <c r="D637" i="1"/>
  <c r="D647" i="1"/>
  <c r="D658" i="1"/>
  <c r="D668" i="1"/>
  <c r="E668" i="1" s="1"/>
  <c r="D679" i="1"/>
  <c r="E689" i="1"/>
  <c r="C698" i="1"/>
  <c r="D709" i="1"/>
  <c r="D718" i="1"/>
  <c r="E718" i="1" s="1"/>
  <c r="D728" i="1"/>
  <c r="D738" i="1"/>
  <c r="E746" i="1"/>
  <c r="C757" i="1"/>
  <c r="C766" i="1"/>
  <c r="E776" i="1"/>
  <c r="E785" i="1"/>
  <c r="E793" i="1"/>
  <c r="E803" i="1"/>
  <c r="C812" i="1"/>
  <c r="E820" i="1"/>
  <c r="D829" i="1"/>
  <c r="E829" i="1" s="1"/>
  <c r="E839" i="1"/>
  <c r="C849" i="1"/>
  <c r="C857" i="1"/>
  <c r="E865" i="1"/>
  <c r="E873" i="1"/>
  <c r="D882" i="1"/>
  <c r="D891" i="1"/>
  <c r="E891" i="1" s="1"/>
  <c r="E899" i="1"/>
  <c r="C908" i="1"/>
  <c r="E916" i="1"/>
  <c r="C925" i="1"/>
  <c r="C933" i="1"/>
  <c r="D941" i="1"/>
  <c r="C950" i="1"/>
  <c r="C959" i="1"/>
  <c r="C967" i="1"/>
  <c r="E974" i="1"/>
  <c r="E982" i="1"/>
  <c r="C990" i="1"/>
  <c r="E998" i="1"/>
  <c r="C1006" i="1"/>
  <c r="E1014" i="1"/>
  <c r="C1022" i="1"/>
  <c r="E1030" i="1"/>
  <c r="C1038" i="1"/>
  <c r="C1046" i="1"/>
  <c r="E1053" i="1"/>
  <c r="C1061" i="1"/>
  <c r="C1070" i="1"/>
  <c r="D1078" i="1"/>
  <c r="E1085" i="1"/>
  <c r="C1093" i="1"/>
  <c r="D1101" i="1"/>
  <c r="E1101" i="1" s="1"/>
  <c r="C1109" i="1"/>
  <c r="C1117" i="1"/>
  <c r="C1125" i="1"/>
  <c r="D1133" i="1"/>
  <c r="E1133" i="1" s="1"/>
  <c r="C1141" i="1"/>
  <c r="C1149" i="1"/>
  <c r="E1156" i="1"/>
  <c r="E1164" i="1"/>
  <c r="C1172" i="1"/>
  <c r="D1181" i="1"/>
  <c r="E1188" i="1"/>
  <c r="E1196" i="1"/>
  <c r="C1204" i="1"/>
  <c r="E1212" i="1"/>
  <c r="C1220" i="1"/>
  <c r="C1228" i="1"/>
  <c r="D1236" i="1"/>
  <c r="E1244" i="1"/>
  <c r="C1252" i="1"/>
  <c r="C1260" i="1"/>
  <c r="E1267" i="1"/>
  <c r="E1275" i="1"/>
  <c r="D1283" i="1"/>
  <c r="E1283" i="1" s="1"/>
  <c r="D1292" i="1"/>
  <c r="E1299" i="1"/>
  <c r="E1307" i="1"/>
  <c r="D1315" i="1"/>
  <c r="E1315" i="1" s="1"/>
  <c r="E1323" i="1"/>
  <c r="C1331" i="1"/>
  <c r="D1338" i="1"/>
  <c r="E1338" i="1" s="1"/>
  <c r="D1347" i="1"/>
  <c r="E1355" i="1"/>
  <c r="C1363" i="1"/>
  <c r="D1371" i="1"/>
  <c r="E1378" i="1"/>
  <c r="C1386" i="1"/>
  <c r="E1394" i="1"/>
  <c r="D1403" i="1"/>
  <c r="E1410" i="1"/>
  <c r="C1418" i="1"/>
  <c r="E1426" i="1"/>
  <c r="C1434" i="1"/>
  <c r="C1442" i="1"/>
  <c r="E1449" i="1"/>
  <c r="D1458" i="1"/>
  <c r="E1458" i="1" s="1"/>
  <c r="C1466" i="1"/>
  <c r="D1474" i="1"/>
  <c r="E1481" i="1"/>
  <c r="E1489" i="1"/>
  <c r="C1497" i="1"/>
  <c r="E1505" i="1"/>
  <c r="E1513" i="1"/>
  <c r="E1521" i="1"/>
  <c r="D1529" i="1"/>
  <c r="C1537" i="1"/>
  <c r="C1544" i="1"/>
  <c r="C1551" i="1"/>
  <c r="E1557" i="1"/>
  <c r="D1565" i="1"/>
  <c r="D1572" i="1"/>
  <c r="C1579" i="1"/>
  <c r="E1585" i="1"/>
  <c r="D1592" i="1"/>
  <c r="E1599" i="1"/>
  <c r="D1606" i="1"/>
  <c r="E1606" i="1" s="1"/>
  <c r="E1613" i="1"/>
  <c r="E1620" i="1"/>
  <c r="D1627" i="1"/>
  <c r="E1627" i="1" s="1"/>
  <c r="D1634" i="1"/>
  <c r="C1641" i="1"/>
  <c r="C1648" i="1"/>
  <c r="E1654" i="1"/>
  <c r="D1662" i="1"/>
  <c r="E1662" i="1" s="1"/>
  <c r="D1669" i="1"/>
  <c r="C1676" i="1"/>
  <c r="E1682" i="1"/>
  <c r="E1689" i="1"/>
  <c r="E1696" i="1"/>
  <c r="D1703" i="1"/>
  <c r="E1703" i="1" s="1"/>
  <c r="C1711" i="1"/>
  <c r="E1717" i="1"/>
  <c r="E1724" i="1"/>
  <c r="D1731" i="1"/>
  <c r="D1738" i="1"/>
  <c r="C1745" i="1"/>
  <c r="E1751" i="1"/>
  <c r="D1759" i="1"/>
  <c r="E1765" i="1"/>
  <c r="C1772" i="1"/>
  <c r="D1778" i="1"/>
  <c r="E1784" i="1"/>
  <c r="D1791" i="1"/>
  <c r="E1797" i="1"/>
  <c r="E1804" i="1"/>
  <c r="C1811" i="1"/>
  <c r="E1817" i="1"/>
  <c r="C1824" i="1"/>
  <c r="D1830" i="1"/>
  <c r="E1836" i="1"/>
  <c r="C1843" i="1"/>
  <c r="D1850" i="1"/>
  <c r="E1856" i="1"/>
  <c r="C1863" i="1"/>
  <c r="D1869" i="1"/>
  <c r="C1876" i="1"/>
  <c r="D1882" i="1"/>
  <c r="E1888" i="1"/>
  <c r="E1895" i="1"/>
  <c r="C1902" i="1"/>
  <c r="E1908" i="1"/>
  <c r="C1915" i="1"/>
  <c r="D1921" i="1"/>
  <c r="E1927" i="1"/>
  <c r="C1934" i="1"/>
  <c r="D1941" i="1"/>
  <c r="E1947" i="1"/>
  <c r="C1954" i="1"/>
  <c r="D1960" i="1"/>
  <c r="C1967" i="1"/>
  <c r="D1973" i="1"/>
  <c r="E1979" i="1"/>
  <c r="E1986" i="1"/>
  <c r="D1993" i="1"/>
  <c r="E1999" i="1"/>
  <c r="E18" i="1"/>
  <c r="D30" i="1"/>
  <c r="D40" i="1"/>
  <c r="E40" i="1" s="1"/>
  <c r="D52" i="1"/>
  <c r="D62" i="1"/>
  <c r="D73" i="1"/>
  <c r="E73" i="1" s="1"/>
  <c r="C86" i="1"/>
  <c r="D96" i="1"/>
  <c r="C108" i="1"/>
  <c r="E118" i="1"/>
  <c r="C129" i="1"/>
  <c r="E139" i="1"/>
  <c r="E150" i="1"/>
  <c r="E163" i="1"/>
  <c r="E173" i="1"/>
  <c r="C184" i="1"/>
  <c r="C195" i="1"/>
  <c r="D206" i="1"/>
  <c r="E206" i="1" s="1"/>
  <c r="C218" i="1"/>
  <c r="D228" i="1"/>
  <c r="E228" i="1" s="1"/>
  <c r="E240" i="1"/>
  <c r="D250" i="1"/>
  <c r="E250" i="1" s="1"/>
  <c r="C262" i="1"/>
  <c r="E273" i="1"/>
  <c r="C284" i="1"/>
  <c r="D294" i="1"/>
  <c r="E294" i="1" s="1"/>
  <c r="D305" i="1"/>
  <c r="D317" i="1"/>
  <c r="E327" i="1"/>
  <c r="E339" i="1"/>
  <c r="E350" i="1"/>
  <c r="C361" i="1"/>
  <c r="C372" i="1"/>
  <c r="E382" i="1"/>
  <c r="C395" i="1"/>
  <c r="C406" i="1"/>
  <c r="D417" i="1"/>
  <c r="E427" i="1"/>
  <c r="C438" i="1"/>
  <c r="D449" i="1"/>
  <c r="E449" i="1" s="1"/>
  <c r="C460" i="1"/>
  <c r="D472" i="1"/>
  <c r="E472" i="1" s="1"/>
  <c r="E482" i="1"/>
  <c r="D493" i="1"/>
  <c r="C505" i="1"/>
  <c r="E515" i="1"/>
  <c r="C527" i="1"/>
  <c r="E537" i="1"/>
  <c r="E548" i="1"/>
  <c r="C561" i="1"/>
  <c r="D571" i="1"/>
  <c r="D582" i="1"/>
  <c r="D592" i="1"/>
  <c r="E592" i="1" s="1"/>
  <c r="E603" i="1"/>
  <c r="C615" i="1"/>
  <c r="D626" i="1"/>
  <c r="E637" i="1"/>
  <c r="E647" i="1"/>
  <c r="E658" i="1"/>
  <c r="E669" i="1"/>
  <c r="E679" i="1"/>
  <c r="C690" i="1"/>
  <c r="C700" i="1"/>
  <c r="E709" i="1"/>
  <c r="D719" i="1"/>
  <c r="E728" i="1"/>
  <c r="E738" i="1"/>
  <c r="C747" i="1"/>
  <c r="D757" i="1"/>
  <c r="C768" i="1"/>
  <c r="C777" i="1"/>
  <c r="C786" i="1"/>
  <c r="D794" i="1"/>
  <c r="E794" i="1" s="1"/>
  <c r="C804" i="1"/>
  <c r="D812" i="1"/>
  <c r="D821" i="1"/>
  <c r="D831" i="1"/>
  <c r="E831" i="1" s="1"/>
  <c r="C840" i="1"/>
  <c r="D849" i="1"/>
  <c r="E857" i="1"/>
  <c r="D866" i="1"/>
  <c r="C874" i="1"/>
  <c r="E882" i="1"/>
  <c r="D892" i="1"/>
  <c r="C900" i="1"/>
  <c r="D908" i="1"/>
  <c r="E908" i="1" s="1"/>
  <c r="C917" i="1"/>
  <c r="D925" i="1"/>
  <c r="C934" i="1"/>
  <c r="E941" i="1"/>
  <c r="E951" i="1"/>
  <c r="D959" i="1"/>
  <c r="D967" i="1"/>
  <c r="E967" i="1" s="1"/>
  <c r="C975" i="1"/>
  <c r="C983" i="1"/>
  <c r="E990" i="1"/>
  <c r="C999" i="1"/>
  <c r="C1007" i="1"/>
  <c r="C1015" i="1"/>
  <c r="E1022" i="1"/>
  <c r="C1031" i="1"/>
  <c r="D1038" i="1"/>
  <c r="D1046" i="1"/>
  <c r="C1054" i="1"/>
  <c r="C1063" i="1"/>
  <c r="D1070" i="1"/>
  <c r="E1078" i="1"/>
  <c r="C1086" i="1"/>
  <c r="C1094" i="1"/>
  <c r="C1102" i="1"/>
  <c r="C1110" i="1"/>
  <c r="C1118" i="1"/>
  <c r="C1126" i="1"/>
  <c r="C1134" i="1"/>
  <c r="C1142" i="1"/>
  <c r="D1149" i="1"/>
  <c r="C1157" i="1"/>
  <c r="C1165" i="1"/>
  <c r="C1174" i="1"/>
  <c r="E1181" i="1"/>
  <c r="C1189" i="1"/>
  <c r="C1197" i="1"/>
  <c r="D1204" i="1"/>
  <c r="E1204" i="1" s="1"/>
  <c r="C1213" i="1"/>
  <c r="D1220" i="1"/>
  <c r="C1229" i="1"/>
  <c r="E1236" i="1"/>
  <c r="C19" i="1"/>
  <c r="E59" i="1"/>
  <c r="C72" i="1"/>
  <c r="C87" i="1"/>
  <c r="D113" i="1"/>
  <c r="E113" i="1" s="1"/>
  <c r="D127" i="1"/>
  <c r="C141" i="1"/>
  <c r="C156" i="1"/>
  <c r="D167" i="1"/>
  <c r="D196" i="1"/>
  <c r="D208" i="1"/>
  <c r="E208" i="1" s="1"/>
  <c r="C248" i="1"/>
  <c r="D263" i="1"/>
  <c r="C276" i="1"/>
  <c r="C303" i="1"/>
  <c r="D318" i="1"/>
  <c r="C332" i="1"/>
  <c r="D344" i="1"/>
  <c r="E344" i="1" s="1"/>
  <c r="D358" i="1"/>
  <c r="D372" i="1"/>
  <c r="E372" i="1" s="1"/>
  <c r="E386" i="1"/>
  <c r="D426" i="1"/>
  <c r="E426" i="1" s="1"/>
  <c r="C439" i="1"/>
  <c r="E454" i="1"/>
  <c r="E466" i="1"/>
  <c r="D479" i="1"/>
  <c r="E479" i="1" s="1"/>
  <c r="D494" i="1"/>
  <c r="D507" i="1"/>
  <c r="E534" i="1"/>
  <c r="C549" i="1"/>
  <c r="D562" i="1"/>
  <c r="E562" i="1" s="1"/>
  <c r="D589" i="1"/>
  <c r="C602" i="1"/>
  <c r="D617" i="1"/>
  <c r="E617" i="1" s="1"/>
  <c r="E630" i="1"/>
  <c r="E643" i="1"/>
  <c r="D657" i="1"/>
  <c r="C671" i="1"/>
  <c r="E683" i="1"/>
  <c r="E719" i="1"/>
  <c r="D730" i="1"/>
  <c r="E730" i="1" s="1"/>
  <c r="C743" i="1"/>
  <c r="C754" i="1"/>
  <c r="C23" i="1"/>
  <c r="E37" i="1"/>
  <c r="C49" i="1"/>
  <c r="C65" i="1"/>
  <c r="C91" i="1"/>
  <c r="C104" i="1"/>
  <c r="C120" i="1"/>
  <c r="C132" i="1"/>
  <c r="C146" i="1"/>
  <c r="D158" i="1"/>
  <c r="D174" i="1"/>
  <c r="D187" i="1"/>
  <c r="E213" i="1"/>
  <c r="D226" i="1"/>
  <c r="E226" i="1" s="1"/>
  <c r="C242" i="1"/>
  <c r="C255" i="1"/>
  <c r="C310" i="1"/>
  <c r="E322" i="1"/>
  <c r="C351" i="1"/>
  <c r="C364" i="1"/>
  <c r="E377" i="1"/>
  <c r="C390" i="1"/>
  <c r="D402" i="1"/>
  <c r="E402" i="1" s="1"/>
  <c r="D418" i="1"/>
  <c r="E418" i="1" s="1"/>
  <c r="D457" i="1"/>
  <c r="E457" i="1" s="1"/>
  <c r="D473" i="1"/>
  <c r="C486" i="1"/>
  <c r="D527" i="1"/>
  <c r="E527" i="1" s="1"/>
  <c r="C554" i="1"/>
  <c r="D566" i="1"/>
  <c r="D580" i="1"/>
  <c r="E580" i="1" s="1"/>
  <c r="C595" i="1"/>
  <c r="C609" i="1"/>
  <c r="D621" i="1"/>
  <c r="C650" i="1"/>
  <c r="C662" i="1"/>
  <c r="D674" i="1"/>
  <c r="C687" i="1"/>
  <c r="D701" i="1"/>
  <c r="E701" i="1" s="1"/>
  <c r="C723" i="1"/>
  <c r="C735" i="1"/>
  <c r="C746" i="1"/>
  <c r="C760" i="1"/>
  <c r="C771" i="1"/>
  <c r="E781" i="1"/>
  <c r="D826" i="1"/>
  <c r="E836" i="1"/>
  <c r="E849" i="1"/>
  <c r="D870" i="1"/>
  <c r="E870" i="1" s="1"/>
  <c r="D889" i="1"/>
  <c r="E889" i="1" s="1"/>
  <c r="C901" i="1"/>
  <c r="D911" i="1"/>
  <c r="D943" i="1"/>
  <c r="E943" i="1" s="1"/>
  <c r="D953" i="1"/>
  <c r="C963" i="1"/>
  <c r="C973" i="1"/>
  <c r="D983" i="1"/>
  <c r="E993" i="1"/>
  <c r="C1002" i="1"/>
  <c r="D1021" i="1"/>
  <c r="E1021" i="1" s="1"/>
  <c r="C1032" i="1"/>
  <c r="C1042" i="1"/>
  <c r="D1051" i="1"/>
  <c r="C1060" i="1"/>
  <c r="D1071" i="1"/>
  <c r="D1080" i="1"/>
  <c r="E1090" i="1"/>
  <c r="D1110" i="1"/>
  <c r="E1110" i="1" s="1"/>
  <c r="D1119" i="1"/>
  <c r="E1119" i="1" s="1"/>
  <c r="C1129" i="1"/>
  <c r="C1139" i="1"/>
  <c r="D1148" i="1"/>
  <c r="E1148" i="1" s="1"/>
  <c r="E1168" i="1"/>
  <c r="D1177" i="1"/>
  <c r="E1187" i="1"/>
  <c r="D1207" i="1"/>
  <c r="E1207" i="1" s="1"/>
  <c r="C1217" i="1"/>
  <c r="C1226" i="1"/>
  <c r="C1237" i="1"/>
  <c r="C1246" i="1"/>
  <c r="C1255" i="1"/>
  <c r="E1264" i="1"/>
  <c r="C1273" i="1"/>
  <c r="C1290" i="1"/>
  <c r="D1300" i="1"/>
  <c r="E1309" i="1"/>
  <c r="D1318" i="1"/>
  <c r="E1318" i="1" s="1"/>
  <c r="D1327" i="1"/>
  <c r="D1336" i="1"/>
  <c r="C1345" i="1"/>
  <c r="C1354" i="1"/>
  <c r="C1364" i="1"/>
  <c r="E1382" i="1"/>
  <c r="D1399" i="1"/>
  <c r="E1408" i="1"/>
  <c r="D1417" i="1"/>
  <c r="E1417" i="1" s="1"/>
  <c r="D1427" i="1"/>
  <c r="C1436" i="1"/>
  <c r="C1445" i="1"/>
  <c r="C1454" i="1"/>
  <c r="C1463" i="1"/>
  <c r="E1472" i="1"/>
  <c r="C1481" i="1"/>
  <c r="D1490" i="1"/>
  <c r="D1500" i="1"/>
  <c r="D1508" i="1"/>
  <c r="E1517" i="1"/>
  <c r="D1526" i="1"/>
  <c r="E1526" i="1" s="1"/>
  <c r="C1535" i="1"/>
  <c r="E23" i="1"/>
  <c r="C38" i="1"/>
  <c r="E52" i="1"/>
  <c r="D66" i="1"/>
  <c r="C79" i="1"/>
  <c r="C92" i="1"/>
  <c r="D104" i="1"/>
  <c r="E104" i="1" s="1"/>
  <c r="D120" i="1"/>
  <c r="E120" i="1" s="1"/>
  <c r="C134" i="1"/>
  <c r="D146" i="1"/>
  <c r="E146" i="1" s="1"/>
  <c r="E158" i="1"/>
  <c r="E174" i="1"/>
  <c r="E187" i="1"/>
  <c r="D201" i="1"/>
  <c r="C214" i="1"/>
  <c r="C229" i="1"/>
  <c r="D242" i="1"/>
  <c r="E242" i="1" s="1"/>
  <c r="D255" i="1"/>
  <c r="E268" i="1"/>
  <c r="C282" i="1"/>
  <c r="C296" i="1"/>
  <c r="D310" i="1"/>
  <c r="C323" i="1"/>
  <c r="C337" i="1"/>
  <c r="D351" i="1"/>
  <c r="E351" i="1" s="1"/>
  <c r="D364" i="1"/>
  <c r="E364" i="1" s="1"/>
  <c r="C378" i="1"/>
  <c r="D390" i="1"/>
  <c r="E390" i="1" s="1"/>
  <c r="E406" i="1"/>
  <c r="E419" i="1"/>
  <c r="C431" i="1"/>
  <c r="C445" i="1"/>
  <c r="C458" i="1"/>
  <c r="E473" i="1"/>
  <c r="D486" i="1"/>
  <c r="C499" i="1"/>
  <c r="C513" i="1"/>
  <c r="D528" i="1"/>
  <c r="C541" i="1"/>
  <c r="D554" i="1"/>
  <c r="E554" i="1" s="1"/>
  <c r="E566" i="1"/>
  <c r="E582" i="1"/>
  <c r="E595" i="1"/>
  <c r="D609" i="1"/>
  <c r="E621" i="1"/>
  <c r="C634" i="1"/>
  <c r="D650" i="1"/>
  <c r="E650" i="1" s="1"/>
  <c r="D663" i="1"/>
  <c r="E674" i="1"/>
  <c r="D687" i="1"/>
  <c r="C702" i="1"/>
  <c r="C712" i="1"/>
  <c r="D723" i="1"/>
  <c r="D735" i="1"/>
  <c r="D748" i="1"/>
  <c r="E748" i="1" s="1"/>
  <c r="D760" i="1"/>
  <c r="D771" i="1"/>
  <c r="D782" i="1"/>
  <c r="C793" i="1"/>
  <c r="C805" i="1"/>
  <c r="D816" i="1"/>
  <c r="E816" i="1" s="1"/>
  <c r="E826" i="1"/>
  <c r="D837" i="1"/>
  <c r="C850" i="1"/>
  <c r="D860" i="1"/>
  <c r="C871" i="1"/>
  <c r="E880" i="1"/>
  <c r="E892" i="1"/>
  <c r="C902" i="1"/>
  <c r="E911" i="1"/>
  <c r="C922" i="1"/>
  <c r="C932" i="1"/>
  <c r="E944" i="1"/>
  <c r="E953" i="1"/>
  <c r="D963" i="1"/>
  <c r="D973" i="1"/>
  <c r="E973" i="1" s="1"/>
  <c r="E983" i="1"/>
  <c r="C994" i="1"/>
  <c r="D1002" i="1"/>
  <c r="E1002" i="1" s="1"/>
  <c r="C1012" i="1"/>
  <c r="D1023" i="1"/>
  <c r="D1032" i="1"/>
  <c r="D1042" i="1"/>
  <c r="E1042" i="1" s="1"/>
  <c r="E1051" i="1"/>
  <c r="D1060" i="1"/>
  <c r="E1060" i="1" s="1"/>
  <c r="E1071" i="1"/>
  <c r="E1080" i="1"/>
  <c r="C1091" i="1"/>
  <c r="C1100" i="1"/>
  <c r="D1111" i="1"/>
  <c r="E1120" i="1"/>
  <c r="D1129" i="1"/>
  <c r="D1139" i="1"/>
  <c r="E1149" i="1"/>
  <c r="C1160" i="1"/>
  <c r="D1169" i="1"/>
  <c r="E1177" i="1"/>
  <c r="C1188" i="1"/>
  <c r="C1198" i="1"/>
  <c r="D1208" i="1"/>
  <c r="D1217" i="1"/>
  <c r="E1217" i="1" s="1"/>
  <c r="D1226" i="1"/>
  <c r="E1226" i="1" s="1"/>
  <c r="D1238" i="1"/>
  <c r="D1246" i="1"/>
  <c r="D1255" i="1"/>
  <c r="C1265" i="1"/>
  <c r="D1273" i="1"/>
  <c r="C1282" i="1"/>
  <c r="E1292" i="1"/>
  <c r="E1300" i="1"/>
  <c r="C1310" i="1"/>
  <c r="D1319" i="1"/>
  <c r="E1327" i="1"/>
  <c r="E1336" i="1"/>
  <c r="D1345" i="1"/>
  <c r="E1345" i="1" s="1"/>
  <c r="C1356" i="1"/>
  <c r="D1364" i="1"/>
  <c r="C1373" i="1"/>
  <c r="C1383" i="1"/>
  <c r="C1391" i="1"/>
  <c r="E1399" i="1"/>
  <c r="E1409" i="1"/>
  <c r="D1419" i="1"/>
  <c r="E1427" i="1"/>
  <c r="D1437" i="1"/>
  <c r="D1446" i="1"/>
  <c r="D1454" i="1"/>
  <c r="E19" i="1"/>
  <c r="C35" i="1"/>
  <c r="C54" i="1"/>
  <c r="D102" i="1"/>
  <c r="C121" i="1"/>
  <c r="C137" i="1"/>
  <c r="D155" i="1"/>
  <c r="C169" i="1"/>
  <c r="C187" i="1"/>
  <c r="D204" i="1"/>
  <c r="E220" i="1"/>
  <c r="C236" i="1"/>
  <c r="E269" i="1"/>
  <c r="D320" i="1"/>
  <c r="E320" i="1" s="1"/>
  <c r="C338" i="1"/>
  <c r="D369" i="1"/>
  <c r="E369" i="1" s="1"/>
  <c r="E387" i="1"/>
  <c r="C402" i="1"/>
  <c r="C455" i="1"/>
  <c r="C469" i="1"/>
  <c r="E487" i="1"/>
  <c r="D505" i="1"/>
  <c r="E505" i="1" s="1"/>
  <c r="D521" i="1"/>
  <c r="E521" i="1" s="1"/>
  <c r="C538" i="1"/>
  <c r="C555" i="1"/>
  <c r="E572" i="1"/>
  <c r="E588" i="1"/>
  <c r="D604" i="1"/>
  <c r="E604" i="1" s="1"/>
  <c r="D620" i="1"/>
  <c r="E620" i="1" s="1"/>
  <c r="C25" i="1"/>
  <c r="D43" i="1"/>
  <c r="C59" i="1"/>
  <c r="D92" i="1"/>
  <c r="E92" i="1" s="1"/>
  <c r="E109" i="1"/>
  <c r="D125" i="1"/>
  <c r="D144" i="1"/>
  <c r="C209" i="1"/>
  <c r="E225" i="1"/>
  <c r="E243" i="1"/>
  <c r="C260" i="1"/>
  <c r="E275" i="1"/>
  <c r="C292" i="1"/>
  <c r="E310" i="1"/>
  <c r="C326" i="1"/>
  <c r="C343" i="1"/>
  <c r="C359" i="1"/>
  <c r="D376" i="1"/>
  <c r="E376" i="1" s="1"/>
  <c r="D395" i="1"/>
  <c r="C428" i="1"/>
  <c r="C444" i="1"/>
  <c r="E462" i="1"/>
  <c r="E493" i="1"/>
  <c r="C511" i="1"/>
  <c r="E528" i="1"/>
  <c r="D545" i="1"/>
  <c r="E594" i="1"/>
  <c r="E610" i="1"/>
  <c r="C644" i="1"/>
  <c r="C661" i="1"/>
  <c r="E676" i="1"/>
  <c r="D692" i="1"/>
  <c r="E692" i="1" s="1"/>
  <c r="D705" i="1"/>
  <c r="E705" i="1" s="1"/>
  <c r="E735" i="1"/>
  <c r="D751" i="1"/>
  <c r="D764" i="1"/>
  <c r="E764" i="1" s="1"/>
  <c r="C778" i="1"/>
  <c r="C803" i="1"/>
  <c r="D817" i="1"/>
  <c r="D828" i="1"/>
  <c r="D842" i="1"/>
  <c r="E866" i="1"/>
  <c r="D878" i="1"/>
  <c r="E888" i="1"/>
  <c r="C903" i="1"/>
  <c r="C914" i="1"/>
  <c r="C926" i="1"/>
  <c r="C948" i="1"/>
  <c r="D961" i="1"/>
  <c r="E961" i="1" s="1"/>
  <c r="E971" i="1"/>
  <c r="D984" i="1"/>
  <c r="C995" i="1"/>
  <c r="D1005" i="1"/>
  <c r="E1005" i="1" s="1"/>
  <c r="D1017" i="1"/>
  <c r="E1027" i="1"/>
  <c r="C1039" i="1"/>
  <c r="C1050" i="1"/>
  <c r="D1063" i="1"/>
  <c r="D1073" i="1"/>
  <c r="D1084" i="1"/>
  <c r="D1095" i="1"/>
  <c r="E1095" i="1" s="1"/>
  <c r="C1106" i="1"/>
  <c r="D1116" i="1"/>
  <c r="E1116" i="1" s="1"/>
  <c r="D1128" i="1"/>
  <c r="E1139" i="1"/>
  <c r="C1151" i="1"/>
  <c r="D1174" i="1"/>
  <c r="D1195" i="1"/>
  <c r="C1218" i="1"/>
  <c r="C1230" i="1"/>
  <c r="C1240" i="1"/>
  <c r="D1250" i="1"/>
  <c r="E1250" i="1" s="1"/>
  <c r="C1261" i="1"/>
  <c r="D1271" i="1"/>
  <c r="C1281" i="1"/>
  <c r="C1293" i="1"/>
  <c r="D1302" i="1"/>
  <c r="E1302" i="1" s="1"/>
  <c r="C1313" i="1"/>
  <c r="D1322" i="1"/>
  <c r="E1322" i="1" s="1"/>
  <c r="C1334" i="1"/>
  <c r="C1343" i="1"/>
  <c r="E1364" i="1"/>
  <c r="C1375" i="1"/>
  <c r="C1396" i="1"/>
  <c r="D1405" i="1"/>
  <c r="D1415" i="1"/>
  <c r="E1415" i="1" s="1"/>
  <c r="E1437" i="1"/>
  <c r="D1447" i="1"/>
  <c r="C1457" i="1"/>
  <c r="C1468" i="1"/>
  <c r="D1476" i="1"/>
  <c r="E1506" i="1"/>
  <c r="D1534" i="1"/>
  <c r="C1543" i="1"/>
  <c r="D1551" i="1"/>
  <c r="E1559" i="1"/>
  <c r="D1567" i="1"/>
  <c r="D1583" i="1"/>
  <c r="C1598" i="1"/>
  <c r="D1607" i="1"/>
  <c r="C1615" i="1"/>
  <c r="C1630" i="1"/>
  <c r="D1638" i="1"/>
  <c r="C1646" i="1"/>
  <c r="C1663" i="1"/>
  <c r="D1670" i="1"/>
  <c r="D1686" i="1"/>
  <c r="D1701" i="1"/>
  <c r="E1701" i="1" s="1"/>
  <c r="C1709" i="1"/>
  <c r="C1718" i="1"/>
  <c r="D1733" i="1"/>
  <c r="E1741" i="1"/>
  <c r="D1749" i="1"/>
  <c r="E1764" i="1"/>
  <c r="D1772" i="1"/>
  <c r="D1779" i="1"/>
  <c r="E1779" i="1" s="1"/>
  <c r="D1787" i="1"/>
  <c r="D1794" i="1"/>
  <c r="D1816" i="1"/>
  <c r="D1824" i="1"/>
  <c r="D1831" i="1"/>
  <c r="D1839" i="1"/>
  <c r="D1846" i="1"/>
  <c r="D1853" i="1"/>
  <c r="D1861" i="1"/>
  <c r="D1868" i="1"/>
  <c r="D1876" i="1"/>
  <c r="C1884" i="1"/>
  <c r="C1891" i="1"/>
  <c r="D1898" i="1"/>
  <c r="D1905" i="1"/>
  <c r="D1913" i="1"/>
  <c r="D1920" i="1"/>
  <c r="C1928" i="1"/>
  <c r="C1936" i="1"/>
  <c r="C1943" i="1"/>
  <c r="C1950" i="1"/>
  <c r="C1958" i="1"/>
  <c r="C1965" i="1"/>
  <c r="D1972" i="1"/>
  <c r="E1980" i="1"/>
  <c r="C1988" i="1"/>
  <c r="C1995" i="1"/>
  <c r="C2002" i="1"/>
  <c r="D2016" i="1"/>
  <c r="C2023" i="1"/>
  <c r="C2044" i="1"/>
  <c r="C2058" i="1"/>
  <c r="C2072" i="1"/>
  <c r="C2079" i="1"/>
  <c r="D2092" i="1"/>
  <c r="C2099" i="1"/>
  <c r="D2113" i="1"/>
  <c r="C2120" i="1"/>
  <c r="C2127" i="1"/>
  <c r="D2134" i="1"/>
  <c r="C2141" i="1"/>
  <c r="C2148" i="1"/>
  <c r="E2161" i="1"/>
  <c r="D2169" i="1"/>
  <c r="C2176" i="1"/>
  <c r="D2189" i="1"/>
  <c r="C2197" i="1"/>
  <c r="D2210" i="1"/>
  <c r="D2217" i="1"/>
  <c r="C2224" i="1"/>
  <c r="D2231" i="1"/>
  <c r="C2238" i="1"/>
  <c r="C2245" i="1"/>
  <c r="D2258" i="1"/>
  <c r="E2258" i="1" s="1"/>
  <c r="D2266" i="1"/>
  <c r="C2273" i="1"/>
  <c r="E2286" i="1"/>
  <c r="C2294" i="1"/>
  <c r="D2307" i="1"/>
  <c r="E2307" i="1" s="1"/>
  <c r="D2314" i="1"/>
  <c r="C2321" i="1"/>
  <c r="D2328" i="1"/>
  <c r="D2335" i="1"/>
  <c r="C2342" i="1"/>
  <c r="D2356" i="1"/>
  <c r="C2363" i="1"/>
  <c r="C2370" i="1"/>
  <c r="C2391" i="1"/>
  <c r="D2411" i="1"/>
  <c r="E2418" i="1"/>
  <c r="D2432" i="1"/>
  <c r="C2439" i="1"/>
  <c r="D2453" i="1"/>
  <c r="C2460" i="1"/>
  <c r="C2474" i="1"/>
  <c r="D2481" i="1"/>
  <c r="C2488" i="1"/>
  <c r="C2495" i="1"/>
  <c r="D2508" i="1"/>
  <c r="C2516" i="1"/>
  <c r="D2522" i="1"/>
  <c r="C2535" i="1"/>
  <c r="D2541" i="1"/>
  <c r="C26" i="1"/>
  <c r="E43" i="1"/>
  <c r="C60" i="1"/>
  <c r="C77" i="1"/>
  <c r="C93" i="1"/>
  <c r="D110" i="1"/>
  <c r="E125" i="1"/>
  <c r="E144" i="1"/>
  <c r="C159" i="1"/>
  <c r="C177" i="1"/>
  <c r="C193" i="1"/>
  <c r="E211" i="1"/>
  <c r="C226" i="1"/>
  <c r="C244" i="1"/>
  <c r="D260" i="1"/>
  <c r="E260" i="1" s="1"/>
  <c r="C277" i="1"/>
  <c r="D292" i="1"/>
  <c r="E292" i="1" s="1"/>
  <c r="C311" i="1"/>
  <c r="D329" i="1"/>
  <c r="C344" i="1"/>
  <c r="D361" i="1"/>
  <c r="E361" i="1" s="1"/>
  <c r="D378" i="1"/>
  <c r="E378" i="1" s="1"/>
  <c r="E395" i="1"/>
  <c r="C410" i="1"/>
  <c r="D428" i="1"/>
  <c r="E428" i="1" s="1"/>
  <c r="D444" i="1"/>
  <c r="E444" i="1" s="1"/>
  <c r="C463" i="1"/>
  <c r="C477" i="1"/>
  <c r="E494" i="1"/>
  <c r="D511" i="1"/>
  <c r="E511" i="1" s="1"/>
  <c r="E529" i="1"/>
  <c r="E545" i="1"/>
  <c r="C562" i="1"/>
  <c r="D578" i="1"/>
  <c r="E578" i="1" s="1"/>
  <c r="C596" i="1"/>
  <c r="C611" i="1"/>
  <c r="C629" i="1"/>
  <c r="D644" i="1"/>
  <c r="E644" i="1" s="1"/>
  <c r="E661" i="1"/>
  <c r="D678" i="1"/>
  <c r="D693" i="1"/>
  <c r="D706" i="1"/>
  <c r="E706" i="1" s="1"/>
  <c r="C722" i="1"/>
  <c r="C736" i="1"/>
  <c r="E751" i="1"/>
  <c r="C765" i="1"/>
  <c r="D778" i="1"/>
  <c r="D790" i="1"/>
  <c r="E790" i="1" s="1"/>
  <c r="D804" i="1"/>
  <c r="E804" i="1" s="1"/>
  <c r="E817" i="1"/>
  <c r="E828" i="1"/>
  <c r="E842" i="1"/>
  <c r="D855" i="1"/>
  <c r="C867" i="1"/>
  <c r="E878" i="1"/>
  <c r="C889" i="1"/>
  <c r="E903" i="1"/>
  <c r="D914" i="1"/>
  <c r="E914" i="1" s="1"/>
  <c r="D926" i="1"/>
  <c r="E926" i="1" s="1"/>
  <c r="C938" i="1"/>
  <c r="E948" i="1"/>
  <c r="C962" i="1"/>
  <c r="E972" i="1"/>
  <c r="E984" i="1"/>
  <c r="D995" i="1"/>
  <c r="D1007" i="1"/>
  <c r="E1017" i="1"/>
  <c r="C1028" i="1"/>
  <c r="D1039" i="1"/>
  <c r="D1050" i="1"/>
  <c r="E1050" i="1" s="1"/>
  <c r="E1063" i="1"/>
  <c r="E1073" i="1"/>
  <c r="E1084" i="1"/>
  <c r="C1096" i="1"/>
  <c r="D1106" i="1"/>
  <c r="D1118" i="1"/>
  <c r="E1128" i="1"/>
  <c r="D1140" i="1"/>
  <c r="E1140" i="1" s="1"/>
  <c r="D1151" i="1"/>
  <c r="E1151" i="1" s="1"/>
  <c r="C1162" i="1"/>
  <c r="E1174" i="1"/>
  <c r="E1184" i="1"/>
  <c r="E1195" i="1"/>
  <c r="C1207" i="1"/>
  <c r="E1218" i="1"/>
  <c r="D1230" i="1"/>
  <c r="D1240" i="1"/>
  <c r="C1251" i="1"/>
  <c r="D1261" i="1"/>
  <c r="E1271" i="1"/>
  <c r="D1281" i="1"/>
  <c r="E1281" i="1" s="1"/>
  <c r="D1293" i="1"/>
  <c r="D1303" i="1"/>
  <c r="D1313" i="1"/>
  <c r="C1324" i="1"/>
  <c r="D1334" i="1"/>
  <c r="D1343" i="1"/>
  <c r="E1353" i="1"/>
  <c r="C1365" i="1"/>
  <c r="D1375" i="1"/>
  <c r="E1375" i="1" s="1"/>
  <c r="C1385" i="1"/>
  <c r="D1396" i="1"/>
  <c r="E1405" i="1"/>
  <c r="D1416" i="1"/>
  <c r="C1427" i="1"/>
  <c r="C1438" i="1"/>
  <c r="E1447" i="1"/>
  <c r="C1459" i="1"/>
  <c r="D1468" i="1"/>
  <c r="E1476" i="1"/>
  <c r="C1487" i="1"/>
  <c r="C1496" i="1"/>
  <c r="C1507" i="1"/>
  <c r="C1516" i="1"/>
  <c r="C1525" i="1"/>
  <c r="E1534" i="1"/>
  <c r="D1543" i="1"/>
  <c r="E1543" i="1" s="1"/>
  <c r="E1551" i="1"/>
  <c r="C1560" i="1"/>
  <c r="E1567" i="1"/>
  <c r="C1575" i="1"/>
  <c r="E1583" i="1"/>
  <c r="C1591" i="1"/>
  <c r="D1598" i="1"/>
  <c r="E1598" i="1" s="1"/>
  <c r="E1607" i="1"/>
  <c r="D1615" i="1"/>
  <c r="C1623" i="1"/>
  <c r="D1630" i="1"/>
  <c r="E1630" i="1" s="1"/>
  <c r="E1638" i="1"/>
  <c r="D1646" i="1"/>
  <c r="E1646" i="1" s="1"/>
  <c r="C1654" i="1"/>
  <c r="D1663" i="1"/>
  <c r="E1670" i="1"/>
  <c r="C1678" i="1"/>
  <c r="E1686" i="1"/>
  <c r="C1694" i="1"/>
  <c r="C1702" i="1"/>
  <c r="D1709" i="1"/>
  <c r="E1709" i="1" s="1"/>
  <c r="D1718" i="1"/>
  <c r="E1718" i="1" s="1"/>
  <c r="C1726" i="1"/>
  <c r="E1733" i="1"/>
  <c r="C1742" i="1"/>
  <c r="E1749" i="1"/>
  <c r="C1757" i="1"/>
  <c r="C1765" i="1"/>
  <c r="E1772" i="1"/>
  <c r="C1780" i="1"/>
  <c r="E1787" i="1"/>
  <c r="E1794" i="1"/>
  <c r="C1802" i="1"/>
  <c r="C1809" i="1"/>
  <c r="E1816" i="1"/>
  <c r="E1824" i="1"/>
  <c r="E1831" i="1"/>
  <c r="E1839" i="1"/>
  <c r="E1846" i="1"/>
  <c r="E1853" i="1"/>
  <c r="E1861" i="1"/>
  <c r="E1868" i="1"/>
  <c r="E1876" i="1"/>
  <c r="D1884" i="1"/>
  <c r="D1891" i="1"/>
  <c r="E1891" i="1" s="1"/>
  <c r="E1898" i="1"/>
  <c r="E1905" i="1"/>
  <c r="E1913" i="1"/>
  <c r="E1920" i="1"/>
  <c r="D1928" i="1"/>
  <c r="E1928" i="1" s="1"/>
  <c r="D1936" i="1"/>
  <c r="D1943" i="1"/>
  <c r="E1950" i="1"/>
  <c r="D1958" i="1"/>
  <c r="D1965" i="1"/>
  <c r="E1972" i="1"/>
  <c r="C1981" i="1"/>
  <c r="D1988" i="1"/>
  <c r="D1995" i="1"/>
  <c r="D2002" i="1"/>
  <c r="E2002" i="1" s="1"/>
  <c r="C2010" i="1"/>
  <c r="E2016" i="1"/>
  <c r="D2023" i="1"/>
  <c r="C2030" i="1"/>
  <c r="E2037" i="1"/>
  <c r="D2044" i="1"/>
  <c r="E2044" i="1" s="1"/>
  <c r="D2051" i="1"/>
  <c r="E2051" i="1" s="1"/>
  <c r="D2058" i="1"/>
  <c r="C2065" i="1"/>
  <c r="D2072" i="1"/>
  <c r="D2079" i="1"/>
  <c r="C2086" i="1"/>
  <c r="E2092" i="1"/>
  <c r="D2100" i="1"/>
  <c r="C2107" i="1"/>
  <c r="E2113" i="1"/>
  <c r="D2120" i="1"/>
  <c r="D2127" i="1"/>
  <c r="E2134" i="1"/>
  <c r="D2141" i="1"/>
  <c r="D2148" i="1"/>
  <c r="E2148" i="1" s="1"/>
  <c r="D2155" i="1"/>
  <c r="E2162" i="1"/>
  <c r="E2169" i="1"/>
  <c r="D2176" i="1"/>
  <c r="C2183" i="1"/>
  <c r="E2189" i="1"/>
  <c r="D2197" i="1"/>
  <c r="C2204" i="1"/>
  <c r="E2210" i="1"/>
  <c r="E2217" i="1"/>
  <c r="D2224" i="1"/>
  <c r="E2224" i="1" s="1"/>
  <c r="E2231" i="1"/>
  <c r="E2238" i="1"/>
  <c r="D2245" i="1"/>
  <c r="C2252" i="1"/>
  <c r="C2260" i="1"/>
  <c r="E2266" i="1"/>
  <c r="D2273" i="1"/>
  <c r="C2280" i="1"/>
  <c r="C2287" i="1"/>
  <c r="D2294" i="1"/>
  <c r="C2301" i="1"/>
  <c r="C2308" i="1"/>
  <c r="E2314" i="1"/>
  <c r="C2322" i="1"/>
  <c r="E2328" i="1"/>
  <c r="E2335" i="1"/>
  <c r="D2342" i="1"/>
  <c r="C2349" i="1"/>
  <c r="E2356" i="1"/>
  <c r="E2363" i="1"/>
  <c r="D2370" i="1"/>
  <c r="D2377" i="1"/>
  <c r="E2384" i="1"/>
  <c r="D2391" i="1"/>
  <c r="C2398" i="1"/>
  <c r="C20" i="1"/>
  <c r="C41" i="1"/>
  <c r="C81" i="1"/>
  <c r="C102" i="1"/>
  <c r="D122" i="1"/>
  <c r="E122" i="1" s="1"/>
  <c r="C145" i="1"/>
  <c r="C165" i="1"/>
  <c r="D184" i="1"/>
  <c r="E184" i="1" s="1"/>
  <c r="C205" i="1"/>
  <c r="E224" i="1"/>
  <c r="C247" i="1"/>
  <c r="C267" i="1"/>
  <c r="E289" i="1"/>
  <c r="C309" i="1"/>
  <c r="C330" i="1"/>
  <c r="C348" i="1"/>
  <c r="C369" i="1"/>
  <c r="C389" i="1"/>
  <c r="D411" i="1"/>
  <c r="E411" i="1" s="1"/>
  <c r="C434" i="1"/>
  <c r="D452" i="1"/>
  <c r="C474" i="1"/>
  <c r="D492" i="1"/>
  <c r="E492" i="1" s="1"/>
  <c r="C516" i="1"/>
  <c r="C534" i="1"/>
  <c r="D555" i="1"/>
  <c r="D574" i="1"/>
  <c r="E574" i="1" s="1"/>
  <c r="C598" i="1"/>
  <c r="D618" i="1"/>
  <c r="E618" i="1" s="1"/>
  <c r="E656" i="1"/>
  <c r="E673" i="1"/>
  <c r="E710" i="1"/>
  <c r="E726" i="1"/>
  <c r="E742" i="1"/>
  <c r="D759" i="1"/>
  <c r="E759" i="1" s="1"/>
  <c r="C773" i="1"/>
  <c r="E788" i="1"/>
  <c r="C801" i="1"/>
  <c r="D818" i="1"/>
  <c r="D833" i="1"/>
  <c r="D845" i="1"/>
  <c r="E845" i="1" s="1"/>
  <c r="D861" i="1"/>
  <c r="E861" i="1" s="1"/>
  <c r="D875" i="1"/>
  <c r="D887" i="1"/>
  <c r="D915" i="1"/>
  <c r="E915" i="1" s="1"/>
  <c r="E929" i="1"/>
  <c r="D942" i="1"/>
  <c r="E942" i="1" s="1"/>
  <c r="C956" i="1"/>
  <c r="C969" i="1"/>
  <c r="E1008" i="1"/>
  <c r="C1033" i="1"/>
  <c r="C1058" i="1"/>
  <c r="E1070" i="1"/>
  <c r="C1084" i="1"/>
  <c r="D1097" i="1"/>
  <c r="D1108" i="1"/>
  <c r="E1108" i="1" s="1"/>
  <c r="D1122" i="1"/>
  <c r="C1135" i="1"/>
  <c r="D1147" i="1"/>
  <c r="D1171" i="1"/>
  <c r="E1171" i="1" s="1"/>
  <c r="D1185" i="1"/>
  <c r="E1185" i="1" s="1"/>
  <c r="D1199" i="1"/>
  <c r="D1210" i="1"/>
  <c r="E1210" i="1" s="1"/>
  <c r="C1224" i="1"/>
  <c r="E1248" i="1"/>
  <c r="E1260" i="1"/>
  <c r="E1272" i="1"/>
  <c r="C1286" i="1"/>
  <c r="D1295" i="1"/>
  <c r="E1295" i="1" s="1"/>
  <c r="C1308" i="1"/>
  <c r="C1320" i="1"/>
  <c r="D1331" i="1"/>
  <c r="C1368" i="1"/>
  <c r="C1379" i="1"/>
  <c r="D1390" i="1"/>
  <c r="E1390" i="1" s="1"/>
  <c r="E1403" i="1"/>
  <c r="D1414" i="1"/>
  <c r="D1425" i="1"/>
  <c r="E1425" i="1" s="1"/>
  <c r="D1451" i="1"/>
  <c r="C1462" i="1"/>
  <c r="C1473" i="1"/>
  <c r="C1505" i="1"/>
  <c r="C1517" i="1"/>
  <c r="C1528" i="1"/>
  <c r="D1538" i="1"/>
  <c r="D1556" i="1"/>
  <c r="C1566" i="1"/>
  <c r="D1574" i="1"/>
  <c r="E1574" i="1" s="1"/>
  <c r="D1584" i="1"/>
  <c r="C1593" i="1"/>
  <c r="D1602" i="1"/>
  <c r="C1611" i="1"/>
  <c r="C1629" i="1"/>
  <c r="C1638" i="1"/>
  <c r="D1647" i="1"/>
  <c r="E1647" i="1" s="1"/>
  <c r="C1657" i="1"/>
  <c r="D1665" i="1"/>
  <c r="D1683" i="1"/>
  <c r="C1701" i="1"/>
  <c r="C1720" i="1"/>
  <c r="C1729" i="1"/>
  <c r="E1737" i="1"/>
  <c r="D1747" i="1"/>
  <c r="D1763" i="1"/>
  <c r="E1763" i="1" s="1"/>
  <c r="D1773" i="1"/>
  <c r="C1782" i="1"/>
  <c r="C1799" i="1"/>
  <c r="C1807" i="1"/>
  <c r="D1823" i="1"/>
  <c r="E1823" i="1" s="1"/>
  <c r="D1833" i="1"/>
  <c r="C1841" i="1"/>
  <c r="C1858" i="1"/>
  <c r="C1866" i="1"/>
  <c r="D1874" i="1"/>
  <c r="C1883" i="1"/>
  <c r="D1892" i="1"/>
  <c r="C1900" i="1"/>
  <c r="D1909" i="1"/>
  <c r="C1917" i="1"/>
  <c r="D1933" i="1"/>
  <c r="E1933" i="1" s="1"/>
  <c r="D1951" i="1"/>
  <c r="E1951" i="1" s="1"/>
  <c r="D1968" i="1"/>
  <c r="E1968" i="1" s="1"/>
  <c r="C1994" i="1"/>
  <c r="C2018" i="1"/>
  <c r="C2034" i="1"/>
  <c r="D2057" i="1"/>
  <c r="E2057" i="1" s="1"/>
  <c r="D2066" i="1"/>
  <c r="C2074" i="1"/>
  <c r="D2081" i="1"/>
  <c r="D2097" i="1"/>
  <c r="C2113" i="1"/>
  <c r="D2121" i="1"/>
  <c r="E2129" i="1"/>
  <c r="D2137" i="1"/>
  <c r="D2160" i="1"/>
  <c r="E2168" i="1"/>
  <c r="C2177" i="1"/>
  <c r="D2184" i="1"/>
  <c r="E2184" i="1" s="1"/>
  <c r="C2200" i="1"/>
  <c r="C2216" i="1"/>
  <c r="D2232" i="1"/>
  <c r="D2240" i="1"/>
  <c r="D2248" i="1"/>
  <c r="C2256" i="1"/>
  <c r="D2263" i="1"/>
  <c r="D2279" i="1"/>
  <c r="E2279" i="1" s="1"/>
  <c r="D2288" i="1"/>
  <c r="D2303" i="1"/>
  <c r="E2311" i="1"/>
  <c r="D2319" i="1"/>
  <c r="C2335" i="1"/>
  <c r="C2343" i="1"/>
  <c r="C2359" i="1"/>
  <c r="E2366" i="1"/>
  <c r="C2382" i="1"/>
  <c r="C2399" i="1"/>
  <c r="C2406" i="1"/>
  <c r="C2421" i="1"/>
  <c r="D2428" i="1"/>
  <c r="D2436" i="1"/>
  <c r="D2443" i="1"/>
  <c r="D2450" i="1"/>
  <c r="D2465" i="1"/>
  <c r="D2472" i="1"/>
  <c r="D2495" i="1"/>
  <c r="D2502" i="1"/>
  <c r="C2510" i="1"/>
  <c r="D2517" i="1"/>
  <c r="C2524" i="1"/>
  <c r="D2538" i="1"/>
  <c r="C2545" i="1"/>
  <c r="D2551" i="1"/>
  <c r="D2564" i="1"/>
  <c r="C2577" i="1"/>
  <c r="C2584" i="1"/>
  <c r="E2590" i="1"/>
  <c r="C2597" i="1"/>
  <c r="D2603" i="1"/>
  <c r="C2616" i="1"/>
  <c r="E2622" i="1"/>
  <c r="C2636" i="1"/>
  <c r="D2642" i="1"/>
  <c r="D2655" i="1"/>
  <c r="C2668" i="1"/>
  <c r="C2675" i="1"/>
  <c r="C2688" i="1"/>
  <c r="D2694" i="1"/>
  <c r="C2707" i="1"/>
  <c r="C2727" i="1"/>
  <c r="D2733" i="1"/>
  <c r="C2740" i="1"/>
  <c r="D2746" i="1"/>
  <c r="C2759" i="1"/>
  <c r="C2766" i="1"/>
  <c r="C2779" i="1"/>
  <c r="D2785" i="1"/>
  <c r="C2798" i="1"/>
  <c r="C21" i="1"/>
  <c r="C42" i="1"/>
  <c r="E62" i="1"/>
  <c r="D82" i="1"/>
  <c r="E102" i="1"/>
  <c r="E123" i="1"/>
  <c r="E145" i="1"/>
  <c r="E165" i="1"/>
  <c r="C186" i="1"/>
  <c r="C207" i="1"/>
  <c r="D230" i="1"/>
  <c r="E230" i="1" s="1"/>
  <c r="D247" i="1"/>
  <c r="D267" i="1"/>
  <c r="E267" i="1" s="1"/>
  <c r="C290" i="1"/>
  <c r="E309" i="1"/>
  <c r="C331" i="1"/>
  <c r="D352" i="1"/>
  <c r="E352" i="1" s="1"/>
  <c r="E370" i="1"/>
  <c r="D391" i="1"/>
  <c r="E412" i="1"/>
  <c r="D434" i="1"/>
  <c r="E434" i="1" s="1"/>
  <c r="E452" i="1"/>
  <c r="E475" i="1"/>
  <c r="C497" i="1"/>
  <c r="C517" i="1"/>
  <c r="C535" i="1"/>
  <c r="E555" i="1"/>
  <c r="D576" i="1"/>
  <c r="E576" i="1" s="1"/>
  <c r="D598" i="1"/>
  <c r="E598" i="1" s="1"/>
  <c r="C619" i="1"/>
  <c r="D639" i="1"/>
  <c r="C657" i="1"/>
  <c r="C674" i="1"/>
  <c r="E693" i="1"/>
  <c r="C711" i="1"/>
  <c r="C727" i="1"/>
  <c r="C744" i="1"/>
  <c r="E760" i="1"/>
  <c r="D774" i="1"/>
  <c r="E774" i="1" s="1"/>
  <c r="C789" i="1"/>
  <c r="D805" i="1"/>
  <c r="E818" i="1"/>
  <c r="E833" i="1"/>
  <c r="C847" i="1"/>
  <c r="D862" i="1"/>
  <c r="E875" i="1"/>
  <c r="E887" i="1"/>
  <c r="C904" i="1"/>
  <c r="C918" i="1"/>
  <c r="C930" i="1"/>
  <c r="C945" i="1"/>
  <c r="D956" i="1"/>
  <c r="D969" i="1"/>
  <c r="C981" i="1"/>
  <c r="E995" i="1"/>
  <c r="C1009" i="1"/>
  <c r="C1020" i="1"/>
  <c r="D1033" i="1"/>
  <c r="E1033" i="1" s="1"/>
  <c r="E1046" i="1"/>
  <c r="D1058" i="1"/>
  <c r="E1072" i="1"/>
  <c r="C1085" i="1"/>
  <c r="E1097" i="1"/>
  <c r="E1111" i="1"/>
  <c r="E1122" i="1"/>
  <c r="D1135" i="1"/>
  <c r="E1147" i="1"/>
  <c r="C1161" i="1"/>
  <c r="D1175" i="1"/>
  <c r="C1186" i="1"/>
  <c r="E1199" i="1"/>
  <c r="D1211" i="1"/>
  <c r="E1211" i="1" s="1"/>
  <c r="D1224" i="1"/>
  <c r="E1224" i="1" s="1"/>
  <c r="E1238" i="1"/>
  <c r="C1249" i="1"/>
  <c r="E1261" i="1"/>
  <c r="E1273" i="1"/>
  <c r="D1286" i="1"/>
  <c r="E1296" i="1"/>
  <c r="D1308" i="1"/>
  <c r="D1320" i="1"/>
  <c r="E1331" i="1"/>
  <c r="E1343" i="1"/>
  <c r="C1357" i="1"/>
  <c r="D1368" i="1"/>
  <c r="D1379" i="1"/>
  <c r="D1391" i="1"/>
  <c r="C1404" i="1"/>
  <c r="E1414" i="1"/>
  <c r="C1428" i="1"/>
  <c r="D1439" i="1"/>
  <c r="E1451" i="1"/>
  <c r="D1462" i="1"/>
  <c r="D1473" i="1"/>
  <c r="E1473" i="1" s="1"/>
  <c r="C1484" i="1"/>
  <c r="C1495" i="1"/>
  <c r="D1507" i="1"/>
  <c r="C1518" i="1"/>
  <c r="E1528" i="1"/>
  <c r="E1538" i="1"/>
  <c r="D1548" i="1"/>
  <c r="E1556" i="1"/>
  <c r="D1566" i="1"/>
  <c r="E1566" i="1" s="1"/>
  <c r="D1575" i="1"/>
  <c r="E1584" i="1"/>
  <c r="C1594" i="1"/>
  <c r="E1602" i="1"/>
  <c r="D1611" i="1"/>
  <c r="C1621" i="1"/>
  <c r="D1629" i="1"/>
  <c r="D1639" i="1"/>
  <c r="D1648" i="1"/>
  <c r="E1657" i="1"/>
  <c r="E1665" i="1"/>
  <c r="C1675" i="1"/>
  <c r="E1683" i="1"/>
  <c r="C1693" i="1"/>
  <c r="D1702" i="1"/>
  <c r="C1712" i="1"/>
  <c r="D1720" i="1"/>
  <c r="D1729" i="1"/>
  <c r="E1738" i="1"/>
  <c r="E1747" i="1"/>
  <c r="C1756" i="1"/>
  <c r="C1766" i="1"/>
  <c r="E1773" i="1"/>
  <c r="D1782" i="1"/>
  <c r="C1790" i="1"/>
  <c r="D1799" i="1"/>
  <c r="D1807" i="1"/>
  <c r="E1815" i="1"/>
  <c r="C1825" i="1"/>
  <c r="E1833" i="1"/>
  <c r="D1841" i="1"/>
  <c r="E1850" i="1"/>
  <c r="D1858" i="1"/>
  <c r="C1867" i="1"/>
  <c r="E1874" i="1"/>
  <c r="E1884" i="1"/>
  <c r="E1892" i="1"/>
  <c r="C1901" i="1"/>
  <c r="E1909" i="1"/>
  <c r="C1918" i="1"/>
  <c r="C1926" i="1"/>
  <c r="D1935" i="1"/>
  <c r="E1943" i="1"/>
  <c r="D1952" i="1"/>
  <c r="E1960" i="1"/>
  <c r="D1969" i="1"/>
  <c r="D1977" i="1"/>
  <c r="C1985" i="1"/>
  <c r="D1994" i="1"/>
  <c r="D2003" i="1"/>
  <c r="E2003" i="1" s="1"/>
  <c r="C2011" i="1"/>
  <c r="E2018" i="1"/>
  <c r="C2027" i="1"/>
  <c r="D2034" i="1"/>
  <c r="C2042" i="1"/>
  <c r="C2050" i="1"/>
  <c r="E2058" i="1"/>
  <c r="E2066" i="1"/>
  <c r="D2074" i="1"/>
  <c r="E2081" i="1"/>
  <c r="C2090" i="1"/>
  <c r="E2097" i="1"/>
  <c r="C2106" i="1"/>
  <c r="C2114" i="1"/>
  <c r="E2121" i="1"/>
  <c r="C2130" i="1"/>
  <c r="E2137" i="1"/>
  <c r="E2145" i="1"/>
  <c r="D2153" i="1"/>
  <c r="E2160" i="1"/>
  <c r="C2170" i="1"/>
  <c r="D2177" i="1"/>
  <c r="E2185" i="1"/>
  <c r="C2193" i="1"/>
  <c r="E2200" i="1"/>
  <c r="C2209" i="1"/>
  <c r="D2216" i="1"/>
  <c r="D2225" i="1"/>
  <c r="E2232" i="1"/>
  <c r="E2240" i="1"/>
  <c r="E2248" i="1"/>
  <c r="D2256" i="1"/>
  <c r="E2263" i="1"/>
  <c r="C2272" i="1"/>
  <c r="D2280" i="1"/>
  <c r="E2288" i="1"/>
  <c r="C2296" i="1"/>
  <c r="E2303" i="1"/>
  <c r="C2312" i="1"/>
  <c r="E2319" i="1"/>
  <c r="E2327" i="1"/>
  <c r="C2336" i="1"/>
  <c r="E2343" i="1"/>
  <c r="C2352" i="1"/>
  <c r="D2359" i="1"/>
  <c r="E2367" i="1"/>
  <c r="C2375" i="1"/>
  <c r="C2383" i="1"/>
  <c r="E2391" i="1"/>
  <c r="D2399" i="1"/>
  <c r="D2406" i="1"/>
  <c r="E2406" i="1" s="1"/>
  <c r="C2414" i="1"/>
  <c r="D2421" i="1"/>
  <c r="E2421" i="1" s="1"/>
  <c r="E2428" i="1"/>
  <c r="E2436" i="1"/>
  <c r="E2443" i="1"/>
  <c r="E2450" i="1"/>
  <c r="E2458" i="1"/>
  <c r="E2465" i="1"/>
  <c r="E2472" i="1"/>
  <c r="D2480" i="1"/>
  <c r="E2480" i="1" s="1"/>
  <c r="D2488" i="1"/>
  <c r="E2495" i="1"/>
  <c r="E2502" i="1"/>
  <c r="E2510" i="1"/>
  <c r="E2517" i="1"/>
  <c r="D2524" i="1"/>
  <c r="C2531" i="1"/>
  <c r="E21" i="1"/>
  <c r="D44" i="1"/>
  <c r="E44" i="1" s="1"/>
  <c r="E64" i="1"/>
  <c r="E82" i="1"/>
  <c r="C103" i="1"/>
  <c r="E124" i="1"/>
  <c r="E147" i="1"/>
  <c r="C166" i="1"/>
  <c r="C188" i="1"/>
  <c r="D207" i="1"/>
  <c r="D231" i="1"/>
  <c r="E247" i="1"/>
  <c r="C269" i="1"/>
  <c r="D290" i="1"/>
  <c r="E290" i="1" s="1"/>
  <c r="D311" i="1"/>
  <c r="D332" i="1"/>
  <c r="C353" i="1"/>
  <c r="C373" i="1"/>
  <c r="E391" i="1"/>
  <c r="E413" i="1"/>
  <c r="E435" i="1"/>
  <c r="D455" i="1"/>
  <c r="C476" i="1"/>
  <c r="E497" i="1"/>
  <c r="C518" i="1"/>
  <c r="E535" i="1"/>
  <c r="C556" i="1"/>
  <c r="E579" i="1"/>
  <c r="C599" i="1"/>
  <c r="E619" i="1"/>
  <c r="E639" i="1"/>
  <c r="E657" i="1"/>
  <c r="C676" i="1"/>
  <c r="D695" i="1"/>
  <c r="E695" i="1" s="1"/>
  <c r="D711" i="1"/>
  <c r="E711" i="1" s="1"/>
  <c r="E727" i="1"/>
  <c r="D744" i="1"/>
  <c r="C761" i="1"/>
  <c r="C775" i="1"/>
  <c r="D789" i="1"/>
  <c r="E789" i="1" s="1"/>
  <c r="E805" i="1"/>
  <c r="E819" i="1"/>
  <c r="D834" i="1"/>
  <c r="C848" i="1"/>
  <c r="E862" i="1"/>
  <c r="C876" i="1"/>
  <c r="C888" i="1"/>
  <c r="D904" i="1"/>
  <c r="D918" i="1"/>
  <c r="E930" i="1"/>
  <c r="E945" i="1"/>
  <c r="E956" i="1"/>
  <c r="E969" i="1"/>
  <c r="C982" i="1"/>
  <c r="C996" i="1"/>
  <c r="D1009" i="1"/>
  <c r="C1021" i="1"/>
  <c r="D1035" i="1"/>
  <c r="D1047" i="1"/>
  <c r="E1058" i="1"/>
  <c r="C1073" i="1"/>
  <c r="D1086" i="1"/>
  <c r="C1098" i="1"/>
  <c r="C1112" i="1"/>
  <c r="C1123" i="1"/>
  <c r="E1135" i="1"/>
  <c r="C1148" i="1"/>
  <c r="D1161" i="1"/>
  <c r="E1161" i="1" s="1"/>
  <c r="E1175" i="1"/>
  <c r="D1186" i="1"/>
  <c r="E1186" i="1" s="1"/>
  <c r="E1200" i="1"/>
  <c r="D1213" i="1"/>
  <c r="C1225" i="1"/>
  <c r="C1239" i="1"/>
  <c r="C1250" i="1"/>
  <c r="C1262" i="1"/>
  <c r="C1274" i="1"/>
  <c r="E1286" i="1"/>
  <c r="D1297" i="1"/>
  <c r="E1308" i="1"/>
  <c r="E1320" i="1"/>
  <c r="E1332" i="1"/>
  <c r="E1344" i="1"/>
  <c r="D1357" i="1"/>
  <c r="E1357" i="1" s="1"/>
  <c r="E1368" i="1"/>
  <c r="E1379" i="1"/>
  <c r="E1391" i="1"/>
  <c r="D1404" i="1"/>
  <c r="C1415" i="1"/>
  <c r="D1428" i="1"/>
  <c r="E1439" i="1"/>
  <c r="C1452" i="1"/>
  <c r="E1462" i="1"/>
  <c r="E1474" i="1"/>
  <c r="D1484" i="1"/>
  <c r="E1484" i="1" s="1"/>
  <c r="D1495" i="1"/>
  <c r="E1495" i="1" s="1"/>
  <c r="E1507" i="1"/>
  <c r="D1518" i="1"/>
  <c r="E1529" i="1"/>
  <c r="C1539" i="1"/>
  <c r="E1548" i="1"/>
  <c r="C1557" i="1"/>
  <c r="C1567" i="1"/>
  <c r="E1575" i="1"/>
  <c r="C1585" i="1"/>
  <c r="D1594" i="1"/>
  <c r="E1594" i="1" s="1"/>
  <c r="C1603" i="1"/>
  <c r="E1611" i="1"/>
  <c r="D1621" i="1"/>
  <c r="E1629" i="1"/>
  <c r="E1639" i="1"/>
  <c r="E1648" i="1"/>
  <c r="C1658" i="1"/>
  <c r="C1666" i="1"/>
  <c r="D1675" i="1"/>
  <c r="E1675" i="1" s="1"/>
  <c r="D1684" i="1"/>
  <c r="E1684" i="1" s="1"/>
  <c r="D1693" i="1"/>
  <c r="E1693" i="1" s="1"/>
  <c r="E1702" i="1"/>
  <c r="D1712" i="1"/>
  <c r="E1720" i="1"/>
  <c r="E1729" i="1"/>
  <c r="C1739" i="1"/>
  <c r="D1748" i="1"/>
  <c r="D1756" i="1"/>
  <c r="E1756" i="1" s="1"/>
  <c r="D1766" i="1"/>
  <c r="C1774" i="1"/>
  <c r="E1782" i="1"/>
  <c r="E1790" i="1"/>
  <c r="E1799" i="1"/>
  <c r="E1807" i="1"/>
  <c r="C1816" i="1"/>
  <c r="D1825" i="1"/>
  <c r="C1834" i="1"/>
  <c r="E1841" i="1"/>
  <c r="C1851" i="1"/>
  <c r="E1858" i="1"/>
  <c r="D1867" i="1"/>
  <c r="C1875" i="1"/>
  <c r="C1885" i="1"/>
  <c r="C1893" i="1"/>
  <c r="D1901" i="1"/>
  <c r="E1901" i="1" s="1"/>
  <c r="C1910" i="1"/>
  <c r="E1918" i="1"/>
  <c r="D1926" i="1"/>
  <c r="E1935" i="1"/>
  <c r="C1944" i="1"/>
  <c r="E1952" i="1"/>
  <c r="D1961" i="1"/>
  <c r="E1969" i="1"/>
  <c r="E1977" i="1"/>
  <c r="D1985" i="1"/>
  <c r="E1985" i="1" s="1"/>
  <c r="E1994" i="1"/>
  <c r="C2004" i="1"/>
  <c r="D2011" i="1"/>
  <c r="C2019" i="1"/>
  <c r="D2027" i="1"/>
  <c r="E2034" i="1"/>
  <c r="D2042" i="1"/>
  <c r="E2042" i="1" s="1"/>
  <c r="D2050" i="1"/>
  <c r="E2050" i="1" s="1"/>
  <c r="C2059" i="1"/>
  <c r="C2067" i="1"/>
  <c r="E2074" i="1"/>
  <c r="C2082" i="1"/>
  <c r="E2090" i="1"/>
  <c r="C2098" i="1"/>
  <c r="D2106" i="1"/>
  <c r="E2106" i="1" s="1"/>
  <c r="D2114" i="1"/>
  <c r="C2122" i="1"/>
  <c r="D2130" i="1"/>
  <c r="C2138" i="1"/>
  <c r="C2146" i="1"/>
  <c r="E2153" i="1"/>
  <c r="C2161" i="1"/>
  <c r="D2170" i="1"/>
  <c r="E2177" i="1"/>
  <c r="C2186" i="1"/>
  <c r="D2193" i="1"/>
  <c r="D2201" i="1"/>
  <c r="D2209" i="1"/>
  <c r="E2216" i="1"/>
  <c r="E2225" i="1"/>
  <c r="E2233" i="1"/>
  <c r="C2241" i="1"/>
  <c r="D2249" i="1"/>
  <c r="E2256" i="1"/>
  <c r="C2264" i="1"/>
  <c r="E2272" i="1"/>
  <c r="E2280" i="1"/>
  <c r="C2289" i="1"/>
  <c r="D2296" i="1"/>
  <c r="C2304" i="1"/>
  <c r="D2312" i="1"/>
  <c r="C2320" i="1"/>
  <c r="C2328" i="1"/>
  <c r="D2336" i="1"/>
  <c r="E2344" i="1"/>
  <c r="D2352" i="1"/>
  <c r="E2359" i="1"/>
  <c r="C2368" i="1"/>
  <c r="D2375" i="1"/>
  <c r="D2383" i="1"/>
  <c r="E2383" i="1" s="1"/>
  <c r="C2392" i="1"/>
  <c r="E2399" i="1"/>
  <c r="D2407" i="1"/>
  <c r="E2414" i="1"/>
  <c r="C2422" i="1"/>
  <c r="C2429" i="1"/>
  <c r="C2437" i="1"/>
  <c r="C2444" i="1"/>
  <c r="C2451" i="1"/>
  <c r="C2459" i="1"/>
  <c r="C2466" i="1"/>
  <c r="D2473" i="1"/>
  <c r="E2473" i="1" s="1"/>
  <c r="E2481" i="1"/>
  <c r="E2488" i="1"/>
  <c r="C2496" i="1"/>
  <c r="C2503" i="1"/>
  <c r="C2511" i="1"/>
  <c r="C2518" i="1"/>
  <c r="E2524" i="1"/>
  <c r="D2531" i="1"/>
  <c r="E2531" i="1" s="1"/>
  <c r="C2539" i="1"/>
  <c r="C2552" i="1"/>
  <c r="E2558" i="1"/>
  <c r="C2565" i="1"/>
  <c r="D2571" i="1"/>
  <c r="E2571" i="1" s="1"/>
  <c r="D2578" i="1"/>
  <c r="D2591" i="1"/>
  <c r="C2604" i="1"/>
  <c r="D2610" i="1"/>
  <c r="C2624" i="1"/>
  <c r="D2630" i="1"/>
  <c r="C2643" i="1"/>
  <c r="C2656" i="1"/>
  <c r="D2662" i="1"/>
  <c r="E2662" i="1" s="1"/>
  <c r="D2669" i="1"/>
  <c r="C2676" i="1"/>
  <c r="D2682" i="1"/>
  <c r="C2695" i="1"/>
  <c r="D2701" i="1"/>
  <c r="C2708" i="1"/>
  <c r="C2715" i="1"/>
  <c r="D2721" i="1"/>
  <c r="C2734" i="1"/>
  <c r="C2747" i="1"/>
  <c r="D2753" i="1"/>
  <c r="E2753" i="1" s="1"/>
  <c r="D28" i="1"/>
  <c r="E28" i="1" s="1"/>
  <c r="D68" i="1"/>
  <c r="E68" i="1" s="1"/>
  <c r="D89" i="1"/>
  <c r="E89" i="1" s="1"/>
  <c r="E110" i="1"/>
  <c r="C131" i="1"/>
  <c r="C151" i="1"/>
  <c r="D170" i="1"/>
  <c r="E170" i="1" s="1"/>
  <c r="D192" i="1"/>
  <c r="E192" i="1" s="1"/>
  <c r="C213" i="1"/>
  <c r="D233" i="1"/>
  <c r="E233" i="1" s="1"/>
  <c r="E254" i="1"/>
  <c r="D298" i="1"/>
  <c r="E298" i="1" s="1"/>
  <c r="D315" i="1"/>
  <c r="E315" i="1" s="1"/>
  <c r="D334" i="1"/>
  <c r="E334" i="1" s="1"/>
  <c r="E357" i="1"/>
  <c r="D379" i="1"/>
  <c r="D399" i="1"/>
  <c r="E399" i="1" s="1"/>
  <c r="C420" i="1"/>
  <c r="D461" i="1"/>
  <c r="E461" i="1" s="1"/>
  <c r="D480" i="1"/>
  <c r="E480" i="1" s="1"/>
  <c r="C501" i="1"/>
  <c r="C522" i="1"/>
  <c r="E542" i="1"/>
  <c r="C564" i="1"/>
  <c r="C584" i="1"/>
  <c r="C604" i="1"/>
  <c r="E624" i="1"/>
  <c r="C643" i="1"/>
  <c r="C665" i="1"/>
  <c r="C681" i="1"/>
  <c r="C697" i="1"/>
  <c r="D714" i="1"/>
  <c r="C732" i="1"/>
  <c r="C749" i="1"/>
  <c r="C764" i="1"/>
  <c r="D780" i="1"/>
  <c r="C796" i="1"/>
  <c r="C809" i="1"/>
  <c r="C865" i="1"/>
  <c r="D879" i="1"/>
  <c r="E879" i="1" s="1"/>
  <c r="C894" i="1"/>
  <c r="D906" i="1"/>
  <c r="E906" i="1" s="1"/>
  <c r="C947" i="1"/>
  <c r="C961" i="1"/>
  <c r="D975" i="1"/>
  <c r="D1000" i="1"/>
  <c r="D1011" i="1"/>
  <c r="E1011" i="1" s="1"/>
  <c r="D1025" i="1"/>
  <c r="C1037" i="1"/>
  <c r="D1064" i="1"/>
  <c r="D1075" i="1"/>
  <c r="E1075" i="1" s="1"/>
  <c r="E1088" i="1"/>
  <c r="D1102" i="1"/>
  <c r="D1113" i="1"/>
  <c r="E1113" i="1" s="1"/>
  <c r="C1127" i="1"/>
  <c r="E1153" i="1"/>
  <c r="D1165" i="1"/>
  <c r="E1165" i="1" s="1"/>
  <c r="C1177" i="1"/>
  <c r="C1191" i="1"/>
  <c r="D1215" i="1"/>
  <c r="D1229" i="1"/>
  <c r="E1229" i="1" s="1"/>
  <c r="C1241" i="1"/>
  <c r="C1253" i="1"/>
  <c r="E1277" i="1"/>
  <c r="C1288" i="1"/>
  <c r="C1300" i="1"/>
  <c r="E1312" i="1"/>
  <c r="C1336" i="1"/>
  <c r="C1359" i="1"/>
  <c r="E1371" i="1"/>
  <c r="E1395" i="1"/>
  <c r="C1407" i="1"/>
  <c r="D1420" i="1"/>
  <c r="D1431" i="1"/>
  <c r="D1442" i="1"/>
  <c r="D1465" i="1"/>
  <c r="E1465" i="1" s="1"/>
  <c r="C1476" i="1"/>
  <c r="C1500" i="1"/>
  <c r="C1510" i="1"/>
  <c r="C1521" i="1"/>
  <c r="D1541" i="1"/>
  <c r="E1541" i="1" s="1"/>
  <c r="C1550" i="1"/>
  <c r="C1569" i="1"/>
  <c r="D1578" i="1"/>
  <c r="E1578" i="1" s="1"/>
  <c r="C1587" i="1"/>
  <c r="D1596" i="1"/>
  <c r="D1614" i="1"/>
  <c r="E1614" i="1" s="1"/>
  <c r="C1642" i="1"/>
  <c r="C1651" i="1"/>
  <c r="D1659" i="1"/>
  <c r="D1677" i="1"/>
  <c r="E1677" i="1" s="1"/>
  <c r="D1687" i="1"/>
  <c r="E1705" i="1"/>
  <c r="C1714" i="1"/>
  <c r="C1723" i="1"/>
  <c r="D1732" i="1"/>
  <c r="C1741" i="1"/>
  <c r="D1750" i="1"/>
  <c r="C1760" i="1"/>
  <c r="D1776" i="1"/>
  <c r="C1784" i="1"/>
  <c r="D1793" i="1"/>
  <c r="D1801" i="1"/>
  <c r="E1801" i="1" s="1"/>
  <c r="D1810" i="1"/>
  <c r="E1810" i="1" s="1"/>
  <c r="C1819" i="1"/>
  <c r="D1827" i="1"/>
  <c r="E1827" i="1" s="1"/>
  <c r="D1835" i="1"/>
  <c r="D1852" i="1"/>
  <c r="D1860" i="1"/>
  <c r="E1860" i="1" s="1"/>
  <c r="C1870" i="1"/>
  <c r="E1886" i="1"/>
  <c r="D1894" i="1"/>
  <c r="E1894" i="1" s="1"/>
  <c r="D1911" i="1"/>
  <c r="E1911" i="1" s="1"/>
  <c r="C1920" i="1"/>
  <c r="C1930" i="1"/>
  <c r="C1971" i="1"/>
  <c r="C1979" i="1"/>
  <c r="C1989" i="1"/>
  <c r="D2005" i="1"/>
  <c r="E2005" i="1" s="1"/>
  <c r="C2013" i="1"/>
  <c r="D2021" i="1"/>
  <c r="D2036" i="1"/>
  <c r="E2036" i="1" s="1"/>
  <c r="D2045" i="1"/>
  <c r="C2053" i="1"/>
  <c r="C2061" i="1"/>
  <c r="C2076" i="1"/>
  <c r="C2092" i="1"/>
  <c r="C2101" i="1"/>
  <c r="D2108" i="1"/>
  <c r="D2116" i="1"/>
  <c r="E2116" i="1" s="1"/>
  <c r="D2124" i="1"/>
  <c r="C2132" i="1"/>
  <c r="C2140" i="1"/>
  <c r="D2147" i="1"/>
  <c r="E2147" i="1" s="1"/>
  <c r="C2156" i="1"/>
  <c r="D2164" i="1"/>
  <c r="C2180" i="1"/>
  <c r="D2187" i="1"/>
  <c r="E2187" i="1" s="1"/>
  <c r="C2195" i="1"/>
  <c r="D2203" i="1"/>
  <c r="E2203" i="1" s="1"/>
  <c r="D2211" i="1"/>
  <c r="E2211" i="1" s="1"/>
  <c r="E2219" i="1"/>
  <c r="D2227" i="1"/>
  <c r="E2227" i="1" s="1"/>
  <c r="C2235" i="1"/>
  <c r="C2243" i="1"/>
  <c r="C2258" i="1"/>
  <c r="D2267" i="1"/>
  <c r="C2283" i="1"/>
  <c r="D2290" i="1"/>
  <c r="D2298" i="1"/>
  <c r="E2298" i="1" s="1"/>
  <c r="D2306" i="1"/>
  <c r="C2314" i="1"/>
  <c r="E30" i="1"/>
  <c r="D48" i="1"/>
  <c r="C70" i="1"/>
  <c r="C90" i="1"/>
  <c r="C111" i="1"/>
  <c r="E131" i="1"/>
  <c r="D153" i="1"/>
  <c r="E153" i="1" s="1"/>
  <c r="D171" i="1"/>
  <c r="E171" i="1" s="1"/>
  <c r="E193" i="1"/>
  <c r="D214" i="1"/>
  <c r="C235" i="1"/>
  <c r="E255" i="1"/>
  <c r="C275" i="1"/>
  <c r="C299" i="1"/>
  <c r="E317" i="1"/>
  <c r="C340" i="1"/>
  <c r="C358" i="1"/>
  <c r="E379" i="1"/>
  <c r="D400" i="1"/>
  <c r="E400" i="1" s="1"/>
  <c r="D420" i="1"/>
  <c r="E420" i="1" s="1"/>
  <c r="D440" i="1"/>
  <c r="E440" i="1" s="1"/>
  <c r="D463" i="1"/>
  <c r="E463" i="1" s="1"/>
  <c r="D484" i="1"/>
  <c r="E501" i="1"/>
  <c r="D522" i="1"/>
  <c r="E522" i="1" s="1"/>
  <c r="D543" i="1"/>
  <c r="E543" i="1" s="1"/>
  <c r="D564" i="1"/>
  <c r="D584" i="1"/>
  <c r="E584" i="1" s="1"/>
  <c r="C605" i="1"/>
  <c r="E626" i="1"/>
  <c r="C646" i="1"/>
  <c r="D665" i="1"/>
  <c r="E682" i="1"/>
  <c r="D697" i="1"/>
  <c r="E697" i="1" s="1"/>
  <c r="E714" i="1"/>
  <c r="D732" i="1"/>
  <c r="C750" i="1"/>
  <c r="D765" i="1"/>
  <c r="E765" i="1" s="1"/>
  <c r="E780" i="1"/>
  <c r="C797" i="1"/>
  <c r="C810" i="1"/>
  <c r="D824" i="1"/>
  <c r="E824" i="1" s="1"/>
  <c r="E837" i="1"/>
  <c r="C852" i="1"/>
  <c r="D867" i="1"/>
  <c r="E867" i="1" s="1"/>
  <c r="C881" i="1"/>
  <c r="D894" i="1"/>
  <c r="D907" i="1"/>
  <c r="E907" i="1" s="1"/>
  <c r="C920" i="1"/>
  <c r="C935" i="1"/>
  <c r="D947" i="1"/>
  <c r="D962" i="1"/>
  <c r="E975" i="1"/>
  <c r="C988" i="1"/>
  <c r="E1000" i="1"/>
  <c r="D1012" i="1"/>
  <c r="E1025" i="1"/>
  <c r="D1037" i="1"/>
  <c r="E1037" i="1" s="1"/>
  <c r="C1052" i="1"/>
  <c r="E1064" i="1"/>
  <c r="D1076" i="1"/>
  <c r="C1089" i="1"/>
  <c r="E1102" i="1"/>
  <c r="D1114" i="1"/>
  <c r="E1114" i="1" s="1"/>
  <c r="E1127" i="1"/>
  <c r="D1142" i="1"/>
  <c r="C1154" i="1"/>
  <c r="E1166" i="1"/>
  <c r="C1178" i="1"/>
  <c r="D1191" i="1"/>
  <c r="C1203" i="1"/>
  <c r="E1215" i="1"/>
  <c r="E1230" i="1"/>
  <c r="D1241" i="1"/>
  <c r="E1241" i="1" s="1"/>
  <c r="C1254" i="1"/>
  <c r="C1266" i="1"/>
  <c r="C1278" i="1"/>
  <c r="D1288" i="1"/>
  <c r="C1301" i="1"/>
  <c r="E1313" i="1"/>
  <c r="C1325" i="1"/>
  <c r="C1337" i="1"/>
  <c r="C1349" i="1"/>
  <c r="D1359" i="1"/>
  <c r="E1359" i="1" s="1"/>
  <c r="C1372" i="1"/>
  <c r="C1384" i="1"/>
  <c r="E1396" i="1"/>
  <c r="D1407" i="1"/>
  <c r="E1420" i="1"/>
  <c r="E1431" i="1"/>
  <c r="E1442" i="1"/>
  <c r="E1454" i="1"/>
  <c r="D1466" i="1"/>
  <c r="E1466" i="1" s="1"/>
  <c r="C1477" i="1"/>
  <c r="E1488" i="1"/>
  <c r="E1500" i="1"/>
  <c r="E1510" i="1"/>
  <c r="C1522" i="1"/>
  <c r="C1532" i="1"/>
  <c r="C1542" i="1"/>
  <c r="E1552" i="1"/>
  <c r="C1561" i="1"/>
  <c r="D1569" i="1"/>
  <c r="D1579" i="1"/>
  <c r="D1587" i="1"/>
  <c r="E1587" i="1" s="1"/>
  <c r="E1596" i="1"/>
  <c r="D1605" i="1"/>
  <c r="E1615" i="1"/>
  <c r="C1624" i="1"/>
  <c r="C1633" i="1"/>
  <c r="D1642" i="1"/>
  <c r="D1651" i="1"/>
  <c r="E1659" i="1"/>
  <c r="E1669" i="1"/>
  <c r="D1678" i="1"/>
  <c r="E1678" i="1" s="1"/>
  <c r="E1687" i="1"/>
  <c r="C1697" i="1"/>
  <c r="C1706" i="1"/>
  <c r="D1714" i="1"/>
  <c r="D1723" i="1"/>
  <c r="E1732" i="1"/>
  <c r="D1742" i="1"/>
  <c r="E1742" i="1" s="1"/>
  <c r="E1750" i="1"/>
  <c r="D1760" i="1"/>
  <c r="C1768" i="1"/>
  <c r="E1776" i="1"/>
  <c r="D1785" i="1"/>
  <c r="E1793" i="1"/>
  <c r="D1802" i="1"/>
  <c r="D1811" i="1"/>
  <c r="E1811" i="1" s="1"/>
  <c r="D1819" i="1"/>
  <c r="C1828" i="1"/>
  <c r="E1835" i="1"/>
  <c r="C1845" i="1"/>
  <c r="E1852" i="1"/>
  <c r="C1862" i="1"/>
  <c r="E1870" i="1"/>
  <c r="C1879" i="1"/>
  <c r="C1887" i="1"/>
  <c r="C1896" i="1"/>
  <c r="C1904" i="1"/>
  <c r="D1912" i="1"/>
  <c r="E1921" i="1"/>
  <c r="D1930" i="1"/>
  <c r="C1938" i="1"/>
  <c r="E1946" i="1"/>
  <c r="C1955" i="1"/>
  <c r="E1963" i="1"/>
  <c r="D1971" i="1"/>
  <c r="E1971" i="1" s="1"/>
  <c r="D1981" i="1"/>
  <c r="D1989" i="1"/>
  <c r="E1997" i="1"/>
  <c r="C2006" i="1"/>
  <c r="D2013" i="1"/>
  <c r="E2021" i="1"/>
  <c r="C2029" i="1"/>
  <c r="C2038" i="1"/>
  <c r="E2045" i="1"/>
  <c r="D2053" i="1"/>
  <c r="D2061" i="1"/>
  <c r="C2069" i="1"/>
  <c r="D2076" i="1"/>
  <c r="E2076" i="1" s="1"/>
  <c r="C2085" i="1"/>
  <c r="C2093" i="1"/>
  <c r="D2101" i="1"/>
  <c r="E2108" i="1"/>
  <c r="D2117" i="1"/>
  <c r="E2124" i="1"/>
  <c r="D2132" i="1"/>
  <c r="D2140" i="1"/>
  <c r="C2149" i="1"/>
  <c r="C2157" i="1"/>
  <c r="E2164" i="1"/>
  <c r="C31" i="1"/>
  <c r="E48" i="1"/>
  <c r="D70" i="1"/>
  <c r="E70" i="1" s="1"/>
  <c r="D90" i="1"/>
  <c r="E90" i="1" s="1"/>
  <c r="D111" i="1"/>
  <c r="E111" i="1" s="1"/>
  <c r="E134" i="1"/>
  <c r="E155" i="1"/>
  <c r="E175" i="1"/>
  <c r="E196" i="1"/>
  <c r="E214" i="1"/>
  <c r="D235" i="1"/>
  <c r="E235" i="1" s="1"/>
  <c r="D256" i="1"/>
  <c r="E256" i="1" s="1"/>
  <c r="D278" i="1"/>
  <c r="E278" i="1" s="1"/>
  <c r="D299" i="1"/>
  <c r="E318" i="1"/>
  <c r="D340" i="1"/>
  <c r="E358" i="1"/>
  <c r="E380" i="1"/>
  <c r="C401" i="1"/>
  <c r="C421" i="1"/>
  <c r="C442" i="1"/>
  <c r="D464" i="1"/>
  <c r="E484" i="1"/>
  <c r="D503" i="1"/>
  <c r="E503" i="1" s="1"/>
  <c r="C523" i="1"/>
  <c r="C546" i="1"/>
  <c r="E564" i="1"/>
  <c r="D585" i="1"/>
  <c r="E585" i="1" s="1"/>
  <c r="D608" i="1"/>
  <c r="D628" i="1"/>
  <c r="E628" i="1" s="1"/>
  <c r="D646" i="1"/>
  <c r="E646" i="1" s="1"/>
  <c r="E665" i="1"/>
  <c r="C684" i="1"/>
  <c r="D702" i="1"/>
  <c r="C716" i="1"/>
  <c r="E732" i="1"/>
  <c r="C751" i="1"/>
  <c r="D768" i="1"/>
  <c r="E768" i="1" s="1"/>
  <c r="C781" i="1"/>
  <c r="D797" i="1"/>
  <c r="D810" i="1"/>
  <c r="D825" i="1"/>
  <c r="E840" i="1"/>
  <c r="D852" i="1"/>
  <c r="E852" i="1" s="1"/>
  <c r="C868" i="1"/>
  <c r="D881" i="1"/>
  <c r="E881" i="1" s="1"/>
  <c r="E894" i="1"/>
  <c r="C909" i="1"/>
  <c r="D921" i="1"/>
  <c r="E921" i="1" s="1"/>
  <c r="D936" i="1"/>
  <c r="E947" i="1"/>
  <c r="E962" i="1"/>
  <c r="E976" i="1"/>
  <c r="D988" i="1"/>
  <c r="C1001" i="1"/>
  <c r="E1012" i="1"/>
  <c r="C1026" i="1"/>
  <c r="E1038" i="1"/>
  <c r="D1052" i="1"/>
  <c r="D1065" i="1"/>
  <c r="E1076" i="1"/>
  <c r="D1089" i="1"/>
  <c r="E1089" i="1" s="1"/>
  <c r="C1103" i="1"/>
  <c r="D1115" i="1"/>
  <c r="C1128" i="1"/>
  <c r="E1142" i="1"/>
  <c r="D1154" i="1"/>
  <c r="C1167" i="1"/>
  <c r="D1178" i="1"/>
  <c r="E1178" i="1" s="1"/>
  <c r="E1191" i="1"/>
  <c r="E22" i="1"/>
  <c r="E55" i="1"/>
  <c r="D88" i="1"/>
  <c r="E88" i="1" s="1"/>
  <c r="D121" i="1"/>
  <c r="E121" i="1" s="1"/>
  <c r="D189" i="1"/>
  <c r="C221" i="1"/>
  <c r="D253" i="1"/>
  <c r="E253" i="1" s="1"/>
  <c r="C285" i="1"/>
  <c r="C321" i="1"/>
  <c r="D353" i="1"/>
  <c r="E353" i="1" s="1"/>
  <c r="C418" i="1"/>
  <c r="D450" i="1"/>
  <c r="E485" i="1"/>
  <c r="D518" i="1"/>
  <c r="D552" i="1"/>
  <c r="E552" i="1" s="1"/>
  <c r="E583" i="1"/>
  <c r="E615" i="1"/>
  <c r="D651" i="1"/>
  <c r="E678" i="1"/>
  <c r="C730" i="1"/>
  <c r="C756" i="1"/>
  <c r="C24" i="1"/>
  <c r="E57" i="1"/>
  <c r="D94" i="1"/>
  <c r="E94" i="1" s="1"/>
  <c r="C122" i="1"/>
  <c r="C157" i="1"/>
  <c r="E189" i="1"/>
  <c r="D222" i="1"/>
  <c r="E222" i="1" s="1"/>
  <c r="C257" i="1"/>
  <c r="D285" i="1"/>
  <c r="E285" i="1" s="1"/>
  <c r="C322" i="1"/>
  <c r="C354" i="1"/>
  <c r="C387" i="1"/>
  <c r="E421" i="1"/>
  <c r="E450" i="1"/>
  <c r="E486" i="1"/>
  <c r="E518" i="1"/>
  <c r="C553" i="1"/>
  <c r="D586" i="1"/>
  <c r="E586" i="1" s="1"/>
  <c r="C617" i="1"/>
  <c r="C28" i="1"/>
  <c r="C58" i="1"/>
  <c r="E96" i="1"/>
  <c r="E127" i="1"/>
  <c r="D157" i="1"/>
  <c r="E157" i="1" s="1"/>
  <c r="D190" i="1"/>
  <c r="E190" i="1" s="1"/>
  <c r="C223" i="1"/>
  <c r="D257" i="1"/>
  <c r="E257" i="1" s="1"/>
  <c r="C291" i="1"/>
  <c r="E323" i="1"/>
  <c r="C357" i="1"/>
  <c r="D388" i="1"/>
  <c r="D423" i="1"/>
  <c r="E423" i="1" s="1"/>
  <c r="E455" i="1"/>
  <c r="C489" i="1"/>
  <c r="C521" i="1"/>
  <c r="D553" i="1"/>
  <c r="C589" i="1"/>
  <c r="C620" i="1"/>
  <c r="C652" i="1"/>
  <c r="D680" i="1"/>
  <c r="E680" i="1" s="1"/>
  <c r="D704" i="1"/>
  <c r="E704" i="1" s="1"/>
  <c r="D762" i="1"/>
  <c r="D786" i="1"/>
  <c r="E808" i="1"/>
  <c r="D832" i="1"/>
  <c r="E832" i="1" s="1"/>
  <c r="C856" i="1"/>
  <c r="D877" i="1"/>
  <c r="D919" i="1"/>
  <c r="E919" i="1" s="1"/>
  <c r="D940" i="1"/>
  <c r="C964" i="1"/>
  <c r="C985" i="1"/>
  <c r="C1004" i="1"/>
  <c r="C1025" i="1"/>
  <c r="C1044" i="1"/>
  <c r="C1066" i="1"/>
  <c r="E1086" i="1"/>
  <c r="E1126" i="1"/>
  <c r="E1145" i="1"/>
  <c r="C1190" i="1"/>
  <c r="E1208" i="1"/>
  <c r="D1225" i="1"/>
  <c r="C1245" i="1"/>
  <c r="D1259" i="1"/>
  <c r="E1259" i="1" s="1"/>
  <c r="C1279" i="1"/>
  <c r="C1314" i="1"/>
  <c r="D1348" i="1"/>
  <c r="E1348" i="1" s="1"/>
  <c r="D1363" i="1"/>
  <c r="E1363" i="1" s="1"/>
  <c r="C1382" i="1"/>
  <c r="E1416" i="1"/>
  <c r="C1433" i="1"/>
  <c r="E1468" i="1"/>
  <c r="D1482" i="1"/>
  <c r="E1482" i="1" s="1"/>
  <c r="C1501" i="1"/>
  <c r="D1514" i="1"/>
  <c r="E1514" i="1" s="1"/>
  <c r="D1531" i="1"/>
  <c r="E1531" i="1" s="1"/>
  <c r="E1545" i="1"/>
  <c r="C1559" i="1"/>
  <c r="E1572" i="1"/>
  <c r="C1586" i="1"/>
  <c r="D1610" i="1"/>
  <c r="E1610" i="1" s="1"/>
  <c r="E1625" i="1"/>
  <c r="E1651" i="1"/>
  <c r="D1664" i="1"/>
  <c r="C1677" i="1"/>
  <c r="E1690" i="1"/>
  <c r="E1716" i="1"/>
  <c r="D1730" i="1"/>
  <c r="D1755" i="1"/>
  <c r="E1755" i="1" s="1"/>
  <c r="C1794" i="1"/>
  <c r="D1842" i="1"/>
  <c r="E1842" i="1" s="1"/>
  <c r="E1855" i="1"/>
  <c r="E1867" i="1"/>
  <c r="C1880" i="1"/>
  <c r="C1892" i="1"/>
  <c r="D1916" i="1"/>
  <c r="E1930" i="1"/>
  <c r="E1941" i="1"/>
  <c r="D1954" i="1"/>
  <c r="E1954" i="1" s="1"/>
  <c r="C1966" i="1"/>
  <c r="D1978" i="1"/>
  <c r="D2004" i="1"/>
  <c r="D2015" i="1"/>
  <c r="D2026" i="1"/>
  <c r="E2026" i="1" s="1"/>
  <c r="C2039" i="1"/>
  <c r="C2049" i="1"/>
  <c r="E2061" i="1"/>
  <c r="E2072" i="1"/>
  <c r="D2084" i="1"/>
  <c r="E2084" i="1" s="1"/>
  <c r="E2130" i="1"/>
  <c r="E2142" i="1"/>
  <c r="D2152" i="1"/>
  <c r="E2152" i="1" s="1"/>
  <c r="D2165" i="1"/>
  <c r="D2175" i="1"/>
  <c r="E2197" i="1"/>
  <c r="E2206" i="1"/>
  <c r="D2218" i="1"/>
  <c r="C2239" i="1"/>
  <c r="C2250" i="1"/>
  <c r="C2261" i="1"/>
  <c r="D2282" i="1"/>
  <c r="C2292" i="1"/>
  <c r="C2302" i="1"/>
  <c r="D2313" i="1"/>
  <c r="D2323" i="1"/>
  <c r="E2323" i="1" s="1"/>
  <c r="D2332" i="1"/>
  <c r="E2332" i="1" s="1"/>
  <c r="C2353" i="1"/>
  <c r="D2362" i="1"/>
  <c r="C2372" i="1"/>
  <c r="C2381" i="1"/>
  <c r="D2392" i="1"/>
  <c r="E2401" i="1"/>
  <c r="D2410" i="1"/>
  <c r="D2419" i="1"/>
  <c r="E2419" i="1" s="1"/>
  <c r="C2438" i="1"/>
  <c r="D2447" i="1"/>
  <c r="D2483" i="1"/>
  <c r="E2483" i="1" s="1"/>
  <c r="C2501" i="1"/>
  <c r="D2511" i="1"/>
  <c r="D2519" i="1"/>
  <c r="C2528" i="1"/>
  <c r="C2536" i="1"/>
  <c r="D2544" i="1"/>
  <c r="E2551" i="1"/>
  <c r="D2559" i="1"/>
  <c r="C2567" i="1"/>
  <c r="C2574" i="1"/>
  <c r="D2581" i="1"/>
  <c r="D2588" i="1"/>
  <c r="E2588" i="1" s="1"/>
  <c r="D2596" i="1"/>
  <c r="D31" i="1"/>
  <c r="E31" i="1" s="1"/>
  <c r="D32" i="1"/>
  <c r="E32" i="1" s="1"/>
  <c r="E33" i="1"/>
  <c r="E67" i="1"/>
  <c r="C99" i="1"/>
  <c r="D135" i="1"/>
  <c r="C199" i="1"/>
  <c r="C232" i="1"/>
  <c r="E263" i="1"/>
  <c r="E299" i="1"/>
  <c r="E329" i="1"/>
  <c r="E365" i="1"/>
  <c r="E396" i="1"/>
  <c r="D429" i="1"/>
  <c r="E464" i="1"/>
  <c r="E491" i="1"/>
  <c r="E530" i="1"/>
  <c r="D561" i="1"/>
  <c r="E561" i="1" s="1"/>
  <c r="E629" i="1"/>
  <c r="D653" i="1"/>
  <c r="E653" i="1" s="1"/>
  <c r="D686" i="1"/>
  <c r="E713" i="1"/>
  <c r="E769" i="1"/>
  <c r="E812" i="1"/>
  <c r="C835" i="1"/>
  <c r="D858" i="1"/>
  <c r="E858" i="1" s="1"/>
  <c r="C883" i="1"/>
  <c r="D900" i="1"/>
  <c r="E900" i="1" s="1"/>
  <c r="D924" i="1"/>
  <c r="E924" i="1" s="1"/>
  <c r="D946" i="1"/>
  <c r="C968" i="1"/>
  <c r="E988" i="1"/>
  <c r="E1007" i="1"/>
  <c r="E1028" i="1"/>
  <c r="E1048" i="1"/>
  <c r="D1091" i="1"/>
  <c r="C1108" i="1"/>
  <c r="D1130" i="1"/>
  <c r="E1130" i="1" s="1"/>
  <c r="E1150" i="1"/>
  <c r="D1170" i="1"/>
  <c r="D1192" i="1"/>
  <c r="D1231" i="1"/>
  <c r="E1246" i="1"/>
  <c r="D1265" i="1"/>
  <c r="E1265" i="1" s="1"/>
  <c r="E1280" i="1"/>
  <c r="E1298" i="1"/>
  <c r="D1316" i="1"/>
  <c r="E1334" i="1"/>
  <c r="D1385" i="1"/>
  <c r="E1385" i="1" s="1"/>
  <c r="C1401" i="1"/>
  <c r="C1421" i="1"/>
  <c r="D1435" i="1"/>
  <c r="D1453" i="1"/>
  <c r="E1453" i="1" s="1"/>
  <c r="D1486" i="1"/>
  <c r="E1486" i="1" s="1"/>
  <c r="C1502" i="1"/>
  <c r="E1518" i="1"/>
  <c r="E1533" i="1"/>
  <c r="D1547" i="1"/>
  <c r="E1547" i="1" s="1"/>
  <c r="C1562" i="1"/>
  <c r="D1588" i="1"/>
  <c r="E1588" i="1" s="1"/>
  <c r="D1601" i="1"/>
  <c r="C1614" i="1"/>
  <c r="D1640" i="1"/>
  <c r="E1640" i="1" s="1"/>
  <c r="C1653" i="1"/>
  <c r="D1666" i="1"/>
  <c r="D1692" i="1"/>
  <c r="E1692" i="1" s="1"/>
  <c r="D1719" i="1"/>
  <c r="C1733" i="1"/>
  <c r="D1745" i="1"/>
  <c r="E1759" i="1"/>
  <c r="D1783" i="1"/>
  <c r="C1796" i="1"/>
  <c r="C1808" i="1"/>
  <c r="D1820" i="1"/>
  <c r="E1820" i="1" s="1"/>
  <c r="E1832" i="1"/>
  <c r="D1857" i="1"/>
  <c r="C1871" i="1"/>
  <c r="D1881" i="1"/>
  <c r="C1894" i="1"/>
  <c r="C1907" i="1"/>
  <c r="D1919" i="1"/>
  <c r="D1944" i="1"/>
  <c r="D1956" i="1"/>
  <c r="C1968" i="1"/>
  <c r="C1982" i="1"/>
  <c r="D1992" i="1"/>
  <c r="E1992" i="1" s="1"/>
  <c r="D2006" i="1"/>
  <c r="C2017" i="1"/>
  <c r="D2028" i="1"/>
  <c r="E2028" i="1" s="1"/>
  <c r="C2040" i="1"/>
  <c r="D2052" i="1"/>
  <c r="C2063" i="1"/>
  <c r="C2075" i="1"/>
  <c r="C2097" i="1"/>
  <c r="E2109" i="1"/>
  <c r="E2132" i="1"/>
  <c r="E2155" i="1"/>
  <c r="D2166" i="1"/>
  <c r="C2178" i="1"/>
  <c r="D2188" i="1"/>
  <c r="E2209" i="1"/>
  <c r="E2220" i="1"/>
  <c r="D2241" i="1"/>
  <c r="E2241" i="1" s="1"/>
  <c r="D2251" i="1"/>
  <c r="E2251" i="1" s="1"/>
  <c r="C2262" i="1"/>
  <c r="E2273" i="1"/>
  <c r="E2293" i="1"/>
  <c r="D34" i="1"/>
  <c r="E34" i="1" s="1"/>
  <c r="C68" i="1"/>
  <c r="D100" i="1"/>
  <c r="E100" i="1" s="1"/>
  <c r="E135" i="1"/>
  <c r="D166" i="1"/>
  <c r="E166" i="1" s="1"/>
  <c r="D199" i="1"/>
  <c r="E199" i="1" s="1"/>
  <c r="D232" i="1"/>
  <c r="E232" i="1" s="1"/>
  <c r="D265" i="1"/>
  <c r="E265" i="1" s="1"/>
  <c r="D301" i="1"/>
  <c r="E332" i="1"/>
  <c r="D366" i="1"/>
  <c r="C397" i="1"/>
  <c r="E429" i="1"/>
  <c r="C465" i="1"/>
  <c r="C498" i="1"/>
  <c r="C531" i="1"/>
  <c r="E563" i="1"/>
  <c r="C594" i="1"/>
  <c r="C631" i="1"/>
  <c r="E659" i="1"/>
  <c r="E686" i="1"/>
  <c r="C714" i="1"/>
  <c r="C740" i="1"/>
  <c r="C770" i="1"/>
  <c r="C792" i="1"/>
  <c r="C813" i="1"/>
  <c r="D835" i="1"/>
  <c r="E835" i="1" s="1"/>
  <c r="D859" i="1"/>
  <c r="E859" i="1" s="1"/>
  <c r="E884" i="1"/>
  <c r="E904" i="1"/>
  <c r="E925" i="1"/>
  <c r="E946" i="1"/>
  <c r="D968" i="1"/>
  <c r="C989" i="1"/>
  <c r="E1009" i="1"/>
  <c r="C1029" i="1"/>
  <c r="D1049" i="1"/>
  <c r="E1049" i="1" s="1"/>
  <c r="C1068" i="1"/>
  <c r="E1091" i="1"/>
  <c r="D1112" i="1"/>
  <c r="C1132" i="1"/>
  <c r="C1153" i="1"/>
  <c r="E1170" i="1"/>
  <c r="E1192" i="1"/>
  <c r="C1210" i="1"/>
  <c r="E1231" i="1"/>
  <c r="C1247" i="1"/>
  <c r="E1266" i="1"/>
  <c r="D1282" i="1"/>
  <c r="E1282" i="1" s="1"/>
  <c r="C1299" i="1"/>
  <c r="E1316" i="1"/>
  <c r="C1335" i="1"/>
  <c r="C1351" i="1"/>
  <c r="C1369" i="1"/>
  <c r="D1386" i="1"/>
  <c r="E1386" i="1" s="1"/>
  <c r="D1401" i="1"/>
  <c r="E1401" i="1" s="1"/>
  <c r="D1421" i="1"/>
  <c r="E1435" i="1"/>
  <c r="D1455" i="1"/>
  <c r="C1470" i="1"/>
  <c r="D1487" i="1"/>
  <c r="E1487" i="1" s="1"/>
  <c r="D1502" i="1"/>
  <c r="C1519" i="1"/>
  <c r="D1535" i="1"/>
  <c r="C1549" i="1"/>
  <c r="D1562" i="1"/>
  <c r="C1574" i="1"/>
  <c r="D1589" i="1"/>
  <c r="D36" i="1"/>
  <c r="E36" i="1" s="1"/>
  <c r="E71" i="1"/>
  <c r="C101" i="1"/>
  <c r="D137" i="1"/>
  <c r="E137" i="1" s="1"/>
  <c r="E167" i="1"/>
  <c r="E201" i="1"/>
  <c r="D236" i="1"/>
  <c r="E236" i="1" s="1"/>
  <c r="D266" i="1"/>
  <c r="E266" i="1" s="1"/>
  <c r="E301" i="1"/>
  <c r="C333" i="1"/>
  <c r="E366" i="1"/>
  <c r="D401" i="1"/>
  <c r="D430" i="1"/>
  <c r="E430" i="1" s="1"/>
  <c r="C466" i="1"/>
  <c r="D498" i="1"/>
  <c r="E498" i="1" s="1"/>
  <c r="E531" i="1"/>
  <c r="C566" i="1"/>
  <c r="E597" i="1"/>
  <c r="D38" i="1"/>
  <c r="E38" i="1" s="1"/>
  <c r="C74" i="1"/>
  <c r="D108" i="1"/>
  <c r="C138" i="1"/>
  <c r="C170" i="1"/>
  <c r="C202" i="1"/>
  <c r="C237" i="1"/>
  <c r="D271" i="1"/>
  <c r="E271" i="1" s="1"/>
  <c r="D302" i="1"/>
  <c r="E302" i="1" s="1"/>
  <c r="E333" i="1"/>
  <c r="C367" i="1"/>
  <c r="E401" i="1"/>
  <c r="D39" i="1"/>
  <c r="E39" i="1" s="1"/>
  <c r="D45" i="1"/>
  <c r="E45" i="1" s="1"/>
  <c r="C47" i="1"/>
  <c r="D47" i="1"/>
  <c r="E47" i="1" s="1"/>
  <c r="D80" i="1"/>
  <c r="C115" i="1"/>
  <c r="C148" i="1"/>
  <c r="E179" i="1"/>
  <c r="C245" i="1"/>
  <c r="D280" i="1"/>
  <c r="E280" i="1" s="1"/>
  <c r="E311" i="1"/>
  <c r="D345" i="1"/>
  <c r="E345" i="1" s="1"/>
  <c r="C409" i="1"/>
  <c r="D445" i="1"/>
  <c r="D476" i="1"/>
  <c r="E476" i="1" s="1"/>
  <c r="E507" i="1"/>
  <c r="E541" i="1"/>
  <c r="D573" i="1"/>
  <c r="E609" i="1"/>
  <c r="D640" i="1"/>
  <c r="E670" i="1"/>
  <c r="E723" i="1"/>
  <c r="D753" i="1"/>
  <c r="D777" i="1"/>
  <c r="D799" i="1"/>
  <c r="D823" i="1"/>
  <c r="E823" i="1" s="1"/>
  <c r="C870" i="1"/>
  <c r="C893" i="1"/>
  <c r="C911" i="1"/>
  <c r="D934" i="1"/>
  <c r="E934" i="1" s="1"/>
  <c r="D954" i="1"/>
  <c r="E954" i="1" s="1"/>
  <c r="D977" i="1"/>
  <c r="E977" i="1" s="1"/>
  <c r="D996" i="1"/>
  <c r="E996" i="1" s="1"/>
  <c r="C1017" i="1"/>
  <c r="E1036" i="1"/>
  <c r="D1057" i="1"/>
  <c r="D1079" i="1"/>
  <c r="D1098" i="1"/>
  <c r="E1098" i="1" s="1"/>
  <c r="C1119" i="1"/>
  <c r="D1137" i="1"/>
  <c r="E1137" i="1" s="1"/>
  <c r="D1158" i="1"/>
  <c r="E1158" i="1" s="1"/>
  <c r="C1182" i="1"/>
  <c r="E1201" i="1"/>
  <c r="D1219" i="1"/>
  <c r="E1219" i="1" s="1"/>
  <c r="D1234" i="1"/>
  <c r="E1234" i="1" s="1"/>
  <c r="E1255" i="1"/>
  <c r="C1271" i="1"/>
  <c r="E1288" i="1"/>
  <c r="D1324" i="1"/>
  <c r="E1324" i="1" s="1"/>
  <c r="C1341" i="1"/>
  <c r="D1358" i="1"/>
  <c r="E1376" i="1"/>
  <c r="E1392" i="1"/>
  <c r="C1411" i="1"/>
  <c r="E1424" i="1"/>
  <c r="D1444" i="1"/>
  <c r="D1460" i="1"/>
  <c r="C1479" i="1"/>
  <c r="C1493" i="1"/>
  <c r="C1509" i="1"/>
  <c r="D1524" i="1"/>
  <c r="E1524" i="1" s="1"/>
  <c r="D1554" i="1"/>
  <c r="C1568" i="1"/>
  <c r="D1580" i="1"/>
  <c r="E1592" i="1"/>
  <c r="C1608" i="1"/>
  <c r="D1618" i="1"/>
  <c r="E1618" i="1" s="1"/>
  <c r="E1633" i="1"/>
  <c r="D1645" i="1"/>
  <c r="C1659" i="1"/>
  <c r="C1672" i="1"/>
  <c r="D1685" i="1"/>
  <c r="E1685" i="1" s="1"/>
  <c r="C1699" i="1"/>
  <c r="E1712" i="1"/>
  <c r="D1725" i="1"/>
  <c r="E1725" i="1" s="1"/>
  <c r="C1737" i="1"/>
  <c r="C1753" i="1"/>
  <c r="C1777" i="1"/>
  <c r="E53" i="1"/>
  <c r="E80" i="1"/>
  <c r="E115" i="1"/>
  <c r="C149" i="1"/>
  <c r="D180" i="1"/>
  <c r="E180" i="1" s="1"/>
  <c r="D218" i="1"/>
  <c r="E218" i="1" s="1"/>
  <c r="E246" i="1"/>
  <c r="D281" i="1"/>
  <c r="E281" i="1" s="1"/>
  <c r="D312" i="1"/>
  <c r="E312" i="1" s="1"/>
  <c r="D346" i="1"/>
  <c r="E346" i="1" s="1"/>
  <c r="C381" i="1"/>
  <c r="D409" i="1"/>
  <c r="E409" i="1" s="1"/>
  <c r="E445" i="1"/>
  <c r="D478" i="1"/>
  <c r="E478" i="1" s="1"/>
  <c r="C509" i="1"/>
  <c r="D546" i="1"/>
  <c r="E573" i="1"/>
  <c r="C610" i="1"/>
  <c r="E640" i="1"/>
  <c r="D671" i="1"/>
  <c r="E671" i="1" s="1"/>
  <c r="E702" i="1"/>
  <c r="E725" i="1"/>
  <c r="E753" i="1"/>
  <c r="E777" i="1"/>
  <c r="E799" i="1"/>
  <c r="E825" i="1"/>
  <c r="C845" i="1"/>
  <c r="D871" i="1"/>
  <c r="D893" i="1"/>
  <c r="E912" i="1"/>
  <c r="E936" i="1"/>
  <c r="E955" i="1"/>
  <c r="C978" i="1"/>
  <c r="C997" i="1"/>
  <c r="C1018" i="1"/>
  <c r="E1039" i="1"/>
  <c r="E1057" i="1"/>
  <c r="E1079" i="1"/>
  <c r="D1099" i="1"/>
  <c r="E1099" i="1" s="1"/>
  <c r="D1121" i="1"/>
  <c r="C1143" i="1"/>
  <c r="D1160" i="1"/>
  <c r="E1160" i="1" s="1"/>
  <c r="D1182" i="1"/>
  <c r="C1202" i="1"/>
  <c r="E1220" i="1"/>
  <c r="D1239" i="1"/>
  <c r="E1256" i="1"/>
  <c r="C1272" i="1"/>
  <c r="C1289" i="1"/>
  <c r="C1306" i="1"/>
  <c r="C1326" i="1"/>
  <c r="D1341" i="1"/>
  <c r="E1341" i="1" s="1"/>
  <c r="E1358" i="1"/>
  <c r="C1377" i="1"/>
  <c r="C1393" i="1"/>
  <c r="D1411" i="1"/>
  <c r="E1428" i="1"/>
  <c r="E1444" i="1"/>
  <c r="E1460" i="1"/>
  <c r="D1479" i="1"/>
  <c r="E1479" i="1" s="1"/>
  <c r="C1494" i="1"/>
  <c r="D1511" i="1"/>
  <c r="C1526" i="1"/>
  <c r="C1541" i="1"/>
  <c r="E1554" i="1"/>
  <c r="D1568" i="1"/>
  <c r="E1580" i="1"/>
  <c r="D1595" i="1"/>
  <c r="D1608" i="1"/>
  <c r="D1619" i="1"/>
  <c r="E1619" i="1" s="1"/>
  <c r="E1634" i="1"/>
  <c r="E1645" i="1"/>
  <c r="C1660" i="1"/>
  <c r="D1672" i="1"/>
  <c r="C1687" i="1"/>
  <c r="D1699" i="1"/>
  <c r="D1713" i="1"/>
  <c r="D1726" i="1"/>
  <c r="E1726" i="1" s="1"/>
  <c r="D1739" i="1"/>
  <c r="E1753" i="1"/>
  <c r="C1763" i="1"/>
  <c r="D1777" i="1"/>
  <c r="C1789" i="1"/>
  <c r="E1802" i="1"/>
  <c r="C1827" i="1"/>
  <c r="C1839" i="1"/>
  <c r="C1864" i="1"/>
  <c r="C1877" i="1"/>
  <c r="C1888" i="1"/>
  <c r="D54" i="1"/>
  <c r="D86" i="1"/>
  <c r="E86" i="1" s="1"/>
  <c r="D116" i="1"/>
  <c r="E116" i="1" s="1"/>
  <c r="E149" i="1"/>
  <c r="E182" i="1"/>
  <c r="C219" i="1"/>
  <c r="C251" i="1"/>
  <c r="D284" i="1"/>
  <c r="C314" i="1"/>
  <c r="C347" i="1"/>
  <c r="C383" i="1"/>
  <c r="D414" i="1"/>
  <c r="E414" i="1" s="1"/>
  <c r="E447" i="1"/>
  <c r="C479" i="1"/>
  <c r="D512" i="1"/>
  <c r="E512" i="1" s="1"/>
  <c r="E546" i="1"/>
  <c r="C580" i="1"/>
  <c r="D612" i="1"/>
  <c r="E642" i="1"/>
  <c r="D672" i="1"/>
  <c r="C703" i="1"/>
  <c r="C729" i="1"/>
  <c r="D754" i="1"/>
  <c r="E754" i="1" s="1"/>
  <c r="E778" i="1"/>
  <c r="C800" i="1"/>
  <c r="C826" i="1"/>
  <c r="D850" i="1"/>
  <c r="E850" i="1" s="1"/>
  <c r="E871" i="1"/>
  <c r="E893" i="1"/>
  <c r="C913" i="1"/>
  <c r="D937" i="1"/>
  <c r="E937" i="1" s="1"/>
  <c r="C957" i="1"/>
  <c r="D978" i="1"/>
  <c r="E978" i="1" s="1"/>
  <c r="D999" i="1"/>
  <c r="E999" i="1" s="1"/>
  <c r="D1018" i="1"/>
  <c r="E1018" i="1" s="1"/>
  <c r="E1040" i="1"/>
  <c r="D1059" i="1"/>
  <c r="C1080" i="1"/>
  <c r="D1100" i="1"/>
  <c r="E1100" i="1" s="1"/>
  <c r="E1121" i="1"/>
  <c r="D1143" i="1"/>
  <c r="D1163" i="1"/>
  <c r="E1182" i="1"/>
  <c r="D1202" i="1"/>
  <c r="E1202" i="1" s="1"/>
  <c r="D1222" i="1"/>
  <c r="E1239" i="1"/>
  <c r="D1257" i="1"/>
  <c r="D1274" i="1"/>
  <c r="E1274" i="1" s="1"/>
  <c r="E1289" i="1"/>
  <c r="D1306" i="1"/>
  <c r="E1306" i="1" s="1"/>
  <c r="D1326" i="1"/>
  <c r="C1342" i="1"/>
  <c r="C1361" i="1"/>
  <c r="D1377" i="1"/>
  <c r="D1393" i="1"/>
  <c r="E1393" i="1" s="1"/>
  <c r="E1411" i="1"/>
  <c r="D1430" i="1"/>
  <c r="E1446" i="1"/>
  <c r="D1463" i="1"/>
  <c r="C1480" i="1"/>
  <c r="D1494" i="1"/>
  <c r="E1494" i="1" s="1"/>
  <c r="E1511" i="1"/>
  <c r="D1527" i="1"/>
  <c r="E1542" i="1"/>
  <c r="C1555" i="1"/>
  <c r="E1568" i="1"/>
  <c r="C1581" i="1"/>
  <c r="E1595" i="1"/>
  <c r="E1608" i="1"/>
  <c r="E1621" i="1"/>
  <c r="C1635" i="1"/>
  <c r="C1647" i="1"/>
  <c r="D1660" i="1"/>
  <c r="E1672" i="1"/>
  <c r="C1688" i="1"/>
  <c r="E1699" i="1"/>
  <c r="E1713" i="1"/>
  <c r="C1727" i="1"/>
  <c r="E1739" i="1"/>
  <c r="C1754" i="1"/>
  <c r="E1766" i="1"/>
  <c r="E1777" i="1"/>
  <c r="D1789" i="1"/>
  <c r="E1789" i="1" s="1"/>
  <c r="C1803" i="1"/>
  <c r="C1814" i="1"/>
  <c r="D1828" i="1"/>
  <c r="C1840" i="1"/>
  <c r="C1852" i="1"/>
  <c r="D1864" i="1"/>
  <c r="E54" i="1"/>
  <c r="E140" i="1"/>
  <c r="E231" i="1"/>
  <c r="E319" i="1"/>
  <c r="C485" i="1"/>
  <c r="D556" i="1"/>
  <c r="E556" i="1" s="1"/>
  <c r="C632" i="1"/>
  <c r="E685" i="1"/>
  <c r="D734" i="1"/>
  <c r="E734" i="1" s="1"/>
  <c r="C814" i="1"/>
  <c r="D851" i="1"/>
  <c r="E851" i="1" s="1"/>
  <c r="D886" i="1"/>
  <c r="D923" i="1"/>
  <c r="E923" i="1" s="1"/>
  <c r="C954" i="1"/>
  <c r="D989" i="1"/>
  <c r="E989" i="1" s="1"/>
  <c r="E1023" i="1"/>
  <c r="E1055" i="1"/>
  <c r="C1087" i="1"/>
  <c r="E1118" i="1"/>
  <c r="E1154" i="1"/>
  <c r="D1183" i="1"/>
  <c r="E1183" i="1" s="1"/>
  <c r="C1215" i="1"/>
  <c r="D1245" i="1"/>
  <c r="C1269" i="1"/>
  <c r="C1302" i="1"/>
  <c r="E1328" i="1"/>
  <c r="D1352" i="1"/>
  <c r="E1352" i="1" s="1"/>
  <c r="D1383" i="1"/>
  <c r="E1383" i="1" s="1"/>
  <c r="C1410" i="1"/>
  <c r="D1438" i="1"/>
  <c r="E1438" i="1" s="1"/>
  <c r="E1464" i="1"/>
  <c r="E1490" i="1"/>
  <c r="D1515" i="1"/>
  <c r="E1515" i="1" s="1"/>
  <c r="D1540" i="1"/>
  <c r="E1540" i="1" s="1"/>
  <c r="E1562" i="1"/>
  <c r="D1603" i="1"/>
  <c r="D1623" i="1"/>
  <c r="E1623" i="1" s="1"/>
  <c r="E1642" i="1"/>
  <c r="E1660" i="1"/>
  <c r="C1681" i="1"/>
  <c r="C1719" i="1"/>
  <c r="D1736" i="1"/>
  <c r="D1757" i="1"/>
  <c r="E1774" i="1"/>
  <c r="C1793" i="1"/>
  <c r="C1812" i="1"/>
  <c r="C1826" i="1"/>
  <c r="D1844" i="1"/>
  <c r="E1844" i="1" s="1"/>
  <c r="D1859" i="1"/>
  <c r="E1859" i="1" s="1"/>
  <c r="C1874" i="1"/>
  <c r="D1890" i="1"/>
  <c r="C1905" i="1"/>
  <c r="E1919" i="1"/>
  <c r="D1948" i="1"/>
  <c r="C1962" i="1"/>
  <c r="C1990" i="1"/>
  <c r="E2004" i="1"/>
  <c r="D2017" i="1"/>
  <c r="C2031" i="1"/>
  <c r="C2056" i="1"/>
  <c r="C2083" i="1"/>
  <c r="C2096" i="1"/>
  <c r="C2110" i="1"/>
  <c r="C2136" i="1"/>
  <c r="C2163" i="1"/>
  <c r="C2174" i="1"/>
  <c r="C2187" i="1"/>
  <c r="C2199" i="1"/>
  <c r="C2212" i="1"/>
  <c r="E2222" i="1"/>
  <c r="D2235" i="1"/>
  <c r="D2260" i="1"/>
  <c r="C2271" i="1"/>
  <c r="C2284" i="1"/>
  <c r="D2295" i="1"/>
  <c r="E2295" i="1" s="1"/>
  <c r="C2307" i="1"/>
  <c r="C2318" i="1"/>
  <c r="D2339" i="1"/>
  <c r="E2339" i="1" s="1"/>
  <c r="D2348" i="1"/>
  <c r="E2348" i="1" s="1"/>
  <c r="C2360" i="1"/>
  <c r="E2370" i="1"/>
  <c r="D2380" i="1"/>
  <c r="D2390" i="1"/>
  <c r="E2390" i="1" s="1"/>
  <c r="C2402" i="1"/>
  <c r="C2411" i="1"/>
  <c r="D2431" i="1"/>
  <c r="C2440" i="1"/>
  <c r="D2460" i="1"/>
  <c r="E2460" i="1" s="1"/>
  <c r="C2470" i="1"/>
  <c r="E2478" i="1"/>
  <c r="D2518" i="1"/>
  <c r="D2527" i="1"/>
  <c r="E2544" i="1"/>
  <c r="C2561" i="1"/>
  <c r="D2568" i="1"/>
  <c r="C2576" i="1"/>
  <c r="D2584" i="1"/>
  <c r="E2584" i="1" s="1"/>
  <c r="D2592" i="1"/>
  <c r="C2630" i="1"/>
  <c r="D2637" i="1"/>
  <c r="D2652" i="1"/>
  <c r="D2659" i="1"/>
  <c r="E2659" i="1" s="1"/>
  <c r="C2682" i="1"/>
  <c r="D2689" i="1"/>
  <c r="D2696" i="1"/>
  <c r="E2696" i="1" s="1"/>
  <c r="D2704" i="1"/>
  <c r="D2711" i="1"/>
  <c r="E2718" i="1"/>
  <c r="D2726" i="1"/>
  <c r="E2733" i="1"/>
  <c r="D2741" i="1"/>
  <c r="C2749" i="1"/>
  <c r="D2756" i="1"/>
  <c r="C2763" i="1"/>
  <c r="D2777" i="1"/>
  <c r="C2784" i="1"/>
  <c r="D2797" i="1"/>
  <c r="D2804" i="1"/>
  <c r="D2811" i="1"/>
  <c r="C2824" i="1"/>
  <c r="E2830" i="1"/>
  <c r="C2837" i="1"/>
  <c r="D2843" i="1"/>
  <c r="E2856" i="1"/>
  <c r="D2863" i="1"/>
  <c r="C2876" i="1"/>
  <c r="D2882" i="1"/>
  <c r="D2895" i="1"/>
  <c r="D2902" i="1"/>
  <c r="C2915" i="1"/>
  <c r="C2928" i="1"/>
  <c r="D2934" i="1"/>
  <c r="C2948" i="1"/>
  <c r="D2954" i="1"/>
  <c r="C2967" i="1"/>
  <c r="D2973" i="1"/>
  <c r="C2980" i="1"/>
  <c r="D2986" i="1"/>
  <c r="D2993" i="1"/>
  <c r="C3006" i="1"/>
  <c r="C3019" i="1"/>
  <c r="D3025" i="1"/>
  <c r="C3039" i="1"/>
  <c r="D3045" i="1"/>
  <c r="C3058" i="1"/>
  <c r="D60" i="1"/>
  <c r="E60" i="1" s="1"/>
  <c r="D141" i="1"/>
  <c r="E141" i="1" s="1"/>
  <c r="C241" i="1"/>
  <c r="C324" i="1"/>
  <c r="D408" i="1"/>
  <c r="E408" i="1" s="1"/>
  <c r="D489" i="1"/>
  <c r="E489" i="1" s="1"/>
  <c r="D568" i="1"/>
  <c r="E568" i="1" s="1"/>
  <c r="C633" i="1"/>
  <c r="E687" i="1"/>
  <c r="C739" i="1"/>
  <c r="E782" i="1"/>
  <c r="D815" i="1"/>
  <c r="E815" i="1" s="1"/>
  <c r="E855" i="1"/>
  <c r="E886" i="1"/>
  <c r="C924" i="1"/>
  <c r="E959" i="1"/>
  <c r="C991" i="1"/>
  <c r="E1024" i="1"/>
  <c r="E1056" i="1"/>
  <c r="D1087" i="1"/>
  <c r="E1087" i="1" s="1"/>
  <c r="C1122" i="1"/>
  <c r="C1155" i="1"/>
  <c r="C1185" i="1"/>
  <c r="E1216" i="1"/>
  <c r="E1245" i="1"/>
  <c r="C1276" i="1"/>
  <c r="E1303" i="1"/>
  <c r="D1329" i="1"/>
  <c r="E1329" i="1" s="1"/>
  <c r="D1356" i="1"/>
  <c r="E1356" i="1" s="1"/>
  <c r="D1384" i="1"/>
  <c r="E1384" i="1" s="1"/>
  <c r="C1412" i="1"/>
  <c r="E1440" i="1"/>
  <c r="D1467" i="1"/>
  <c r="E1467" i="1" s="1"/>
  <c r="D1491" i="1"/>
  <c r="E1491" i="1" s="1"/>
  <c r="E1516" i="1"/>
  <c r="D1544" i="1"/>
  <c r="C1563" i="1"/>
  <c r="C1584" i="1"/>
  <c r="E1603" i="1"/>
  <c r="D1624" i="1"/>
  <c r="E1624" i="1" s="1"/>
  <c r="E1643" i="1"/>
  <c r="E1663" i="1"/>
  <c r="D1681" i="1"/>
  <c r="D1700" i="1"/>
  <c r="E1719" i="1"/>
  <c r="E1736" i="1"/>
  <c r="E1757" i="1"/>
  <c r="C1775" i="1"/>
  <c r="C1795" i="1"/>
  <c r="D1812" i="1"/>
  <c r="E1828" i="1"/>
  <c r="D1845" i="1"/>
  <c r="E1845" i="1" s="1"/>
  <c r="C1860" i="1"/>
  <c r="D1877" i="1"/>
  <c r="E1877" i="1" s="1"/>
  <c r="E1890" i="1"/>
  <c r="E1906" i="1"/>
  <c r="C1922" i="1"/>
  <c r="C1933" i="1"/>
  <c r="E1948" i="1"/>
  <c r="D1962" i="1"/>
  <c r="E1962" i="1" s="1"/>
  <c r="C1976" i="1"/>
  <c r="D1990" i="1"/>
  <c r="E1990" i="1" s="1"/>
  <c r="C2005" i="1"/>
  <c r="E2017" i="1"/>
  <c r="D2032" i="1"/>
  <c r="C2045" i="1"/>
  <c r="D2056" i="1"/>
  <c r="C2070" i="1"/>
  <c r="D2083" i="1"/>
  <c r="E2083" i="1" s="1"/>
  <c r="D2096" i="1"/>
  <c r="E2096" i="1" s="1"/>
  <c r="E2110" i="1"/>
  <c r="C2124" i="1"/>
  <c r="D2136" i="1"/>
  <c r="C2150" i="1"/>
  <c r="D2163" i="1"/>
  <c r="E2163" i="1" s="1"/>
  <c r="E2174" i="1"/>
  <c r="C2188" i="1"/>
  <c r="D2199" i="1"/>
  <c r="D2212" i="1"/>
  <c r="C2223" i="1"/>
  <c r="E2235" i="1"/>
  <c r="C2247" i="1"/>
  <c r="E2260" i="1"/>
  <c r="D2271" i="1"/>
  <c r="E2271" i="1" s="1"/>
  <c r="D2284" i="1"/>
  <c r="E2296" i="1"/>
  <c r="D2308" i="1"/>
  <c r="E2318" i="1"/>
  <c r="C2330" i="1"/>
  <c r="C2340" i="1"/>
  <c r="D2349" i="1"/>
  <c r="E2349" i="1" s="1"/>
  <c r="D2360" i="1"/>
  <c r="C2371" i="1"/>
  <c r="E2380" i="1"/>
  <c r="E2392" i="1"/>
  <c r="E2402" i="1"/>
  <c r="E2411" i="1"/>
  <c r="D2422" i="1"/>
  <c r="E2431" i="1"/>
  <c r="D2440" i="1"/>
  <c r="E2440" i="1" s="1"/>
  <c r="C2450" i="1"/>
  <c r="C2461" i="1"/>
  <c r="D2470" i="1"/>
  <c r="C2479" i="1"/>
  <c r="C2490" i="1"/>
  <c r="C2499" i="1"/>
  <c r="C2508" i="1"/>
  <c r="E2518" i="1"/>
  <c r="E2527" i="1"/>
  <c r="D2536" i="1"/>
  <c r="D2545" i="1"/>
  <c r="E2545" i="1" s="1"/>
  <c r="D2553" i="1"/>
  <c r="D2561" i="1"/>
  <c r="E2568" i="1"/>
  <c r="D2576" i="1"/>
  <c r="D2585" i="1"/>
  <c r="E2592" i="1"/>
  <c r="E2600" i="1"/>
  <c r="C2608" i="1"/>
  <c r="C2615" i="1"/>
  <c r="C2622" i="1"/>
  <c r="E2630" i="1"/>
  <c r="E2637" i="1"/>
  <c r="C2645" i="1"/>
  <c r="E2652" i="1"/>
  <c r="C2660" i="1"/>
  <c r="C2667" i="1"/>
  <c r="E2674" i="1"/>
  <c r="E2682" i="1"/>
  <c r="E2689" i="1"/>
  <c r="E2697" i="1"/>
  <c r="E2704" i="1"/>
  <c r="E2711" i="1"/>
  <c r="C2719" i="1"/>
  <c r="E2726" i="1"/>
  <c r="E2734" i="1"/>
  <c r="E2741" i="1"/>
  <c r="D2749" i="1"/>
  <c r="E2756" i="1"/>
  <c r="D2763" i="1"/>
  <c r="C2770" i="1"/>
  <c r="E2777" i="1"/>
  <c r="D2784" i="1"/>
  <c r="C2791" i="1"/>
  <c r="E2797" i="1"/>
  <c r="E2804" i="1"/>
  <c r="E2811" i="1"/>
  <c r="C2818" i="1"/>
  <c r="D2824" i="1"/>
  <c r="C2831" i="1"/>
  <c r="D2837" i="1"/>
  <c r="E2843" i="1"/>
  <c r="C2850" i="1"/>
  <c r="D2857" i="1"/>
  <c r="E2863" i="1"/>
  <c r="C2870" i="1"/>
  <c r="D2876" i="1"/>
  <c r="E2882" i="1"/>
  <c r="D2889" i="1"/>
  <c r="E2895" i="1"/>
  <c r="E2902" i="1"/>
  <c r="C2909" i="1"/>
  <c r="D2915" i="1"/>
  <c r="E2915" i="1" s="1"/>
  <c r="C2922" i="1"/>
  <c r="D2928" i="1"/>
  <c r="E2934" i="1"/>
  <c r="C2941" i="1"/>
  <c r="D2948" i="1"/>
  <c r="E2954" i="1"/>
  <c r="C2961" i="1"/>
  <c r="D2967" i="1"/>
  <c r="E2973" i="1"/>
  <c r="D2980" i="1"/>
  <c r="E2986" i="1"/>
  <c r="E2993" i="1"/>
  <c r="C3000" i="1"/>
  <c r="E3006" i="1"/>
  <c r="C3013" i="1"/>
  <c r="D3019" i="1"/>
  <c r="E3025" i="1"/>
  <c r="C3032" i="1"/>
  <c r="D3039" i="1"/>
  <c r="E3045" i="1"/>
  <c r="C3052" i="1"/>
  <c r="D3058" i="1"/>
  <c r="D3071" i="1"/>
  <c r="C3091" i="1"/>
  <c r="C3104" i="1"/>
  <c r="D3110" i="1"/>
  <c r="E66" i="1"/>
  <c r="D156" i="1"/>
  <c r="E156" i="1" s="1"/>
  <c r="E241" i="1"/>
  <c r="E324" i="1"/>
  <c r="E417" i="1"/>
  <c r="D490" i="1"/>
  <c r="E490" i="1" s="1"/>
  <c r="C570" i="1"/>
  <c r="D633" i="1"/>
  <c r="E633" i="1" s="1"/>
  <c r="D690" i="1"/>
  <c r="E690" i="1" s="1"/>
  <c r="D739" i="1"/>
  <c r="E739" i="1" s="1"/>
  <c r="E783" i="1"/>
  <c r="C818" i="1"/>
  <c r="D856" i="1"/>
  <c r="E856" i="1" s="1"/>
  <c r="C887" i="1"/>
  <c r="C927" i="1"/>
  <c r="E960" i="1"/>
  <c r="D991" i="1"/>
  <c r="E991" i="1" s="1"/>
  <c r="D1026" i="1"/>
  <c r="C1057" i="1"/>
  <c r="C1092" i="1"/>
  <c r="D1123" i="1"/>
  <c r="D1155" i="1"/>
  <c r="D1190" i="1"/>
  <c r="C1219" i="1"/>
  <c r="D1247" i="1"/>
  <c r="E1247" i="1" s="1"/>
  <c r="D1276" i="1"/>
  <c r="E1276" i="1" s="1"/>
  <c r="C1304" i="1"/>
  <c r="C1330" i="1"/>
  <c r="C1358" i="1"/>
  <c r="E1387" i="1"/>
  <c r="E1412" i="1"/>
  <c r="C1441" i="1"/>
  <c r="C1469" i="1"/>
  <c r="E1492" i="1"/>
  <c r="E1520" i="1"/>
  <c r="E1544" i="1"/>
  <c r="D1563" i="1"/>
  <c r="D1586" i="1"/>
  <c r="D1604" i="1"/>
  <c r="E1604" i="1" s="1"/>
  <c r="C1626" i="1"/>
  <c r="C1644" i="1"/>
  <c r="C1664" i="1"/>
  <c r="E1681" i="1"/>
  <c r="E1700" i="1"/>
  <c r="C1721" i="1"/>
  <c r="E1740" i="1"/>
  <c r="E1760" i="1"/>
  <c r="C1776" i="1"/>
  <c r="D1795" i="1"/>
  <c r="E1795" i="1" s="1"/>
  <c r="E1812" i="1"/>
  <c r="C1829" i="1"/>
  <c r="C1846" i="1"/>
  <c r="D1862" i="1"/>
  <c r="E1862" i="1" s="1"/>
  <c r="D1878" i="1"/>
  <c r="E1878" i="1" s="1"/>
  <c r="D1893" i="1"/>
  <c r="D1907" i="1"/>
  <c r="E1907" i="1" s="1"/>
  <c r="D1922" i="1"/>
  <c r="E1936" i="1"/>
  <c r="C1949" i="1"/>
  <c r="C1964" i="1"/>
  <c r="D1976" i="1"/>
  <c r="E1976" i="1" s="1"/>
  <c r="C1991" i="1"/>
  <c r="E2006" i="1"/>
  <c r="D2019" i="1"/>
  <c r="E2019" i="1" s="1"/>
  <c r="E2032" i="1"/>
  <c r="C2046" i="1"/>
  <c r="E2056" i="1"/>
  <c r="E2070" i="1"/>
  <c r="D2085" i="1"/>
  <c r="E2085" i="1" s="1"/>
  <c r="D2098" i="1"/>
  <c r="E2111" i="1"/>
  <c r="C2125" i="1"/>
  <c r="E2136" i="1"/>
  <c r="D2150" i="1"/>
  <c r="E2150" i="1" s="1"/>
  <c r="C2164" i="1"/>
  <c r="E2175" i="1"/>
  <c r="E2188" i="1"/>
  <c r="E2199" i="1"/>
  <c r="E2212" i="1"/>
  <c r="D2223" i="1"/>
  <c r="E2223" i="1" s="1"/>
  <c r="E2236" i="1"/>
  <c r="C2248" i="1"/>
  <c r="D2261" i="1"/>
  <c r="C2274" i="1"/>
  <c r="E2284" i="1"/>
  <c r="D2297" i="1"/>
  <c r="E2308" i="1"/>
  <c r="C2319" i="1"/>
  <c r="D2330" i="1"/>
  <c r="E2330" i="1" s="1"/>
  <c r="D2340" i="1"/>
  <c r="C2351" i="1"/>
  <c r="E2360" i="1"/>
  <c r="D2371" i="1"/>
  <c r="E2371" i="1" s="1"/>
  <c r="D2381" i="1"/>
  <c r="D2393" i="1"/>
  <c r="C2403" i="1"/>
  <c r="C2412" i="1"/>
  <c r="E2422" i="1"/>
  <c r="C2432" i="1"/>
  <c r="C2442" i="1"/>
  <c r="D2451" i="1"/>
  <c r="E2451" i="1" s="1"/>
  <c r="D2461" i="1"/>
  <c r="E2470" i="1"/>
  <c r="D2479" i="1"/>
  <c r="E2479" i="1" s="1"/>
  <c r="D2490" i="1"/>
  <c r="D2499" i="1"/>
  <c r="E2499" i="1" s="1"/>
  <c r="E2508" i="1"/>
  <c r="C2519" i="1"/>
  <c r="D2528" i="1"/>
  <c r="E2528" i="1" s="1"/>
  <c r="E2536" i="1"/>
  <c r="C2546" i="1"/>
  <c r="E2553" i="1"/>
  <c r="E2561" i="1"/>
  <c r="D2569" i="1"/>
  <c r="E2576" i="1"/>
  <c r="E2585" i="1"/>
  <c r="C2593" i="1"/>
  <c r="D2601" i="1"/>
  <c r="D2608" i="1"/>
  <c r="D2615" i="1"/>
  <c r="E2623" i="1"/>
  <c r="C2631" i="1"/>
  <c r="C2638" i="1"/>
  <c r="D2645" i="1"/>
  <c r="E2645" i="1" s="1"/>
  <c r="C2653" i="1"/>
  <c r="D2660" i="1"/>
  <c r="D2667" i="1"/>
  <c r="D2675" i="1"/>
  <c r="E2675" i="1" s="1"/>
  <c r="C2683" i="1"/>
  <c r="C2690" i="1"/>
  <c r="C2698" i="1"/>
  <c r="C2705" i="1"/>
  <c r="C2712" i="1"/>
  <c r="D2719" i="1"/>
  <c r="E2719" i="1" s="1"/>
  <c r="D2727" i="1"/>
  <c r="E2727" i="1" s="1"/>
  <c r="C2735" i="1"/>
  <c r="C2742" i="1"/>
  <c r="E2749" i="1"/>
  <c r="C2757" i="1"/>
  <c r="E2763" i="1"/>
  <c r="D2770" i="1"/>
  <c r="E2770" i="1" s="1"/>
  <c r="C2778" i="1"/>
  <c r="E2784" i="1"/>
  <c r="D2791" i="1"/>
  <c r="E2791" i="1" s="1"/>
  <c r="E2798" i="1"/>
  <c r="E2805" i="1"/>
  <c r="C2812" i="1"/>
  <c r="D2818" i="1"/>
  <c r="E2824" i="1"/>
  <c r="D2831" i="1"/>
  <c r="E2837" i="1"/>
  <c r="C2844" i="1"/>
  <c r="C2851" i="1"/>
  <c r="E2857" i="1"/>
  <c r="C2864" i="1"/>
  <c r="D2870" i="1"/>
  <c r="E2876" i="1"/>
  <c r="C2883" i="1"/>
  <c r="E2889" i="1"/>
  <c r="E2896" i="1"/>
  <c r="C88" i="1"/>
  <c r="C178" i="1"/>
  <c r="C263" i="1"/>
  <c r="E347" i="1"/>
  <c r="D436" i="1"/>
  <c r="E436" i="1" s="1"/>
  <c r="C507" i="1"/>
  <c r="E589" i="1"/>
  <c r="D652" i="1"/>
  <c r="E652" i="1" s="1"/>
  <c r="D703" i="1"/>
  <c r="E703" i="1" s="1"/>
  <c r="D792" i="1"/>
  <c r="E792" i="1" s="1"/>
  <c r="C828" i="1"/>
  <c r="D863" i="1"/>
  <c r="E863" i="1" s="1"/>
  <c r="C898" i="1"/>
  <c r="D931" i="1"/>
  <c r="E931" i="1" s="1"/>
  <c r="E968" i="1"/>
  <c r="E1032" i="1"/>
  <c r="D1066" i="1"/>
  <c r="E1066" i="1" s="1"/>
  <c r="D1096" i="1"/>
  <c r="E1096" i="1" s="1"/>
  <c r="E1132" i="1"/>
  <c r="C1164" i="1"/>
  <c r="C1196" i="1"/>
  <c r="E1225" i="1"/>
  <c r="E1254" i="1"/>
  <c r="E1284" i="1"/>
  <c r="C1366" i="1"/>
  <c r="C1390" i="1"/>
  <c r="E1421" i="1"/>
  <c r="C1448" i="1"/>
  <c r="C1475" i="1"/>
  <c r="D1501" i="1"/>
  <c r="C1524" i="1"/>
  <c r="D1549" i="1"/>
  <c r="C1571" i="1"/>
  <c r="D1590" i="1"/>
  <c r="E1590" i="1" s="1"/>
  <c r="C1610" i="1"/>
  <c r="C1650" i="1"/>
  <c r="D1668" i="1"/>
  <c r="E1668" i="1" s="1"/>
  <c r="D1688" i="1"/>
  <c r="C1707" i="1"/>
  <c r="C1725" i="1"/>
  <c r="D1744" i="1"/>
  <c r="E1744" i="1" s="1"/>
  <c r="C1762" i="1"/>
  <c r="E1781" i="1"/>
  <c r="E1798" i="1"/>
  <c r="C1818" i="1"/>
  <c r="D1834" i="1"/>
  <c r="C1848" i="1"/>
  <c r="D1865" i="1"/>
  <c r="D1897" i="1"/>
  <c r="C1953" i="1"/>
  <c r="D1967" i="1"/>
  <c r="E1982" i="1"/>
  <c r="C1996" i="1"/>
  <c r="C2008" i="1"/>
  <c r="D2022" i="1"/>
  <c r="C2035" i="1"/>
  <c r="C2062" i="1"/>
  <c r="D2075" i="1"/>
  <c r="C2102" i="1"/>
  <c r="E2114" i="1"/>
  <c r="E2126" i="1"/>
  <c r="E2140" i="1"/>
  <c r="C2154" i="1"/>
  <c r="E2166" i="1"/>
  <c r="D2180" i="1"/>
  <c r="D2204" i="1"/>
  <c r="C2215" i="1"/>
  <c r="C2228" i="1"/>
  <c r="D2239" i="1"/>
  <c r="E2239" i="1" s="1"/>
  <c r="E2252" i="1"/>
  <c r="C2263" i="1"/>
  <c r="E2276" i="1"/>
  <c r="C2288" i="1"/>
  <c r="C2300" i="1"/>
  <c r="E2310" i="1"/>
  <c r="C2332" i="1"/>
  <c r="E2342" i="1"/>
  <c r="D2364" i="1"/>
  <c r="C2374" i="1"/>
  <c r="C2405" i="1"/>
  <c r="E2415" i="1"/>
  <c r="D2444" i="1"/>
  <c r="C2454" i="1"/>
  <c r="C2463" i="1"/>
  <c r="C2472" i="1"/>
  <c r="C2483" i="1"/>
  <c r="E2492" i="1"/>
  <c r="C2502" i="1"/>
  <c r="D2512" i="1"/>
  <c r="E2512" i="1" s="1"/>
  <c r="C2530" i="1"/>
  <c r="D2547" i="1"/>
  <c r="E2547" i="1" s="1"/>
  <c r="C2563" i="1"/>
  <c r="C2571" i="1"/>
  <c r="D2579" i="1"/>
  <c r="E2579" i="1" s="1"/>
  <c r="C2587" i="1"/>
  <c r="C2595" i="1"/>
  <c r="C2610" i="1"/>
  <c r="D2618" i="1"/>
  <c r="D2625" i="1"/>
  <c r="C97" i="1"/>
  <c r="D178" i="1"/>
  <c r="E178" i="1" s="1"/>
  <c r="C274" i="1"/>
  <c r="D362" i="1"/>
  <c r="E362" i="1" s="1"/>
  <c r="D438" i="1"/>
  <c r="E438" i="1" s="1"/>
  <c r="D513" i="1"/>
  <c r="E513" i="1" s="1"/>
  <c r="D590" i="1"/>
  <c r="E590" i="1" s="1"/>
  <c r="C653" i="1"/>
  <c r="C704" i="1"/>
  <c r="D752" i="1"/>
  <c r="E752" i="1" s="1"/>
  <c r="E795" i="1"/>
  <c r="C832" i="1"/>
  <c r="E864" i="1"/>
  <c r="D898" i="1"/>
  <c r="E898" i="1" s="1"/>
  <c r="D938" i="1"/>
  <c r="E938" i="1" s="1"/>
  <c r="C970" i="1"/>
  <c r="D1003" i="1"/>
  <c r="E1003" i="1" s="1"/>
  <c r="E1035" i="1"/>
  <c r="D1067" i="1"/>
  <c r="E1067" i="1" s="1"/>
  <c r="E1104" i="1"/>
  <c r="D1134" i="1"/>
  <c r="D1167" i="1"/>
  <c r="E1167" i="1" s="1"/>
  <c r="D1197" i="1"/>
  <c r="E1197" i="1" s="1"/>
  <c r="D1227" i="1"/>
  <c r="E1227" i="1" s="1"/>
  <c r="E1257" i="1"/>
  <c r="C1285" i="1"/>
  <c r="C1311" i="1"/>
  <c r="D1340" i="1"/>
  <c r="D1366" i="1"/>
  <c r="E1366" i="1" s="1"/>
  <c r="C1397" i="1"/>
  <c r="C1422" i="1"/>
  <c r="D1448" i="1"/>
  <c r="E1448" i="1" s="1"/>
  <c r="D1475" i="1"/>
  <c r="E1501" i="1"/>
  <c r="E1527" i="1"/>
  <c r="E1549" i="1"/>
  <c r="D1571" i="1"/>
  <c r="E1571" i="1" s="1"/>
  <c r="D1591" i="1"/>
  <c r="C1612" i="1"/>
  <c r="E1631" i="1"/>
  <c r="E1650" i="1"/>
  <c r="C1670" i="1"/>
  <c r="E1688" i="1"/>
  <c r="E1707" i="1"/>
  <c r="D1727" i="1"/>
  <c r="E1745" i="1"/>
  <c r="D1762" i="1"/>
  <c r="E1762" i="1" s="1"/>
  <c r="C1783" i="1"/>
  <c r="C1800" i="1"/>
  <c r="D1818" i="1"/>
  <c r="E1818" i="1" s="1"/>
  <c r="E1834" i="1"/>
  <c r="D1848" i="1"/>
  <c r="E1848" i="1" s="1"/>
  <c r="E1865" i="1"/>
  <c r="E1881" i="1"/>
  <c r="E1897" i="1"/>
  <c r="C1911" i="1"/>
  <c r="C1925" i="1"/>
  <c r="C1939" i="1"/>
  <c r="D1953" i="1"/>
  <c r="E1953" i="1" s="1"/>
  <c r="E1967" i="1"/>
  <c r="C1983" i="1"/>
  <c r="D1996" i="1"/>
  <c r="E1996" i="1" s="1"/>
  <c r="D2009" i="1"/>
  <c r="E2009" i="1" s="1"/>
  <c r="E2022" i="1"/>
  <c r="D2035" i="1"/>
  <c r="E2035" i="1" s="1"/>
  <c r="C2048" i="1"/>
  <c r="E2062" i="1"/>
  <c r="E2075" i="1"/>
  <c r="E2088" i="1"/>
  <c r="D2102" i="1"/>
  <c r="C2115" i="1"/>
  <c r="E2127" i="1"/>
  <c r="E2141" i="1"/>
  <c r="D2154" i="1"/>
  <c r="E2154" i="1" s="1"/>
  <c r="C2167" i="1"/>
  <c r="E2180" i="1"/>
  <c r="C2192" i="1"/>
  <c r="E2204" i="1"/>
  <c r="D2215" i="1"/>
  <c r="D2228" i="1"/>
  <c r="E2228" i="1" s="1"/>
  <c r="C2240" i="1"/>
  <c r="E2253" i="1"/>
  <c r="D2265" i="1"/>
  <c r="C2277" i="1"/>
  <c r="D2289" i="1"/>
  <c r="D2300" i="1"/>
  <c r="E2300" i="1" s="1"/>
  <c r="C2311" i="1"/>
  <c r="C2323" i="1"/>
  <c r="D2333" i="1"/>
  <c r="D2345" i="1"/>
  <c r="C2354" i="1"/>
  <c r="E2364" i="1"/>
  <c r="D2374" i="1"/>
  <c r="E2374" i="1" s="1"/>
  <c r="C2386" i="1"/>
  <c r="C2395" i="1"/>
  <c r="D2405" i="1"/>
  <c r="C2416" i="1"/>
  <c r="D2425" i="1"/>
  <c r="E2425" i="1" s="1"/>
  <c r="C2434" i="1"/>
  <c r="E2444" i="1"/>
  <c r="E2454" i="1"/>
  <c r="D2463" i="1"/>
  <c r="E2463" i="1" s="1"/>
  <c r="D2474" i="1"/>
  <c r="E2474" i="1" s="1"/>
  <c r="C2484" i="1"/>
  <c r="C2493" i="1"/>
  <c r="C2504" i="1"/>
  <c r="C2513" i="1"/>
  <c r="C2522" i="1"/>
  <c r="D2530" i="1"/>
  <c r="E2530" i="1" s="1"/>
  <c r="C2540" i="1"/>
  <c r="C2548" i="1"/>
  <c r="C2556" i="1"/>
  <c r="D2563" i="1"/>
  <c r="E2563" i="1" s="1"/>
  <c r="D2572" i="1"/>
  <c r="C2580" i="1"/>
  <c r="D2587" i="1"/>
  <c r="E98" i="1"/>
  <c r="C183" i="1"/>
  <c r="D274" i="1"/>
  <c r="E274" i="1" s="1"/>
  <c r="C363" i="1"/>
  <c r="E443" i="1"/>
  <c r="D524" i="1"/>
  <c r="C601" i="1"/>
  <c r="C660" i="1"/>
  <c r="D707" i="1"/>
  <c r="E707" i="1" s="1"/>
  <c r="C755" i="1"/>
  <c r="E797" i="1"/>
  <c r="C833" i="1"/>
  <c r="D868" i="1"/>
  <c r="E868" i="1" s="1"/>
  <c r="C905" i="1"/>
  <c r="E939" i="1"/>
  <c r="D970" i="1"/>
  <c r="E970" i="1" s="1"/>
  <c r="E1004" i="1"/>
  <c r="C1036" i="1"/>
  <c r="D1068" i="1"/>
  <c r="E1068" i="1" s="1"/>
  <c r="C1105" i="1"/>
  <c r="E1134" i="1"/>
  <c r="E1169" i="1"/>
  <c r="E1198" i="1"/>
  <c r="E1232" i="1"/>
  <c r="C1258" i="1"/>
  <c r="C1287" i="1"/>
  <c r="D1314" i="1"/>
  <c r="E1314" i="1" s="1"/>
  <c r="E1340" i="1"/>
  <c r="D1369" i="1"/>
  <c r="E1369" i="1" s="1"/>
  <c r="C1398" i="1"/>
  <c r="C1423" i="1"/>
  <c r="E1452" i="1"/>
  <c r="E1475" i="1"/>
  <c r="E1502" i="1"/>
  <c r="D1530" i="1"/>
  <c r="C1553" i="1"/>
  <c r="C1573" i="1"/>
  <c r="E1591" i="1"/>
  <c r="D1612" i="1"/>
  <c r="E1612" i="1" s="1"/>
  <c r="C1632" i="1"/>
  <c r="D1652" i="1"/>
  <c r="C1671" i="1"/>
  <c r="C1690" i="1"/>
  <c r="C1708" i="1"/>
  <c r="E1727" i="1"/>
  <c r="E1746" i="1"/>
  <c r="C1767" i="1"/>
  <c r="E1783" i="1"/>
  <c r="D1800" i="1"/>
  <c r="E1800" i="1" s="1"/>
  <c r="E1819" i="1"/>
  <c r="C1835" i="1"/>
  <c r="D1851" i="1"/>
  <c r="E1851" i="1" s="1"/>
  <c r="C1868" i="1"/>
  <c r="E1882" i="1"/>
  <c r="C1898" i="1"/>
  <c r="E1912" i="1"/>
  <c r="D1925" i="1"/>
  <c r="E1925" i="1" s="1"/>
  <c r="D1939" i="1"/>
  <c r="E1939" i="1" s="1"/>
  <c r="D1955" i="1"/>
  <c r="E1955" i="1" s="1"/>
  <c r="C1970" i="1"/>
  <c r="D1983" i="1"/>
  <c r="C1998" i="1"/>
  <c r="D2010" i="1"/>
  <c r="E2010" i="1" s="1"/>
  <c r="E2023" i="1"/>
  <c r="C2036" i="1"/>
  <c r="D2049" i="1"/>
  <c r="E2049" i="1" s="1"/>
  <c r="D2063" i="1"/>
  <c r="E2077" i="1"/>
  <c r="D2089" i="1"/>
  <c r="E2089" i="1" s="1"/>
  <c r="E2102" i="1"/>
  <c r="D2115" i="1"/>
  <c r="E2115" i="1" s="1"/>
  <c r="E2128" i="1"/>
  <c r="C2143" i="1"/>
  <c r="D2157" i="1"/>
  <c r="D2167" i="1"/>
  <c r="E2167" i="1" s="1"/>
  <c r="C2181" i="1"/>
  <c r="D2192" i="1"/>
  <c r="E2192" i="1" s="1"/>
  <c r="C2205" i="1"/>
  <c r="E2215" i="1"/>
  <c r="C2229" i="1"/>
  <c r="D2242" i="1"/>
  <c r="C2254" i="1"/>
  <c r="E2265" i="1"/>
  <c r="D2277" i="1"/>
  <c r="E2289" i="1"/>
  <c r="D2301" i="1"/>
  <c r="E2312" i="1"/>
  <c r="C2324" i="1"/>
  <c r="E2333" i="1"/>
  <c r="E2345" i="1"/>
  <c r="D2354" i="1"/>
  <c r="C2365" i="1"/>
  <c r="E2375" i="1"/>
  <c r="D2386" i="1"/>
  <c r="D2396" i="1"/>
  <c r="E2405" i="1"/>
  <c r="D2416" i="1"/>
  <c r="C2426" i="1"/>
  <c r="E2434" i="1"/>
  <c r="C2445" i="1"/>
  <c r="C2455" i="1"/>
  <c r="D2464" i="1"/>
  <c r="E2464" i="1" s="1"/>
  <c r="E2475" i="1"/>
  <c r="D2484" i="1"/>
  <c r="E2493" i="1"/>
  <c r="D2504" i="1"/>
  <c r="D2513" i="1"/>
  <c r="E2522" i="1"/>
  <c r="E2532" i="1"/>
  <c r="D2540" i="1"/>
  <c r="D2548" i="1"/>
  <c r="D2556" i="1"/>
  <c r="C2564" i="1"/>
  <c r="E2572" i="1"/>
  <c r="D2580" i="1"/>
  <c r="E2587" i="1"/>
  <c r="C2596" i="1"/>
  <c r="E2603" i="1"/>
  <c r="C2611" i="1"/>
  <c r="C2619" i="1"/>
  <c r="C2626" i="1"/>
  <c r="D2633" i="1"/>
  <c r="C2641" i="1"/>
  <c r="C2648" i="1"/>
  <c r="E2655" i="1"/>
  <c r="C2671" i="1"/>
  <c r="D76" i="1"/>
  <c r="E76" i="1" s="1"/>
  <c r="E207" i="1"/>
  <c r="E341" i="1"/>
  <c r="D691" i="1"/>
  <c r="E691" i="1" s="1"/>
  <c r="D770" i="1"/>
  <c r="C827" i="1"/>
  <c r="C885" i="1"/>
  <c r="E940" i="1"/>
  <c r="E992" i="1"/>
  <c r="D1044" i="1"/>
  <c r="E1044" i="1" s="1"/>
  <c r="C1095" i="1"/>
  <c r="C1146" i="1"/>
  <c r="C1206" i="1"/>
  <c r="D1251" i="1"/>
  <c r="E1251" i="1" s="1"/>
  <c r="C1294" i="1"/>
  <c r="D1337" i="1"/>
  <c r="E1337" i="1" s="1"/>
  <c r="C1378" i="1"/>
  <c r="D1469" i="1"/>
  <c r="E1469" i="1" s="1"/>
  <c r="E1508" i="1"/>
  <c r="C1547" i="1"/>
  <c r="C1580" i="1"/>
  <c r="E1616" i="1"/>
  <c r="D1644" i="1"/>
  <c r="E1644" i="1" s="1"/>
  <c r="D1676" i="1"/>
  <c r="D1706" i="1"/>
  <c r="E1706" i="1" s="1"/>
  <c r="D1735" i="1"/>
  <c r="E1735" i="1" s="1"/>
  <c r="D1768" i="1"/>
  <c r="E1768" i="1" s="1"/>
  <c r="D1796" i="1"/>
  <c r="C1822" i="1"/>
  <c r="D1873" i="1"/>
  <c r="D1899" i="1"/>
  <c r="E1922" i="1"/>
  <c r="E1944" i="1"/>
  <c r="E1965" i="1"/>
  <c r="E1988" i="1"/>
  <c r="D2012" i="1"/>
  <c r="C2033" i="1"/>
  <c r="E2054" i="1"/>
  <c r="C2095" i="1"/>
  <c r="C2118" i="1"/>
  <c r="D2138" i="1"/>
  <c r="C2159" i="1"/>
  <c r="C2198" i="1"/>
  <c r="E2218" i="1"/>
  <c r="C2237" i="1"/>
  <c r="D2275" i="1"/>
  <c r="E2275" i="1" s="1"/>
  <c r="E2294" i="1"/>
  <c r="C2315" i="1"/>
  <c r="C2331" i="1"/>
  <c r="C2347" i="1"/>
  <c r="C2364" i="1"/>
  <c r="C2397" i="1"/>
  <c r="C2413" i="1"/>
  <c r="D2427" i="1"/>
  <c r="E2427" i="1" s="1"/>
  <c r="C2443" i="1"/>
  <c r="D2459" i="1"/>
  <c r="D2476" i="1"/>
  <c r="E2490" i="1"/>
  <c r="C2506" i="1"/>
  <c r="D2521" i="1"/>
  <c r="E2521" i="1" s="1"/>
  <c r="E2549" i="1"/>
  <c r="C2562" i="1"/>
  <c r="E2574" i="1"/>
  <c r="D2609" i="1"/>
  <c r="E2609" i="1" s="1"/>
  <c r="D2620" i="1"/>
  <c r="D2641" i="1"/>
  <c r="C2661" i="1"/>
  <c r="D2671" i="1"/>
  <c r="D2679" i="1"/>
  <c r="E2679" i="1" s="1"/>
  <c r="C2689" i="1"/>
  <c r="C2699" i="1"/>
  <c r="D2707" i="1"/>
  <c r="E2707" i="1" s="1"/>
  <c r="C2725" i="1"/>
  <c r="D2744" i="1"/>
  <c r="C2753" i="1"/>
  <c r="C2762" i="1"/>
  <c r="D2771" i="1"/>
  <c r="E2771" i="1" s="1"/>
  <c r="D2787" i="1"/>
  <c r="E2787" i="1" s="1"/>
  <c r="C2796" i="1"/>
  <c r="C2804" i="1"/>
  <c r="C2813" i="1"/>
  <c r="D2836" i="1"/>
  <c r="D2845" i="1"/>
  <c r="C2853" i="1"/>
  <c r="D2860" i="1"/>
  <c r="C2877" i="1"/>
  <c r="D2885" i="1"/>
  <c r="D2900" i="1"/>
  <c r="C2908" i="1"/>
  <c r="C2916" i="1"/>
  <c r="C2923" i="1"/>
  <c r="E2930" i="1"/>
  <c r="C2938" i="1"/>
  <c r="C2945" i="1"/>
  <c r="C2952" i="1"/>
  <c r="C2960" i="1"/>
  <c r="D78" i="1"/>
  <c r="E78" i="1" s="1"/>
  <c r="D212" i="1"/>
  <c r="E212" i="1" s="1"/>
  <c r="D367" i="1"/>
  <c r="E367" i="1" s="1"/>
  <c r="C473" i="1"/>
  <c r="E608" i="1"/>
  <c r="C696" i="1"/>
  <c r="E770" i="1"/>
  <c r="E834" i="1"/>
  <c r="C886" i="1"/>
  <c r="C946" i="1"/>
  <c r="D994" i="1"/>
  <c r="E994" i="1" s="1"/>
  <c r="E1047" i="1"/>
  <c r="D1105" i="1"/>
  <c r="E1105" i="1" s="1"/>
  <c r="C1150" i="1"/>
  <c r="D1206" i="1"/>
  <c r="E1206" i="1" s="1"/>
  <c r="D1252" i="1"/>
  <c r="D1294" i="1"/>
  <c r="E1294" i="1" s="1"/>
  <c r="D1342" i="1"/>
  <c r="E1342" i="1" s="1"/>
  <c r="C1380" i="1"/>
  <c r="E1430" i="1"/>
  <c r="D1470" i="1"/>
  <c r="E1470" i="1" s="1"/>
  <c r="C1512" i="1"/>
  <c r="D1553" i="1"/>
  <c r="E1553" i="1" s="1"/>
  <c r="D1581" i="1"/>
  <c r="E1581" i="1" s="1"/>
  <c r="C1617" i="1"/>
  <c r="C1645" i="1"/>
  <c r="E1676" i="1"/>
  <c r="D1708" i="1"/>
  <c r="C1736" i="1"/>
  <c r="D1769" i="1"/>
  <c r="E1769" i="1" s="1"/>
  <c r="E1796" i="1"/>
  <c r="E1822" i="1"/>
  <c r="C1853" i="1"/>
  <c r="E1873" i="1"/>
  <c r="E1899" i="1"/>
  <c r="C1924" i="1"/>
  <c r="D1945" i="1"/>
  <c r="E1945" i="1" s="1"/>
  <c r="D1970" i="1"/>
  <c r="E1989" i="1"/>
  <c r="E2012" i="1"/>
  <c r="D2033" i="1"/>
  <c r="C2055" i="1"/>
  <c r="C2078" i="1"/>
  <c r="D2095" i="1"/>
  <c r="E2095" i="1" s="1"/>
  <c r="D2118" i="1"/>
  <c r="E2118" i="1" s="1"/>
  <c r="E2138" i="1"/>
  <c r="D2159" i="1"/>
  <c r="E2181" i="1"/>
  <c r="D2198" i="1"/>
  <c r="E2198" i="1" s="1"/>
  <c r="C2220" i="1"/>
  <c r="D2237" i="1"/>
  <c r="C2257" i="1"/>
  <c r="E2277" i="1"/>
  <c r="C2295" i="1"/>
  <c r="D2315" i="1"/>
  <c r="E2315" i="1" s="1"/>
  <c r="D2331" i="1"/>
  <c r="D2347" i="1"/>
  <c r="D2365" i="1"/>
  <c r="C2380" i="1"/>
  <c r="D2397" i="1"/>
  <c r="E2397" i="1" s="1"/>
  <c r="D2413" i="1"/>
  <c r="E2413" i="1" s="1"/>
  <c r="C2430" i="1"/>
  <c r="D2445" i="1"/>
  <c r="E2445" i="1" s="1"/>
  <c r="E2459" i="1"/>
  <c r="E2476" i="1"/>
  <c r="C2491" i="1"/>
  <c r="E2506" i="1"/>
  <c r="C2523" i="1"/>
  <c r="D2535" i="1"/>
  <c r="E2535" i="1" s="1"/>
  <c r="C2550" i="1"/>
  <c r="D2562" i="1"/>
  <c r="C2575" i="1"/>
  <c r="C2588" i="1"/>
  <c r="C2599" i="1"/>
  <c r="E2610" i="1"/>
  <c r="E2620" i="1"/>
  <c r="C2632" i="1"/>
  <c r="E2641" i="1"/>
  <c r="C2651" i="1"/>
  <c r="D2661" i="1"/>
  <c r="E2661" i="1" s="1"/>
  <c r="E2671" i="1"/>
  <c r="D2680" i="1"/>
  <c r="D2690" i="1"/>
  <c r="D2699" i="1"/>
  <c r="C2709" i="1"/>
  <c r="C2717" i="1"/>
  <c r="C2726" i="1"/>
  <c r="C2736" i="1"/>
  <c r="E2744" i="1"/>
  <c r="D2754" i="1"/>
  <c r="D2762" i="1"/>
  <c r="C2772" i="1"/>
  <c r="C2780" i="1"/>
  <c r="E2788" i="1"/>
  <c r="D2796" i="1"/>
  <c r="C2806" i="1"/>
  <c r="D2813" i="1"/>
  <c r="C2821" i="1"/>
  <c r="C2829" i="1"/>
  <c r="E2836" i="1"/>
  <c r="E2845" i="1"/>
  <c r="D2853" i="1"/>
  <c r="E2860" i="1"/>
  <c r="C2869" i="1"/>
  <c r="D2877" i="1"/>
  <c r="E2885" i="1"/>
  <c r="C2893" i="1"/>
  <c r="E2900" i="1"/>
  <c r="D2908" i="1"/>
  <c r="E2908" i="1" s="1"/>
  <c r="D2916" i="1"/>
  <c r="D2923" i="1"/>
  <c r="C2931" i="1"/>
  <c r="D2938" i="1"/>
  <c r="D2945" i="1"/>
  <c r="D79" i="1"/>
  <c r="E79" i="1" s="1"/>
  <c r="D219" i="1"/>
  <c r="E219" i="1" s="1"/>
  <c r="E373" i="1"/>
  <c r="E500" i="1"/>
  <c r="E612" i="1"/>
  <c r="D696" i="1"/>
  <c r="E696" i="1" s="1"/>
  <c r="E771" i="1"/>
  <c r="C841" i="1"/>
  <c r="D895" i="1"/>
  <c r="C952" i="1"/>
  <c r="D1001" i="1"/>
  <c r="E1001" i="1" s="1"/>
  <c r="E1052" i="1"/>
  <c r="E1106" i="1"/>
  <c r="E1155" i="1"/>
  <c r="C1209" i="1"/>
  <c r="E1252" i="1"/>
  <c r="C1295" i="1"/>
  <c r="C1346" i="1"/>
  <c r="C1389" i="1"/>
  <c r="C1432" i="1"/>
  <c r="E1471" i="1"/>
  <c r="D1512" i="1"/>
  <c r="E1512" i="1" s="1"/>
  <c r="C1554" i="1"/>
  <c r="E1586" i="1"/>
  <c r="D1617" i="1"/>
  <c r="E1649" i="1"/>
  <c r="D1679" i="1"/>
  <c r="E1679" i="1" s="1"/>
  <c r="E1708" i="1"/>
  <c r="C1743" i="1"/>
  <c r="D1770" i="1"/>
  <c r="E1770" i="1" s="1"/>
  <c r="C1797" i="1"/>
  <c r="C1823" i="1"/>
  <c r="C1854" i="1"/>
  <c r="D1879" i="1"/>
  <c r="E1902" i="1"/>
  <c r="D1924" i="1"/>
  <c r="E1924" i="1" s="1"/>
  <c r="C1947" i="1"/>
  <c r="E1970" i="1"/>
  <c r="C1992" i="1"/>
  <c r="E2013" i="1"/>
  <c r="E2033" i="1"/>
  <c r="D2055" i="1"/>
  <c r="E2078" i="1"/>
  <c r="E2098" i="1"/>
  <c r="C2119" i="1"/>
  <c r="C2139" i="1"/>
  <c r="E2159" i="1"/>
  <c r="C2182" i="1"/>
  <c r="E2201" i="1"/>
  <c r="E108" i="1"/>
  <c r="D223" i="1"/>
  <c r="E223" i="1" s="1"/>
  <c r="D375" i="1"/>
  <c r="E375" i="1" s="1"/>
  <c r="C506" i="1"/>
  <c r="D622" i="1"/>
  <c r="D712" i="1"/>
  <c r="E712" i="1" s="1"/>
  <c r="D772" i="1"/>
  <c r="E772" i="1" s="1"/>
  <c r="D841" i="1"/>
  <c r="E841" i="1" s="1"/>
  <c r="E895" i="1"/>
  <c r="D952" i="1"/>
  <c r="C1005" i="1"/>
  <c r="D1054" i="1"/>
  <c r="E1054" i="1" s="1"/>
  <c r="C1107" i="1"/>
  <c r="C1158" i="1"/>
  <c r="D1209" i="1"/>
  <c r="E1209" i="1" s="1"/>
  <c r="D1258" i="1"/>
  <c r="E1258" i="1" s="1"/>
  <c r="E1297" i="1"/>
  <c r="E1347" i="1"/>
  <c r="D1389" i="1"/>
  <c r="D1432" i="1"/>
  <c r="E1432" i="1" s="1"/>
  <c r="D1480" i="1"/>
  <c r="C1514" i="1"/>
  <c r="D1555" i="1"/>
  <c r="E1589" i="1"/>
  <c r="E1617" i="1"/>
  <c r="E1652" i="1"/>
  <c r="D1680" i="1"/>
  <c r="E1680" i="1" s="1"/>
  <c r="D1711" i="1"/>
  <c r="E1711" i="1" s="1"/>
  <c r="D1743" i="1"/>
  <c r="E1743" i="1" s="1"/>
  <c r="C1771" i="1"/>
  <c r="D1803" i="1"/>
  <c r="E1803" i="1" s="1"/>
  <c r="E1825" i="1"/>
  <c r="E1854" i="1"/>
  <c r="E1879" i="1"/>
  <c r="C1903" i="1"/>
  <c r="E1926" i="1"/>
  <c r="C1948" i="1"/>
  <c r="C1972" i="1"/>
  <c r="E1993" i="1"/>
  <c r="C2015" i="1"/>
  <c r="E2038" i="1"/>
  <c r="E2055" i="1"/>
  <c r="E2079" i="1"/>
  <c r="E2100" i="1"/>
  <c r="D2119" i="1"/>
  <c r="E2119" i="1" s="1"/>
  <c r="D2143" i="1"/>
  <c r="E2143" i="1" s="1"/>
  <c r="C2160" i="1"/>
  <c r="D2182" i="1"/>
  <c r="E2182" i="1" s="1"/>
  <c r="E2202" i="1"/>
  <c r="D2221" i="1"/>
  <c r="E2242" i="1"/>
  <c r="D2278" i="1"/>
  <c r="E2278" i="1" s="1"/>
  <c r="D2299" i="1"/>
  <c r="C2334" i="1"/>
  <c r="C2348" i="1"/>
  <c r="C2366" i="1"/>
  <c r="C2385" i="1"/>
  <c r="C2400" i="1"/>
  <c r="E2416" i="1"/>
  <c r="C2431" i="1"/>
  <c r="E2447" i="1"/>
  <c r="C2462" i="1"/>
  <c r="D2477" i="1"/>
  <c r="C2494" i="1"/>
  <c r="D2507" i="1"/>
  <c r="E2507" i="1" s="1"/>
  <c r="E2538" i="1"/>
  <c r="E2564" i="1"/>
  <c r="E2601" i="1"/>
  <c r="D2621" i="1"/>
  <c r="E2621" i="1" s="1"/>
  <c r="E2642" i="1"/>
  <c r="D2653" i="1"/>
  <c r="D2663" i="1"/>
  <c r="E2663" i="1" s="1"/>
  <c r="D2672" i="1"/>
  <c r="D2681" i="1"/>
  <c r="E2681" i="1" s="1"/>
  <c r="C2692" i="1"/>
  <c r="C2700" i="1"/>
  <c r="D2728" i="1"/>
  <c r="D2737" i="1"/>
  <c r="C2755" i="1"/>
  <c r="C2764" i="1"/>
  <c r="C2773" i="1"/>
  <c r="D2789" i="1"/>
  <c r="C2797" i="1"/>
  <c r="C2814" i="1"/>
  <c r="D2838" i="1"/>
  <c r="E2846" i="1"/>
  <c r="C2854" i="1"/>
  <c r="D2861" i="1"/>
  <c r="E2861" i="1" s="1"/>
  <c r="E2870" i="1"/>
  <c r="C2878" i="1"/>
  <c r="D2886" i="1"/>
  <c r="D2901" i="1"/>
  <c r="E2901" i="1" s="1"/>
  <c r="C109" i="1"/>
  <c r="C243" i="1"/>
  <c r="D385" i="1"/>
  <c r="E385" i="1" s="1"/>
  <c r="D506" i="1"/>
  <c r="E506" i="1" s="1"/>
  <c r="E622" i="1"/>
  <c r="D717" i="1"/>
  <c r="C784" i="1"/>
  <c r="C843" i="1"/>
  <c r="D897" i="1"/>
  <c r="E897" i="1" s="1"/>
  <c r="E952" i="1"/>
  <c r="E1010" i="1"/>
  <c r="E1059" i="1"/>
  <c r="E1112" i="1"/>
  <c r="E1163" i="1"/>
  <c r="E1213" i="1"/>
  <c r="D1262" i="1"/>
  <c r="E1262" i="1" s="1"/>
  <c r="D1304" i="1"/>
  <c r="E1304" i="1" s="1"/>
  <c r="E114" i="1"/>
  <c r="C253" i="1"/>
  <c r="E388" i="1"/>
  <c r="E524" i="1"/>
  <c r="E631" i="1"/>
  <c r="E717" i="1"/>
  <c r="E786" i="1"/>
  <c r="E843" i="1"/>
  <c r="D905" i="1"/>
  <c r="E905" i="1" s="1"/>
  <c r="C953" i="1"/>
  <c r="C1011" i="1"/>
  <c r="C1064" i="1"/>
  <c r="C1113" i="1"/>
  <c r="C1170" i="1"/>
  <c r="C1214" i="1"/>
  <c r="E1263" i="1"/>
  <c r="D1305" i="1"/>
  <c r="E1305" i="1" s="1"/>
  <c r="D1350" i="1"/>
  <c r="E1350" i="1" s="1"/>
  <c r="D1398" i="1"/>
  <c r="E1398" i="1" s="1"/>
  <c r="D1434" i="1"/>
  <c r="E1434" i="1" s="1"/>
  <c r="C1482" i="1"/>
  <c r="C1523" i="1"/>
  <c r="E1558" i="1"/>
  <c r="C1596" i="1"/>
  <c r="D1622" i="1"/>
  <c r="E1622" i="1" s="1"/>
  <c r="E1655" i="1"/>
  <c r="C1683" i="1"/>
  <c r="C1715" i="1"/>
  <c r="E1748" i="1"/>
  <c r="C1773" i="1"/>
  <c r="D1805" i="1"/>
  <c r="E1805" i="1" s="1"/>
  <c r="E1830" i="1"/>
  <c r="C1857" i="1"/>
  <c r="D1885" i="1"/>
  <c r="D1904" i="1"/>
  <c r="E1904" i="1" s="1"/>
  <c r="E1929" i="1"/>
  <c r="C1974" i="1"/>
  <c r="C119" i="1"/>
  <c r="E262" i="1"/>
  <c r="C396" i="1"/>
  <c r="C532" i="1"/>
  <c r="D638" i="1"/>
  <c r="E638" i="1" s="1"/>
  <c r="D720" i="1"/>
  <c r="E720" i="1" s="1"/>
  <c r="D787" i="1"/>
  <c r="E787" i="1" s="1"/>
  <c r="D844" i="1"/>
  <c r="E844" i="1" s="1"/>
  <c r="C910" i="1"/>
  <c r="E963" i="1"/>
  <c r="D1015" i="1"/>
  <c r="E1065" i="1"/>
  <c r="E1115" i="1"/>
  <c r="C1171" i="1"/>
  <c r="E1222" i="1"/>
  <c r="C1267" i="1"/>
  <c r="D1310" i="1"/>
  <c r="E1310" i="1" s="1"/>
  <c r="D1351" i="1"/>
  <c r="E1351" i="1" s="1"/>
  <c r="C1399" i="1"/>
  <c r="D1441" i="1"/>
  <c r="E1441" i="1" s="1"/>
  <c r="D1483" i="1"/>
  <c r="E1483" i="1" s="1"/>
  <c r="D1523" i="1"/>
  <c r="E1523" i="1" s="1"/>
  <c r="D1560" i="1"/>
  <c r="E1560" i="1" s="1"/>
  <c r="C1597" i="1"/>
  <c r="D1626" i="1"/>
  <c r="E1626" i="1" s="1"/>
  <c r="D1656" i="1"/>
  <c r="C1685" i="1"/>
  <c r="D1715" i="1"/>
  <c r="E1715" i="1" s="1"/>
  <c r="C1749" i="1"/>
  <c r="E1778" i="1"/>
  <c r="C1806" i="1"/>
  <c r="C1831" i="1"/>
  <c r="E1857" i="1"/>
  <c r="E1885" i="1"/>
  <c r="C1908" i="1"/>
  <c r="C1931" i="1"/>
  <c r="C1951" i="1"/>
  <c r="C1975" i="1"/>
  <c r="C1999" i="1"/>
  <c r="E2020" i="1"/>
  <c r="D2040" i="1"/>
  <c r="D2125" i="1"/>
  <c r="D2146" i="1"/>
  <c r="C2166" i="1"/>
  <c r="C2184" i="1"/>
  <c r="C2226" i="1"/>
  <c r="D2244" i="1"/>
  <c r="E2282" i="1"/>
  <c r="E2302" i="1"/>
  <c r="D2320" i="1"/>
  <c r="D2337" i="1"/>
  <c r="D2353" i="1"/>
  <c r="E2353" i="1" s="1"/>
  <c r="C2369" i="1"/>
  <c r="C2387" i="1"/>
  <c r="D2403" i="1"/>
  <c r="E2403" i="1" s="1"/>
  <c r="D2433" i="1"/>
  <c r="E2433" i="1" s="1"/>
  <c r="C2449" i="1"/>
  <c r="D2466" i="1"/>
  <c r="E2466" i="1" s="1"/>
  <c r="C2482" i="1"/>
  <c r="C2512" i="1"/>
  <c r="C2541" i="1"/>
  <c r="C2554" i="1"/>
  <c r="E2566" i="1"/>
  <c r="C2579" i="1"/>
  <c r="E2591" i="1"/>
  <c r="C2603" i="1"/>
  <c r="C2625" i="1"/>
  <c r="C2635" i="1"/>
  <c r="D2644" i="1"/>
  <c r="E2644" i="1" s="1"/>
  <c r="E2654" i="1"/>
  <c r="D2673" i="1"/>
  <c r="E2673" i="1" s="1"/>
  <c r="C2684" i="1"/>
  <c r="C2693" i="1"/>
  <c r="E2701" i="1"/>
  <c r="C2721" i="1"/>
  <c r="D2738" i="1"/>
  <c r="D2747" i="1"/>
  <c r="D2757" i="1"/>
  <c r="E2765" i="1"/>
  <c r="C2774" i="1"/>
  <c r="D2790" i="1"/>
  <c r="E2790" i="1" s="1"/>
  <c r="E129" i="1"/>
  <c r="C280" i="1"/>
  <c r="D407" i="1"/>
  <c r="E407" i="1" s="1"/>
  <c r="E533" i="1"/>
  <c r="E649" i="1"/>
  <c r="D721" i="1"/>
  <c r="E721" i="1" s="1"/>
  <c r="C798" i="1"/>
  <c r="C851" i="1"/>
  <c r="D910" i="1"/>
  <c r="C966" i="1"/>
  <c r="E1015" i="1"/>
  <c r="C1074" i="1"/>
  <c r="C1116" i="1"/>
  <c r="C1176" i="1"/>
  <c r="C1223" i="1"/>
  <c r="C1268" i="1"/>
  <c r="C1316" i="1"/>
  <c r="C1352" i="1"/>
  <c r="E1400" i="1"/>
  <c r="C1444" i="1"/>
  <c r="C1486" i="1"/>
  <c r="E1530" i="1"/>
  <c r="E1561" i="1"/>
  <c r="D1597" i="1"/>
  <c r="E1597" i="1" s="1"/>
  <c r="C1628" i="1"/>
  <c r="E1656" i="1"/>
  <c r="C1691" i="1"/>
  <c r="C1717" i="1"/>
  <c r="C1750" i="1"/>
  <c r="C1779" i="1"/>
  <c r="E1806" i="1"/>
  <c r="C1836" i="1"/>
  <c r="C1859" i="1"/>
  <c r="C1886" i="1"/>
  <c r="C1909" i="1"/>
  <c r="D1931" i="1"/>
  <c r="E1931" i="1" s="1"/>
  <c r="C1956" i="1"/>
  <c r="D1975" i="1"/>
  <c r="E1975" i="1" s="1"/>
  <c r="C2000" i="1"/>
  <c r="C2021" i="1"/>
  <c r="E2040" i="1"/>
  <c r="E2063" i="1"/>
  <c r="C2081" i="1"/>
  <c r="C2104" i="1"/>
  <c r="E2125" i="1"/>
  <c r="E2146" i="1"/>
  <c r="E2170" i="1"/>
  <c r="D2186" i="1"/>
  <c r="E2186" i="1" s="1"/>
  <c r="C2206" i="1"/>
  <c r="D2226" i="1"/>
  <c r="E2226" i="1" s="1"/>
  <c r="E2244" i="1"/>
  <c r="C2267" i="1"/>
  <c r="D2283" i="1"/>
  <c r="E2283" i="1" s="1"/>
  <c r="E130" i="1"/>
  <c r="E284" i="1"/>
  <c r="C425" i="1"/>
  <c r="C540" i="1"/>
  <c r="E651" i="1"/>
  <c r="D722" i="1"/>
  <c r="E722" i="1" s="1"/>
  <c r="D798" i="1"/>
  <c r="E798" i="1" s="1"/>
  <c r="C858" i="1"/>
  <c r="D138" i="1"/>
  <c r="E138" i="1" s="1"/>
  <c r="C164" i="1"/>
  <c r="D164" i="1"/>
  <c r="E164" i="1" s="1"/>
  <c r="D176" i="1"/>
  <c r="E176" i="1" s="1"/>
  <c r="E305" i="1"/>
  <c r="D456" i="1"/>
  <c r="E456" i="1" s="1"/>
  <c r="E571" i="1"/>
  <c r="D667" i="1"/>
  <c r="E667" i="1" s="1"/>
  <c r="D745" i="1"/>
  <c r="E745" i="1" s="1"/>
  <c r="E810" i="1"/>
  <c r="D927" i="1"/>
  <c r="E927" i="1" s="1"/>
  <c r="C980" i="1"/>
  <c r="E1081" i="1"/>
  <c r="C1137" i="1"/>
  <c r="E1190" i="1"/>
  <c r="C1234" i="1"/>
  <c r="D1372" i="1"/>
  <c r="E1372" i="1" s="1"/>
  <c r="C1414" i="1"/>
  <c r="D1459" i="1"/>
  <c r="D1498" i="1"/>
  <c r="E1498" i="1" s="1"/>
  <c r="C1577" i="1"/>
  <c r="E1605" i="1"/>
  <c r="D1636" i="1"/>
  <c r="E1636" i="1" s="1"/>
  <c r="E1666" i="1"/>
  <c r="D1697" i="1"/>
  <c r="E1697" i="1" s="1"/>
  <c r="E1730" i="1"/>
  <c r="C1761" i="1"/>
  <c r="C1788" i="1"/>
  <c r="D1814" i="1"/>
  <c r="E1814" i="1" s="1"/>
  <c r="D1871" i="1"/>
  <c r="E1893" i="1"/>
  <c r="D1938" i="1"/>
  <c r="E1938" i="1" s="1"/>
  <c r="D1959" i="1"/>
  <c r="E1959" i="1" s="1"/>
  <c r="C1984" i="1"/>
  <c r="C2007" i="1"/>
  <c r="E2027" i="1"/>
  <c r="D2047" i="1"/>
  <c r="E2047" i="1" s="1"/>
  <c r="D2068" i="1"/>
  <c r="E2068" i="1" s="1"/>
  <c r="D2091" i="1"/>
  <c r="C2112" i="1"/>
  <c r="C2133" i="1"/>
  <c r="C2152" i="1"/>
  <c r="D2194" i="1"/>
  <c r="C2213" i="1"/>
  <c r="C2232" i="1"/>
  <c r="C2251" i="1"/>
  <c r="C2269" i="1"/>
  <c r="E2290" i="1"/>
  <c r="C2309" i="1"/>
  <c r="D2341" i="1"/>
  <c r="E2341" i="1" s="1"/>
  <c r="D2358" i="1"/>
  <c r="E2377" i="1"/>
  <c r="E2393" i="1"/>
  <c r="C198" i="1"/>
  <c r="E308" i="1"/>
  <c r="C457" i="1"/>
  <c r="C573" i="1"/>
  <c r="E672" i="1"/>
  <c r="E757" i="1"/>
  <c r="C811" i="1"/>
  <c r="C873" i="1"/>
  <c r="C929" i="1"/>
  <c r="D980" i="1"/>
  <c r="E980" i="1" s="1"/>
  <c r="C1043" i="1"/>
  <c r="C1082" i="1"/>
  <c r="E1143" i="1"/>
  <c r="D1193" i="1"/>
  <c r="E1193" i="1" s="1"/>
  <c r="E1240" i="1"/>
  <c r="D1287" i="1"/>
  <c r="E1326" i="1"/>
  <c r="D1373" i="1"/>
  <c r="E1373" i="1" s="1"/>
  <c r="C1417" i="1"/>
  <c r="E1459" i="1"/>
  <c r="C1503" i="1"/>
  <c r="C1538" i="1"/>
  <c r="E1577" i="1"/>
  <c r="C1609" i="1"/>
  <c r="E1637" i="1"/>
  <c r="D1671" i="1"/>
  <c r="D1698" i="1"/>
  <c r="E1698" i="1" s="1"/>
  <c r="E1731" i="1"/>
  <c r="D1761" i="1"/>
  <c r="D1788" i="1"/>
  <c r="E1788" i="1" s="1"/>
  <c r="C1820" i="1"/>
  <c r="C1842" i="1"/>
  <c r="E1871" i="1"/>
  <c r="D1896" i="1"/>
  <c r="C1916" i="1"/>
  <c r="C1940" i="1"/>
  <c r="E1961" i="1"/>
  <c r="D1984" i="1"/>
  <c r="E1984" i="1" s="1"/>
  <c r="D2007" i="1"/>
  <c r="C2028" i="1"/>
  <c r="C2052" i="1"/>
  <c r="D2069" i="1"/>
  <c r="E2069" i="1" s="1"/>
  <c r="E2091" i="1"/>
  <c r="D2112" i="1"/>
  <c r="D2133" i="1"/>
  <c r="E2133" i="1" s="1"/>
  <c r="E2157" i="1"/>
  <c r="C2173" i="1"/>
  <c r="E2194" i="1"/>
  <c r="D2214" i="1"/>
  <c r="C2234" i="1"/>
  <c r="E2254" i="1"/>
  <c r="D2269" i="1"/>
  <c r="E2269" i="1" s="1"/>
  <c r="C2291" i="1"/>
  <c r="D2309" i="1"/>
  <c r="C2326" i="1"/>
  <c r="C2346" i="1"/>
  <c r="E2358" i="1"/>
  <c r="C2378" i="1"/>
  <c r="C2394" i="1"/>
  <c r="D2426" i="1"/>
  <c r="D2456" i="1"/>
  <c r="E198" i="1"/>
  <c r="E340" i="1"/>
  <c r="C467" i="1"/>
  <c r="C583" i="1"/>
  <c r="C680" i="1"/>
  <c r="E762" i="1"/>
  <c r="C820" i="1"/>
  <c r="E877" i="1"/>
  <c r="C931" i="1"/>
  <c r="D986" i="1"/>
  <c r="E986" i="1" s="1"/>
  <c r="D1043" i="1"/>
  <c r="D1092" i="1"/>
  <c r="E1092" i="1" s="1"/>
  <c r="C1144" i="1"/>
  <c r="D1194" i="1"/>
  <c r="E1194" i="1" s="1"/>
  <c r="D1243" i="1"/>
  <c r="E1287" i="1"/>
  <c r="D1330" i="1"/>
  <c r="E1330" i="1" s="1"/>
  <c r="E1374" i="1"/>
  <c r="E1419" i="1"/>
  <c r="C1460" i="1"/>
  <c r="D1503" i="1"/>
  <c r="E1503" i="1" s="1"/>
  <c r="C1545" i="1"/>
  <c r="C1578" i="1"/>
  <c r="E1609" i="1"/>
  <c r="C1640" i="1"/>
  <c r="E1671" i="1"/>
  <c r="D1704" i="1"/>
  <c r="E1704" i="1" s="1"/>
  <c r="E1734" i="1"/>
  <c r="E1761" i="1"/>
  <c r="E1791" i="1"/>
  <c r="D1821" i="1"/>
  <c r="C1847" i="1"/>
  <c r="E1872" i="1"/>
  <c r="E1896" i="1"/>
  <c r="E1916" i="1"/>
  <c r="C1942" i="1"/>
  <c r="D1964" i="1"/>
  <c r="C1987" i="1"/>
  <c r="E2007" i="1"/>
  <c r="D2029" i="1"/>
  <c r="E2029" i="1" s="1"/>
  <c r="E2052" i="1"/>
  <c r="E2071" i="1"/>
  <c r="D2093" i="1"/>
  <c r="E2093" i="1" s="1"/>
  <c r="E2112" i="1"/>
  <c r="C2135" i="1"/>
  <c r="C2158" i="1"/>
  <c r="E2176" i="1"/>
  <c r="D2195" i="1"/>
  <c r="E2195" i="1" s="1"/>
  <c r="E2214" i="1"/>
  <c r="D2234" i="1"/>
  <c r="C2255" i="1"/>
  <c r="D2274" i="1"/>
  <c r="E2274" i="1" s="1"/>
  <c r="D2292" i="1"/>
  <c r="E2309" i="1"/>
  <c r="D2326" i="1"/>
  <c r="E2326" i="1" s="1"/>
  <c r="D2346" i="1"/>
  <c r="C2362" i="1"/>
  <c r="C2379" i="1"/>
  <c r="D2394" i="1"/>
  <c r="E2394" i="1" s="1"/>
  <c r="C2410" i="1"/>
  <c r="E2426" i="1"/>
  <c r="D2442" i="1"/>
  <c r="E2456" i="1"/>
  <c r="D2487" i="1"/>
  <c r="E2487" i="1" s="1"/>
  <c r="D2505" i="1"/>
  <c r="E2519" i="1"/>
  <c r="C2534" i="1"/>
  <c r="C2547" i="1"/>
  <c r="E2559" i="1"/>
  <c r="D2573" i="1"/>
  <c r="C2586" i="1"/>
  <c r="C2598" i="1"/>
  <c r="E2608" i="1"/>
  <c r="D2629" i="1"/>
  <c r="E2629" i="1" s="1"/>
  <c r="C2650" i="1"/>
  <c r="C2659" i="1"/>
  <c r="C2670" i="1"/>
  <c r="D2698" i="1"/>
  <c r="D2706" i="1"/>
  <c r="C2716" i="1"/>
  <c r="D2724" i="1"/>
  <c r="C2733" i="1"/>
  <c r="C2752" i="1"/>
  <c r="D2761" i="1"/>
  <c r="C2769" i="1"/>
  <c r="D2795" i="1"/>
  <c r="C2803" i="1"/>
  <c r="D2812" i="1"/>
  <c r="C2820" i="1"/>
  <c r="D2827" i="1"/>
  <c r="E2827" i="1" s="1"/>
  <c r="D2835" i="1"/>
  <c r="E2835" i="1" s="1"/>
  <c r="C2843" i="1"/>
  <c r="D2852" i="1"/>
  <c r="C2867" i="1"/>
  <c r="D2875" i="1"/>
  <c r="C2884" i="1"/>
  <c r="C2892" i="1"/>
  <c r="D2899" i="1"/>
  <c r="E2899" i="1" s="1"/>
  <c r="D2914" i="1"/>
  <c r="D2922" i="1"/>
  <c r="D2929" i="1"/>
  <c r="D2937" i="1"/>
  <c r="D2944" i="1"/>
  <c r="D2951" i="1"/>
  <c r="D2959" i="1"/>
  <c r="D2966" i="1"/>
  <c r="C2974" i="1"/>
  <c r="C2982" i="1"/>
  <c r="C2989" i="1"/>
  <c r="D2996" i="1"/>
  <c r="D3003" i="1"/>
  <c r="C3011" i="1"/>
  <c r="D3018" i="1"/>
  <c r="C3026" i="1"/>
  <c r="C3034" i="1"/>
  <c r="C3041" i="1"/>
  <c r="C3048" i="1"/>
  <c r="E204" i="1"/>
  <c r="C341" i="1"/>
  <c r="D468" i="1"/>
  <c r="E468" i="1" s="1"/>
  <c r="D601" i="1"/>
  <c r="E601" i="1" s="1"/>
  <c r="D684" i="1"/>
  <c r="E684" i="1" s="1"/>
  <c r="C763" i="1"/>
  <c r="E821" i="1"/>
  <c r="C879" i="1"/>
  <c r="C940" i="1"/>
  <c r="D987" i="1"/>
  <c r="E987" i="1" s="1"/>
  <c r="E1043" i="1"/>
  <c r="D1094" i="1"/>
  <c r="E1094" i="1" s="1"/>
  <c r="E1144" i="1"/>
  <c r="D1203" i="1"/>
  <c r="E1203" i="1" s="1"/>
  <c r="E1243" i="1"/>
  <c r="E1293" i="1"/>
  <c r="E1335" i="1"/>
  <c r="E1377" i="1"/>
  <c r="D1423" i="1"/>
  <c r="E1423" i="1" s="1"/>
  <c r="E1463" i="1"/>
  <c r="C1508" i="1"/>
  <c r="E1546" i="1"/>
  <c r="E1579" i="1"/>
  <c r="C1616" i="1"/>
  <c r="E1641" i="1"/>
  <c r="D1674" i="1"/>
  <c r="E1674" i="1" s="1"/>
  <c r="C1705" i="1"/>
  <c r="C1735" i="1"/>
  <c r="D1767" i="1"/>
  <c r="E1767" i="1" s="1"/>
  <c r="C1792" i="1"/>
  <c r="E1821" i="1"/>
  <c r="D1847" i="1"/>
  <c r="E1847" i="1" s="1"/>
  <c r="C1873" i="1"/>
  <c r="C1899" i="1"/>
  <c r="C1919" i="1"/>
  <c r="D1942" i="1"/>
  <c r="E1942" i="1" s="1"/>
  <c r="E1964" i="1"/>
  <c r="D1987" i="1"/>
  <c r="E1987" i="1" s="1"/>
  <c r="E2011" i="1"/>
  <c r="E2030" i="1"/>
  <c r="E291" i="1"/>
  <c r="C807" i="1"/>
  <c r="D1031" i="1"/>
  <c r="E1031" i="1" s="1"/>
  <c r="C1405" i="1"/>
  <c r="E1535" i="1"/>
  <c r="C1744" i="1"/>
  <c r="C1837" i="1"/>
  <c r="C1914" i="1"/>
  <c r="E1981" i="1"/>
  <c r="D2041" i="1"/>
  <c r="E2041" i="1" s="1"/>
  <c r="D2087" i="1"/>
  <c r="E2087" i="1" s="1"/>
  <c r="D2135" i="1"/>
  <c r="E2135" i="1" s="1"/>
  <c r="C2227" i="1"/>
  <c r="E2267" i="1"/>
  <c r="C2303" i="1"/>
  <c r="E2334" i="1"/>
  <c r="E2362" i="1"/>
  <c r="C2419" i="1"/>
  <c r="E2442" i="1"/>
  <c r="D2468" i="1"/>
  <c r="D2489" i="1"/>
  <c r="E2489" i="1" s="1"/>
  <c r="C2514" i="1"/>
  <c r="D2554" i="1"/>
  <c r="E2554" i="1" s="1"/>
  <c r="D2570" i="1"/>
  <c r="E2570" i="1" s="1"/>
  <c r="C2591" i="1"/>
  <c r="E2606" i="1"/>
  <c r="D2624" i="1"/>
  <c r="C2637" i="1"/>
  <c r="C2652" i="1"/>
  <c r="C2666" i="1"/>
  <c r="C2679" i="1"/>
  <c r="C2706" i="1"/>
  <c r="E2721" i="1"/>
  <c r="D2732" i="1"/>
  <c r="E2746" i="1"/>
  <c r="C2760" i="1"/>
  <c r="D2773" i="1"/>
  <c r="C2785" i="1"/>
  <c r="E2796" i="1"/>
  <c r="C2808" i="1"/>
  <c r="E2818" i="1"/>
  <c r="D2829" i="1"/>
  <c r="E2829" i="1" s="1"/>
  <c r="D2840" i="1"/>
  <c r="D2849" i="1"/>
  <c r="E2849" i="1" s="1"/>
  <c r="C2861" i="1"/>
  <c r="C2872" i="1"/>
  <c r="D2893" i="1"/>
  <c r="E2893" i="1" s="1"/>
  <c r="C2904" i="1"/>
  <c r="E2922" i="1"/>
  <c r="D2932" i="1"/>
  <c r="D2940" i="1"/>
  <c r="E2940" i="1" s="1"/>
  <c r="C2950" i="1"/>
  <c r="E2966" i="1"/>
  <c r="C2975" i="1"/>
  <c r="C2983" i="1"/>
  <c r="E2990" i="1"/>
  <c r="C2998" i="1"/>
  <c r="C3007" i="1"/>
  <c r="D3014" i="1"/>
  <c r="E3022" i="1"/>
  <c r="C3030" i="1"/>
  <c r="D3037" i="1"/>
  <c r="D3046" i="1"/>
  <c r="E3061" i="1"/>
  <c r="D3068" i="1"/>
  <c r="C3075" i="1"/>
  <c r="C3082" i="1"/>
  <c r="C3096" i="1"/>
  <c r="C3103" i="1"/>
  <c r="D3116" i="1"/>
  <c r="E3116" i="1" s="1"/>
  <c r="C3123" i="1"/>
  <c r="D3130" i="1"/>
  <c r="C3143" i="1"/>
  <c r="D3149" i="1"/>
  <c r="C3156" i="1"/>
  <c r="D3162" i="1"/>
  <c r="C3182" i="1"/>
  <c r="C3195" i="1"/>
  <c r="D3201" i="1"/>
  <c r="D3220" i="1"/>
  <c r="D3226" i="1"/>
  <c r="D3232" i="1"/>
  <c r="D3238" i="1"/>
  <c r="D3244" i="1"/>
  <c r="D3250" i="1"/>
  <c r="D3256" i="1"/>
  <c r="E3256" i="1" s="1"/>
  <c r="C3263" i="1"/>
  <c r="C3269" i="1"/>
  <c r="C3275" i="1"/>
  <c r="C3281" i="1"/>
  <c r="C3287" i="1"/>
  <c r="C3293" i="1"/>
  <c r="C3299" i="1"/>
  <c r="D3348" i="1"/>
  <c r="D3354" i="1"/>
  <c r="D3360" i="1"/>
  <c r="D3366" i="1"/>
  <c r="D3372" i="1"/>
  <c r="D3378" i="1"/>
  <c r="C3384" i="1"/>
  <c r="E3395" i="1"/>
  <c r="D3401" i="1"/>
  <c r="C3407" i="1"/>
  <c r="D3418" i="1"/>
  <c r="C3424" i="1"/>
  <c r="D3435" i="1"/>
  <c r="C3441" i="1"/>
  <c r="D3452" i="1"/>
  <c r="C3458" i="1"/>
  <c r="D3469" i="1"/>
  <c r="C3475" i="1"/>
  <c r="C3481" i="1"/>
  <c r="D3492" i="1"/>
  <c r="C3498" i="1"/>
  <c r="D3509" i="1"/>
  <c r="C3515" i="1"/>
  <c r="D3526" i="1"/>
  <c r="C3532" i="1"/>
  <c r="D3543" i="1"/>
  <c r="C3549" i="1"/>
  <c r="D3560" i="1"/>
  <c r="E3560" i="1" s="1"/>
  <c r="D3566" i="1"/>
  <c r="C3572" i="1"/>
  <c r="D3583" i="1"/>
  <c r="C3589" i="1"/>
  <c r="D3600" i="1"/>
  <c r="C3606" i="1"/>
  <c r="D3617" i="1"/>
  <c r="C3623" i="1"/>
  <c r="D3634" i="1"/>
  <c r="C3640" i="1"/>
  <c r="D295" i="1"/>
  <c r="E295" i="1" s="1"/>
  <c r="D807" i="1"/>
  <c r="E807" i="1" s="1"/>
  <c r="D1074" i="1"/>
  <c r="D1268" i="1"/>
  <c r="C1406" i="1"/>
  <c r="D1537" i="1"/>
  <c r="E1537" i="1" s="1"/>
  <c r="D1653" i="1"/>
  <c r="E1653" i="1" s="1"/>
  <c r="C1751" i="1"/>
  <c r="D1837" i="1"/>
  <c r="E1837" i="1" s="1"/>
  <c r="D1914" i="1"/>
  <c r="E1914" i="1" s="1"/>
  <c r="E1983" i="1"/>
  <c r="D2043" i="1"/>
  <c r="E2043" i="1" s="1"/>
  <c r="C2091" i="1"/>
  <c r="C2144" i="1"/>
  <c r="C2189" i="1"/>
  <c r="D2229" i="1"/>
  <c r="E2229" i="1" s="1"/>
  <c r="C2268" i="1"/>
  <c r="D2305" i="1"/>
  <c r="E2336" i="1"/>
  <c r="E2365" i="1"/>
  <c r="D2389" i="1"/>
  <c r="E2389" i="1" s="1"/>
  <c r="C2420" i="1"/>
  <c r="C2446" i="1"/>
  <c r="E2468" i="1"/>
  <c r="D2491" i="1"/>
  <c r="E2491" i="1" s="1"/>
  <c r="D2514" i="1"/>
  <c r="E2514" i="1" s="1"/>
  <c r="D2534" i="1"/>
  <c r="E2534" i="1" s="1"/>
  <c r="D2555" i="1"/>
  <c r="E2555" i="1" s="1"/>
  <c r="C2573" i="1"/>
  <c r="C2592" i="1"/>
  <c r="C2607" i="1"/>
  <c r="E2624" i="1"/>
  <c r="E2638" i="1"/>
  <c r="E2653" i="1"/>
  <c r="D2666" i="1"/>
  <c r="E2666" i="1" s="1"/>
  <c r="E2680" i="1"/>
  <c r="C2694" i="1"/>
  <c r="E2706" i="1"/>
  <c r="C2722" i="1"/>
  <c r="E2732" i="1"/>
  <c r="E2747" i="1"/>
  <c r="D2760" i="1"/>
  <c r="E2773" i="1"/>
  <c r="E2785" i="1"/>
  <c r="C2799" i="1"/>
  <c r="D2808" i="1"/>
  <c r="C2819" i="1"/>
  <c r="C2830" i="1"/>
  <c r="E2840" i="1"/>
  <c r="D2851" i="1"/>
  <c r="E2851" i="1" s="1"/>
  <c r="E2862" i="1"/>
  <c r="D2872" i="1"/>
  <c r="C2882" i="1"/>
  <c r="C2894" i="1"/>
  <c r="D2904" i="1"/>
  <c r="E2913" i="1"/>
  <c r="E2923" i="1"/>
  <c r="E2932" i="1"/>
  <c r="C2942" i="1"/>
  <c r="D2950" i="1"/>
  <c r="C2958" i="1"/>
  <c r="E2967" i="1"/>
  <c r="D2975" i="1"/>
  <c r="E2975" i="1" s="1"/>
  <c r="D2983" i="1"/>
  <c r="C2991" i="1"/>
  <c r="C2999" i="1"/>
  <c r="D3007" i="1"/>
  <c r="E3014" i="1"/>
  <c r="C3023" i="1"/>
  <c r="D3030" i="1"/>
  <c r="E3037" i="1"/>
  <c r="E3046" i="1"/>
  <c r="C3054" i="1"/>
  <c r="C3062" i="1"/>
  <c r="E3068" i="1"/>
  <c r="D3075" i="1"/>
  <c r="E3075" i="1" s="1"/>
  <c r="D3082" i="1"/>
  <c r="C3089" i="1"/>
  <c r="D3096" i="1"/>
  <c r="D3103" i="1"/>
  <c r="C3110" i="1"/>
  <c r="C3117" i="1"/>
  <c r="D3124" i="1"/>
  <c r="E3130" i="1"/>
  <c r="C3137" i="1"/>
  <c r="D3143" i="1"/>
  <c r="E3149" i="1"/>
  <c r="D3156" i="1"/>
  <c r="E3162" i="1"/>
  <c r="E3169" i="1"/>
  <c r="C3176" i="1"/>
  <c r="E3182" i="1"/>
  <c r="C3189" i="1"/>
  <c r="D3195" i="1"/>
  <c r="E3201" i="1"/>
  <c r="C3208" i="1"/>
  <c r="E3214" i="1"/>
  <c r="E3220" i="1"/>
  <c r="E3226" i="1"/>
  <c r="E3232" i="1"/>
  <c r="E3238" i="1"/>
  <c r="E3244" i="1"/>
  <c r="E3250" i="1"/>
  <c r="D3257" i="1"/>
  <c r="D3263" i="1"/>
  <c r="D3269" i="1"/>
  <c r="D3275" i="1"/>
  <c r="D3281" i="1"/>
  <c r="D3287" i="1"/>
  <c r="D3293" i="1"/>
  <c r="C3300" i="1"/>
  <c r="C3306" i="1"/>
  <c r="C3312" i="1"/>
  <c r="C3318" i="1"/>
  <c r="C3324" i="1"/>
  <c r="C3330" i="1"/>
  <c r="C3336" i="1"/>
  <c r="E3342" i="1"/>
  <c r="E3348" i="1"/>
  <c r="E3354" i="1"/>
  <c r="E3360" i="1"/>
  <c r="E3366" i="1"/>
  <c r="E3372" i="1"/>
  <c r="E3378" i="1"/>
  <c r="D3384" i="1"/>
  <c r="E3384" i="1" s="1"/>
  <c r="D3390" i="1"/>
  <c r="C3396" i="1"/>
  <c r="E3401" i="1"/>
  <c r="D3407" i="1"/>
  <c r="C3413" i="1"/>
  <c r="E3418" i="1"/>
  <c r="D3424" i="1"/>
  <c r="C3430" i="1"/>
  <c r="E3435" i="1"/>
  <c r="D3441" i="1"/>
  <c r="C3447" i="1"/>
  <c r="E3452" i="1"/>
  <c r="D3458" i="1"/>
  <c r="C3464" i="1"/>
  <c r="E3469" i="1"/>
  <c r="E3475" i="1"/>
  <c r="D3481" i="1"/>
  <c r="C3487" i="1"/>
  <c r="E3492" i="1"/>
  <c r="D3498" i="1"/>
  <c r="C3504" i="1"/>
  <c r="E3509" i="1"/>
  <c r="D3515" i="1"/>
  <c r="C3521" i="1"/>
  <c r="E3526" i="1"/>
  <c r="D3532" i="1"/>
  <c r="C3538" i="1"/>
  <c r="E3543" i="1"/>
  <c r="D3549" i="1"/>
  <c r="C3555" i="1"/>
  <c r="C3561" i="1"/>
  <c r="E3566" i="1"/>
  <c r="D3572" i="1"/>
  <c r="C3578" i="1"/>
  <c r="E3583" i="1"/>
  <c r="D3589" i="1"/>
  <c r="C3595" i="1"/>
  <c r="E3600" i="1"/>
  <c r="D3606" i="1"/>
  <c r="C3612" i="1"/>
  <c r="E3617" i="1"/>
  <c r="D3623" i="1"/>
  <c r="C3629" i="1"/>
  <c r="E3634" i="1"/>
  <c r="D3640" i="1"/>
  <c r="E3640" i="1" s="1"/>
  <c r="D3646" i="1"/>
  <c r="C3652" i="1"/>
  <c r="D3663" i="1"/>
  <c r="C3669" i="1"/>
  <c r="D3680" i="1"/>
  <c r="C3686" i="1"/>
  <c r="D3697" i="1"/>
  <c r="C3703" i="1"/>
  <c r="D3714" i="1"/>
  <c r="C3720" i="1"/>
  <c r="E3731" i="1"/>
  <c r="D3737" i="1"/>
  <c r="C3743" i="1"/>
  <c r="D3748" i="1"/>
  <c r="C3759" i="1"/>
  <c r="D3764" i="1"/>
  <c r="C3775" i="1"/>
  <c r="D3780" i="1"/>
  <c r="C3791" i="1"/>
  <c r="D3796" i="1"/>
  <c r="C3807" i="1"/>
  <c r="D3812" i="1"/>
  <c r="D303" i="1"/>
  <c r="E303" i="1" s="1"/>
  <c r="E860" i="1"/>
  <c r="E1074" i="1"/>
  <c r="E1268" i="1"/>
  <c r="E1407" i="1"/>
  <c r="E1555" i="1"/>
  <c r="D1658" i="1"/>
  <c r="D1754" i="1"/>
  <c r="E1838" i="1"/>
  <c r="D1915" i="1"/>
  <c r="E1915" i="1" s="1"/>
  <c r="E1995" i="1"/>
  <c r="E2046" i="1"/>
  <c r="E2094" i="1"/>
  <c r="D2144" i="1"/>
  <c r="E2144" i="1" s="1"/>
  <c r="C2190" i="1"/>
  <c r="C2230" i="1"/>
  <c r="D2268" i="1"/>
  <c r="E2305" i="1"/>
  <c r="E2337" i="1"/>
  <c r="D2368" i="1"/>
  <c r="E2396" i="1"/>
  <c r="D2420" i="1"/>
  <c r="E2420" i="1" s="1"/>
  <c r="D2448" i="1"/>
  <c r="C2469" i="1"/>
  <c r="E2494" i="1"/>
  <c r="D2515" i="1"/>
  <c r="E2515" i="1" s="1"/>
  <c r="D2537" i="1"/>
  <c r="E2537" i="1" s="1"/>
  <c r="E2556" i="1"/>
  <c r="E2573" i="1"/>
  <c r="D2593" i="1"/>
  <c r="D2607" i="1"/>
  <c r="E2607" i="1" s="1"/>
  <c r="E2625" i="1"/>
  <c r="C2639" i="1"/>
  <c r="C2654" i="1"/>
  <c r="E2667" i="1"/>
  <c r="D2683" i="1"/>
  <c r="E2694" i="1"/>
  <c r="D2709" i="1"/>
  <c r="E2709" i="1" s="1"/>
  <c r="D2722" i="1"/>
  <c r="D2735" i="1"/>
  <c r="E2735" i="1" s="1"/>
  <c r="E2748" i="1"/>
  <c r="E2760" i="1"/>
  <c r="D2774" i="1"/>
  <c r="C2786" i="1"/>
  <c r="C2800" i="1"/>
  <c r="E2808" i="1"/>
  <c r="D2819" i="1"/>
  <c r="E2819" i="1" s="1"/>
  <c r="E2831" i="1"/>
  <c r="D2841" i="1"/>
  <c r="C2852" i="1"/>
  <c r="C2863" i="1"/>
  <c r="E2872" i="1"/>
  <c r="D2883" i="1"/>
  <c r="E2883" i="1" s="1"/>
  <c r="E2894" i="1"/>
  <c r="E2904" i="1"/>
  <c r="C2914" i="1"/>
  <c r="C2924" i="1"/>
  <c r="C2933" i="1"/>
  <c r="E2942" i="1"/>
  <c r="E2950" i="1"/>
  <c r="E2959" i="1"/>
  <c r="C2968" i="1"/>
  <c r="D2976" i="1"/>
  <c r="E2983" i="1"/>
  <c r="D2991" i="1"/>
  <c r="D2999" i="1"/>
  <c r="E2999" i="1" s="1"/>
  <c r="E3007" i="1"/>
  <c r="C3015" i="1"/>
  <c r="D3023" i="1"/>
  <c r="E3030" i="1"/>
  <c r="E3039" i="1"/>
  <c r="C3047" i="1"/>
  <c r="E3054" i="1"/>
  <c r="D3062" i="1"/>
  <c r="C3069" i="1"/>
  <c r="C3076" i="1"/>
  <c r="E3082" i="1"/>
  <c r="C3090" i="1"/>
  <c r="E3096" i="1"/>
  <c r="E3103" i="1"/>
  <c r="E3110" i="1"/>
  <c r="D3117" i="1"/>
  <c r="E3117" i="1" s="1"/>
  <c r="E3124" i="1"/>
  <c r="C3131" i="1"/>
  <c r="D3137" i="1"/>
  <c r="E3143" i="1"/>
  <c r="C3150" i="1"/>
  <c r="E3156" i="1"/>
  <c r="C3163" i="1"/>
  <c r="C3170" i="1"/>
  <c r="D3176" i="1"/>
  <c r="C3183" i="1"/>
  <c r="D3189" i="1"/>
  <c r="E3195" i="1"/>
  <c r="C3202" i="1"/>
  <c r="D3208" i="1"/>
  <c r="E3208" i="1" s="1"/>
  <c r="C3215" i="1"/>
  <c r="C3221" i="1"/>
  <c r="C3227" i="1"/>
  <c r="C3233" i="1"/>
  <c r="C3239" i="1"/>
  <c r="C3245" i="1"/>
  <c r="C3251" i="1"/>
  <c r="E3257" i="1"/>
  <c r="E3263" i="1"/>
  <c r="E3269" i="1"/>
  <c r="E3275" i="1"/>
  <c r="E3281" i="1"/>
  <c r="E3287" i="1"/>
  <c r="E3293" i="1"/>
  <c r="D3300" i="1"/>
  <c r="D3306" i="1"/>
  <c r="D3312" i="1"/>
  <c r="D3318" i="1"/>
  <c r="D3324" i="1"/>
  <c r="D3330" i="1"/>
  <c r="D3336" i="1"/>
  <c r="E3336" i="1" s="1"/>
  <c r="C3343" i="1"/>
  <c r="C3349" i="1"/>
  <c r="C3355" i="1"/>
  <c r="C3361" i="1"/>
  <c r="C3367" i="1"/>
  <c r="C3373" i="1"/>
  <c r="C3379" i="1"/>
  <c r="C3385" i="1"/>
  <c r="E3390" i="1"/>
  <c r="D3396" i="1"/>
  <c r="C3402" i="1"/>
  <c r="E3407" i="1"/>
  <c r="D3413" i="1"/>
  <c r="C3419" i="1"/>
  <c r="E3424" i="1"/>
  <c r="D3430" i="1"/>
  <c r="C3436" i="1"/>
  <c r="E3441" i="1"/>
  <c r="D3447" i="1"/>
  <c r="C3453" i="1"/>
  <c r="E3458" i="1"/>
  <c r="D3464" i="1"/>
  <c r="E3464" i="1" s="1"/>
  <c r="D3470" i="1"/>
  <c r="C3476" i="1"/>
  <c r="E3481" i="1"/>
  <c r="D3487" i="1"/>
  <c r="C3493" i="1"/>
  <c r="E3498" i="1"/>
  <c r="D3504" i="1"/>
  <c r="C3510" i="1"/>
  <c r="E3515" i="1"/>
  <c r="D3521" i="1"/>
  <c r="C3527" i="1"/>
  <c r="E3532" i="1"/>
  <c r="D3538" i="1"/>
  <c r="C3544" i="1"/>
  <c r="E3549" i="1"/>
  <c r="E3555" i="1"/>
  <c r="D3561" i="1"/>
  <c r="C3567" i="1"/>
  <c r="E3572" i="1"/>
  <c r="D3578" i="1"/>
  <c r="C3584" i="1"/>
  <c r="E3589" i="1"/>
  <c r="D3595" i="1"/>
  <c r="C3601" i="1"/>
  <c r="E3606" i="1"/>
  <c r="D3612" i="1"/>
  <c r="C3618" i="1"/>
  <c r="E3623" i="1"/>
  <c r="D3629" i="1"/>
  <c r="C3635" i="1"/>
  <c r="C3641" i="1"/>
  <c r="E3646" i="1"/>
  <c r="D3652" i="1"/>
  <c r="C3658" i="1"/>
  <c r="E3663" i="1"/>
  <c r="D3669" i="1"/>
  <c r="C3675" i="1"/>
  <c r="E3680" i="1"/>
  <c r="D3686" i="1"/>
  <c r="C3692" i="1"/>
  <c r="E3697" i="1"/>
  <c r="D3703" i="1"/>
  <c r="C3709" i="1"/>
  <c r="E3714" i="1"/>
  <c r="D3720" i="1"/>
  <c r="E3720" i="1" s="1"/>
  <c r="D3726" i="1"/>
  <c r="D425" i="1"/>
  <c r="E425" i="1" s="1"/>
  <c r="C863" i="1"/>
  <c r="C1079" i="1"/>
  <c r="E1278" i="1"/>
  <c r="D1433" i="1"/>
  <c r="E1433" i="1" s="1"/>
  <c r="E1563" i="1"/>
  <c r="E1658" i="1"/>
  <c r="E1754" i="1"/>
  <c r="D1840" i="1"/>
  <c r="E1840" i="1" s="1"/>
  <c r="C1927" i="1"/>
  <c r="E1998" i="1"/>
  <c r="C2047" i="1"/>
  <c r="E2101" i="1"/>
  <c r="C2147" i="1"/>
  <c r="D2191" i="1"/>
  <c r="E2191" i="1" s="1"/>
  <c r="C2231" i="1"/>
  <c r="E2268" i="1"/>
  <c r="C2306" i="1"/>
  <c r="C2338" i="1"/>
  <c r="E2368" i="1"/>
  <c r="E2398" i="1"/>
  <c r="C2423" i="1"/>
  <c r="E2448" i="1"/>
  <c r="C2471" i="1"/>
  <c r="D2496" i="1"/>
  <c r="E2496" i="1" s="1"/>
  <c r="D2516" i="1"/>
  <c r="D2539" i="1"/>
  <c r="E2539" i="1" s="1"/>
  <c r="C2557" i="1"/>
  <c r="D2575" i="1"/>
  <c r="E2575" i="1" s="1"/>
  <c r="E2593" i="1"/>
  <c r="C2609" i="1"/>
  <c r="D2626" i="1"/>
  <c r="D2639" i="1"/>
  <c r="E2639" i="1" s="1"/>
  <c r="C2655" i="1"/>
  <c r="C2669" i="1"/>
  <c r="E2683" i="1"/>
  <c r="D2695" i="1"/>
  <c r="C2710" i="1"/>
  <c r="E2722" i="1"/>
  <c r="D2736" i="1"/>
  <c r="E2736" i="1" s="1"/>
  <c r="C2750" i="1"/>
  <c r="E2761" i="1"/>
  <c r="E2774" i="1"/>
  <c r="D2786" i="1"/>
  <c r="E2786" i="1" s="1"/>
  <c r="D2800" i="1"/>
  <c r="D2809" i="1"/>
  <c r="D2820" i="1"/>
  <c r="E2820" i="1" s="1"/>
  <c r="C2832" i="1"/>
  <c r="E2841" i="1"/>
  <c r="E2852" i="1"/>
  <c r="D2864" i="1"/>
  <c r="C2874" i="1"/>
  <c r="D2884" i="1"/>
  <c r="E2884" i="1" s="1"/>
  <c r="C2895" i="1"/>
  <c r="D2905" i="1"/>
  <c r="E2914" i="1"/>
  <c r="C2925" i="1"/>
  <c r="D2933" i="1"/>
  <c r="C2943" i="1"/>
  <c r="C2951" i="1"/>
  <c r="D2960" i="1"/>
  <c r="E2960" i="1" s="1"/>
  <c r="D2968" i="1"/>
  <c r="E2976" i="1"/>
  <c r="C2984" i="1"/>
  <c r="E2991" i="1"/>
  <c r="D3000" i="1"/>
  <c r="C3008" i="1"/>
  <c r="C3016" i="1"/>
  <c r="E3023" i="1"/>
  <c r="C3031" i="1"/>
  <c r="C3040" i="1"/>
  <c r="D3047" i="1"/>
  <c r="C3055" i="1"/>
  <c r="E3062" i="1"/>
  <c r="D3069" i="1"/>
  <c r="D3076" i="1"/>
  <c r="C3083" i="1"/>
  <c r="D3090" i="1"/>
  <c r="D3097" i="1"/>
  <c r="E3097" i="1" s="1"/>
  <c r="D3104" i="1"/>
  <c r="C3111" i="1"/>
  <c r="E3118" i="1"/>
  <c r="C3125" i="1"/>
  <c r="D3131" i="1"/>
  <c r="E3137" i="1"/>
  <c r="C3144" i="1"/>
  <c r="E3150" i="1"/>
  <c r="C3157" i="1"/>
  <c r="C3164" i="1"/>
  <c r="D3170" i="1"/>
  <c r="E3176" i="1"/>
  <c r="D3183" i="1"/>
  <c r="E3189" i="1"/>
  <c r="C3196" i="1"/>
  <c r="D3202" i="1"/>
  <c r="D3209" i="1"/>
  <c r="D3215" i="1"/>
  <c r="D3221" i="1"/>
  <c r="D3227" i="1"/>
  <c r="D3233" i="1"/>
  <c r="D3239" i="1"/>
  <c r="D3245" i="1"/>
  <c r="C3252" i="1"/>
  <c r="C3258" i="1"/>
  <c r="C3264" i="1"/>
  <c r="C3270" i="1"/>
  <c r="C3276" i="1"/>
  <c r="C3282" i="1"/>
  <c r="C3288" i="1"/>
  <c r="E3294" i="1"/>
  <c r="E3300" i="1"/>
  <c r="E3306" i="1"/>
  <c r="E3312" i="1"/>
  <c r="E3318" i="1"/>
  <c r="E3324" i="1"/>
  <c r="E3330" i="1"/>
  <c r="D3337" i="1"/>
  <c r="D3343" i="1"/>
  <c r="D3349" i="1"/>
  <c r="D3355" i="1"/>
  <c r="D3361" i="1"/>
  <c r="D3367" i="1"/>
  <c r="D3373" i="1"/>
  <c r="E3379" i="1"/>
  <c r="D3385" i="1"/>
  <c r="C3391" i="1"/>
  <c r="E3396" i="1"/>
  <c r="C436" i="1"/>
  <c r="D872" i="1"/>
  <c r="E872" i="1" s="1"/>
  <c r="C1081" i="1"/>
  <c r="D1279" i="1"/>
  <c r="E1279" i="1" s="1"/>
  <c r="C1447" i="1"/>
  <c r="E1565" i="1"/>
  <c r="E1664" i="1"/>
  <c r="C1755" i="1"/>
  <c r="C1856" i="1"/>
  <c r="C1932" i="1"/>
  <c r="D2000" i="1"/>
  <c r="E2053" i="1"/>
  <c r="D2103" i="1"/>
  <c r="E2103" i="1" s="1"/>
  <c r="D2149" i="1"/>
  <c r="E2149" i="1" s="1"/>
  <c r="E2193" i="1"/>
  <c r="E2234" i="1"/>
  <c r="C2275" i="1"/>
  <c r="E2306" i="1"/>
  <c r="C2339" i="1"/>
  <c r="D2369" i="1"/>
  <c r="E2369" i="1" s="1"/>
  <c r="D2400" i="1"/>
  <c r="D2423" i="1"/>
  <c r="E2423" i="1" s="1"/>
  <c r="D2449" i="1"/>
  <c r="E2449" i="1" s="1"/>
  <c r="D2471" i="1"/>
  <c r="E2471" i="1" s="1"/>
  <c r="C2497" i="1"/>
  <c r="E2516" i="1"/>
  <c r="E2540" i="1"/>
  <c r="D2557" i="1"/>
  <c r="E2557" i="1" s="1"/>
  <c r="C2578" i="1"/>
  <c r="C2594" i="1"/>
  <c r="D2612" i="1"/>
  <c r="E2612" i="1" s="1"/>
  <c r="E2626" i="1"/>
  <c r="E2640" i="1"/>
  <c r="D2656" i="1"/>
  <c r="E2669" i="1"/>
  <c r="D2684" i="1"/>
  <c r="E2695" i="1"/>
  <c r="D2710" i="1"/>
  <c r="E2710" i="1" s="1"/>
  <c r="C2723" i="1"/>
  <c r="E2737" i="1"/>
  <c r="E2750" i="1"/>
  <c r="E2762" i="1"/>
  <c r="C2775" i="1"/>
  <c r="C2787" i="1"/>
  <c r="E2800" i="1"/>
  <c r="E2809" i="1"/>
  <c r="D2821" i="1"/>
  <c r="E2821" i="1" s="1"/>
  <c r="D2832" i="1"/>
  <c r="C2842" i="1"/>
  <c r="E2853" i="1"/>
  <c r="E2864" i="1"/>
  <c r="D2874" i="1"/>
  <c r="C2886" i="1"/>
  <c r="C2897" i="1"/>
  <c r="E2905" i="1"/>
  <c r="E2916" i="1"/>
  <c r="D2925" i="1"/>
  <c r="E2933" i="1"/>
  <c r="D2943" i="1"/>
  <c r="E2951" i="1"/>
  <c r="D2961" i="1"/>
  <c r="E2968" i="1"/>
  <c r="C2977" i="1"/>
  <c r="D2984" i="1"/>
  <c r="C2992" i="1"/>
  <c r="E3000" i="1"/>
  <c r="D3008" i="1"/>
  <c r="D3016" i="1"/>
  <c r="C3024" i="1"/>
  <c r="D3031" i="1"/>
  <c r="E3031" i="1" s="1"/>
  <c r="D3040" i="1"/>
  <c r="E3047" i="1"/>
  <c r="C3056" i="1"/>
  <c r="C3063" i="1"/>
  <c r="E3069" i="1"/>
  <c r="E3076" i="1"/>
  <c r="D3083" i="1"/>
  <c r="E3083" i="1" s="1"/>
  <c r="E3090" i="1"/>
  <c r="C3098" i="1"/>
  <c r="E3104" i="1"/>
  <c r="D3111" i="1"/>
  <c r="C3119" i="1"/>
  <c r="D3125" i="1"/>
  <c r="E3131" i="1"/>
  <c r="C3138" i="1"/>
  <c r="D3144" i="1"/>
  <c r="C3151" i="1"/>
  <c r="D3157" i="1"/>
  <c r="E3157" i="1" s="1"/>
  <c r="D3164" i="1"/>
  <c r="E3170" i="1"/>
  <c r="D3177" i="1"/>
  <c r="E3183" i="1"/>
  <c r="C3190" i="1"/>
  <c r="D3196" i="1"/>
  <c r="E3202" i="1"/>
  <c r="E3209" i="1"/>
  <c r="E3215" i="1"/>
  <c r="E3221" i="1"/>
  <c r="E3227" i="1"/>
  <c r="E3233" i="1"/>
  <c r="E3239" i="1"/>
  <c r="C450" i="1"/>
  <c r="E910" i="1"/>
  <c r="E1123" i="1"/>
  <c r="C1317" i="1"/>
  <c r="C1453" i="1"/>
  <c r="E1569" i="1"/>
  <c r="C1665" i="1"/>
  <c r="D1771" i="1"/>
  <c r="E1771" i="1" s="1"/>
  <c r="D1863" i="1"/>
  <c r="D1932" i="1"/>
  <c r="E1932" i="1" s="1"/>
  <c r="E2000" i="1"/>
  <c r="D2059" i="1"/>
  <c r="E2059" i="1" s="1"/>
  <c r="D2104" i="1"/>
  <c r="E2104" i="1" s="1"/>
  <c r="D2151" i="1"/>
  <c r="C2196" i="1"/>
  <c r="E2237" i="1"/>
  <c r="C2278" i="1"/>
  <c r="E2313" i="1"/>
  <c r="E2340" i="1"/>
  <c r="D2372" i="1"/>
  <c r="E2372" i="1" s="1"/>
  <c r="E2400" i="1"/>
  <c r="D2424" i="1"/>
  <c r="E2424" i="1" s="1"/>
  <c r="C2452" i="1"/>
  <c r="C2476" i="1"/>
  <c r="D2497" i="1"/>
  <c r="E2497" i="1" s="1"/>
  <c r="C2517" i="1"/>
  <c r="E2541" i="1"/>
  <c r="C2558" i="1"/>
  <c r="E2578" i="1"/>
  <c r="D2595" i="1"/>
  <c r="E2595" i="1" s="1"/>
  <c r="C2613" i="1"/>
  <c r="C2627" i="1"/>
  <c r="C2642" i="1"/>
  <c r="E2656" i="1"/>
  <c r="E2670" i="1"/>
  <c r="E2684" i="1"/>
  <c r="C2696" i="1"/>
  <c r="C2711" i="1"/>
  <c r="D2723" i="1"/>
  <c r="E2723" i="1" s="1"/>
  <c r="C2738" i="1"/>
  <c r="C2751" i="1"/>
  <c r="D2764" i="1"/>
  <c r="D2775" i="1"/>
  <c r="C2789" i="1"/>
  <c r="C2801" i="1"/>
  <c r="C2810" i="1"/>
  <c r="E2822" i="1"/>
  <c r="E2832" i="1"/>
  <c r="D2842" i="1"/>
  <c r="D2854" i="1"/>
  <c r="C2865" i="1"/>
  <c r="E2874" i="1"/>
  <c r="E2886" i="1"/>
  <c r="D2897" i="1"/>
  <c r="C2906" i="1"/>
  <c r="C2917" i="1"/>
  <c r="E2925" i="1"/>
  <c r="C2934" i="1"/>
  <c r="E2943" i="1"/>
  <c r="D2952" i="1"/>
  <c r="E2952" i="1" s="1"/>
  <c r="E2961" i="1"/>
  <c r="D2969" i="1"/>
  <c r="D2977" i="1"/>
  <c r="E2984" i="1"/>
  <c r="D2992" i="1"/>
  <c r="E2992" i="1" s="1"/>
  <c r="D3001" i="1"/>
  <c r="E3008" i="1"/>
  <c r="E3016" i="1"/>
  <c r="D3024" i="1"/>
  <c r="D3033" i="1"/>
  <c r="E3040" i="1"/>
  <c r="D3048" i="1"/>
  <c r="D3056" i="1"/>
  <c r="D3063" i="1"/>
  <c r="C3070" i="1"/>
  <c r="C3077" i="1"/>
  <c r="D3084" i="1"/>
  <c r="E3084" i="1" s="1"/>
  <c r="D3091" i="1"/>
  <c r="E3091" i="1" s="1"/>
  <c r="D3098" i="1"/>
  <c r="C3105" i="1"/>
  <c r="E3111" i="1"/>
  <c r="D3119" i="1"/>
  <c r="E3125" i="1"/>
  <c r="C3132" i="1"/>
  <c r="D3138" i="1"/>
  <c r="E3144" i="1"/>
  <c r="D3151" i="1"/>
  <c r="D3158" i="1"/>
  <c r="E3164" i="1"/>
  <c r="C3171" i="1"/>
  <c r="E3177" i="1"/>
  <c r="C3184" i="1"/>
  <c r="D3190" i="1"/>
  <c r="E3196" i="1"/>
  <c r="C3204" i="1"/>
  <c r="C3210" i="1"/>
  <c r="C3216" i="1"/>
  <c r="C3222" i="1"/>
  <c r="C3228" i="1"/>
  <c r="C3234" i="1"/>
  <c r="C3240" i="1"/>
  <c r="E3246" i="1"/>
  <c r="D3289" i="1"/>
  <c r="D3295" i="1"/>
  <c r="D3301" i="1"/>
  <c r="D3307" i="1"/>
  <c r="D3313" i="1"/>
  <c r="D3319" i="1"/>
  <c r="D3325" i="1"/>
  <c r="C3332" i="1"/>
  <c r="C3338" i="1"/>
  <c r="C3344" i="1"/>
  <c r="C3350" i="1"/>
  <c r="C3356" i="1"/>
  <c r="C3362" i="1"/>
  <c r="C3368" i="1"/>
  <c r="E3374" i="1"/>
  <c r="D3380" i="1"/>
  <c r="C3386" i="1"/>
  <c r="D3397" i="1"/>
  <c r="C3403" i="1"/>
  <c r="D3414" i="1"/>
  <c r="C3420" i="1"/>
  <c r="D3431" i="1"/>
  <c r="C3437" i="1"/>
  <c r="D3448" i="1"/>
  <c r="E3448" i="1" s="1"/>
  <c r="D3454" i="1"/>
  <c r="C3460" i="1"/>
  <c r="D3471" i="1"/>
  <c r="C3477" i="1"/>
  <c r="D3488" i="1"/>
  <c r="C3494" i="1"/>
  <c r="D3505" i="1"/>
  <c r="C3511" i="1"/>
  <c r="D3522" i="1"/>
  <c r="C3528" i="1"/>
  <c r="E3539" i="1"/>
  <c r="D3545" i="1"/>
  <c r="C3551" i="1"/>
  <c r="D3562" i="1"/>
  <c r="C3568" i="1"/>
  <c r="D3579" i="1"/>
  <c r="C3585" i="1"/>
  <c r="D3596" i="1"/>
  <c r="C3602" i="1"/>
  <c r="D3613" i="1"/>
  <c r="C3619" i="1"/>
  <c r="C3625" i="1"/>
  <c r="D3636" i="1"/>
  <c r="C3642" i="1"/>
  <c r="D3653" i="1"/>
  <c r="C3659" i="1"/>
  <c r="D3670" i="1"/>
  <c r="C3676" i="1"/>
  <c r="D3687" i="1"/>
  <c r="C3693" i="1"/>
  <c r="D3704" i="1"/>
  <c r="E3704" i="1" s="1"/>
  <c r="D3710" i="1"/>
  <c r="C3716" i="1"/>
  <c r="D3727" i="1"/>
  <c r="C3733" i="1"/>
  <c r="D3744" i="1"/>
  <c r="C3755" i="1"/>
  <c r="D3760" i="1"/>
  <c r="C3771" i="1"/>
  <c r="D3776" i="1"/>
  <c r="C3787" i="1"/>
  <c r="D3792" i="1"/>
  <c r="C3803" i="1"/>
  <c r="D3808" i="1"/>
  <c r="C3819" i="1"/>
  <c r="D3824" i="1"/>
  <c r="D540" i="1"/>
  <c r="E540" i="1" s="1"/>
  <c r="C915" i="1"/>
  <c r="E1129" i="1"/>
  <c r="C1318" i="1"/>
  <c r="E1455" i="1"/>
  <c r="D1573" i="1"/>
  <c r="E1573" i="1" s="1"/>
  <c r="C1682" i="1"/>
  <c r="D1780" i="1"/>
  <c r="E1780" i="1" s="1"/>
  <c r="E1863" i="1"/>
  <c r="C1937" i="1"/>
  <c r="C2001" i="1"/>
  <c r="D2060" i="1"/>
  <c r="E2060" i="1" s="1"/>
  <c r="D2107" i="1"/>
  <c r="E2107" i="1" s="1"/>
  <c r="E2151" i="1"/>
  <c r="C2203" i="1"/>
  <c r="D2243" i="1"/>
  <c r="E2243" i="1" s="1"/>
  <c r="C2279" i="1"/>
  <c r="D2316" i="1"/>
  <c r="E2316" i="1" s="1"/>
  <c r="C2341" i="1"/>
  <c r="D2373" i="1"/>
  <c r="C2404" i="1"/>
  <c r="C2427" i="1"/>
  <c r="C2453" i="1"/>
  <c r="C2477" i="1"/>
  <c r="D2498" i="1"/>
  <c r="E2498" i="1" s="1"/>
  <c r="C2520" i="1"/>
  <c r="C2542" i="1"/>
  <c r="C2559" i="1"/>
  <c r="E2580" i="1"/>
  <c r="E2596" i="1"/>
  <c r="D2613" i="1"/>
  <c r="E2613" i="1" s="1"/>
  <c r="D2627" i="1"/>
  <c r="E2627" i="1" s="1"/>
  <c r="D2643" i="1"/>
  <c r="E2643" i="1" s="1"/>
  <c r="E2657" i="1"/>
  <c r="C2672" i="1"/>
  <c r="C2685" i="1"/>
  <c r="E2698" i="1"/>
  <c r="D2712" i="1"/>
  <c r="C2724" i="1"/>
  <c r="E2738" i="1"/>
  <c r="D2751" i="1"/>
  <c r="E2764" i="1"/>
  <c r="E2775" i="1"/>
  <c r="E2789" i="1"/>
  <c r="D2801" i="1"/>
  <c r="D2810" i="1"/>
  <c r="E2810" i="1" s="1"/>
  <c r="C2823" i="1"/>
  <c r="C2833" i="1"/>
  <c r="E2842" i="1"/>
  <c r="E2854" i="1"/>
  <c r="D2865" i="1"/>
  <c r="C2875" i="1"/>
  <c r="C2887" i="1"/>
  <c r="E2897" i="1"/>
  <c r="D2906" i="1"/>
  <c r="E2906" i="1" s="1"/>
  <c r="D2917" i="1"/>
  <c r="C2926" i="1"/>
  <c r="C2935" i="1"/>
  <c r="C2944" i="1"/>
  <c r="E2953" i="1"/>
  <c r="C2962" i="1"/>
  <c r="E2969" i="1"/>
  <c r="E2977" i="1"/>
  <c r="D2985" i="1"/>
  <c r="C2994" i="1"/>
  <c r="E3001" i="1"/>
  <c r="C3009" i="1"/>
  <c r="D3017" i="1"/>
  <c r="E3024" i="1"/>
  <c r="E3033" i="1"/>
  <c r="D3041" i="1"/>
  <c r="E3048" i="1"/>
  <c r="E3056" i="1"/>
  <c r="E3063" i="1"/>
  <c r="E3070" i="1"/>
  <c r="D3077" i="1"/>
  <c r="E3077" i="1" s="1"/>
  <c r="C3085" i="1"/>
  <c r="C3092" i="1"/>
  <c r="E3098" i="1"/>
  <c r="D3105" i="1"/>
  <c r="E3112" i="1"/>
  <c r="E3119" i="1"/>
  <c r="C3126" i="1"/>
  <c r="D3132" i="1"/>
  <c r="E3138" i="1"/>
  <c r="D3145" i="1"/>
  <c r="E3151" i="1"/>
  <c r="E3158" i="1"/>
  <c r="C3165" i="1"/>
  <c r="D3171" i="1"/>
  <c r="E3171" i="1" s="1"/>
  <c r="C3178" i="1"/>
  <c r="D3184" i="1"/>
  <c r="E3190" i="1"/>
  <c r="C3197" i="1"/>
  <c r="D3204" i="1"/>
  <c r="D3210" i="1"/>
  <c r="D3216" i="1"/>
  <c r="D3222" i="1"/>
  <c r="E549" i="1"/>
  <c r="E918" i="1"/>
  <c r="C1130" i="1"/>
  <c r="E1319" i="1"/>
  <c r="E1456" i="1"/>
  <c r="C1590" i="1"/>
  <c r="D1691" i="1"/>
  <c r="E1691" i="1" s="1"/>
  <c r="E1785" i="1"/>
  <c r="E1864" i="1"/>
  <c r="D1937" i="1"/>
  <c r="E1937" i="1" s="1"/>
  <c r="D2001" i="1"/>
  <c r="E2001" i="1" s="1"/>
  <c r="D2064" i="1"/>
  <c r="E2064" i="1" s="1"/>
  <c r="C2108" i="1"/>
  <c r="E2158" i="1"/>
  <c r="D2205" i="1"/>
  <c r="E2205" i="1" s="1"/>
  <c r="C2244" i="1"/>
  <c r="D2281" i="1"/>
  <c r="E2281" i="1" s="1"/>
  <c r="C2317" i="1"/>
  <c r="E2346" i="1"/>
  <c r="E2373" i="1"/>
  <c r="D2404" i="1"/>
  <c r="E2404" i="1" s="1"/>
  <c r="E2430" i="1"/>
  <c r="E2453" i="1"/>
  <c r="E2477" i="1"/>
  <c r="D2500" i="1"/>
  <c r="D2523" i="1"/>
  <c r="E2523" i="1" s="1"/>
  <c r="E2542" i="1"/>
  <c r="C2560" i="1"/>
  <c r="C2581" i="1"/>
  <c r="D2597" i="1"/>
  <c r="E2597" i="1" s="1"/>
  <c r="C2614" i="1"/>
  <c r="C2628" i="1"/>
  <c r="C2644" i="1"/>
  <c r="C2658" i="1"/>
  <c r="E2672" i="1"/>
  <c r="C2686" i="1"/>
  <c r="E2699" i="1"/>
  <c r="E2712" i="1"/>
  <c r="E2724" i="1"/>
  <c r="C2739" i="1"/>
  <c r="E2751" i="1"/>
  <c r="E2766" i="1"/>
  <c r="C2776" i="1"/>
  <c r="C2790" i="1"/>
  <c r="E2801" i="1"/>
  <c r="E2812" i="1"/>
  <c r="D2823" i="1"/>
  <c r="C2834" i="1"/>
  <c r="D2844" i="1"/>
  <c r="E2844" i="1" s="1"/>
  <c r="C2855" i="1"/>
  <c r="E2865" i="1"/>
  <c r="E2875" i="1"/>
  <c r="D2887" i="1"/>
  <c r="C2898" i="1"/>
  <c r="C2907" i="1"/>
  <c r="E2917" i="1"/>
  <c r="E2926" i="1"/>
  <c r="D2935" i="1"/>
  <c r="E2935" i="1" s="1"/>
  <c r="E2944" i="1"/>
  <c r="C2954" i="1"/>
  <c r="D2962" i="1"/>
  <c r="E2970" i="1"/>
  <c r="C2978" i="1"/>
  <c r="E2985" i="1"/>
  <c r="D2994" i="1"/>
  <c r="C3002" i="1"/>
  <c r="D3009" i="1"/>
  <c r="E3009" i="1" s="1"/>
  <c r="E3017" i="1"/>
  <c r="C3025" i="1"/>
  <c r="D3034" i="1"/>
  <c r="E3041" i="1"/>
  <c r="D3049" i="1"/>
  <c r="E3049" i="1" s="1"/>
  <c r="C3057" i="1"/>
  <c r="C3064" i="1"/>
  <c r="C3071" i="1"/>
  <c r="E3078" i="1"/>
  <c r="D3085" i="1"/>
  <c r="D3092" i="1"/>
  <c r="C3099" i="1"/>
  <c r="E3105" i="1"/>
  <c r="D3113" i="1"/>
  <c r="C3120" i="1"/>
  <c r="D3126" i="1"/>
  <c r="E3132" i="1"/>
  <c r="C3139" i="1"/>
  <c r="E3145" i="1"/>
  <c r="E3152" i="1"/>
  <c r="C3159" i="1"/>
  <c r="D3165" i="1"/>
  <c r="C3172" i="1"/>
  <c r="D3178" i="1"/>
  <c r="E3184" i="1"/>
  <c r="C3191" i="1"/>
  <c r="C3198" i="1"/>
  <c r="E3204" i="1"/>
  <c r="E3210" i="1"/>
  <c r="E3216" i="1"/>
  <c r="E3222" i="1"/>
  <c r="D3241" i="1"/>
  <c r="D3247" i="1"/>
  <c r="D3253" i="1"/>
  <c r="D3259" i="1"/>
  <c r="D3265" i="1"/>
  <c r="D3271" i="1"/>
  <c r="D3277" i="1"/>
  <c r="C3284" i="1"/>
  <c r="C3290" i="1"/>
  <c r="E553" i="1"/>
  <c r="C919" i="1"/>
  <c r="E1136" i="1"/>
  <c r="D1321" i="1"/>
  <c r="E1321" i="1" s="1"/>
  <c r="E1480" i="1"/>
  <c r="C1600" i="1"/>
  <c r="D1694" i="1"/>
  <c r="E1694" i="1" s="1"/>
  <c r="C1786" i="1"/>
  <c r="E1869" i="1"/>
  <c r="D1949" i="1"/>
  <c r="E1949" i="1" s="1"/>
  <c r="E2015" i="1"/>
  <c r="C2066" i="1"/>
  <c r="C2109" i="1"/>
  <c r="C2165" i="1"/>
  <c r="D2207" i="1"/>
  <c r="E2207" i="1" s="1"/>
  <c r="E2245" i="1"/>
  <c r="D2285" i="1"/>
  <c r="D2317" i="1"/>
  <c r="E2317" i="1" s="1"/>
  <c r="E2347" i="1"/>
  <c r="D2376" i="1"/>
  <c r="E2376" i="1" s="1"/>
  <c r="E2407" i="1"/>
  <c r="E2432" i="1"/>
  <c r="D2455" i="1"/>
  <c r="E2455" i="1" s="1"/>
  <c r="C2478" i="1"/>
  <c r="E2500" i="1"/>
  <c r="C2525" i="1"/>
  <c r="C2543" i="1"/>
  <c r="E2562" i="1"/>
  <c r="E2581" i="1"/>
  <c r="D2598" i="1"/>
  <c r="E2598" i="1" s="1"/>
  <c r="D2614" i="1"/>
  <c r="E2614" i="1" s="1"/>
  <c r="D2628" i="1"/>
  <c r="E2628" i="1" s="1"/>
  <c r="D2646" i="1"/>
  <c r="D2658" i="1"/>
  <c r="C2673" i="1"/>
  <c r="E2686" i="1"/>
  <c r="D2700" i="1"/>
  <c r="E2700" i="1" s="1"/>
  <c r="D2713" i="1"/>
  <c r="E2713" i="1" s="1"/>
  <c r="C2728" i="1"/>
  <c r="D2739" i="1"/>
  <c r="E2739" i="1" s="1"/>
  <c r="D2752" i="1"/>
  <c r="E2752" i="1" s="1"/>
  <c r="C2767" i="1"/>
  <c r="D2778" i="1"/>
  <c r="E2778" i="1" s="1"/>
  <c r="C2792" i="1"/>
  <c r="C2802" i="1"/>
  <c r="E2813" i="1"/>
  <c r="E2823" i="1"/>
  <c r="D2834" i="1"/>
  <c r="C2846" i="1"/>
  <c r="D2855" i="1"/>
  <c r="C2866" i="1"/>
  <c r="E2877" i="1"/>
  <c r="E2887" i="1"/>
  <c r="D2898" i="1"/>
  <c r="D2909" i="1"/>
  <c r="E2909" i="1" s="1"/>
  <c r="C2918" i="1"/>
  <c r="C2927" i="1"/>
  <c r="D2936" i="1"/>
  <c r="E2945" i="1"/>
  <c r="C2955" i="1"/>
  <c r="E2962" i="1"/>
  <c r="C2971" i="1"/>
  <c r="D2978" i="1"/>
  <c r="C2986" i="1"/>
  <c r="E2994" i="1"/>
  <c r="D3002" i="1"/>
  <c r="D3010" i="1"/>
  <c r="C3018" i="1"/>
  <c r="D3026" i="1"/>
  <c r="E3026" i="1" s="1"/>
  <c r="E3034" i="1"/>
  <c r="C3042" i="1"/>
  <c r="D3050" i="1"/>
  <c r="D3057" i="1"/>
  <c r="D3064" i="1"/>
  <c r="E3064" i="1" s="1"/>
  <c r="E3071" i="1"/>
  <c r="C3079" i="1"/>
  <c r="E3085" i="1"/>
  <c r="E3092" i="1"/>
  <c r="D3099" i="1"/>
  <c r="C3106" i="1"/>
  <c r="E3113" i="1"/>
  <c r="D3120" i="1"/>
  <c r="E3126" i="1"/>
  <c r="C3133" i="1"/>
  <c r="D3139" i="1"/>
  <c r="E3139" i="1" s="1"/>
  <c r="C3146" i="1"/>
  <c r="C3153" i="1"/>
  <c r="D3159" i="1"/>
  <c r="E3165" i="1"/>
  <c r="D3172" i="1"/>
  <c r="E3178" i="1"/>
  <c r="C3185" i="1"/>
  <c r="D3191" i="1"/>
  <c r="E3191" i="1" s="1"/>
  <c r="E3198" i="1"/>
  <c r="C3205" i="1"/>
  <c r="C3211" i="1"/>
  <c r="C3217" i="1"/>
  <c r="C3223" i="1"/>
  <c r="C3229" i="1"/>
  <c r="C3235" i="1"/>
  <c r="E3241" i="1"/>
  <c r="E3247" i="1"/>
  <c r="E3253" i="1"/>
  <c r="E3259" i="1"/>
  <c r="E3265" i="1"/>
  <c r="E3271" i="1"/>
  <c r="E3277" i="1"/>
  <c r="D3284" i="1"/>
  <c r="D3290" i="1"/>
  <c r="D3296" i="1"/>
  <c r="D3302" i="1"/>
  <c r="D3308" i="1"/>
  <c r="D3314" i="1"/>
  <c r="D3320" i="1"/>
  <c r="E3320" i="1" s="1"/>
  <c r="C3327" i="1"/>
  <c r="C3333" i="1"/>
  <c r="C3339" i="1"/>
  <c r="C3345" i="1"/>
  <c r="C3351" i="1"/>
  <c r="C3357" i="1"/>
  <c r="C3363" i="1"/>
  <c r="D3381" i="1"/>
  <c r="C3387" i="1"/>
  <c r="E663" i="1"/>
  <c r="D966" i="1"/>
  <c r="E966" i="1" s="1"/>
  <c r="D1176" i="1"/>
  <c r="C1350" i="1"/>
  <c r="C1489" i="1"/>
  <c r="D1600" i="1"/>
  <c r="E1600" i="1" s="1"/>
  <c r="E666" i="1"/>
  <c r="C974" i="1"/>
  <c r="E1176" i="1"/>
  <c r="E1361" i="1"/>
  <c r="C1490" i="1"/>
  <c r="E1601" i="1"/>
  <c r="D1695" i="1"/>
  <c r="E1695" i="1" s="1"/>
  <c r="C1805" i="1"/>
  <c r="D1887" i="1"/>
  <c r="C1957" i="1"/>
  <c r="C2022" i="1"/>
  <c r="C2068" i="1"/>
  <c r="E2120" i="1"/>
  <c r="C2171" i="1"/>
  <c r="C667" i="1"/>
  <c r="C977" i="1"/>
  <c r="E1179" i="1"/>
  <c r="C1362" i="1"/>
  <c r="D1496" i="1"/>
  <c r="E1496" i="1" s="1"/>
  <c r="C1602" i="1"/>
  <c r="E1714" i="1"/>
  <c r="D1808" i="1"/>
  <c r="E1808" i="1" s="1"/>
  <c r="E1887" i="1"/>
  <c r="E1958" i="1"/>
  <c r="C2024" i="1"/>
  <c r="D2073" i="1"/>
  <c r="E2073" i="1" s="1"/>
  <c r="D2123" i="1"/>
  <c r="E2123" i="1" s="1"/>
  <c r="D2171" i="1"/>
  <c r="E2171" i="1" s="1"/>
  <c r="C2211" i="1"/>
  <c r="D2250" i="1"/>
  <c r="E2250" i="1" s="1"/>
  <c r="D729" i="1"/>
  <c r="E729" i="1" s="1"/>
  <c r="D979" i="1"/>
  <c r="E979" i="1" s="1"/>
  <c r="C1183" i="1"/>
  <c r="D1362" i="1"/>
  <c r="E1362" i="1" s="1"/>
  <c r="C1498" i="1"/>
  <c r="C1618" i="1"/>
  <c r="E1721" i="1"/>
  <c r="C1810" i="1"/>
  <c r="E1889" i="1"/>
  <c r="C1959" i="1"/>
  <c r="D2024" i="1"/>
  <c r="E2024" i="1" s="1"/>
  <c r="C2080" i="1"/>
  <c r="C2126" i="1"/>
  <c r="C2172" i="1"/>
  <c r="C2218" i="1"/>
  <c r="D2255" i="1"/>
  <c r="E2255" i="1" s="1"/>
  <c r="C741" i="1"/>
  <c r="C1016" i="1"/>
  <c r="D1223" i="1"/>
  <c r="E1223" i="1" s="1"/>
  <c r="C1370" i="1"/>
  <c r="E1522" i="1"/>
  <c r="E744" i="1"/>
  <c r="D1019" i="1"/>
  <c r="E1019" i="1" s="1"/>
  <c r="C1233" i="1"/>
  <c r="E1389" i="1"/>
  <c r="D1532" i="1"/>
  <c r="D1632" i="1"/>
  <c r="E1632" i="1" s="1"/>
  <c r="E1723" i="1"/>
  <c r="D1813" i="1"/>
  <c r="E1813" i="1" s="1"/>
  <c r="D1903" i="1"/>
  <c r="E1903" i="1" s="1"/>
  <c r="C1978" i="1"/>
  <c r="D2039" i="1"/>
  <c r="D2086" i="1"/>
  <c r="E2086" i="1" s="1"/>
  <c r="C2131" i="1"/>
  <c r="D2178" i="1"/>
  <c r="E2178" i="1" s="1"/>
  <c r="E2221" i="1"/>
  <c r="E2261" i="1"/>
  <c r="E2299" i="1"/>
  <c r="D2329" i="1"/>
  <c r="E2329" i="1" s="1"/>
  <c r="C2388" i="1"/>
  <c r="C2417" i="1"/>
  <c r="D2467" i="1"/>
  <c r="E2467" i="1" s="1"/>
  <c r="E2511" i="1"/>
  <c r="C2533" i="1"/>
  <c r="C2551" i="1"/>
  <c r="E2569" i="1"/>
  <c r="D2589" i="1"/>
  <c r="E2589" i="1" s="1"/>
  <c r="C2605" i="1"/>
  <c r="C2620" i="1"/>
  <c r="D2649" i="1"/>
  <c r="E2649" i="1" s="1"/>
  <c r="D2665" i="1"/>
  <c r="C2678" i="1"/>
  <c r="D2705" i="1"/>
  <c r="C2718" i="1"/>
  <c r="E2731" i="1"/>
  <c r="D2745" i="1"/>
  <c r="E2745" i="1" s="1"/>
  <c r="D2758" i="1"/>
  <c r="D2769" i="1"/>
  <c r="E2769" i="1" s="1"/>
  <c r="D2783" i="1"/>
  <c r="C2795" i="1"/>
  <c r="D2807" i="1"/>
  <c r="C2817" i="1"/>
  <c r="C2827" i="1"/>
  <c r="E2839" i="1"/>
  <c r="D2859" i="1"/>
  <c r="E2859" i="1" s="1"/>
  <c r="D2871" i="1"/>
  <c r="C2881" i="1"/>
  <c r="D2903" i="1"/>
  <c r="C2912" i="1"/>
  <c r="D2931" i="1"/>
  <c r="E2931" i="1" s="1"/>
  <c r="D2949" i="1"/>
  <c r="C2957" i="1"/>
  <c r="C2973" i="1"/>
  <c r="D2982" i="1"/>
  <c r="D2997" i="1"/>
  <c r="D3005" i="1"/>
  <c r="E3021" i="1"/>
  <c r="D3029" i="1"/>
  <c r="C3045" i="1"/>
  <c r="C3053" i="1"/>
  <c r="D3060" i="1"/>
  <c r="D3074" i="1"/>
  <c r="D3081" i="1"/>
  <c r="C3088" i="1"/>
  <c r="C3102" i="1"/>
  <c r="C3109" i="1"/>
  <c r="D3122" i="1"/>
  <c r="C3136" i="1"/>
  <c r="D3142" i="1"/>
  <c r="C3155" i="1"/>
  <c r="C3168" i="1"/>
  <c r="D3174" i="1"/>
  <c r="E3174" i="1" s="1"/>
  <c r="D3181" i="1"/>
  <c r="C3188" i="1"/>
  <c r="D3194" i="1"/>
  <c r="C3207" i="1"/>
  <c r="C3213" i="1"/>
  <c r="C3219" i="1"/>
  <c r="D3268" i="1"/>
  <c r="D3274" i="1"/>
  <c r="D3280" i="1"/>
  <c r="D3286" i="1"/>
  <c r="D3292" i="1"/>
  <c r="D3298" i="1"/>
  <c r="D3304" i="1"/>
  <c r="E3304" i="1" s="1"/>
  <c r="C3311" i="1"/>
  <c r="C3317" i="1"/>
  <c r="C3323" i="1"/>
  <c r="C3329" i="1"/>
  <c r="C3335" i="1"/>
  <c r="C3341" i="1"/>
  <c r="C3347" i="1"/>
  <c r="D3383" i="1"/>
  <c r="C3389" i="1"/>
  <c r="D3400" i="1"/>
  <c r="E3400" i="1" s="1"/>
  <c r="D3406" i="1"/>
  <c r="C3412" i="1"/>
  <c r="D3423" i="1"/>
  <c r="C3429" i="1"/>
  <c r="D3440" i="1"/>
  <c r="C3446" i="1"/>
  <c r="D3457" i="1"/>
  <c r="C3463" i="1"/>
  <c r="D3474" i="1"/>
  <c r="C3480" i="1"/>
  <c r="E3491" i="1"/>
  <c r="D3497" i="1"/>
  <c r="C3503" i="1"/>
  <c r="D3514" i="1"/>
  <c r="C3520" i="1"/>
  <c r="D3531" i="1"/>
  <c r="C3537" i="1"/>
  <c r="D3548" i="1"/>
  <c r="C3554" i="1"/>
  <c r="D3565" i="1"/>
  <c r="C3571" i="1"/>
  <c r="C3577" i="1"/>
  <c r="D3588" i="1"/>
  <c r="C3594" i="1"/>
  <c r="D3605" i="1"/>
  <c r="C3611" i="1"/>
  <c r="D3622" i="1"/>
  <c r="C3628" i="1"/>
  <c r="D3639" i="1"/>
  <c r="C3645" i="1"/>
  <c r="D3656" i="1"/>
  <c r="E3656" i="1" s="1"/>
  <c r="D3662" i="1"/>
  <c r="C3668" i="1"/>
  <c r="D3679" i="1"/>
  <c r="C3685" i="1"/>
  <c r="D3696" i="1"/>
  <c r="C3702" i="1"/>
  <c r="D3713" i="1"/>
  <c r="C3719" i="1"/>
  <c r="D3730" i="1"/>
  <c r="C3736" i="1"/>
  <c r="D800" i="1"/>
  <c r="E800" i="1" s="1"/>
  <c r="E1026" i="1"/>
  <c r="D1233" i="1"/>
  <c r="E1233" i="1" s="1"/>
  <c r="E1404" i="1"/>
  <c r="E1532" i="1"/>
  <c r="D1635" i="1"/>
  <c r="E1635" i="1" s="1"/>
  <c r="E1728" i="1"/>
  <c r="D1829" i="1"/>
  <c r="E1829" i="1" s="1"/>
  <c r="D1910" i="1"/>
  <c r="E1910" i="1" s="1"/>
  <c r="E1978" i="1"/>
  <c r="E2039" i="1"/>
  <c r="C2087" i="1"/>
  <c r="D2131" i="1"/>
  <c r="E2131" i="1" s="1"/>
  <c r="D2183" i="1"/>
  <c r="E2183" i="1" s="1"/>
  <c r="C2222" i="1"/>
  <c r="D2262" i="1"/>
  <c r="E2262" i="1" s="1"/>
  <c r="E2301" i="1"/>
  <c r="E2331" i="1"/>
  <c r="C2358" i="1"/>
  <c r="D2388" i="1"/>
  <c r="E2388" i="1" s="1"/>
  <c r="D2417" i="1"/>
  <c r="E2417" i="1" s="1"/>
  <c r="D2439" i="1"/>
  <c r="E2439" i="1" s="1"/>
  <c r="C2468" i="1"/>
  <c r="C2486" i="1"/>
  <c r="E2513" i="1"/>
  <c r="D2533" i="1"/>
  <c r="E2533" i="1" s="1"/>
  <c r="D2552" i="1"/>
  <c r="E2552" i="1" s="1"/>
  <c r="C2570" i="1"/>
  <c r="C2590" i="1"/>
  <c r="D2605" i="1"/>
  <c r="E2605" i="1" s="1"/>
  <c r="C2621" i="1"/>
  <c r="D2636" i="1"/>
  <c r="E2636" i="1" s="1"/>
  <c r="D2650" i="1"/>
  <c r="E2650" i="1" s="1"/>
  <c r="E2665" i="1"/>
  <c r="D2678" i="1"/>
  <c r="E2678" i="1" s="1"/>
  <c r="D2693" i="1"/>
  <c r="E2693" i="1" s="1"/>
  <c r="E2705" i="1"/>
  <c r="D2720" i="1"/>
  <c r="E2720" i="1" s="1"/>
  <c r="C2732" i="1"/>
  <c r="C2746" i="1"/>
  <c r="E2758" i="1"/>
  <c r="D2772" i="1"/>
  <c r="E2772" i="1" s="1"/>
  <c r="E2783" i="1"/>
  <c r="E2795" i="1"/>
  <c r="D1628" i="1"/>
  <c r="E1628" i="1" s="1"/>
  <c r="D2172" i="1"/>
  <c r="E2172" i="1" s="1"/>
  <c r="D2325" i="1"/>
  <c r="E2325" i="1" s="1"/>
  <c r="C2433" i="1"/>
  <c r="E2504" i="1"/>
  <c r="D2567" i="1"/>
  <c r="E2618" i="1"/>
  <c r="D2664" i="1"/>
  <c r="E2664" i="1" s="1"/>
  <c r="E2714" i="1"/>
  <c r="D2755" i="1"/>
  <c r="E2755" i="1" s="1"/>
  <c r="D2793" i="1"/>
  <c r="E2793" i="1" s="1"/>
  <c r="C2849" i="1"/>
  <c r="D2880" i="1"/>
  <c r="E2910" i="1"/>
  <c r="C2932" i="1"/>
  <c r="D2956" i="1"/>
  <c r="C2979" i="1"/>
  <c r="E2997" i="1"/>
  <c r="D3020" i="1"/>
  <c r="E3060" i="1"/>
  <c r="D3080" i="1"/>
  <c r="C3100" i="1"/>
  <c r="C3116" i="1"/>
  <c r="E3134" i="1"/>
  <c r="D3168" i="1"/>
  <c r="E3168" i="1" s="1"/>
  <c r="C3187" i="1"/>
  <c r="C3220" i="1"/>
  <c r="D3236" i="1"/>
  <c r="D3273" i="1"/>
  <c r="D3285" i="1"/>
  <c r="C3297" i="1"/>
  <c r="C3308" i="1"/>
  <c r="C3319" i="1"/>
  <c r="C3340" i="1"/>
  <c r="D3351" i="1"/>
  <c r="D3362" i="1"/>
  <c r="C3372" i="1"/>
  <c r="C3393" i="1"/>
  <c r="D3402" i="1"/>
  <c r="C3410" i="1"/>
  <c r="C3418" i="1"/>
  <c r="D3434" i="1"/>
  <c r="E3434" i="1" s="1"/>
  <c r="E3443" i="1"/>
  <c r="C3451" i="1"/>
  <c r="D3460" i="1"/>
  <c r="D3484" i="1"/>
  <c r="D3493" i="1"/>
  <c r="C3501" i="1"/>
  <c r="C3509" i="1"/>
  <c r="D3525" i="1"/>
  <c r="E3525" i="1" s="1"/>
  <c r="C3542" i="1"/>
  <c r="D3551" i="1"/>
  <c r="D3575" i="1"/>
  <c r="D3584" i="1"/>
  <c r="C3592" i="1"/>
  <c r="C3600" i="1"/>
  <c r="C3609" i="1"/>
  <c r="D3616" i="1"/>
  <c r="E3616" i="1" s="1"/>
  <c r="C3633" i="1"/>
  <c r="D3642" i="1"/>
  <c r="D3649" i="1"/>
  <c r="C3657" i="1"/>
  <c r="C3665" i="1"/>
  <c r="C3672" i="1"/>
  <c r="E3679" i="1"/>
  <c r="E3687" i="1"/>
  <c r="C3695" i="1"/>
  <c r="D3702" i="1"/>
  <c r="E3710" i="1"/>
  <c r="C3725" i="1"/>
  <c r="C3746" i="1"/>
  <c r="C3752" i="1"/>
  <c r="C3758" i="1"/>
  <c r="C3764" i="1"/>
  <c r="D3770" i="1"/>
  <c r="E3776" i="1"/>
  <c r="C3813" i="1"/>
  <c r="D3819" i="1"/>
  <c r="C3825" i="1"/>
  <c r="C3836" i="1"/>
  <c r="D3841" i="1"/>
  <c r="C3852" i="1"/>
  <c r="D3857" i="1"/>
  <c r="C3868" i="1"/>
  <c r="D3873" i="1"/>
  <c r="C3884" i="1"/>
  <c r="D3889" i="1"/>
  <c r="C3900" i="1"/>
  <c r="D3905" i="1"/>
  <c r="C3916" i="1"/>
  <c r="D3921" i="1"/>
  <c r="C3932" i="1"/>
  <c r="D3937" i="1"/>
  <c r="C1695" i="1"/>
  <c r="D2208" i="1"/>
  <c r="E2208" i="1" s="1"/>
  <c r="D2351" i="1"/>
  <c r="E2351" i="1" s="1"/>
  <c r="C2436" i="1"/>
  <c r="E2505" i="1"/>
  <c r="E2567" i="1"/>
  <c r="D2619" i="1"/>
  <c r="E2619" i="1" s="1"/>
  <c r="D2676" i="1"/>
  <c r="D2715" i="1"/>
  <c r="C2756" i="1"/>
  <c r="D2794" i="1"/>
  <c r="C2826" i="1"/>
  <c r="E2855" i="1"/>
  <c r="E2880" i="1"/>
  <c r="C2911" i="1"/>
  <c r="E2936" i="1"/>
  <c r="E2956" i="1"/>
  <c r="D2979" i="1"/>
  <c r="E2979" i="1" s="1"/>
  <c r="E3002" i="1"/>
  <c r="E3020" i="1"/>
  <c r="C3043" i="1"/>
  <c r="D3065" i="1"/>
  <c r="E3080" i="1"/>
  <c r="D3100" i="1"/>
  <c r="E3100" i="1" s="1"/>
  <c r="E3120" i="1"/>
  <c r="E3135" i="1"/>
  <c r="C3154" i="1"/>
  <c r="E3172" i="1"/>
  <c r="D3187" i="1"/>
  <c r="E3187" i="1" s="1"/>
  <c r="C3206" i="1"/>
  <c r="D3223" i="1"/>
  <c r="E3236" i="1"/>
  <c r="C3249" i="1"/>
  <c r="C3261" i="1"/>
  <c r="E3273" i="1"/>
  <c r="E3285" i="1"/>
  <c r="D3297" i="1"/>
  <c r="E3308" i="1"/>
  <c r="E3319" i="1"/>
  <c r="D3329" i="1"/>
  <c r="E3329" i="1" s="1"/>
  <c r="D3340" i="1"/>
  <c r="E3351" i="1"/>
  <c r="E3362" i="1"/>
  <c r="E3373" i="1"/>
  <c r="C3383" i="1"/>
  <c r="D3393" i="1"/>
  <c r="E3402" i="1"/>
  <c r="D3410" i="1"/>
  <c r="D3419" i="1"/>
  <c r="C3427" i="1"/>
  <c r="C3435" i="1"/>
  <c r="C3444" i="1"/>
  <c r="D3451" i="1"/>
  <c r="E3451" i="1" s="1"/>
  <c r="E3460" i="1"/>
  <c r="C3468" i="1"/>
  <c r="D3477" i="1"/>
  <c r="E3484" i="1"/>
  <c r="E3493" i="1"/>
  <c r="D3501" i="1"/>
  <c r="D3510" i="1"/>
  <c r="D3518" i="1"/>
  <c r="C3526" i="1"/>
  <c r="C3535" i="1"/>
  <c r="D3542" i="1"/>
  <c r="E3542" i="1" s="1"/>
  <c r="E3551" i="1"/>
  <c r="C3559" i="1"/>
  <c r="D3568" i="1"/>
  <c r="E3575" i="1"/>
  <c r="E3584" i="1"/>
  <c r="D3592" i="1"/>
  <c r="E3592" i="1" s="1"/>
  <c r="D3601" i="1"/>
  <c r="D3609" i="1"/>
  <c r="C3617" i="1"/>
  <c r="C3626" i="1"/>
  <c r="D3633" i="1"/>
  <c r="E3633" i="1" s="1"/>
  <c r="E3642" i="1"/>
  <c r="E3649" i="1"/>
  <c r="D3657" i="1"/>
  <c r="E3657" i="1" s="1"/>
  <c r="D3665" i="1"/>
  <c r="D3672" i="1"/>
  <c r="E3672" i="1" s="1"/>
  <c r="C3680" i="1"/>
  <c r="C3688" i="1"/>
  <c r="D3695" i="1"/>
  <c r="E3702" i="1"/>
  <c r="C3711" i="1"/>
  <c r="C3718" i="1"/>
  <c r="D3725" i="1"/>
  <c r="E3725" i="1" s="1"/>
  <c r="D3733" i="1"/>
  <c r="C3740" i="1"/>
  <c r="D3746" i="1"/>
  <c r="E1722" i="1"/>
  <c r="C2210" i="1"/>
  <c r="E2352" i="1"/>
  <c r="D2437" i="1"/>
  <c r="C2507" i="1"/>
  <c r="C2568" i="1"/>
  <c r="D2631" i="1"/>
  <c r="E2631" i="1" s="1"/>
  <c r="E2676" i="1"/>
  <c r="E2715" i="1"/>
  <c r="E2757" i="1"/>
  <c r="E2794" i="1"/>
  <c r="D2826" i="1"/>
  <c r="C2858" i="1"/>
  <c r="D2881" i="1"/>
  <c r="E2881" i="1" s="1"/>
  <c r="D2911" i="1"/>
  <c r="E2937" i="1"/>
  <c r="D2957" i="1"/>
  <c r="E2957" i="1" s="1"/>
  <c r="E2980" i="1"/>
  <c r="C3003" i="1"/>
  <c r="C3022" i="1"/>
  <c r="D3043" i="1"/>
  <c r="E3043" i="1" s="1"/>
  <c r="E3065" i="1"/>
  <c r="E3081" i="1"/>
  <c r="D3101" i="1"/>
  <c r="C3121" i="1"/>
  <c r="D3136" i="1"/>
  <c r="E3136" i="1" s="1"/>
  <c r="D3154" i="1"/>
  <c r="C3173" i="1"/>
  <c r="D3188" i="1"/>
  <c r="E3188" i="1" s="1"/>
  <c r="D3206" i="1"/>
  <c r="E3223" i="1"/>
  <c r="C3237" i="1"/>
  <c r="D3249" i="1"/>
  <c r="E3249" i="1" s="1"/>
  <c r="D3261" i="1"/>
  <c r="E3261" i="1" s="1"/>
  <c r="C3274" i="1"/>
  <c r="C3286" i="1"/>
  <c r="E3297" i="1"/>
  <c r="C3309" i="1"/>
  <c r="C3320" i="1"/>
  <c r="C3331" i="1"/>
  <c r="E3340" i="1"/>
  <c r="C3352" i="1"/>
  <c r="C3364" i="1"/>
  <c r="C3375" i="1"/>
  <c r="E3383" i="1"/>
  <c r="E3393" i="1"/>
  <c r="D3403" i="1"/>
  <c r="E3410" i="1"/>
  <c r="E3419" i="1"/>
  <c r="E3427" i="1"/>
  <c r="D3436" i="1"/>
  <c r="D3444" i="1"/>
  <c r="C3452" i="1"/>
  <c r="C3461" i="1"/>
  <c r="D3468" i="1"/>
  <c r="E3468" i="1" s="1"/>
  <c r="E3477" i="1"/>
  <c r="C3485" i="1"/>
  <c r="D3494" i="1"/>
  <c r="E3501" i="1"/>
  <c r="E3510" i="1"/>
  <c r="E3518" i="1"/>
  <c r="D3527" i="1"/>
  <c r="D3535" i="1"/>
  <c r="C3543" i="1"/>
  <c r="C3552" i="1"/>
  <c r="D3559" i="1"/>
  <c r="E3559" i="1" s="1"/>
  <c r="E3568" i="1"/>
  <c r="C3576" i="1"/>
  <c r="D3585" i="1"/>
  <c r="C3593" i="1"/>
  <c r="E3601" i="1"/>
  <c r="E3609" i="1"/>
  <c r="D3618" i="1"/>
  <c r="D3626" i="1"/>
  <c r="C3634" i="1"/>
  <c r="C3643" i="1"/>
  <c r="C3650" i="1"/>
  <c r="D3658" i="1"/>
  <c r="E3665" i="1"/>
  <c r="C3673" i="1"/>
  <c r="C3681" i="1"/>
  <c r="D3688" i="1"/>
  <c r="E3688" i="1" s="1"/>
  <c r="E3695" i="1"/>
  <c r="E3703" i="1"/>
  <c r="D3711" i="1"/>
  <c r="D3718" i="1"/>
  <c r="E3726" i="1"/>
  <c r="E3733" i="1"/>
  <c r="D3740" i="1"/>
  <c r="E3746" i="1"/>
  <c r="C3765" i="1"/>
  <c r="D3771" i="1"/>
  <c r="D3777" i="1"/>
  <c r="D3783" i="1"/>
  <c r="D3789" i="1"/>
  <c r="D3795" i="1"/>
  <c r="D3801" i="1"/>
  <c r="E3801" i="1" s="1"/>
  <c r="C3814" i="1"/>
  <c r="C3820" i="1"/>
  <c r="D3831" i="1"/>
  <c r="C3842" i="1"/>
  <c r="D1786" i="1"/>
  <c r="E1786" i="1" s="1"/>
  <c r="C2221" i="1"/>
  <c r="E2354" i="1"/>
  <c r="E2437" i="1"/>
  <c r="E2509" i="1"/>
  <c r="C2582" i="1"/>
  <c r="D2632" i="1"/>
  <c r="E2632" i="1" s="1"/>
  <c r="C2677" i="1"/>
  <c r="D2716" i="1"/>
  <c r="E2716" i="1" s="1"/>
  <c r="C2758" i="1"/>
  <c r="D2802" i="1"/>
  <c r="E2826" i="1"/>
  <c r="D2858" i="1"/>
  <c r="C2888" i="1"/>
  <c r="E2911" i="1"/>
  <c r="E2938" i="1"/>
  <c r="C2963" i="1"/>
  <c r="C2981" i="1"/>
  <c r="E3003" i="1"/>
  <c r="D3027" i="1"/>
  <c r="E3027" i="1" s="1"/>
  <c r="E3044" i="1"/>
  <c r="C3066" i="1"/>
  <c r="C3086" i="1"/>
  <c r="E3101" i="1"/>
  <c r="D3121" i="1"/>
  <c r="C3140" i="1"/>
  <c r="E3154" i="1"/>
  <c r="D3173" i="1"/>
  <c r="D3192" i="1"/>
  <c r="E3206" i="1"/>
  <c r="C3224" i="1"/>
  <c r="D3237" i="1"/>
  <c r="E3237" i="1" s="1"/>
  <c r="C3250" i="1"/>
  <c r="E3262" i="1"/>
  <c r="E3274" i="1"/>
  <c r="E3286" i="1"/>
  <c r="C3298" i="1"/>
  <c r="D3309" i="1"/>
  <c r="D3321" i="1"/>
  <c r="D3332" i="1"/>
  <c r="D3341" i="1"/>
  <c r="E3341" i="1" s="1"/>
  <c r="D3352" i="1"/>
  <c r="E3352" i="1" s="1"/>
  <c r="D3364" i="1"/>
  <c r="D3375" i="1"/>
  <c r="E3375" i="1" s="1"/>
  <c r="E3385" i="1"/>
  <c r="C3394" i="1"/>
  <c r="E3403" i="1"/>
  <c r="C3411" i="1"/>
  <c r="D3420" i="1"/>
  <c r="C3428" i="1"/>
  <c r="E3436" i="1"/>
  <c r="E3444" i="1"/>
  <c r="D3453" i="1"/>
  <c r="D3461" i="1"/>
  <c r="C3469" i="1"/>
  <c r="C3478" i="1"/>
  <c r="D3485" i="1"/>
  <c r="E3485" i="1" s="1"/>
  <c r="E3494" i="1"/>
  <c r="D3502" i="1"/>
  <c r="D3511" i="1"/>
  <c r="C3519" i="1"/>
  <c r="E3527" i="1"/>
  <c r="E3535" i="1"/>
  <c r="D3544" i="1"/>
  <c r="E3544" i="1" s="1"/>
  <c r="D3552" i="1"/>
  <c r="C3560" i="1"/>
  <c r="C3569" i="1"/>
  <c r="D3576" i="1"/>
  <c r="E3576" i="1" s="1"/>
  <c r="E3585" i="1"/>
  <c r="D3593" i="1"/>
  <c r="D3602" i="1"/>
  <c r="C3610" i="1"/>
  <c r="E3618" i="1"/>
  <c r="E3626" i="1"/>
  <c r="E3635" i="1"/>
  <c r="D3643" i="1"/>
  <c r="D3650" i="1"/>
  <c r="E3650" i="1" s="1"/>
  <c r="E3658" i="1"/>
  <c r="C3666" i="1"/>
  <c r="D3673" i="1"/>
  <c r="E3673" i="1" s="1"/>
  <c r="D3681" i="1"/>
  <c r="E3681" i="1" s="1"/>
  <c r="C3689" i="1"/>
  <c r="C3696" i="1"/>
  <c r="C3704" i="1"/>
  <c r="E3711" i="1"/>
  <c r="E3718" i="1"/>
  <c r="C3727" i="1"/>
  <c r="C3734" i="1"/>
  <c r="C1813" i="1"/>
  <c r="D2246" i="1"/>
  <c r="E2246" i="1" s="1"/>
  <c r="C2355" i="1"/>
  <c r="D2438" i="1"/>
  <c r="E2438" i="1" s="1"/>
  <c r="D2525" i="1"/>
  <c r="E2525" i="1" s="1"/>
  <c r="D2582" i="1"/>
  <c r="E2633" i="1"/>
  <c r="D2677" i="1"/>
  <c r="D2717" i="1"/>
  <c r="E2717" i="1" s="1"/>
  <c r="D2767" i="1"/>
  <c r="E2802" i="1"/>
  <c r="D2828" i="1"/>
  <c r="E2828" i="1" s="1"/>
  <c r="E2858" i="1"/>
  <c r="D2888" i="1"/>
  <c r="E2888" i="1" s="1"/>
  <c r="D2912" i="1"/>
  <c r="E2912" i="1" s="1"/>
  <c r="C2939" i="1"/>
  <c r="D2963" i="1"/>
  <c r="E2963" i="1" s="1"/>
  <c r="E2982" i="1"/>
  <c r="E3004" i="1"/>
  <c r="C3028" i="1"/>
  <c r="C3046" i="1"/>
  <c r="D3066" i="1"/>
  <c r="E3066" i="1" s="1"/>
  <c r="E3086" i="1"/>
  <c r="E3102" i="1"/>
  <c r="E3121" i="1"/>
  <c r="D3140" i="1"/>
  <c r="E3140" i="1" s="1"/>
  <c r="D3155" i="1"/>
  <c r="E3155" i="1" s="1"/>
  <c r="E3173" i="1"/>
  <c r="E3192" i="1"/>
  <c r="D3207" i="1"/>
  <c r="E3207" i="1" s="1"/>
  <c r="D3224" i="1"/>
  <c r="E3224" i="1" s="1"/>
  <c r="C3238" i="1"/>
  <c r="D3252" i="1"/>
  <c r="E3252" i="1" s="1"/>
  <c r="D3264" i="1"/>
  <c r="E3264" i="1" s="1"/>
  <c r="D3276" i="1"/>
  <c r="E3276" i="1" s="1"/>
  <c r="D3288" i="1"/>
  <c r="E3288" i="1" s="1"/>
  <c r="E3298" i="1"/>
  <c r="E3309" i="1"/>
  <c r="E3321" i="1"/>
  <c r="E3332" i="1"/>
  <c r="E3343" i="1"/>
  <c r="D3353" i="1"/>
  <c r="E3353" i="1" s="1"/>
  <c r="E3364" i="1"/>
  <c r="C3376" i="1"/>
  <c r="D3386" i="1"/>
  <c r="D3394" i="1"/>
  <c r="E3394" i="1" s="1"/>
  <c r="C3404" i="1"/>
  <c r="E3411" i="1"/>
  <c r="E3420" i="1"/>
  <c r="D3428" i="1"/>
  <c r="D3437" i="1"/>
  <c r="C3445" i="1"/>
  <c r="E3453" i="1"/>
  <c r="E3461" i="1"/>
  <c r="E3470" i="1"/>
  <c r="D3478" i="1"/>
  <c r="D3486" i="1"/>
  <c r="E3486" i="1" s="1"/>
  <c r="C3495" i="1"/>
  <c r="E3502" i="1"/>
  <c r="E3511" i="1"/>
  <c r="D3519" i="1"/>
  <c r="D3528" i="1"/>
  <c r="E3528" i="1" s="1"/>
  <c r="C3536" i="1"/>
  <c r="C3545" i="1"/>
  <c r="E3552" i="1"/>
  <c r="E3561" i="1"/>
  <c r="D3569" i="1"/>
  <c r="D3577" i="1"/>
  <c r="E3577" i="1" s="1"/>
  <c r="C3586" i="1"/>
  <c r="E3593" i="1"/>
  <c r="E3602" i="1"/>
  <c r="D3610" i="1"/>
  <c r="E3619" i="1"/>
  <c r="C3627" i="1"/>
  <c r="C3636" i="1"/>
  <c r="E3643" i="1"/>
  <c r="C3651" i="1"/>
  <c r="D3659" i="1"/>
  <c r="D3666" i="1"/>
  <c r="C3674" i="1"/>
  <c r="C3682" i="1"/>
  <c r="D3689" i="1"/>
  <c r="E3696" i="1"/>
  <c r="C3705" i="1"/>
  <c r="C3712" i="1"/>
  <c r="D3719" i="1"/>
  <c r="E3727" i="1"/>
  <c r="D3734" i="1"/>
  <c r="C3741" i="1"/>
  <c r="D3747" i="1"/>
  <c r="D3753" i="1"/>
  <c r="E3753" i="1" s="1"/>
  <c r="C3766" i="1"/>
  <c r="C3772" i="1"/>
  <c r="C3778" i="1"/>
  <c r="C3784" i="1"/>
  <c r="C3790" i="1"/>
  <c r="C3796" i="1"/>
  <c r="D3802" i="1"/>
  <c r="E3808" i="1"/>
  <c r="D3826" i="1"/>
  <c r="C3832" i="1"/>
  <c r="D3837" i="1"/>
  <c r="C3848" i="1"/>
  <c r="D3853" i="1"/>
  <c r="C3864" i="1"/>
  <c r="D3869" i="1"/>
  <c r="C3880" i="1"/>
  <c r="D3885" i="1"/>
  <c r="D1880" i="1"/>
  <c r="E1880" i="1" s="1"/>
  <c r="E2249" i="1"/>
  <c r="D2357" i="1"/>
  <c r="E2357" i="1" s="1"/>
  <c r="C2456" i="1"/>
  <c r="C2527" i="1"/>
  <c r="E2582" i="1"/>
  <c r="C2634" i="1"/>
  <c r="E2677" i="1"/>
  <c r="E2728" i="1"/>
  <c r="E2767" i="1"/>
  <c r="D2803" i="1"/>
  <c r="E2803" i="1" s="1"/>
  <c r="E2834" i="1"/>
  <c r="C2859" i="1"/>
  <c r="C2890" i="1"/>
  <c r="D2918" i="1"/>
  <c r="E2918" i="1" s="1"/>
  <c r="D2939" i="1"/>
  <c r="E2939" i="1" s="1"/>
  <c r="C2964" i="1"/>
  <c r="E2987" i="1"/>
  <c r="C3005" i="1"/>
  <c r="D3028" i="1"/>
  <c r="E3050" i="1"/>
  <c r="D3067" i="1"/>
  <c r="E3067" i="1" s="1"/>
  <c r="C3087" i="1"/>
  <c r="C3107" i="1"/>
  <c r="C3122" i="1"/>
  <c r="D3141" i="1"/>
  <c r="E3159" i="1"/>
  <c r="C3174" i="1"/>
  <c r="D3193" i="1"/>
  <c r="D3211" i="1"/>
  <c r="D3225" i="1"/>
  <c r="E3225" i="1" s="1"/>
  <c r="D3240" i="1"/>
  <c r="E3240" i="1" s="1"/>
  <c r="C3253" i="1"/>
  <c r="C3265" i="1"/>
  <c r="C3277" i="1"/>
  <c r="E3289" i="1"/>
  <c r="C3301" i="1"/>
  <c r="E3310" i="1"/>
  <c r="C3322" i="1"/>
  <c r="D3333" i="1"/>
  <c r="D3344" i="1"/>
  <c r="C3354" i="1"/>
  <c r="C3365" i="1"/>
  <c r="D3376" i="1"/>
  <c r="E3386" i="1"/>
  <c r="C3395" i="1"/>
  <c r="D3404" i="1"/>
  <c r="D3412" i="1"/>
  <c r="E3412" i="1" s="1"/>
  <c r="C3421" i="1"/>
  <c r="E3428" i="1"/>
  <c r="E3437" i="1"/>
  <c r="D3445" i="1"/>
  <c r="E3454" i="1"/>
  <c r="C3462" i="1"/>
  <c r="C3471" i="1"/>
  <c r="E3478" i="1"/>
  <c r="E3487" i="1"/>
  <c r="D3495" i="1"/>
  <c r="D3503" i="1"/>
  <c r="E3503" i="1" s="1"/>
  <c r="C3512" i="1"/>
  <c r="E3519" i="1"/>
  <c r="C3529" i="1"/>
  <c r="D3536" i="1"/>
  <c r="E3545" i="1"/>
  <c r="C3553" i="1"/>
  <c r="C3562" i="1"/>
  <c r="E3569" i="1"/>
  <c r="E3578" i="1"/>
  <c r="D3586" i="1"/>
  <c r="D3594" i="1"/>
  <c r="E3594" i="1" s="1"/>
  <c r="C3603" i="1"/>
  <c r="E3610" i="1"/>
  <c r="C3620" i="1"/>
  <c r="D3627" i="1"/>
  <c r="E3636" i="1"/>
  <c r="C3644" i="1"/>
  <c r="E3651" i="1"/>
  <c r="E3659" i="1"/>
  <c r="E3666" i="1"/>
  <c r="D3674" i="1"/>
  <c r="E3674" i="1" s="1"/>
  <c r="D3682" i="1"/>
  <c r="E3689" i="1"/>
  <c r="C3697" i="1"/>
  <c r="D3705" i="1"/>
  <c r="D3712" i="1"/>
  <c r="E3719" i="1"/>
  <c r="C3728" i="1"/>
  <c r="E3734" i="1"/>
  <c r="D3741" i="1"/>
  <c r="E3747" i="1"/>
  <c r="C3754" i="1"/>
  <c r="C3760" i="1"/>
  <c r="D3766" i="1"/>
  <c r="D3772" i="1"/>
  <c r="D3778" i="1"/>
  <c r="D3784" i="1"/>
  <c r="D3790" i="1"/>
  <c r="E3796" i="1"/>
  <c r="C1890" i="1"/>
  <c r="D2257" i="1"/>
  <c r="E2257" i="1" s="1"/>
  <c r="D2379" i="1"/>
  <c r="E2379" i="1" s="1"/>
  <c r="D2457" i="1"/>
  <c r="E2457" i="1" s="1"/>
  <c r="C2529" i="1"/>
  <c r="E2583" i="1"/>
  <c r="D2635" i="1"/>
  <c r="E2635" i="1" s="1"/>
  <c r="C2687" i="1"/>
  <c r="D2729" i="1"/>
  <c r="E2729" i="1" s="1"/>
  <c r="C2768" i="1"/>
  <c r="D2806" i="1"/>
  <c r="E2806" i="1" s="1"/>
  <c r="C2835" i="1"/>
  <c r="C2860" i="1"/>
  <c r="C2891" i="1"/>
  <c r="D2919" i="1"/>
  <c r="C2940" i="1"/>
  <c r="C2965" i="1"/>
  <c r="C2988" i="1"/>
  <c r="E3005" i="1"/>
  <c r="E3028" i="1"/>
  <c r="C3051" i="1"/>
  <c r="C3068" i="1"/>
  <c r="D3087" i="1"/>
  <c r="D3107" i="1"/>
  <c r="E3107" i="1" s="1"/>
  <c r="E3122" i="1"/>
  <c r="E3141" i="1"/>
  <c r="C3160" i="1"/>
  <c r="D3175" i="1"/>
  <c r="E3175" i="1" s="1"/>
  <c r="E3193" i="1"/>
  <c r="E3211" i="1"/>
  <c r="C3226" i="1"/>
  <c r="C3242" i="1"/>
  <c r="C3254" i="1"/>
  <c r="C3266" i="1"/>
  <c r="E3278" i="1"/>
  <c r="E3290" i="1"/>
  <c r="E3301" i="1"/>
  <c r="D3311" i="1"/>
  <c r="E3311" i="1" s="1"/>
  <c r="D3322" i="1"/>
  <c r="E3333" i="1"/>
  <c r="E3344" i="1"/>
  <c r="E3355" i="1"/>
  <c r="D3365" i="1"/>
  <c r="E3365" i="1" s="1"/>
  <c r="E3376" i="1"/>
  <c r="D3387" i="1"/>
  <c r="C3397" i="1"/>
  <c r="E3404" i="1"/>
  <c r="E3413" i="1"/>
  <c r="D3421" i="1"/>
  <c r="D3429" i="1"/>
  <c r="E3429" i="1" s="1"/>
  <c r="D3438" i="1"/>
  <c r="E3445" i="1"/>
  <c r="C3455" i="1"/>
  <c r="D3462" i="1"/>
  <c r="E3471" i="1"/>
  <c r="C3479" i="1"/>
  <c r="C3488" i="1"/>
  <c r="E3495" i="1"/>
  <c r="E3504" i="1"/>
  <c r="D3512" i="1"/>
  <c r="E3512" i="1" s="1"/>
  <c r="D3520" i="1"/>
  <c r="E3520" i="1" s="1"/>
  <c r="D3529" i="1"/>
  <c r="E3536" i="1"/>
  <c r="C3546" i="1"/>
  <c r="D3553" i="1"/>
  <c r="E3562" i="1"/>
  <c r="C3570" i="1"/>
  <c r="C3579" i="1"/>
  <c r="E3586" i="1"/>
  <c r="E3595" i="1"/>
  <c r="E3603" i="1"/>
  <c r="D3611" i="1"/>
  <c r="E3611" i="1" s="1"/>
  <c r="D3620" i="1"/>
  <c r="E3627" i="1"/>
  <c r="E1956" i="1"/>
  <c r="E2285" i="1"/>
  <c r="E2381" i="1"/>
  <c r="E2461" i="1"/>
  <c r="D2529" i="1"/>
  <c r="D2586" i="1"/>
  <c r="E2586" i="1" s="1"/>
  <c r="E2646" i="1"/>
  <c r="D2687" i="1"/>
  <c r="E2687" i="1" s="1"/>
  <c r="C2730" i="1"/>
  <c r="D2768" i="1"/>
  <c r="C2807" i="1"/>
  <c r="C2836" i="1"/>
  <c r="D2866" i="1"/>
  <c r="D2891" i="1"/>
  <c r="E2891" i="1" s="1"/>
  <c r="E2919" i="1"/>
  <c r="C2946" i="1"/>
  <c r="D2965" i="1"/>
  <c r="E2965" i="1" s="1"/>
  <c r="D2988" i="1"/>
  <c r="E3010" i="1"/>
  <c r="C3029" i="1"/>
  <c r="D3051" i="1"/>
  <c r="E3051" i="1" s="1"/>
  <c r="C3072" i="1"/>
  <c r="E3087" i="1"/>
  <c r="C3108" i="1"/>
  <c r="C3127" i="1"/>
  <c r="C3142" i="1"/>
  <c r="D3160" i="1"/>
  <c r="C3179" i="1"/>
  <c r="C3194" i="1"/>
  <c r="C3212" i="1"/>
  <c r="D3228" i="1"/>
  <c r="E3228" i="1" s="1"/>
  <c r="D3242" i="1"/>
  <c r="D3254" i="1"/>
  <c r="D3266" i="1"/>
  <c r="C3279" i="1"/>
  <c r="C3291" i="1"/>
  <c r="C3302" i="1"/>
  <c r="C3313" i="1"/>
  <c r="E3322" i="1"/>
  <c r="C3334" i="1"/>
  <c r="D3345" i="1"/>
  <c r="D3356" i="1"/>
  <c r="C3366" i="1"/>
  <c r="C3377" i="1"/>
  <c r="E3387" i="1"/>
  <c r="E3397" i="1"/>
  <c r="C3405" i="1"/>
  <c r="C3414" i="1"/>
  <c r="E3421" i="1"/>
  <c r="E3430" i="1"/>
  <c r="E3438" i="1"/>
  <c r="D3446" i="1"/>
  <c r="E3446" i="1" s="1"/>
  <c r="D3455" i="1"/>
  <c r="E3462" i="1"/>
  <c r="C3472" i="1"/>
  <c r="D3479" i="1"/>
  <c r="E3488" i="1"/>
  <c r="C3496" i="1"/>
  <c r="C3505" i="1"/>
  <c r="C3513" i="1"/>
  <c r="E3521" i="1"/>
  <c r="E3529" i="1"/>
  <c r="D3537" i="1"/>
  <c r="E3537" i="1" s="1"/>
  <c r="D3546" i="1"/>
  <c r="E3553" i="1"/>
  <c r="C3563" i="1"/>
  <c r="D3570" i="1"/>
  <c r="E3579" i="1"/>
  <c r="C3587" i="1"/>
  <c r="C3596" i="1"/>
  <c r="E1973" i="1"/>
  <c r="C2286" i="1"/>
  <c r="D2385" i="1"/>
  <c r="E2385" i="1" s="1"/>
  <c r="E2462" i="1"/>
  <c r="E2529" i="1"/>
  <c r="D2599" i="1"/>
  <c r="E2599" i="1" s="1"/>
  <c r="C2647" i="1"/>
  <c r="D2688" i="1"/>
  <c r="E2688" i="1" s="1"/>
  <c r="D2730" i="1"/>
  <c r="E2768" i="1"/>
  <c r="E2807" i="1"/>
  <c r="C2838" i="1"/>
  <c r="E2866" i="1"/>
  <c r="D2892" i="1"/>
  <c r="E2892" i="1" s="1"/>
  <c r="C2920" i="1"/>
  <c r="D2946" i="1"/>
  <c r="C2966" i="1"/>
  <c r="E2988" i="1"/>
  <c r="D3011" i="1"/>
  <c r="E3011" i="1" s="1"/>
  <c r="E3029" i="1"/>
  <c r="D3052" i="1"/>
  <c r="C3073" i="1"/>
  <c r="D3088" i="1"/>
  <c r="E3088" i="1" s="1"/>
  <c r="D3108" i="1"/>
  <c r="D3127" i="1"/>
  <c r="E3142" i="1"/>
  <c r="E3160" i="1"/>
  <c r="D3179" i="1"/>
  <c r="E3194" i="1"/>
  <c r="D3212" i="1"/>
  <c r="D3229" i="1"/>
  <c r="E3242" i="1"/>
  <c r="E3254" i="1"/>
  <c r="E3266" i="1"/>
  <c r="D3279" i="1"/>
  <c r="D3291" i="1"/>
  <c r="E3302" i="1"/>
  <c r="E3313" i="1"/>
  <c r="D3323" i="1"/>
  <c r="E3323" i="1" s="1"/>
  <c r="D3334" i="1"/>
  <c r="E3345" i="1"/>
  <c r="E3356" i="1"/>
  <c r="E3367" i="1"/>
  <c r="D3377" i="1"/>
  <c r="E3377" i="1" s="1"/>
  <c r="C3388" i="1"/>
  <c r="C2016" i="1"/>
  <c r="C2290" i="1"/>
  <c r="E2386" i="1"/>
  <c r="C2465" i="1"/>
  <c r="C2544" i="1"/>
  <c r="C2602" i="1"/>
  <c r="D2647" i="1"/>
  <c r="E2690" i="1"/>
  <c r="E2730" i="1"/>
  <c r="D2779" i="1"/>
  <c r="E2779" i="1" s="1"/>
  <c r="E2814" i="1"/>
  <c r="E2838" i="1"/>
  <c r="D2868" i="1"/>
  <c r="E2868" i="1" s="1"/>
  <c r="E2898" i="1"/>
  <c r="D2920" i="1"/>
  <c r="E2920" i="1" s="1"/>
  <c r="E2946" i="1"/>
  <c r="D2971" i="1"/>
  <c r="D2989" i="1"/>
  <c r="E2989" i="1" s="1"/>
  <c r="C3012" i="1"/>
  <c r="D2025" i="1"/>
  <c r="E2025" i="1" s="1"/>
  <c r="E2292" i="1"/>
  <c r="D2387" i="1"/>
  <c r="E2387" i="1" s="1"/>
  <c r="D2482" i="1"/>
  <c r="D2546" i="1"/>
  <c r="D2602" i="1"/>
  <c r="E2602" i="1" s="1"/>
  <c r="E2647" i="1"/>
  <c r="D2692" i="1"/>
  <c r="E2692" i="1" s="1"/>
  <c r="D2740" i="1"/>
  <c r="E2740" i="1" s="1"/>
  <c r="D2780" i="1"/>
  <c r="E2780" i="1" s="1"/>
  <c r="C2815" i="1"/>
  <c r="C2840" i="1"/>
  <c r="D2869" i="1"/>
  <c r="E2869" i="1" s="1"/>
  <c r="C2899" i="1"/>
  <c r="D2921" i="1"/>
  <c r="E2921" i="1" s="1"/>
  <c r="E2948" i="1"/>
  <c r="E2971" i="1"/>
  <c r="D2067" i="1"/>
  <c r="E2067" i="1" s="1"/>
  <c r="E2297" i="1"/>
  <c r="C2408" i="1"/>
  <c r="E2482" i="1"/>
  <c r="E2546" i="1"/>
  <c r="D2604" i="1"/>
  <c r="D2648" i="1"/>
  <c r="E2648" i="1" s="1"/>
  <c r="C2701" i="1"/>
  <c r="C2741" i="1"/>
  <c r="C2781" i="1"/>
  <c r="D2815" i="1"/>
  <c r="C2847" i="1"/>
  <c r="C2871" i="1"/>
  <c r="C2900" i="1"/>
  <c r="D2927" i="1"/>
  <c r="C2949" i="1"/>
  <c r="C2972" i="1"/>
  <c r="C2995" i="1"/>
  <c r="D3013" i="1"/>
  <c r="E3013" i="1" s="1"/>
  <c r="D2080" i="1"/>
  <c r="E2080" i="1" s="1"/>
  <c r="E2320" i="1"/>
  <c r="D2408" i="1"/>
  <c r="E2408" i="1" s="1"/>
  <c r="E2484" i="1"/>
  <c r="E2548" i="1"/>
  <c r="E2604" i="1"/>
  <c r="E2658" i="1"/>
  <c r="C2702" i="1"/>
  <c r="C2743" i="1"/>
  <c r="D2781" i="1"/>
  <c r="E2781" i="1" s="1"/>
  <c r="E2815" i="1"/>
  <c r="D2847" i="1"/>
  <c r="E2871" i="1"/>
  <c r="C2901" i="1"/>
  <c r="E2927" i="1"/>
  <c r="E2949" i="1"/>
  <c r="D2972" i="1"/>
  <c r="D2995" i="1"/>
  <c r="E2995" i="1" s="1"/>
  <c r="C3014" i="1"/>
  <c r="C3036" i="1"/>
  <c r="E3058" i="1"/>
  <c r="E3074" i="1"/>
  <c r="C3094" i="1"/>
  <c r="D3114" i="1"/>
  <c r="E2117" i="1"/>
  <c r="D2322" i="1"/>
  <c r="E2322" i="1" s="1"/>
  <c r="D2409" i="1"/>
  <c r="E2409" i="1" s="1"/>
  <c r="C2485" i="1"/>
  <c r="D2550" i="1"/>
  <c r="E2550" i="1" s="1"/>
  <c r="E2615" i="1"/>
  <c r="E2660" i="1"/>
  <c r="D2703" i="1"/>
  <c r="D2743" i="1"/>
  <c r="E2743" i="1" s="1"/>
  <c r="C2783" i="1"/>
  <c r="C2816" i="1"/>
  <c r="E2847" i="1"/>
  <c r="E2878" i="1"/>
  <c r="C2903" i="1"/>
  <c r="E2928" i="1"/>
  <c r="D2955" i="1"/>
  <c r="E2972" i="1"/>
  <c r="C2996" i="1"/>
  <c r="E3018" i="1"/>
  <c r="D3036" i="1"/>
  <c r="E3036" i="1" s="1"/>
  <c r="C3059" i="1"/>
  <c r="D3079" i="1"/>
  <c r="D3094" i="1"/>
  <c r="E3094" i="1" s="1"/>
  <c r="E3114" i="1"/>
  <c r="D3133" i="1"/>
  <c r="D3148" i="1"/>
  <c r="E3148" i="1" s="1"/>
  <c r="C3167" i="1"/>
  <c r="D3185" i="1"/>
  <c r="D3200" i="1"/>
  <c r="E3200" i="1" s="1"/>
  <c r="C3218" i="1"/>
  <c r="C3232" i="1"/>
  <c r="C3247" i="1"/>
  <c r="C3259" i="1"/>
  <c r="C3271" i="1"/>
  <c r="C3283" i="1"/>
  <c r="E3295" i="1"/>
  <c r="D3305" i="1"/>
  <c r="E3305" i="1" s="1"/>
  <c r="D3316" i="1"/>
  <c r="E3349" i="1"/>
  <c r="D3359" i="1"/>
  <c r="E3359" i="1" s="1"/>
  <c r="E3381" i="1"/>
  <c r="C3392" i="1"/>
  <c r="C2129" i="1"/>
  <c r="E2324" i="1"/>
  <c r="E2410" i="1"/>
  <c r="D2485" i="1"/>
  <c r="E2485" i="1" s="1"/>
  <c r="D2565" i="1"/>
  <c r="D2616" i="1"/>
  <c r="E2616" i="1" s="1"/>
  <c r="C2662" i="1"/>
  <c r="E2703" i="1"/>
  <c r="C2744" i="1"/>
  <c r="D2792" i="1"/>
  <c r="D2817" i="1"/>
  <c r="E2817" i="1" s="1"/>
  <c r="C2848" i="1"/>
  <c r="E2879" i="1"/>
  <c r="E2903" i="1"/>
  <c r="C2929" i="1"/>
  <c r="E2955" i="1"/>
  <c r="E2974" i="1"/>
  <c r="E2996" i="1"/>
  <c r="E3019" i="1"/>
  <c r="C3037" i="1"/>
  <c r="D3059" i="1"/>
  <c r="E3059" i="1" s="1"/>
  <c r="E3079" i="1"/>
  <c r="E3095" i="1"/>
  <c r="C3115" i="1"/>
  <c r="E3133" i="1"/>
  <c r="C3149" i="1"/>
  <c r="D3167" i="1"/>
  <c r="E3185" i="1"/>
  <c r="C3201" i="1"/>
  <c r="D3218" i="1"/>
  <c r="D3234" i="1"/>
  <c r="E3234" i="1" s="1"/>
  <c r="C3248" i="1"/>
  <c r="C3260" i="1"/>
  <c r="C3272" i="1"/>
  <c r="E3284" i="1"/>
  <c r="C3296" i="1"/>
  <c r="C3307" i="1"/>
  <c r="E3316" i="1"/>
  <c r="C3328" i="1"/>
  <c r="D3339" i="1"/>
  <c r="D3350" i="1"/>
  <c r="C3360" i="1"/>
  <c r="C3371" i="1"/>
  <c r="C3382" i="1"/>
  <c r="D3392" i="1"/>
  <c r="C3400" i="1"/>
  <c r="D3409" i="1"/>
  <c r="C3417" i="1"/>
  <c r="C3426" i="1"/>
  <c r="D3442" i="1"/>
  <c r="E3442" i="1" s="1"/>
  <c r="D3450" i="1"/>
  <c r="C3459" i="1"/>
  <c r="C3467" i="1"/>
  <c r="E3474" i="1"/>
  <c r="C3491" i="1"/>
  <c r="D3500" i="1"/>
  <c r="C3508" i="1"/>
  <c r="C3517" i="1"/>
  <c r="D3533" i="1"/>
  <c r="E3533" i="1" s="1"/>
  <c r="D3541" i="1"/>
  <c r="D3550" i="1"/>
  <c r="C3558" i="1"/>
  <c r="E3565" i="1"/>
  <c r="D3582" i="1"/>
  <c r="E3582" i="1" s="1"/>
  <c r="D3591" i="1"/>
  <c r="C3599" i="1"/>
  <c r="C3608" i="1"/>
  <c r="D3624" i="1"/>
  <c r="E3624" i="1" s="1"/>
  <c r="D3632" i="1"/>
  <c r="D3641" i="1"/>
  <c r="C3664" i="1"/>
  <c r="D3671" i="1"/>
  <c r="E3686" i="1"/>
  <c r="D3694" i="1"/>
  <c r="D3701" i="1"/>
  <c r="D3709" i="1"/>
  <c r="C3717" i="1"/>
  <c r="C3724" i="1"/>
  <c r="C3732" i="1"/>
  <c r="E2165" i="1"/>
  <c r="C2325" i="1"/>
  <c r="C2415" i="1"/>
  <c r="D2501" i="1"/>
  <c r="E2501" i="1" s="1"/>
  <c r="E2565" i="1"/>
  <c r="C2618" i="1"/>
  <c r="C2664" i="1"/>
  <c r="C2704" i="1"/>
  <c r="E2754" i="1"/>
  <c r="E2792" i="1"/>
  <c r="D2825" i="1"/>
  <c r="E2825" i="1" s="1"/>
  <c r="D2848" i="1"/>
  <c r="E2848" i="1" s="1"/>
  <c r="C2880" i="1"/>
  <c r="C2910" i="1"/>
  <c r="E2929" i="1"/>
  <c r="C2956" i="1"/>
  <c r="E2978" i="1"/>
  <c r="C2997" i="1"/>
  <c r="C3020" i="1"/>
  <c r="D3042" i="1"/>
  <c r="E3042" i="1" s="1"/>
  <c r="C3060" i="1"/>
  <c r="C3080" i="1"/>
  <c r="E3099" i="1"/>
  <c r="D3115" i="1"/>
  <c r="E3115" i="1" s="1"/>
  <c r="C3134" i="1"/>
  <c r="D3153" i="1"/>
  <c r="E3153" i="1" s="1"/>
  <c r="E3167" i="1"/>
  <c r="E3186" i="1"/>
  <c r="D3205" i="1"/>
  <c r="E3205" i="1" s="1"/>
  <c r="E3218" i="1"/>
  <c r="C3236" i="1"/>
  <c r="D3248" i="1"/>
  <c r="E3248" i="1" s="1"/>
  <c r="D3260" i="1"/>
  <c r="E3260" i="1" s="1"/>
  <c r="D3272" i="1"/>
  <c r="E3272" i="1" s="1"/>
  <c r="C3285" i="1"/>
  <c r="E3296" i="1"/>
  <c r="E3307" i="1"/>
  <c r="D3317" i="1"/>
  <c r="E3317" i="1" s="1"/>
  <c r="D3328" i="1"/>
  <c r="E3328" i="1" s="1"/>
  <c r="E3339" i="1"/>
  <c r="E3350" i="1"/>
  <c r="E3361" i="1"/>
  <c r="D3371" i="1"/>
  <c r="E3371" i="1" s="1"/>
  <c r="D3382" i="1"/>
  <c r="E3382" i="1" s="1"/>
  <c r="E3392" i="1"/>
  <c r="C3401" i="1"/>
  <c r="E3409" i="1"/>
  <c r="D3417" i="1"/>
  <c r="E3417" i="1" s="1"/>
  <c r="D3426" i="1"/>
  <c r="E3426" i="1" s="1"/>
  <c r="C3434" i="1"/>
  <c r="C3443" i="1"/>
  <c r="E3450" i="1"/>
  <c r="E3459" i="1"/>
  <c r="D3467" i="1"/>
  <c r="E3467" i="1" s="1"/>
  <c r="D3476" i="1"/>
  <c r="E3476" i="1" s="1"/>
  <c r="C3484" i="1"/>
  <c r="C3492" i="1"/>
  <c r="E3500" i="1"/>
  <c r="D3508" i="1"/>
  <c r="E3508" i="1" s="1"/>
  <c r="D3517" i="1"/>
  <c r="E3517" i="1" s="1"/>
  <c r="C3525" i="1"/>
  <c r="D3534" i="1"/>
  <c r="E3534" i="1" s="1"/>
  <c r="E3541" i="1"/>
  <c r="E3550" i="1"/>
  <c r="D3558" i="1"/>
  <c r="E3558" i="1" s="1"/>
  <c r="D3567" i="1"/>
  <c r="E3567" i="1" s="1"/>
  <c r="C3575" i="1"/>
  <c r="C3583" i="1"/>
  <c r="E3591" i="1"/>
  <c r="D3599" i="1"/>
  <c r="E3599" i="1" s="1"/>
  <c r="D3608" i="1"/>
  <c r="E3608" i="1" s="1"/>
  <c r="C3616" i="1"/>
  <c r="D3625" i="1"/>
  <c r="E3625" i="1" s="1"/>
  <c r="E3632" i="1"/>
  <c r="E3641" i="1"/>
  <c r="C3649" i="1"/>
  <c r="C3656" i="1"/>
  <c r="D3664" i="1"/>
  <c r="E3664" i="1" s="1"/>
  <c r="E3671" i="1"/>
  <c r="C3679" i="1"/>
  <c r="C3687" i="1"/>
  <c r="E3694" i="1"/>
  <c r="E3701" i="1"/>
  <c r="E3709" i="1"/>
  <c r="D3717" i="1"/>
  <c r="E3717" i="1" s="1"/>
  <c r="D3724" i="1"/>
  <c r="E3724" i="1" s="1"/>
  <c r="D3732" i="1"/>
  <c r="E3732" i="1" s="1"/>
  <c r="D3739" i="1"/>
  <c r="E3739" i="1" s="1"/>
  <c r="C3770" i="1"/>
  <c r="C3776" i="1"/>
  <c r="D3782" i="1"/>
  <c r="E3782" i="1" s="1"/>
  <c r="D3788" i="1"/>
  <c r="E3788" i="1" s="1"/>
  <c r="D3794" i="1"/>
  <c r="E3794" i="1" s="1"/>
  <c r="D3800" i="1"/>
  <c r="E3800" i="1" s="1"/>
  <c r="D3806" i="1"/>
  <c r="E3806" i="1" s="1"/>
  <c r="E3812" i="1"/>
  <c r="E3824" i="1"/>
  <c r="D3830" i="1"/>
  <c r="E3830" i="1" s="1"/>
  <c r="C3841" i="1"/>
  <c r="D3846" i="1"/>
  <c r="E3846" i="1" s="1"/>
  <c r="C3857" i="1"/>
  <c r="D3862" i="1"/>
  <c r="E3862" i="1" s="1"/>
  <c r="C3873" i="1"/>
  <c r="D3878" i="1"/>
  <c r="E3878" i="1" s="1"/>
  <c r="C3889" i="1"/>
  <c r="D3894" i="1"/>
  <c r="E3894" i="1" s="1"/>
  <c r="C3905" i="1"/>
  <c r="D3910" i="1"/>
  <c r="E3910" i="1" s="1"/>
  <c r="C3921" i="1"/>
  <c r="D3926" i="1"/>
  <c r="E3926" i="1" s="1"/>
  <c r="C3937" i="1"/>
  <c r="D3942" i="1"/>
  <c r="C3953" i="1"/>
  <c r="D3958" i="1"/>
  <c r="C2990" i="1"/>
  <c r="C3114" i="1"/>
  <c r="E3181" i="1"/>
  <c r="E3245" i="1"/>
  <c r="C3295" i="1"/>
  <c r="D3338" i="1"/>
  <c r="E3338" i="1" s="1"/>
  <c r="C3381" i="1"/>
  <c r="E3414" i="1"/>
  <c r="C3433" i="1"/>
  <c r="D3456" i="1"/>
  <c r="E3479" i="1"/>
  <c r="D3499" i="1"/>
  <c r="E3499" i="1" s="1"/>
  <c r="C3523" i="1"/>
  <c r="E3546" i="1"/>
  <c r="E3588" i="1"/>
  <c r="D3607" i="1"/>
  <c r="E3607" i="1" s="1"/>
  <c r="E3629" i="1"/>
  <c r="D3645" i="1"/>
  <c r="D3676" i="1"/>
  <c r="C3691" i="1"/>
  <c r="D3706" i="1"/>
  <c r="C3722" i="1"/>
  <c r="D3745" i="1"/>
  <c r="E3745" i="1" s="1"/>
  <c r="D3763" i="1"/>
  <c r="E3763" i="1" s="1"/>
  <c r="D3773" i="1"/>
  <c r="D3781" i="1"/>
  <c r="E3781" i="1" s="1"/>
  <c r="D3791" i="1"/>
  <c r="D3799" i="1"/>
  <c r="C3808" i="1"/>
  <c r="C3816" i="1"/>
  <c r="D3823" i="1"/>
  <c r="E3831" i="1"/>
  <c r="D3845" i="1"/>
  <c r="D3852" i="1"/>
  <c r="C3859" i="1"/>
  <c r="D3865" i="1"/>
  <c r="C3878" i="1"/>
  <c r="C3885" i="1"/>
  <c r="D3916" i="1"/>
  <c r="D3922" i="1"/>
  <c r="D3928" i="1"/>
  <c r="D3934" i="1"/>
  <c r="D3940" i="1"/>
  <c r="C3946" i="1"/>
  <c r="D3957" i="1"/>
  <c r="C3963" i="1"/>
  <c r="D3968" i="1"/>
  <c r="C3979" i="1"/>
  <c r="D3984" i="1"/>
  <c r="C3995" i="1"/>
  <c r="D4000" i="1"/>
  <c r="C4011" i="1"/>
  <c r="D4016" i="1"/>
  <c r="C4027" i="1"/>
  <c r="D4032" i="1"/>
  <c r="C4043" i="1"/>
  <c r="D4048" i="1"/>
  <c r="C4059" i="1"/>
  <c r="D4064" i="1"/>
  <c r="C4075" i="1"/>
  <c r="D4080" i="1"/>
  <c r="C4091" i="1"/>
  <c r="D4096" i="1"/>
  <c r="C4107" i="1"/>
  <c r="D4112" i="1"/>
  <c r="C4123" i="1"/>
  <c r="D4128" i="1"/>
  <c r="C4139" i="1"/>
  <c r="D4144" i="1"/>
  <c r="C4155" i="1"/>
  <c r="D4160" i="1"/>
  <c r="C4171" i="1"/>
  <c r="D4176" i="1"/>
  <c r="C4187" i="1"/>
  <c r="D4192" i="1"/>
  <c r="C4203" i="1"/>
  <c r="D4208" i="1"/>
  <c r="C4219" i="1"/>
  <c r="D4224" i="1"/>
  <c r="C4235" i="1"/>
  <c r="D4240" i="1"/>
  <c r="C4251" i="1"/>
  <c r="D4256" i="1"/>
  <c r="C4267" i="1"/>
  <c r="D4272" i="1"/>
  <c r="C4283" i="1"/>
  <c r="D4288" i="1"/>
  <c r="C4299" i="1"/>
  <c r="D4304" i="1"/>
  <c r="C4315" i="1"/>
  <c r="D4320" i="1"/>
  <c r="C4331" i="1"/>
  <c r="D4336" i="1"/>
  <c r="C4347" i="1"/>
  <c r="D4352" i="1"/>
  <c r="C4363" i="1"/>
  <c r="D4368" i="1"/>
  <c r="C4379" i="1"/>
  <c r="D4384" i="1"/>
  <c r="C4395" i="1"/>
  <c r="D4400" i="1"/>
  <c r="C4411" i="1"/>
  <c r="D4416" i="1"/>
  <c r="C4427" i="1"/>
  <c r="D4432" i="1"/>
  <c r="C4443" i="1"/>
  <c r="D4448" i="1"/>
  <c r="C4459" i="1"/>
  <c r="D4464" i="1"/>
  <c r="C4475" i="1"/>
  <c r="D4480" i="1"/>
  <c r="C4491" i="1"/>
  <c r="D4496" i="1"/>
  <c r="C4507" i="1"/>
  <c r="D4512" i="1"/>
  <c r="C4523" i="1"/>
  <c r="D4528" i="1"/>
  <c r="C4539" i="1"/>
  <c r="D4544" i="1"/>
  <c r="C4555" i="1"/>
  <c r="D4560" i="1"/>
  <c r="C4571" i="1"/>
  <c r="D4576" i="1"/>
  <c r="C4587" i="1"/>
  <c r="D4592" i="1"/>
  <c r="C4603" i="1"/>
  <c r="D4608" i="1"/>
  <c r="C4619" i="1"/>
  <c r="D4624" i="1"/>
  <c r="C4635" i="1"/>
  <c r="D4640" i="1"/>
  <c r="C4651" i="1"/>
  <c r="D4656" i="1"/>
  <c r="D3012" i="1"/>
  <c r="E3012" i="1" s="1"/>
  <c r="E3127" i="1"/>
  <c r="C3199" i="1"/>
  <c r="C3255" i="1"/>
  <c r="C3303" i="1"/>
  <c r="C3346" i="1"/>
  <c r="D3388" i="1"/>
  <c r="C3415" i="1"/>
  <c r="D3433" i="1"/>
  <c r="E3433" i="1" s="1"/>
  <c r="E3456" i="1"/>
  <c r="D3480" i="1"/>
  <c r="E3480" i="1" s="1"/>
  <c r="C3500" i="1"/>
  <c r="E3523" i="1"/>
  <c r="C3547" i="1"/>
  <c r="C3565" i="1"/>
  <c r="C3590" i="1"/>
  <c r="E3612" i="1"/>
  <c r="D3630" i="1"/>
  <c r="E3630" i="1" s="1"/>
  <c r="E3645" i="1"/>
  <c r="C3661" i="1"/>
  <c r="E3676" i="1"/>
  <c r="D3691" i="1"/>
  <c r="E3691" i="1" s="1"/>
  <c r="E3706" i="1"/>
  <c r="D3722" i="1"/>
  <c r="D3736" i="1"/>
  <c r="E3736" i="1" s="1"/>
  <c r="C3747" i="1"/>
  <c r="C3756" i="1"/>
  <c r="E3764" i="1"/>
  <c r="E3773" i="1"/>
  <c r="C3782" i="1"/>
  <c r="E3791" i="1"/>
  <c r="E3799" i="1"/>
  <c r="C3809" i="1"/>
  <c r="D3816" i="1"/>
  <c r="E3823" i="1"/>
  <c r="D3832" i="1"/>
  <c r="C3839" i="1"/>
  <c r="E3845" i="1"/>
  <c r="E3852" i="1"/>
  <c r="D3859" i="1"/>
  <c r="E3865" i="1"/>
  <c r="C3872" i="1"/>
  <c r="C3879" i="1"/>
  <c r="E3885" i="1"/>
  <c r="C3892" i="1"/>
  <c r="C3898" i="1"/>
  <c r="C3904" i="1"/>
  <c r="C3910" i="1"/>
  <c r="E3916" i="1"/>
  <c r="E3922" i="1"/>
  <c r="E3928" i="1"/>
  <c r="E3934" i="1"/>
  <c r="E3940" i="1"/>
  <c r="D3946" i="1"/>
  <c r="C3952" i="1"/>
  <c r="E3957" i="1"/>
  <c r="D3963" i="1"/>
  <c r="E3968" i="1"/>
  <c r="C3974" i="1"/>
  <c r="D3979" i="1"/>
  <c r="E3984" i="1"/>
  <c r="C3990" i="1"/>
  <c r="D3995" i="1"/>
  <c r="E4000" i="1"/>
  <c r="C4006" i="1"/>
  <c r="D4011" i="1"/>
  <c r="E4016" i="1"/>
  <c r="C4022" i="1"/>
  <c r="D4027" i="1"/>
  <c r="E4032" i="1"/>
  <c r="C4038" i="1"/>
  <c r="D4043" i="1"/>
  <c r="E4048" i="1"/>
  <c r="C4054" i="1"/>
  <c r="D4059" i="1"/>
  <c r="E4064" i="1"/>
  <c r="C4070" i="1"/>
  <c r="D4075" i="1"/>
  <c r="E4080" i="1"/>
  <c r="C4086" i="1"/>
  <c r="D4091" i="1"/>
  <c r="E4096" i="1"/>
  <c r="C4102" i="1"/>
  <c r="D4107" i="1"/>
  <c r="E4112" i="1"/>
  <c r="C4118" i="1"/>
  <c r="D4123" i="1"/>
  <c r="E4128" i="1"/>
  <c r="C4134" i="1"/>
  <c r="D4139" i="1"/>
  <c r="E4144" i="1"/>
  <c r="C4150" i="1"/>
  <c r="D4155" i="1"/>
  <c r="E4160" i="1"/>
  <c r="C4166" i="1"/>
  <c r="D4171" i="1"/>
  <c r="E4176" i="1"/>
  <c r="C3035" i="1"/>
  <c r="C3128" i="1"/>
  <c r="D3199" i="1"/>
  <c r="D3255" i="1"/>
  <c r="E3255" i="1" s="1"/>
  <c r="D3303" i="1"/>
  <c r="D3346" i="1"/>
  <c r="E3388" i="1"/>
  <c r="D3415" i="1"/>
  <c r="C3439" i="1"/>
  <c r="C3457" i="1"/>
  <c r="C3482" i="1"/>
  <c r="E3505" i="1"/>
  <c r="C3524" i="1"/>
  <c r="D3547" i="1"/>
  <c r="E3570" i="1"/>
  <c r="D3590" i="1"/>
  <c r="E3590" i="1" s="1"/>
  <c r="C3613" i="1"/>
  <c r="C3631" i="1"/>
  <c r="C3647" i="1"/>
  <c r="D3661" i="1"/>
  <c r="C3677" i="1"/>
  <c r="D3692" i="1"/>
  <c r="C3707" i="1"/>
  <c r="E3722" i="1"/>
  <c r="C3737" i="1"/>
  <c r="C3748" i="1"/>
  <c r="D3756" i="1"/>
  <c r="D3765" i="1"/>
  <c r="E3765" i="1" s="1"/>
  <c r="C3774" i="1"/>
  <c r="C3783" i="1"/>
  <c r="C3792" i="1"/>
  <c r="C3800" i="1"/>
  <c r="D3809" i="1"/>
  <c r="E3816" i="1"/>
  <c r="C3824" i="1"/>
  <c r="E3832" i="1"/>
  <c r="D3839" i="1"/>
  <c r="C3846" i="1"/>
  <c r="C3853" i="1"/>
  <c r="E3859" i="1"/>
  <c r="C3866" i="1"/>
  <c r="D3872" i="1"/>
  <c r="D3879" i="1"/>
  <c r="C3886" i="1"/>
  <c r="D3892" i="1"/>
  <c r="D3898" i="1"/>
  <c r="D3904" i="1"/>
  <c r="C3911" i="1"/>
  <c r="C3917" i="1"/>
  <c r="C3923" i="1"/>
  <c r="C3929" i="1"/>
  <c r="C3935" i="1"/>
  <c r="C3941" i="1"/>
  <c r="E3946" i="1"/>
  <c r="D3952" i="1"/>
  <c r="C3958" i="1"/>
  <c r="E3963" i="1"/>
  <c r="C3969" i="1"/>
  <c r="D3974" i="1"/>
  <c r="E3979" i="1"/>
  <c r="C3985" i="1"/>
  <c r="D3990" i="1"/>
  <c r="E3995" i="1"/>
  <c r="C4001" i="1"/>
  <c r="D4006" i="1"/>
  <c r="E4011" i="1"/>
  <c r="C4017" i="1"/>
  <c r="D4022" i="1"/>
  <c r="E4027" i="1"/>
  <c r="C4033" i="1"/>
  <c r="D4038" i="1"/>
  <c r="E4043" i="1"/>
  <c r="C4049" i="1"/>
  <c r="D4054" i="1"/>
  <c r="E4059" i="1"/>
  <c r="C4065" i="1"/>
  <c r="D4070" i="1"/>
  <c r="E4075" i="1"/>
  <c r="C4081" i="1"/>
  <c r="D4086" i="1"/>
  <c r="E4091" i="1"/>
  <c r="C4097" i="1"/>
  <c r="D4102" i="1"/>
  <c r="E4107" i="1"/>
  <c r="C4113" i="1"/>
  <c r="D4118" i="1"/>
  <c r="E4123" i="1"/>
  <c r="C4129" i="1"/>
  <c r="D4134" i="1"/>
  <c r="E4139" i="1"/>
  <c r="C4145" i="1"/>
  <c r="D4150" i="1"/>
  <c r="E4155" i="1"/>
  <c r="C4161" i="1"/>
  <c r="D4166" i="1"/>
  <c r="E4171" i="1"/>
  <c r="C4177" i="1"/>
  <c r="D4182" i="1"/>
  <c r="C4193" i="1"/>
  <c r="D4198" i="1"/>
  <c r="C4209" i="1"/>
  <c r="D4214" i="1"/>
  <c r="C4225" i="1"/>
  <c r="D4230" i="1"/>
  <c r="C4241" i="1"/>
  <c r="D4246" i="1"/>
  <c r="C4257" i="1"/>
  <c r="D4262" i="1"/>
  <c r="C4273" i="1"/>
  <c r="D4278" i="1"/>
  <c r="C4289" i="1"/>
  <c r="D4294" i="1"/>
  <c r="C4305" i="1"/>
  <c r="D4310" i="1"/>
  <c r="C4321" i="1"/>
  <c r="D4326" i="1"/>
  <c r="C4337" i="1"/>
  <c r="D4342" i="1"/>
  <c r="C4353" i="1"/>
  <c r="D4358" i="1"/>
  <c r="C4369" i="1"/>
  <c r="D4374" i="1"/>
  <c r="C4385" i="1"/>
  <c r="D4390" i="1"/>
  <c r="C4401" i="1"/>
  <c r="D4406" i="1"/>
  <c r="C4417" i="1"/>
  <c r="D4422" i="1"/>
  <c r="C4433" i="1"/>
  <c r="D3035" i="1"/>
  <c r="D3128" i="1"/>
  <c r="E3128" i="1" s="1"/>
  <c r="E3199" i="1"/>
  <c r="C3256" i="1"/>
  <c r="E3303" i="1"/>
  <c r="E3346" i="1"/>
  <c r="D3389" i="1"/>
  <c r="E3389" i="1" s="1"/>
  <c r="E3415" i="1"/>
  <c r="D3439" i="1"/>
  <c r="E3457" i="1"/>
  <c r="D3482" i="1"/>
  <c r="E3482" i="1" s="1"/>
  <c r="C3506" i="1"/>
  <c r="D3524" i="1"/>
  <c r="E3524" i="1" s="1"/>
  <c r="E3547" i="1"/>
  <c r="E3571" i="1"/>
  <c r="C3591" i="1"/>
  <c r="E3613" i="1"/>
  <c r="D3631" i="1"/>
  <c r="D3647" i="1"/>
  <c r="E3647" i="1" s="1"/>
  <c r="E3661" i="1"/>
  <c r="D3677" i="1"/>
  <c r="E3692" i="1"/>
  <c r="D3707" i="1"/>
  <c r="E3707" i="1" s="1"/>
  <c r="C3723" i="1"/>
  <c r="E3737" i="1"/>
  <c r="E3748" i="1"/>
  <c r="E3756" i="1"/>
  <c r="E3766" i="1"/>
  <c r="D3774" i="1"/>
  <c r="E3783" i="1"/>
  <c r="E3792" i="1"/>
  <c r="C3801" i="1"/>
  <c r="E3809" i="1"/>
  <c r="C3817" i="1"/>
  <c r="D3825" i="1"/>
  <c r="E3825" i="1" s="1"/>
  <c r="C3833" i="1"/>
  <c r="E3839" i="1"/>
  <c r="C3847" i="1"/>
  <c r="E3853" i="1"/>
  <c r="C3860" i="1"/>
  <c r="D3866" i="1"/>
  <c r="E3872" i="1"/>
  <c r="E3879" i="1"/>
  <c r="D3886" i="1"/>
  <c r="E3892" i="1"/>
  <c r="E3898" i="1"/>
  <c r="E3904" i="1"/>
  <c r="D3911" i="1"/>
  <c r="D3917" i="1"/>
  <c r="D3923" i="1"/>
  <c r="D3929" i="1"/>
  <c r="D3935" i="1"/>
  <c r="D3941" i="1"/>
  <c r="C3947" i="1"/>
  <c r="E3952" i="1"/>
  <c r="E3958" i="1"/>
  <c r="C3964" i="1"/>
  <c r="D3969" i="1"/>
  <c r="E3974" i="1"/>
  <c r="C3980" i="1"/>
  <c r="D3985" i="1"/>
  <c r="E3990" i="1"/>
  <c r="C3996" i="1"/>
  <c r="D4001" i="1"/>
  <c r="E4006" i="1"/>
  <c r="C4012" i="1"/>
  <c r="D4017" i="1"/>
  <c r="E4022" i="1"/>
  <c r="C4028" i="1"/>
  <c r="D4033" i="1"/>
  <c r="E4038" i="1"/>
  <c r="C4044" i="1"/>
  <c r="D4049" i="1"/>
  <c r="E4054" i="1"/>
  <c r="C4060" i="1"/>
  <c r="D4065" i="1"/>
  <c r="E4070" i="1"/>
  <c r="C4076" i="1"/>
  <c r="D4081" i="1"/>
  <c r="E4086" i="1"/>
  <c r="C4092" i="1"/>
  <c r="D4097" i="1"/>
  <c r="E4102" i="1"/>
  <c r="C4108" i="1"/>
  <c r="D4113" i="1"/>
  <c r="E4118" i="1"/>
  <c r="C4124" i="1"/>
  <c r="D4129" i="1"/>
  <c r="E4134" i="1"/>
  <c r="C4140" i="1"/>
  <c r="D4145" i="1"/>
  <c r="E4150" i="1"/>
  <c r="C4156" i="1"/>
  <c r="D4161" i="1"/>
  <c r="E4166" i="1"/>
  <c r="C4172" i="1"/>
  <c r="D4177" i="1"/>
  <c r="E4182" i="1"/>
  <c r="C4188" i="1"/>
  <c r="D4193" i="1"/>
  <c r="E4198" i="1"/>
  <c r="C4204" i="1"/>
  <c r="D4209" i="1"/>
  <c r="E4214" i="1"/>
  <c r="C4220" i="1"/>
  <c r="D4225" i="1"/>
  <c r="E4230" i="1"/>
  <c r="C4236" i="1"/>
  <c r="D4241" i="1"/>
  <c r="E4246" i="1"/>
  <c r="C4252" i="1"/>
  <c r="D4257" i="1"/>
  <c r="E4262" i="1"/>
  <c r="C4268" i="1"/>
  <c r="D4273" i="1"/>
  <c r="E4278" i="1"/>
  <c r="C4284" i="1"/>
  <c r="D4289" i="1"/>
  <c r="E4294" i="1"/>
  <c r="C4300" i="1"/>
  <c r="D4305" i="1"/>
  <c r="E4310" i="1"/>
  <c r="C4316" i="1"/>
  <c r="D4321" i="1"/>
  <c r="E4326" i="1"/>
  <c r="E3035" i="1"/>
  <c r="C3130" i="1"/>
  <c r="C3200" i="1"/>
  <c r="D3258" i="1"/>
  <c r="E3258" i="1" s="1"/>
  <c r="C3304" i="1"/>
  <c r="C3348" i="1"/>
  <c r="D3391" i="1"/>
  <c r="E3391" i="1" s="1"/>
  <c r="C3416" i="1"/>
  <c r="E3439" i="1"/>
  <c r="D3463" i="1"/>
  <c r="E3463" i="1" s="1"/>
  <c r="C3483" i="1"/>
  <c r="D3506" i="1"/>
  <c r="C3530" i="1"/>
  <c r="C3548" i="1"/>
  <c r="C3573" i="1"/>
  <c r="E3596" i="1"/>
  <c r="D3614" i="1"/>
  <c r="E3631" i="1"/>
  <c r="C3648" i="1"/>
  <c r="E3662" i="1"/>
  <c r="E3677" i="1"/>
  <c r="D3693" i="1"/>
  <c r="C3708" i="1"/>
  <c r="D3723" i="1"/>
  <c r="C3738" i="1"/>
  <c r="C3749" i="1"/>
  <c r="C3757" i="1"/>
  <c r="C3767" i="1"/>
  <c r="E3774" i="1"/>
  <c r="E3784" i="1"/>
  <c r="C3793" i="1"/>
  <c r="C3802" i="1"/>
  <c r="C3810" i="1"/>
  <c r="D3817" i="1"/>
  <c r="E3817" i="1" s="1"/>
  <c r="C3826" i="1"/>
  <c r="D3833" i="1"/>
  <c r="C3840" i="1"/>
  <c r="D3847" i="1"/>
  <c r="C3854" i="1"/>
  <c r="D3860" i="1"/>
  <c r="E3866" i="1"/>
  <c r="E3873" i="1"/>
  <c r="D3880" i="1"/>
  <c r="E3886" i="1"/>
  <c r="C3893" i="1"/>
  <c r="C3899" i="1"/>
  <c r="E3905" i="1"/>
  <c r="E3911" i="1"/>
  <c r="E3917" i="1"/>
  <c r="E3923" i="1"/>
  <c r="E3929" i="1"/>
  <c r="E3935" i="1"/>
  <c r="E3941" i="1"/>
  <c r="D3947" i="1"/>
  <c r="E3947" i="1" s="1"/>
  <c r="D3953" i="1"/>
  <c r="C3959" i="1"/>
  <c r="D3964" i="1"/>
  <c r="E3969" i="1"/>
  <c r="C3975" i="1"/>
  <c r="D3980" i="1"/>
  <c r="E3985" i="1"/>
  <c r="C3991" i="1"/>
  <c r="D3996" i="1"/>
  <c r="E4001" i="1"/>
  <c r="C4007" i="1"/>
  <c r="D4012" i="1"/>
  <c r="E4017" i="1"/>
  <c r="C4023" i="1"/>
  <c r="D4028" i="1"/>
  <c r="E4033" i="1"/>
  <c r="C4039" i="1"/>
  <c r="D4044" i="1"/>
  <c r="E4049" i="1"/>
  <c r="C4055" i="1"/>
  <c r="D4060" i="1"/>
  <c r="E4065" i="1"/>
  <c r="C4071" i="1"/>
  <c r="D4076" i="1"/>
  <c r="E4081" i="1"/>
  <c r="C4087" i="1"/>
  <c r="D4092" i="1"/>
  <c r="E4097" i="1"/>
  <c r="C4103" i="1"/>
  <c r="D4108" i="1"/>
  <c r="E4113" i="1"/>
  <c r="C4119" i="1"/>
  <c r="D4124" i="1"/>
  <c r="E4129" i="1"/>
  <c r="C4135" i="1"/>
  <c r="D4140" i="1"/>
  <c r="E4145" i="1"/>
  <c r="C4151" i="1"/>
  <c r="D4156" i="1"/>
  <c r="E4161" i="1"/>
  <c r="C4167" i="1"/>
  <c r="D4172" i="1"/>
  <c r="E4177" i="1"/>
  <c r="C4183" i="1"/>
  <c r="D4188" i="1"/>
  <c r="E4193" i="1"/>
  <c r="C4199" i="1"/>
  <c r="D4204" i="1"/>
  <c r="E4209" i="1"/>
  <c r="C4215" i="1"/>
  <c r="D4220" i="1"/>
  <c r="E4225" i="1"/>
  <c r="C4231" i="1"/>
  <c r="E3052" i="1"/>
  <c r="C3147" i="1"/>
  <c r="E3212" i="1"/>
  <c r="C3267" i="1"/>
  <c r="C3314" i="1"/>
  <c r="D3357" i="1"/>
  <c r="C3398" i="1"/>
  <c r="D3416" i="1"/>
  <c r="E3416" i="1" s="1"/>
  <c r="C3440" i="1"/>
  <c r="C3465" i="1"/>
  <c r="D3483" i="1"/>
  <c r="E3483" i="1" s="1"/>
  <c r="E3506" i="1"/>
  <c r="D3530" i="1"/>
  <c r="E3548" i="1"/>
  <c r="D3573" i="1"/>
  <c r="E3573" i="1" s="1"/>
  <c r="C3597" i="1"/>
  <c r="E3614" i="1"/>
  <c r="C3632" i="1"/>
  <c r="D3648" i="1"/>
  <c r="E3648" i="1" s="1"/>
  <c r="C3663" i="1"/>
  <c r="D3678" i="1"/>
  <c r="E3678" i="1" s="1"/>
  <c r="E3693" i="1"/>
  <c r="D3708" i="1"/>
  <c r="E3708" i="1" s="1"/>
  <c r="E3723" i="1"/>
  <c r="D3738" i="1"/>
  <c r="E3738" i="1" s="1"/>
  <c r="D3749" i="1"/>
  <c r="E3749" i="1" s="1"/>
  <c r="D3757" i="1"/>
  <c r="E3757" i="1" s="1"/>
  <c r="D3767" i="1"/>
  <c r="D3775" i="1"/>
  <c r="C3785" i="1"/>
  <c r="D3793" i="1"/>
  <c r="E3802" i="1"/>
  <c r="D3810" i="1"/>
  <c r="C3818" i="1"/>
  <c r="E3826" i="1"/>
  <c r="E3833" i="1"/>
  <c r="D3840" i="1"/>
  <c r="E3847" i="1"/>
  <c r="D3854" i="1"/>
  <c r="E3860" i="1"/>
  <c r="C3867" i="1"/>
  <c r="C3874" i="1"/>
  <c r="E3880" i="1"/>
  <c r="C3887" i="1"/>
  <c r="D3893" i="1"/>
  <c r="D3899" i="1"/>
  <c r="E3899" i="1" s="1"/>
  <c r="C3906" i="1"/>
  <c r="C3912" i="1"/>
  <c r="C3918" i="1"/>
  <c r="C3924" i="1"/>
  <c r="C3930" i="1"/>
  <c r="C3936" i="1"/>
  <c r="C3942" i="1"/>
  <c r="C3948" i="1"/>
  <c r="E3953" i="1"/>
  <c r="D3959" i="1"/>
  <c r="E3964" i="1"/>
  <c r="C3970" i="1"/>
  <c r="D3975" i="1"/>
  <c r="E3980" i="1"/>
  <c r="C3986" i="1"/>
  <c r="D3991" i="1"/>
  <c r="E3996" i="1"/>
  <c r="C4002" i="1"/>
  <c r="D4007" i="1"/>
  <c r="E4012" i="1"/>
  <c r="C4018" i="1"/>
  <c r="D4023" i="1"/>
  <c r="E4028" i="1"/>
  <c r="C4034" i="1"/>
  <c r="D4039" i="1"/>
  <c r="E4044" i="1"/>
  <c r="C4050" i="1"/>
  <c r="D4055" i="1"/>
  <c r="E4060" i="1"/>
  <c r="C4066" i="1"/>
  <c r="D4071" i="1"/>
  <c r="E4076" i="1"/>
  <c r="C4082" i="1"/>
  <c r="D4087" i="1"/>
  <c r="E4092" i="1"/>
  <c r="C4098" i="1"/>
  <c r="D4103" i="1"/>
  <c r="E4108" i="1"/>
  <c r="C4114" i="1"/>
  <c r="D4119" i="1"/>
  <c r="E4124" i="1"/>
  <c r="C4130" i="1"/>
  <c r="D4135" i="1"/>
  <c r="E4140" i="1"/>
  <c r="C4146" i="1"/>
  <c r="D4151" i="1"/>
  <c r="E4156" i="1"/>
  <c r="C4162" i="1"/>
  <c r="D4167" i="1"/>
  <c r="E4172" i="1"/>
  <c r="C4178" i="1"/>
  <c r="D4183" i="1"/>
  <c r="E4188" i="1"/>
  <c r="C4194" i="1"/>
  <c r="D4199" i="1"/>
  <c r="E4204" i="1"/>
  <c r="C4210" i="1"/>
  <c r="D4215" i="1"/>
  <c r="E4220" i="1"/>
  <c r="C4226" i="1"/>
  <c r="D4231" i="1"/>
  <c r="C4242" i="1"/>
  <c r="D4247" i="1"/>
  <c r="C4258" i="1"/>
  <c r="D4263" i="1"/>
  <c r="C4274" i="1"/>
  <c r="D4279" i="1"/>
  <c r="C4290" i="1"/>
  <c r="D4295" i="1"/>
  <c r="C4306" i="1"/>
  <c r="D4311" i="1"/>
  <c r="C4322" i="1"/>
  <c r="D4327" i="1"/>
  <c r="C4338" i="1"/>
  <c r="D4343" i="1"/>
  <c r="C4354" i="1"/>
  <c r="D4359" i="1"/>
  <c r="C4370" i="1"/>
  <c r="D4375" i="1"/>
  <c r="C4386" i="1"/>
  <c r="D4391" i="1"/>
  <c r="D3053" i="1"/>
  <c r="E3053" i="1" s="1"/>
  <c r="D3147" i="1"/>
  <c r="D3213" i="1"/>
  <c r="E3213" i="1" s="1"/>
  <c r="C3268" i="1"/>
  <c r="E3314" i="1"/>
  <c r="E3357" i="1"/>
  <c r="D3398" i="1"/>
  <c r="D3422" i="1"/>
  <c r="E3440" i="1"/>
  <c r="D3465" i="1"/>
  <c r="E3465" i="1" s="1"/>
  <c r="C3489" i="1"/>
  <c r="C3507" i="1"/>
  <c r="E3530" i="1"/>
  <c r="D3554" i="1"/>
  <c r="E3554" i="1" s="1"/>
  <c r="C3574" i="1"/>
  <c r="D3597" i="1"/>
  <c r="C3615" i="1"/>
  <c r="C3637" i="1"/>
  <c r="E3652" i="1"/>
  <c r="C3667" i="1"/>
  <c r="E3682" i="1"/>
  <c r="C3698" i="1"/>
  <c r="E3712" i="1"/>
  <c r="D3728" i="1"/>
  <c r="C3739" i="1"/>
  <c r="C3750" i="1"/>
  <c r="D3758" i="1"/>
  <c r="E3758" i="1" s="1"/>
  <c r="E3767" i="1"/>
  <c r="E3775" i="1"/>
  <c r="D3785" i="1"/>
  <c r="E3785" i="1" s="1"/>
  <c r="E3793" i="1"/>
  <c r="D3803" i="1"/>
  <c r="E3810" i="1"/>
  <c r="D3818" i="1"/>
  <c r="E3818" i="1" s="1"/>
  <c r="C3827" i="1"/>
  <c r="C3834" i="1"/>
  <c r="E3840" i="1"/>
  <c r="E3057" i="1"/>
  <c r="E3147" i="1"/>
  <c r="D3217" i="1"/>
  <c r="E3268" i="1"/>
  <c r="C3315" i="1"/>
  <c r="E3358" i="1"/>
  <c r="E3398" i="1"/>
  <c r="E3422" i="1"/>
  <c r="C3442" i="1"/>
  <c r="C3466" i="1"/>
  <c r="D3489" i="1"/>
  <c r="E3507" i="1"/>
  <c r="C3531" i="1"/>
  <c r="C3556" i="1"/>
  <c r="D3574" i="1"/>
  <c r="E3574" i="1" s="1"/>
  <c r="E3597" i="1"/>
  <c r="D3615" i="1"/>
  <c r="E3615" i="1" s="1"/>
  <c r="D3637" i="1"/>
  <c r="C3653" i="1"/>
  <c r="E3667" i="1"/>
  <c r="C3683" i="1"/>
  <c r="D3698" i="1"/>
  <c r="E3698" i="1" s="1"/>
  <c r="C3713" i="1"/>
  <c r="E3728" i="1"/>
  <c r="E3740" i="1"/>
  <c r="D3750" i="1"/>
  <c r="D3759" i="1"/>
  <c r="E3759" i="1" s="1"/>
  <c r="C3768" i="1"/>
  <c r="C3777" i="1"/>
  <c r="C3786" i="1"/>
  <c r="C3794" i="1"/>
  <c r="E3803" i="1"/>
  <c r="C3811" i="1"/>
  <c r="E3819" i="1"/>
  <c r="D3827" i="1"/>
  <c r="D3834" i="1"/>
  <c r="E3841" i="1"/>
  <c r="C3855" i="1"/>
  <c r="D3861" i="1"/>
  <c r="D3868" i="1"/>
  <c r="C3875" i="1"/>
  <c r="D3881" i="1"/>
  <c r="C3894" i="1"/>
  <c r="C3943" i="1"/>
  <c r="D3954" i="1"/>
  <c r="C3960" i="1"/>
  <c r="D3965" i="1"/>
  <c r="C3976" i="1"/>
  <c r="D3981" i="1"/>
  <c r="C3992" i="1"/>
  <c r="D3997" i="1"/>
  <c r="C4008" i="1"/>
  <c r="D4013" i="1"/>
  <c r="C4024" i="1"/>
  <c r="D4029" i="1"/>
  <c r="C4040" i="1"/>
  <c r="D4045" i="1"/>
  <c r="C4056" i="1"/>
  <c r="D4061" i="1"/>
  <c r="C4072" i="1"/>
  <c r="D4077" i="1"/>
  <c r="C4088" i="1"/>
  <c r="D4093" i="1"/>
  <c r="C4104" i="1"/>
  <c r="D4109" i="1"/>
  <c r="C4120" i="1"/>
  <c r="D4125" i="1"/>
  <c r="C4136" i="1"/>
  <c r="D4141" i="1"/>
  <c r="D3073" i="1"/>
  <c r="C3148" i="1"/>
  <c r="E3217" i="1"/>
  <c r="D3270" i="1"/>
  <c r="E3270" i="1" s="1"/>
  <c r="C3316" i="1"/>
  <c r="C3359" i="1"/>
  <c r="C3399" i="1"/>
  <c r="C3423" i="1"/>
  <c r="E3447" i="1"/>
  <c r="D3466" i="1"/>
  <c r="E3489" i="1"/>
  <c r="D3513" i="1"/>
  <c r="E3531" i="1"/>
  <c r="D3556" i="1"/>
  <c r="E3556" i="1" s="1"/>
  <c r="C3580" i="1"/>
  <c r="D3598" i="1"/>
  <c r="E3620" i="1"/>
  <c r="E3637" i="1"/>
  <c r="E3653" i="1"/>
  <c r="D3668" i="1"/>
  <c r="E3683" i="1"/>
  <c r="C3699" i="1"/>
  <c r="E3713" i="1"/>
  <c r="C3729" i="1"/>
  <c r="E3073" i="1"/>
  <c r="D3161" i="1"/>
  <c r="E3161" i="1" s="1"/>
  <c r="E3229" i="1"/>
  <c r="E3279" i="1"/>
  <c r="C3325" i="1"/>
  <c r="D3368" i="1"/>
  <c r="E3368" i="1" s="1"/>
  <c r="D3399" i="1"/>
  <c r="E3399" i="1" s="1"/>
  <c r="E3423" i="1"/>
  <c r="C3448" i="1"/>
  <c r="E3466" i="1"/>
  <c r="C3490" i="1"/>
  <c r="E3513" i="1"/>
  <c r="C3533" i="1"/>
  <c r="C3557" i="1"/>
  <c r="D3580" i="1"/>
  <c r="E3598" i="1"/>
  <c r="C3621" i="1"/>
  <c r="C3638" i="1"/>
  <c r="C3654" i="1"/>
  <c r="E3668" i="1"/>
  <c r="C3684" i="1"/>
  <c r="E3699" i="1"/>
  <c r="C3714" i="1"/>
  <c r="D3729" i="1"/>
  <c r="D3742" i="1"/>
  <c r="C3751" i="1"/>
  <c r="C3761" i="1"/>
  <c r="E3778" i="1"/>
  <c r="E3795" i="1"/>
  <c r="D3804" i="1"/>
  <c r="C3821" i="1"/>
  <c r="C3828" i="1"/>
  <c r="C3835" i="1"/>
  <c r="C3843" i="1"/>
  <c r="D3849" i="1"/>
  <c r="C3862" i="1"/>
  <c r="C3869" i="1"/>
  <c r="C3882" i="1"/>
  <c r="D3888" i="1"/>
  <c r="D3895" i="1"/>
  <c r="D3901" i="1"/>
  <c r="D3907" i="1"/>
  <c r="D3913" i="1"/>
  <c r="D3919" i="1"/>
  <c r="D3925" i="1"/>
  <c r="D3931" i="1"/>
  <c r="E3931" i="1" s="1"/>
  <c r="C3938" i="1"/>
  <c r="D3949" i="1"/>
  <c r="C3955" i="1"/>
  <c r="C3966" i="1"/>
  <c r="D3971" i="1"/>
  <c r="C3982" i="1"/>
  <c r="D3987" i="1"/>
  <c r="C3998" i="1"/>
  <c r="D4003" i="1"/>
  <c r="C4014" i="1"/>
  <c r="D4019" i="1"/>
  <c r="C4030" i="1"/>
  <c r="D4035" i="1"/>
  <c r="C4046" i="1"/>
  <c r="D4051" i="1"/>
  <c r="C4062" i="1"/>
  <c r="D4067" i="1"/>
  <c r="C4078" i="1"/>
  <c r="D4083" i="1"/>
  <c r="C4094" i="1"/>
  <c r="D4099" i="1"/>
  <c r="C4110" i="1"/>
  <c r="D4115" i="1"/>
  <c r="C4126" i="1"/>
  <c r="D4131" i="1"/>
  <c r="C4142" i="1"/>
  <c r="D4147" i="1"/>
  <c r="C4158" i="1"/>
  <c r="D4163" i="1"/>
  <c r="C4174" i="1"/>
  <c r="D4179" i="1"/>
  <c r="C4190" i="1"/>
  <c r="D4195" i="1"/>
  <c r="C4206" i="1"/>
  <c r="D4211" i="1"/>
  <c r="C4222" i="1"/>
  <c r="D4227" i="1"/>
  <c r="C4238" i="1"/>
  <c r="D4243" i="1"/>
  <c r="C4254" i="1"/>
  <c r="D4259" i="1"/>
  <c r="C4270" i="1"/>
  <c r="D4275" i="1"/>
  <c r="C4286" i="1"/>
  <c r="D4291" i="1"/>
  <c r="C4302" i="1"/>
  <c r="D4307" i="1"/>
  <c r="C4318" i="1"/>
  <c r="D4323" i="1"/>
  <c r="C4334" i="1"/>
  <c r="D4339" i="1"/>
  <c r="C3074" i="1"/>
  <c r="C3162" i="1"/>
  <c r="E3230" i="1"/>
  <c r="C3280" i="1"/>
  <c r="E3325" i="1"/>
  <c r="D3369" i="1"/>
  <c r="E3369" i="1" s="1"/>
  <c r="D3405" i="1"/>
  <c r="C3425" i="1"/>
  <c r="C3449" i="1"/>
  <c r="D3472" i="1"/>
  <c r="D3490" i="1"/>
  <c r="C3514" i="1"/>
  <c r="E3538" i="1"/>
  <c r="D3557" i="1"/>
  <c r="E3580" i="1"/>
  <c r="C3604" i="1"/>
  <c r="D3621" i="1"/>
  <c r="D3638" i="1"/>
  <c r="D3654" i="1"/>
  <c r="E3669" i="1"/>
  <c r="D3684" i="1"/>
  <c r="C3700" i="1"/>
  <c r="C3715" i="1"/>
  <c r="E3729" i="1"/>
  <c r="E3742" i="1"/>
  <c r="D3751" i="1"/>
  <c r="E3751" i="1" s="1"/>
  <c r="D3761" i="1"/>
  <c r="C3769" i="1"/>
  <c r="C3779" i="1"/>
  <c r="D3787" i="1"/>
  <c r="C3797" i="1"/>
  <c r="E3804" i="1"/>
  <c r="C3812" i="1"/>
  <c r="C3093" i="1"/>
  <c r="D3093" i="1"/>
  <c r="E3093" i="1"/>
  <c r="E3108" i="1"/>
  <c r="C3180" i="1"/>
  <c r="D3243" i="1"/>
  <c r="E3243" i="1" s="1"/>
  <c r="C3292" i="1"/>
  <c r="D3335" i="1"/>
  <c r="E3335" i="1" s="1"/>
  <c r="C3380" i="1"/>
  <c r="D3408" i="1"/>
  <c r="E3408" i="1" s="1"/>
  <c r="C3432" i="1"/>
  <c r="E3455" i="1"/>
  <c r="E3497" i="1"/>
  <c r="C3522" i="1"/>
  <c r="C3564" i="1"/>
  <c r="E3587" i="1"/>
  <c r="E3605" i="1"/>
  <c r="C3624" i="1"/>
  <c r="D3644" i="1"/>
  <c r="C3660" i="1"/>
  <c r="D3675" i="1"/>
  <c r="C3690" i="1"/>
  <c r="E3705" i="1"/>
  <c r="C3721" i="1"/>
  <c r="C3735" i="1"/>
  <c r="E3744" i="1"/>
  <c r="E3772" i="1"/>
  <c r="E3780" i="1"/>
  <c r="E3789" i="1"/>
  <c r="C3806" i="1"/>
  <c r="D3815" i="1"/>
  <c r="C3830" i="1"/>
  <c r="C3838" i="1"/>
  <c r="C3851" i="1"/>
  <c r="C3858" i="1"/>
  <c r="C3871" i="1"/>
  <c r="D3877" i="1"/>
  <c r="D3884" i="1"/>
  <c r="C3891" i="1"/>
  <c r="C3897" i="1"/>
  <c r="C3903" i="1"/>
  <c r="C3909" i="1"/>
  <c r="C3915" i="1"/>
  <c r="E3921" i="1"/>
  <c r="D3945" i="1"/>
  <c r="C3951" i="1"/>
  <c r="D3962" i="1"/>
  <c r="C3973" i="1"/>
  <c r="D3978" i="1"/>
  <c r="C3989" i="1"/>
  <c r="D3994" i="1"/>
  <c r="C4005" i="1"/>
  <c r="D4010" i="1"/>
  <c r="C4021" i="1"/>
  <c r="D4026" i="1"/>
  <c r="C4037" i="1"/>
  <c r="D4042" i="1"/>
  <c r="C4053" i="1"/>
  <c r="D4058" i="1"/>
  <c r="C4069" i="1"/>
  <c r="D4074" i="1"/>
  <c r="C4085" i="1"/>
  <c r="D4090" i="1"/>
  <c r="C4101" i="1"/>
  <c r="D4106" i="1"/>
  <c r="C4117" i="1"/>
  <c r="D4122" i="1"/>
  <c r="C4133" i="1"/>
  <c r="D4138" i="1"/>
  <c r="C4149" i="1"/>
  <c r="D4154" i="1"/>
  <c r="C4165" i="1"/>
  <c r="D4170" i="1"/>
  <c r="C4181" i="1"/>
  <c r="D4186" i="1"/>
  <c r="C4197" i="1"/>
  <c r="D4202" i="1"/>
  <c r="C4213" i="1"/>
  <c r="D4218" i="1"/>
  <c r="C4229" i="1"/>
  <c r="D4234" i="1"/>
  <c r="C4245" i="1"/>
  <c r="D4250" i="1"/>
  <c r="C4261" i="1"/>
  <c r="D4266" i="1"/>
  <c r="C4277" i="1"/>
  <c r="D4282" i="1"/>
  <c r="C4293" i="1"/>
  <c r="D4298" i="1"/>
  <c r="C4309" i="1"/>
  <c r="D4314" i="1"/>
  <c r="C4325" i="1"/>
  <c r="D4330" i="1"/>
  <c r="C4341" i="1"/>
  <c r="D4346" i="1"/>
  <c r="C4357" i="1"/>
  <c r="D4362" i="1"/>
  <c r="C4373" i="1"/>
  <c r="D4378" i="1"/>
  <c r="C4389" i="1"/>
  <c r="D4394" i="1"/>
  <c r="C4405" i="1"/>
  <c r="D4410" i="1"/>
  <c r="C4421" i="1"/>
  <c r="D4426" i="1"/>
  <c r="C4437" i="1"/>
  <c r="D4442" i="1"/>
  <c r="C4453" i="1"/>
  <c r="D4458" i="1"/>
  <c r="C4469" i="1"/>
  <c r="D4474" i="1"/>
  <c r="C4485" i="1"/>
  <c r="D4490" i="1"/>
  <c r="C4501" i="1"/>
  <c r="D4506" i="1"/>
  <c r="C4517" i="1"/>
  <c r="D4522" i="1"/>
  <c r="C4533" i="1"/>
  <c r="D4538" i="1"/>
  <c r="C4549" i="1"/>
  <c r="D4554" i="1"/>
  <c r="C4565" i="1"/>
  <c r="D4570" i="1"/>
  <c r="C4581" i="1"/>
  <c r="D4586" i="1"/>
  <c r="C4597" i="1"/>
  <c r="D4602" i="1"/>
  <c r="C4613" i="1"/>
  <c r="D3109" i="1"/>
  <c r="E3109" i="1" s="1"/>
  <c r="C3181" i="1"/>
  <c r="C3244" i="1"/>
  <c r="E3292" i="1"/>
  <c r="E3337" i="1"/>
  <c r="E3380" i="1"/>
  <c r="C3409" i="1"/>
  <c r="D3432" i="1"/>
  <c r="E3432" i="1" s="1"/>
  <c r="C3456" i="1"/>
  <c r="C3474" i="1"/>
  <c r="C3499" i="1"/>
  <c r="E3522" i="1"/>
  <c r="C3541" i="1"/>
  <c r="D3564" i="1"/>
  <c r="E3564" i="1" s="1"/>
  <c r="C3588" i="1"/>
  <c r="C3607" i="1"/>
  <c r="D3628" i="1"/>
  <c r="E3628" i="1" s="1"/>
  <c r="E3644" i="1"/>
  <c r="D3660" i="1"/>
  <c r="E3660" i="1" s="1"/>
  <c r="E3675" i="1"/>
  <c r="D3690" i="1"/>
  <c r="E3690" i="1" s="1"/>
  <c r="C3706" i="1"/>
  <c r="D3721" i="1"/>
  <c r="E3721" i="1" s="1"/>
  <c r="D3735" i="1"/>
  <c r="E3735" i="1" s="1"/>
  <c r="C3745" i="1"/>
  <c r="D3755" i="1"/>
  <c r="E3755" i="1" s="1"/>
  <c r="C3763" i="1"/>
  <c r="C3773" i="1"/>
  <c r="C3781" i="1"/>
  <c r="E3790" i="1"/>
  <c r="C3799" i="1"/>
  <c r="D3807" i="1"/>
  <c r="E3807" i="1" s="1"/>
  <c r="E3815" i="1"/>
  <c r="C3823" i="1"/>
  <c r="C3831" i="1"/>
  <c r="D3838" i="1"/>
  <c r="E3838" i="1" s="1"/>
  <c r="C3845" i="1"/>
  <c r="D3851" i="1"/>
  <c r="E3851" i="1" s="1"/>
  <c r="D3858" i="1"/>
  <c r="E3858" i="1" s="1"/>
  <c r="C3865" i="1"/>
  <c r="D3871" i="1"/>
  <c r="E3871" i="1" s="1"/>
  <c r="E3877" i="1"/>
  <c r="E3884" i="1"/>
  <c r="D3891" i="1"/>
  <c r="E3891" i="1" s="1"/>
  <c r="D3897" i="1"/>
  <c r="E3897" i="1" s="1"/>
  <c r="D3903" i="1"/>
  <c r="E3903" i="1" s="1"/>
  <c r="D3909" i="1"/>
  <c r="E3909" i="1" s="1"/>
  <c r="D3915" i="1"/>
  <c r="E3915" i="1" s="1"/>
  <c r="C3922" i="1"/>
  <c r="C3928" i="1"/>
  <c r="C3934" i="1"/>
  <c r="C3940" i="1"/>
  <c r="E3945" i="1"/>
  <c r="D3951" i="1"/>
  <c r="E3951" i="1" s="1"/>
  <c r="C3957" i="1"/>
  <c r="E3962" i="1"/>
  <c r="C3968" i="1"/>
  <c r="D3973" i="1"/>
  <c r="E3973" i="1" s="1"/>
  <c r="E3978" i="1"/>
  <c r="C3984" i="1"/>
  <c r="D3989" i="1"/>
  <c r="E3989" i="1" s="1"/>
  <c r="E3994" i="1"/>
  <c r="C4000" i="1"/>
  <c r="D4005" i="1"/>
  <c r="E4005" i="1" s="1"/>
  <c r="E4010" i="1"/>
  <c r="C4016" i="1"/>
  <c r="D4021" i="1"/>
  <c r="E4021" i="1" s="1"/>
  <c r="E4026" i="1"/>
  <c r="C4032" i="1"/>
  <c r="D4037" i="1"/>
  <c r="E4037" i="1" s="1"/>
  <c r="E4042" i="1"/>
  <c r="C4048" i="1"/>
  <c r="D4053" i="1"/>
  <c r="E4053" i="1" s="1"/>
  <c r="E4058" i="1"/>
  <c r="C4064" i="1"/>
  <c r="D4069" i="1"/>
  <c r="E4069" i="1" s="1"/>
  <c r="E4074" i="1"/>
  <c r="C4080" i="1"/>
  <c r="D4085" i="1"/>
  <c r="E4085" i="1" s="1"/>
  <c r="E4090" i="1"/>
  <c r="C4096" i="1"/>
  <c r="D4101" i="1"/>
  <c r="E4101" i="1" s="1"/>
  <c r="E4106" i="1"/>
  <c r="C4112" i="1"/>
  <c r="D4117" i="1"/>
  <c r="E4117" i="1" s="1"/>
  <c r="E4122" i="1"/>
  <c r="C4128" i="1"/>
  <c r="D4133" i="1"/>
  <c r="E4133" i="1" s="1"/>
  <c r="E4138" i="1"/>
  <c r="C4144" i="1"/>
  <c r="D4149" i="1"/>
  <c r="E4149" i="1" s="1"/>
  <c r="E4154" i="1"/>
  <c r="C4160" i="1"/>
  <c r="D4165" i="1"/>
  <c r="E4165" i="1" s="1"/>
  <c r="E4170" i="1"/>
  <c r="C4176" i="1"/>
  <c r="D4181" i="1"/>
  <c r="E4181" i="1" s="1"/>
  <c r="E4186" i="1"/>
  <c r="C4192" i="1"/>
  <c r="D4197" i="1"/>
  <c r="E4197" i="1" s="1"/>
  <c r="E4202" i="1"/>
  <c r="C4208" i="1"/>
  <c r="D4213" i="1"/>
  <c r="E4213" i="1" s="1"/>
  <c r="E4218" i="1"/>
  <c r="C4224" i="1"/>
  <c r="D4229" i="1"/>
  <c r="E4229" i="1" s="1"/>
  <c r="E4234" i="1"/>
  <c r="C4240" i="1"/>
  <c r="D4245" i="1"/>
  <c r="E4245" i="1" s="1"/>
  <c r="E4250" i="1"/>
  <c r="C4256" i="1"/>
  <c r="D4261" i="1"/>
  <c r="E4261" i="1" s="1"/>
  <c r="E4266" i="1"/>
  <c r="C4272" i="1"/>
  <c r="D4277" i="1"/>
  <c r="E4277" i="1" s="1"/>
  <c r="E4282" i="1"/>
  <c r="C4288" i="1"/>
  <c r="D4293" i="1"/>
  <c r="E4293" i="1" s="1"/>
  <c r="E4298" i="1"/>
  <c r="C4304" i="1"/>
  <c r="D4309" i="1"/>
  <c r="E4309" i="1" s="1"/>
  <c r="E4314" i="1"/>
  <c r="C4320" i="1"/>
  <c r="D4325" i="1"/>
  <c r="E4325" i="1" s="1"/>
  <c r="E4330" i="1"/>
  <c r="C4336" i="1"/>
  <c r="D4341" i="1"/>
  <c r="E4341" i="1" s="1"/>
  <c r="E4346" i="1"/>
  <c r="C4352" i="1"/>
  <c r="D4357" i="1"/>
  <c r="E4357" i="1" s="1"/>
  <c r="E4362" i="1"/>
  <c r="C4368" i="1"/>
  <c r="D4373" i="1"/>
  <c r="E4373" i="1" s="1"/>
  <c r="E4378" i="1"/>
  <c r="C4384" i="1"/>
  <c r="D4389" i="1"/>
  <c r="E4389" i="1" s="1"/>
  <c r="E4394" i="1"/>
  <c r="C4400" i="1"/>
  <c r="D4405" i="1"/>
  <c r="E4405" i="1" s="1"/>
  <c r="E4410" i="1"/>
  <c r="C4416" i="1"/>
  <c r="D4421" i="1"/>
  <c r="E4421" i="1" s="1"/>
  <c r="E4426" i="1"/>
  <c r="C4432" i="1"/>
  <c r="D4437" i="1"/>
  <c r="E4437" i="1" s="1"/>
  <c r="E4442" i="1"/>
  <c r="C4448" i="1"/>
  <c r="D4453" i="1"/>
  <c r="E4453" i="1" s="1"/>
  <c r="E4458" i="1"/>
  <c r="C4464" i="1"/>
  <c r="D4469" i="1"/>
  <c r="E4469" i="1" s="1"/>
  <c r="E4474" i="1"/>
  <c r="C4480" i="1"/>
  <c r="D4485" i="1"/>
  <c r="E4485" i="1" s="1"/>
  <c r="E4490" i="1"/>
  <c r="C4496" i="1"/>
  <c r="D4501" i="1"/>
  <c r="E4501" i="1" s="1"/>
  <c r="E4506" i="1"/>
  <c r="C4512" i="1"/>
  <c r="D4517" i="1"/>
  <c r="E4517" i="1" s="1"/>
  <c r="E4522" i="1"/>
  <c r="C4528" i="1"/>
  <c r="D4533" i="1"/>
  <c r="E4533" i="1" s="1"/>
  <c r="E4538" i="1"/>
  <c r="C4544" i="1"/>
  <c r="D4549" i="1"/>
  <c r="E4549" i="1" s="1"/>
  <c r="E4554" i="1"/>
  <c r="C4560" i="1"/>
  <c r="D4565" i="1"/>
  <c r="E4565" i="1" s="1"/>
  <c r="E4570" i="1"/>
  <c r="C4576" i="1"/>
  <c r="D4581" i="1"/>
  <c r="E4581" i="1" s="1"/>
  <c r="E4586" i="1"/>
  <c r="C4592" i="1"/>
  <c r="D4597" i="1"/>
  <c r="E4597" i="1" s="1"/>
  <c r="E4602" i="1"/>
  <c r="C4608" i="1"/>
  <c r="D4613" i="1"/>
  <c r="E4613" i="1" s="1"/>
  <c r="C4624" i="1"/>
  <c r="D4629" i="1"/>
  <c r="E4629" i="1" s="1"/>
  <c r="C4640" i="1"/>
  <c r="D4645" i="1"/>
  <c r="E4645" i="1" s="1"/>
  <c r="C4656" i="1"/>
  <c r="D4661" i="1"/>
  <c r="E4661" i="1" s="1"/>
  <c r="C3166" i="1"/>
  <c r="E3406" i="1"/>
  <c r="D3516" i="1"/>
  <c r="E3516" i="1" s="1"/>
  <c r="E3638" i="1"/>
  <c r="D3716" i="1"/>
  <c r="D3762" i="1"/>
  <c r="E3762" i="1" s="1"/>
  <c r="D3798" i="1"/>
  <c r="E3798" i="1" s="1"/>
  <c r="C3850" i="1"/>
  <c r="E3868" i="1"/>
  <c r="D3883" i="1"/>
  <c r="E3883" i="1" s="1"/>
  <c r="C3902" i="1"/>
  <c r="C3919" i="1"/>
  <c r="D3933" i="1"/>
  <c r="E3933" i="1" s="1"/>
  <c r="C3950" i="1"/>
  <c r="E3965" i="1"/>
  <c r="C3978" i="1"/>
  <c r="D3993" i="1"/>
  <c r="D4008" i="1"/>
  <c r="E4008" i="1" s="1"/>
  <c r="C4036" i="1"/>
  <c r="C4051" i="1"/>
  <c r="D4063" i="1"/>
  <c r="E4063" i="1" s="1"/>
  <c r="E4093" i="1"/>
  <c r="C4106" i="1"/>
  <c r="D4121" i="1"/>
  <c r="D4136" i="1"/>
  <c r="E4136" i="1" s="1"/>
  <c r="D4174" i="1"/>
  <c r="D4185" i="1"/>
  <c r="C4196" i="1"/>
  <c r="D4217" i="1"/>
  <c r="C4228" i="1"/>
  <c r="D4238" i="1"/>
  <c r="C4248" i="1"/>
  <c r="E4257" i="1"/>
  <c r="C4266" i="1"/>
  <c r="C4276" i="1"/>
  <c r="E4295" i="1"/>
  <c r="E4304" i="1"/>
  <c r="E4323" i="1"/>
  <c r="C4333" i="1"/>
  <c r="D4349" i="1"/>
  <c r="D4356" i="1"/>
  <c r="C4365" i="1"/>
  <c r="C4372" i="1"/>
  <c r="D4380" i="1"/>
  <c r="E4380" i="1" s="1"/>
  <c r="C4396" i="1"/>
  <c r="C4403" i="1"/>
  <c r="D4424" i="1"/>
  <c r="C4431" i="1"/>
  <c r="C4445" i="1"/>
  <c r="D4451" i="1"/>
  <c r="C4465" i="1"/>
  <c r="D4471" i="1"/>
  <c r="C4484" i="1"/>
  <c r="D4491" i="1"/>
  <c r="C4504" i="1"/>
  <c r="D4510" i="1"/>
  <c r="C4524" i="1"/>
  <c r="D4530" i="1"/>
  <c r="C4543" i="1"/>
  <c r="D4550" i="1"/>
  <c r="C4563" i="1"/>
  <c r="D4569" i="1"/>
  <c r="E4576" i="1"/>
  <c r="C4583" i="1"/>
  <c r="D4589" i="1"/>
  <c r="C4602" i="1"/>
  <c r="D4609" i="1"/>
  <c r="D4646" i="1"/>
  <c r="D4652" i="1"/>
  <c r="D4658" i="1"/>
  <c r="D4664" i="1"/>
  <c r="C4670" i="1"/>
  <c r="D4675" i="1"/>
  <c r="C4686" i="1"/>
  <c r="D4691" i="1"/>
  <c r="C4702" i="1"/>
  <c r="D4707" i="1"/>
  <c r="C4718" i="1"/>
  <c r="D4723" i="1"/>
  <c r="C4734" i="1"/>
  <c r="D4739" i="1"/>
  <c r="C4750" i="1"/>
  <c r="D4755" i="1"/>
  <c r="C4766" i="1"/>
  <c r="D4771" i="1"/>
  <c r="C4782" i="1"/>
  <c r="D4787" i="1"/>
  <c r="C4798" i="1"/>
  <c r="D4803" i="1"/>
  <c r="C4814" i="1"/>
  <c r="D4819" i="1"/>
  <c r="C4830" i="1"/>
  <c r="D4835" i="1"/>
  <c r="C4846" i="1"/>
  <c r="D4851" i="1"/>
  <c r="C4862" i="1"/>
  <c r="D4867" i="1"/>
  <c r="C4878" i="1"/>
  <c r="D4883" i="1"/>
  <c r="C4894" i="1"/>
  <c r="D4899" i="1"/>
  <c r="C4910" i="1"/>
  <c r="D4915" i="1"/>
  <c r="C4926" i="1"/>
  <c r="D4931" i="1"/>
  <c r="C4942" i="1"/>
  <c r="D4947" i="1"/>
  <c r="C4958" i="1"/>
  <c r="D4963" i="1"/>
  <c r="C4974" i="1"/>
  <c r="D4979" i="1"/>
  <c r="C4990" i="1"/>
  <c r="D4995" i="1"/>
  <c r="E3166" i="1"/>
  <c r="C3408" i="1"/>
  <c r="C3539" i="1"/>
  <c r="C3639" i="1"/>
  <c r="E3716" i="1"/>
  <c r="D3768" i="1"/>
  <c r="E3768" i="1" s="1"/>
  <c r="C3804" i="1"/>
  <c r="C3829" i="1"/>
  <c r="D3850" i="1"/>
  <c r="E3869" i="1"/>
  <c r="D3887" i="1"/>
  <c r="E3887" i="1" s="1"/>
  <c r="D3902" i="1"/>
  <c r="E3919" i="1"/>
  <c r="D3936" i="1"/>
  <c r="E3936" i="1" s="1"/>
  <c r="D3950" i="1"/>
  <c r="D3966" i="1"/>
  <c r="C3981" i="1"/>
  <c r="E3993" i="1"/>
  <c r="C4009" i="1"/>
  <c r="E4023" i="1"/>
  <c r="D4036" i="1"/>
  <c r="E4051" i="1"/>
  <c r="D4066" i="1"/>
  <c r="E4066" i="1" s="1"/>
  <c r="C4079" i="1"/>
  <c r="D4094" i="1"/>
  <c r="C4109" i="1"/>
  <c r="E4121" i="1"/>
  <c r="C4137" i="1"/>
  <c r="E4151" i="1"/>
  <c r="C4163" i="1"/>
  <c r="E4174" i="1"/>
  <c r="E4185" i="1"/>
  <c r="D4196" i="1"/>
  <c r="C4207" i="1"/>
  <c r="E4217" i="1"/>
  <c r="D4228" i="1"/>
  <c r="E4238" i="1"/>
  <c r="D4248" i="1"/>
  <c r="E4248" i="1" s="1"/>
  <c r="D4258" i="1"/>
  <c r="D4267" i="1"/>
  <c r="E4267" i="1" s="1"/>
  <c r="D4276" i="1"/>
  <c r="D4286" i="1"/>
  <c r="C4296" i="1"/>
  <c r="E4305" i="1"/>
  <c r="C4314" i="1"/>
  <c r="C4324" i="1"/>
  <c r="D4333" i="1"/>
  <c r="C4342" i="1"/>
  <c r="E4349" i="1"/>
  <c r="E4356" i="1"/>
  <c r="D4365" i="1"/>
  <c r="D4372" i="1"/>
  <c r="C4381" i="1"/>
  <c r="C4388" i="1"/>
  <c r="D4396" i="1"/>
  <c r="E4396" i="1" s="1"/>
  <c r="D4403" i="1"/>
  <c r="C4410" i="1"/>
  <c r="C4418" i="1"/>
  <c r="E4424" i="1"/>
  <c r="D4431" i="1"/>
  <c r="E4431" i="1" s="1"/>
  <c r="C4439" i="1"/>
  <c r="D4445" i="1"/>
  <c r="E4451" i="1"/>
  <c r="C4458" i="1"/>
  <c r="D4465" i="1"/>
  <c r="E4471" i="1"/>
  <c r="C4478" i="1"/>
  <c r="D4484" i="1"/>
  <c r="E4491" i="1"/>
  <c r="C4498" i="1"/>
  <c r="D4504" i="1"/>
  <c r="E4510" i="1"/>
  <c r="C4518" i="1"/>
  <c r="D4524" i="1"/>
  <c r="E4530" i="1"/>
  <c r="C4537" i="1"/>
  <c r="D4543" i="1"/>
  <c r="E4543" i="1" s="1"/>
  <c r="E4550" i="1"/>
  <c r="C4557" i="1"/>
  <c r="D4563" i="1"/>
  <c r="E4569" i="1"/>
  <c r="C4577" i="1"/>
  <c r="D4583" i="1"/>
  <c r="E4589" i="1"/>
  <c r="C4596" i="1"/>
  <c r="D4603" i="1"/>
  <c r="E4609" i="1"/>
  <c r="C4616" i="1"/>
  <c r="C4622" i="1"/>
  <c r="C4628" i="1"/>
  <c r="C4634" i="1"/>
  <c r="E4640" i="1"/>
  <c r="E4646" i="1"/>
  <c r="E4652" i="1"/>
  <c r="E4658" i="1"/>
  <c r="E4664" i="1"/>
  <c r="D4670" i="1"/>
  <c r="E4675" i="1"/>
  <c r="C4681" i="1"/>
  <c r="D4686" i="1"/>
  <c r="E4691" i="1"/>
  <c r="C4697" i="1"/>
  <c r="D4702" i="1"/>
  <c r="E4707" i="1"/>
  <c r="C4713" i="1"/>
  <c r="D4718" i="1"/>
  <c r="E4723" i="1"/>
  <c r="C4729" i="1"/>
  <c r="D4734" i="1"/>
  <c r="E4739" i="1"/>
  <c r="C4745" i="1"/>
  <c r="D4750" i="1"/>
  <c r="E4755" i="1"/>
  <c r="C4761" i="1"/>
  <c r="D4766" i="1"/>
  <c r="E4771" i="1"/>
  <c r="C4777" i="1"/>
  <c r="D4782" i="1"/>
  <c r="E4787" i="1"/>
  <c r="C4793" i="1"/>
  <c r="D4798" i="1"/>
  <c r="E4803" i="1"/>
  <c r="C4809" i="1"/>
  <c r="D4814" i="1"/>
  <c r="E4819" i="1"/>
  <c r="C4825" i="1"/>
  <c r="D4830" i="1"/>
  <c r="E4835" i="1"/>
  <c r="C4841" i="1"/>
  <c r="D4846" i="1"/>
  <c r="E4851" i="1"/>
  <c r="C4857" i="1"/>
  <c r="D4862" i="1"/>
  <c r="E4867" i="1"/>
  <c r="C4873" i="1"/>
  <c r="D4878" i="1"/>
  <c r="E4883" i="1"/>
  <c r="C4889" i="1"/>
  <c r="D4894" i="1"/>
  <c r="E4899" i="1"/>
  <c r="C4905" i="1"/>
  <c r="D4910" i="1"/>
  <c r="E4915" i="1"/>
  <c r="C4921" i="1"/>
  <c r="D4926" i="1"/>
  <c r="E4931" i="1"/>
  <c r="C4937" i="1"/>
  <c r="D4942" i="1"/>
  <c r="E4947" i="1"/>
  <c r="C4953" i="1"/>
  <c r="D4958" i="1"/>
  <c r="E4963" i="1"/>
  <c r="C4969" i="1"/>
  <c r="D4974" i="1"/>
  <c r="E4979" i="1"/>
  <c r="C4985" i="1"/>
  <c r="D4990" i="1"/>
  <c r="E4995" i="1"/>
  <c r="C5001" i="1"/>
  <c r="D5006" i="1"/>
  <c r="E3179" i="1"/>
  <c r="D3425" i="1"/>
  <c r="E3425" i="1" s="1"/>
  <c r="C3540" i="1"/>
  <c r="E3639" i="1"/>
  <c r="C3730" i="1"/>
  <c r="D3769" i="1"/>
  <c r="E3769" i="1" s="1"/>
  <c r="C3805" i="1"/>
  <c r="D3829" i="1"/>
  <c r="E3829" i="1" s="1"/>
  <c r="E3850" i="1"/>
  <c r="C3870" i="1"/>
  <c r="C3888" i="1"/>
  <c r="E3902" i="1"/>
  <c r="C3920" i="1"/>
  <c r="E3937" i="1"/>
  <c r="E3950" i="1"/>
  <c r="E3966" i="1"/>
  <c r="E3981" i="1"/>
  <c r="C3994" i="1"/>
  <c r="D4009" i="1"/>
  <c r="D4024" i="1"/>
  <c r="E4024" i="1" s="1"/>
  <c r="E4036" i="1"/>
  <c r="C4052" i="1"/>
  <c r="C4067" i="1"/>
  <c r="D4079" i="1"/>
  <c r="E4079" i="1" s="1"/>
  <c r="E4094" i="1"/>
  <c r="E4109" i="1"/>
  <c r="C4122" i="1"/>
  <c r="D4137" i="1"/>
  <c r="C4152" i="1"/>
  <c r="E4163" i="1"/>
  <c r="C4175" i="1"/>
  <c r="C4186" i="1"/>
  <c r="E4196" i="1"/>
  <c r="D4207" i="1"/>
  <c r="E4207" i="1" s="1"/>
  <c r="C4218" i="1"/>
  <c r="E4228" i="1"/>
  <c r="C4239" i="1"/>
  <c r="C4249" i="1"/>
  <c r="E4258" i="1"/>
  <c r="D4268" i="1"/>
  <c r="E4268" i="1" s="1"/>
  <c r="E4276" i="1"/>
  <c r="E4286" i="1"/>
  <c r="D4296" i="1"/>
  <c r="E4296" i="1" s="1"/>
  <c r="D4306" i="1"/>
  <c r="D4315" i="1"/>
  <c r="E4315" i="1" s="1"/>
  <c r="D4324" i="1"/>
  <c r="E4333" i="1"/>
  <c r="E4342" i="1"/>
  <c r="C4350" i="1"/>
  <c r="C4358" i="1"/>
  <c r="E4365" i="1"/>
  <c r="E4372" i="1"/>
  <c r="D4381" i="1"/>
  <c r="D4388" i="1"/>
  <c r="C4397" i="1"/>
  <c r="E4403" i="1"/>
  <c r="D4411" i="1"/>
  <c r="E4411" i="1" s="1"/>
  <c r="D4418" i="1"/>
  <c r="C4425" i="1"/>
  <c r="E4432" i="1"/>
  <c r="D4439" i="1"/>
  <c r="E4445" i="1"/>
  <c r="C4452" i="1"/>
  <c r="D4459" i="1"/>
  <c r="E4465" i="1"/>
  <c r="C4472" i="1"/>
  <c r="D4478" i="1"/>
  <c r="E4484" i="1"/>
  <c r="C4492" i="1"/>
  <c r="D4498" i="1"/>
  <c r="E4504" i="1"/>
  <c r="C4511" i="1"/>
  <c r="D4518" i="1"/>
  <c r="E4524" i="1"/>
  <c r="C4531" i="1"/>
  <c r="D4537" i="1"/>
  <c r="E4544" i="1"/>
  <c r="C4551" i="1"/>
  <c r="D4557" i="1"/>
  <c r="E4563" i="1"/>
  <c r="C4570" i="1"/>
  <c r="D4577" i="1"/>
  <c r="E4583" i="1"/>
  <c r="C4590" i="1"/>
  <c r="D4596" i="1"/>
  <c r="E4603" i="1"/>
  <c r="C4610" i="1"/>
  <c r="D4616" i="1"/>
  <c r="D4622" i="1"/>
  <c r="D4628" i="1"/>
  <c r="D4634" i="1"/>
  <c r="E4634" i="1" s="1"/>
  <c r="C4641" i="1"/>
  <c r="C4647" i="1"/>
  <c r="C4653" i="1"/>
  <c r="C4659" i="1"/>
  <c r="C4665" i="1"/>
  <c r="E4670" i="1"/>
  <c r="C4676" i="1"/>
  <c r="D4681" i="1"/>
  <c r="E4686" i="1"/>
  <c r="C4692" i="1"/>
  <c r="D4697" i="1"/>
  <c r="E4702" i="1"/>
  <c r="C4708" i="1"/>
  <c r="D4713" i="1"/>
  <c r="E4718" i="1"/>
  <c r="C4724" i="1"/>
  <c r="D4729" i="1"/>
  <c r="E4734" i="1"/>
  <c r="C4740" i="1"/>
  <c r="D4745" i="1"/>
  <c r="E4750" i="1"/>
  <c r="C4756" i="1"/>
  <c r="D4761" i="1"/>
  <c r="E4766" i="1"/>
  <c r="C4772" i="1"/>
  <c r="D4777" i="1"/>
  <c r="E4782" i="1"/>
  <c r="C4788" i="1"/>
  <c r="D4793" i="1"/>
  <c r="E4798" i="1"/>
  <c r="C4804" i="1"/>
  <c r="D4809" i="1"/>
  <c r="E4814" i="1"/>
  <c r="C4820" i="1"/>
  <c r="D4825" i="1"/>
  <c r="E4830" i="1"/>
  <c r="C4836" i="1"/>
  <c r="D4841" i="1"/>
  <c r="E4846" i="1"/>
  <c r="C4852" i="1"/>
  <c r="D4857" i="1"/>
  <c r="E4862" i="1"/>
  <c r="C4868" i="1"/>
  <c r="D4873" i="1"/>
  <c r="E4878" i="1"/>
  <c r="C4884" i="1"/>
  <c r="D4889" i="1"/>
  <c r="E4894" i="1"/>
  <c r="C4900" i="1"/>
  <c r="D4905" i="1"/>
  <c r="E4910" i="1"/>
  <c r="C4916" i="1"/>
  <c r="D4921" i="1"/>
  <c r="E4926" i="1"/>
  <c r="C4932" i="1"/>
  <c r="D4937" i="1"/>
  <c r="E4942" i="1"/>
  <c r="C4948" i="1"/>
  <c r="D4953" i="1"/>
  <c r="E4958" i="1"/>
  <c r="C4964" i="1"/>
  <c r="D4969" i="1"/>
  <c r="E4974" i="1"/>
  <c r="C4980" i="1"/>
  <c r="D4985" i="1"/>
  <c r="E4990" i="1"/>
  <c r="C4996" i="1"/>
  <c r="D5001" i="1"/>
  <c r="E5006" i="1"/>
  <c r="C5012" i="1"/>
  <c r="D5017" i="1"/>
  <c r="C5028" i="1"/>
  <c r="D5033" i="1"/>
  <c r="C5044" i="1"/>
  <c r="D5049" i="1"/>
  <c r="C5060" i="1"/>
  <c r="D5065" i="1"/>
  <c r="C5076" i="1"/>
  <c r="D5081" i="1"/>
  <c r="C5092" i="1"/>
  <c r="D5097" i="1"/>
  <c r="C5108" i="1"/>
  <c r="D5113" i="1"/>
  <c r="C5124" i="1"/>
  <c r="D5129" i="1"/>
  <c r="C5140" i="1"/>
  <c r="D5145" i="1"/>
  <c r="C5156" i="1"/>
  <c r="D5161" i="1"/>
  <c r="C5172" i="1"/>
  <c r="D5177" i="1"/>
  <c r="C5188" i="1"/>
  <c r="D5193" i="1"/>
  <c r="C5204" i="1"/>
  <c r="D5209" i="1"/>
  <c r="C5220" i="1"/>
  <c r="D5225" i="1"/>
  <c r="C5236" i="1"/>
  <c r="D5241" i="1"/>
  <c r="C3231" i="1"/>
  <c r="C3431" i="1"/>
  <c r="D3540" i="1"/>
  <c r="E3540" i="1" s="1"/>
  <c r="E3654" i="1"/>
  <c r="E3730" i="1"/>
  <c r="E3770" i="1"/>
  <c r="D3805" i="1"/>
  <c r="E3834" i="1"/>
  <c r="E3854" i="1"/>
  <c r="D3870" i="1"/>
  <c r="E3888" i="1"/>
  <c r="D3906" i="1"/>
  <c r="E3906" i="1" s="1"/>
  <c r="D3920" i="1"/>
  <c r="D3938" i="1"/>
  <c r="C3954" i="1"/>
  <c r="C3967" i="1"/>
  <c r="D3982" i="1"/>
  <c r="C3997" i="1"/>
  <c r="E4009" i="1"/>
  <c r="C4025" i="1"/>
  <c r="E4039" i="1"/>
  <c r="D4052" i="1"/>
  <c r="E4067" i="1"/>
  <c r="D4082" i="1"/>
  <c r="E4082" i="1" s="1"/>
  <c r="C4095" i="1"/>
  <c r="D4110" i="1"/>
  <c r="C4125" i="1"/>
  <c r="E4137" i="1"/>
  <c r="D4152" i="1"/>
  <c r="E4152" i="1" s="1"/>
  <c r="C4164" i="1"/>
  <c r="D4175" i="1"/>
  <c r="E4175" i="1" s="1"/>
  <c r="D4187" i="1"/>
  <c r="E4187" i="1" s="1"/>
  <c r="C4198" i="1"/>
  <c r="E4208" i="1"/>
  <c r="D4219" i="1"/>
  <c r="E4219" i="1" s="1"/>
  <c r="C4230" i="1"/>
  <c r="D4239" i="1"/>
  <c r="E4239" i="1" s="1"/>
  <c r="D4249" i="1"/>
  <c r="C4259" i="1"/>
  <c r="C4269" i="1"/>
  <c r="C4278" i="1"/>
  <c r="C4287" i="1"/>
  <c r="C4297" i="1"/>
  <c r="E4306" i="1"/>
  <c r="D4316" i="1"/>
  <c r="E4316" i="1" s="1"/>
  <c r="E4324" i="1"/>
  <c r="D4334" i="1"/>
  <c r="C4343" i="1"/>
  <c r="D4350" i="1"/>
  <c r="E4358" i="1"/>
  <c r="C4366" i="1"/>
  <c r="C4374" i="1"/>
  <c r="E4381" i="1"/>
  <c r="E4388" i="1"/>
  <c r="D4397" i="1"/>
  <c r="C4404" i="1"/>
  <c r="C4412" i="1"/>
  <c r="E4418" i="1"/>
  <c r="D4425" i="1"/>
  <c r="D4433" i="1"/>
  <c r="E4439" i="1"/>
  <c r="C4446" i="1"/>
  <c r="D4452" i="1"/>
  <c r="E4459" i="1"/>
  <c r="C4466" i="1"/>
  <c r="D4472" i="1"/>
  <c r="E4478" i="1"/>
  <c r="C4486" i="1"/>
  <c r="D4492" i="1"/>
  <c r="E4498" i="1"/>
  <c r="C4505" i="1"/>
  <c r="D4511" i="1"/>
  <c r="E4511" i="1" s="1"/>
  <c r="E4518" i="1"/>
  <c r="C4525" i="1"/>
  <c r="D4531" i="1"/>
  <c r="E4537" i="1"/>
  <c r="C4545" i="1"/>
  <c r="D4551" i="1"/>
  <c r="E4557" i="1"/>
  <c r="C4564" i="1"/>
  <c r="D4571" i="1"/>
  <c r="E4577" i="1"/>
  <c r="C4584" i="1"/>
  <c r="D4590" i="1"/>
  <c r="E4596" i="1"/>
  <c r="C4604" i="1"/>
  <c r="D4610" i="1"/>
  <c r="E4616" i="1"/>
  <c r="E4622" i="1"/>
  <c r="E4628" i="1"/>
  <c r="D4635" i="1"/>
  <c r="D4641" i="1"/>
  <c r="D4647" i="1"/>
  <c r="D4653" i="1"/>
  <c r="D4659" i="1"/>
  <c r="D4665" i="1"/>
  <c r="C4671" i="1"/>
  <c r="D4676" i="1"/>
  <c r="E4681" i="1"/>
  <c r="C4687" i="1"/>
  <c r="D4692" i="1"/>
  <c r="E4697" i="1"/>
  <c r="C4703" i="1"/>
  <c r="D4708" i="1"/>
  <c r="E4713" i="1"/>
  <c r="C4719" i="1"/>
  <c r="D4724" i="1"/>
  <c r="E4729" i="1"/>
  <c r="C4735" i="1"/>
  <c r="D4740" i="1"/>
  <c r="E4745" i="1"/>
  <c r="C4751" i="1"/>
  <c r="D4756" i="1"/>
  <c r="E4761" i="1"/>
  <c r="C4767" i="1"/>
  <c r="D4772" i="1"/>
  <c r="E4777" i="1"/>
  <c r="C4783" i="1"/>
  <c r="D4788" i="1"/>
  <c r="E4793" i="1"/>
  <c r="C4799" i="1"/>
  <c r="D4804" i="1"/>
  <c r="E4809" i="1"/>
  <c r="C4815" i="1"/>
  <c r="D4820" i="1"/>
  <c r="E4825" i="1"/>
  <c r="C4831" i="1"/>
  <c r="D4836" i="1"/>
  <c r="E4841" i="1"/>
  <c r="C4847" i="1"/>
  <c r="D4852" i="1"/>
  <c r="E4857" i="1"/>
  <c r="C4863" i="1"/>
  <c r="D4868" i="1"/>
  <c r="D3231" i="1"/>
  <c r="E3231" i="1" s="1"/>
  <c r="E3431" i="1"/>
  <c r="E3557" i="1"/>
  <c r="C3655" i="1"/>
  <c r="C3731" i="1"/>
  <c r="E3771" i="1"/>
  <c r="E3805" i="1"/>
  <c r="D3835" i="1"/>
  <c r="E3835" i="1" s="1"/>
  <c r="D3855" i="1"/>
  <c r="E3855" i="1" s="1"/>
  <c r="E3870" i="1"/>
  <c r="E3889" i="1"/>
  <c r="C3907" i="1"/>
  <c r="E3920" i="1"/>
  <c r="E3938" i="1"/>
  <c r="E3954" i="1"/>
  <c r="D3967" i="1"/>
  <c r="E3967" i="1" s="1"/>
  <c r="E3982" i="1"/>
  <c r="E3997" i="1"/>
  <c r="C4010" i="1"/>
  <c r="D4025" i="1"/>
  <c r="D4040" i="1"/>
  <c r="E4040" i="1" s="1"/>
  <c r="E4052" i="1"/>
  <c r="C4068" i="1"/>
  <c r="C4083" i="1"/>
  <c r="D4095" i="1"/>
  <c r="E4095" i="1" s="1"/>
  <c r="E4110" i="1"/>
  <c r="E4125" i="1"/>
  <c r="C4138" i="1"/>
  <c r="C4153" i="1"/>
  <c r="D4164" i="1"/>
  <c r="D4178" i="1"/>
  <c r="C4189" i="1"/>
  <c r="E4199" i="1"/>
  <c r="D4210" i="1"/>
  <c r="C4221" i="1"/>
  <c r="E4231" i="1"/>
  <c r="E4240" i="1"/>
  <c r="E4249" i="1"/>
  <c r="E4259" i="1"/>
  <c r="D4269" i="1"/>
  <c r="C4279" i="1"/>
  <c r="D4287" i="1"/>
  <c r="E4287" i="1" s="1"/>
  <c r="D4297" i="1"/>
  <c r="C4307" i="1"/>
  <c r="C4317" i="1"/>
  <c r="C4326" i="1"/>
  <c r="E4334" i="1"/>
  <c r="E4343" i="1"/>
  <c r="E4350" i="1"/>
  <c r="C4359" i="1"/>
  <c r="D4366" i="1"/>
  <c r="E4374" i="1"/>
  <c r="C4382" i="1"/>
  <c r="C4390" i="1"/>
  <c r="E4397" i="1"/>
  <c r="D4404" i="1"/>
  <c r="D4412" i="1"/>
  <c r="C4419" i="1"/>
  <c r="E4425" i="1"/>
  <c r="E4433" i="1"/>
  <c r="C4440" i="1"/>
  <c r="D4446" i="1"/>
  <c r="E4452" i="1"/>
  <c r="C4460" i="1"/>
  <c r="D4466" i="1"/>
  <c r="E4472" i="1"/>
  <c r="C4479" i="1"/>
  <c r="D4486" i="1"/>
  <c r="E4492" i="1"/>
  <c r="C4499" i="1"/>
  <c r="D4505" i="1"/>
  <c r="E4512" i="1"/>
  <c r="C4519" i="1"/>
  <c r="D4525" i="1"/>
  <c r="E4531" i="1"/>
  <c r="C4538" i="1"/>
  <c r="D4545" i="1"/>
  <c r="E4551" i="1"/>
  <c r="C4558" i="1"/>
  <c r="D4564" i="1"/>
  <c r="E4571" i="1"/>
  <c r="C4578" i="1"/>
  <c r="D4584" i="1"/>
  <c r="E4590" i="1"/>
  <c r="C4598" i="1"/>
  <c r="C3243" i="1"/>
  <c r="D3449" i="1"/>
  <c r="D3563" i="1"/>
  <c r="D3655" i="1"/>
  <c r="E3655" i="1" s="1"/>
  <c r="E3741" i="1"/>
  <c r="E3777" i="1"/>
  <c r="D3811" i="1"/>
  <c r="E3811" i="1" s="1"/>
  <c r="D3836" i="1"/>
  <c r="E3836" i="1" s="1"/>
  <c r="C3856" i="1"/>
  <c r="D3874" i="1"/>
  <c r="E3874" i="1" s="1"/>
  <c r="C3890" i="1"/>
  <c r="E3907" i="1"/>
  <c r="D3924" i="1"/>
  <c r="E3924" i="1" s="1"/>
  <c r="C3939" i="1"/>
  <c r="D3955" i="1"/>
  <c r="D3970" i="1"/>
  <c r="E3970" i="1" s="1"/>
  <c r="C3983" i="1"/>
  <c r="D3998" i="1"/>
  <c r="C4013" i="1"/>
  <c r="E4025" i="1"/>
  <c r="C4041" i="1"/>
  <c r="E4055" i="1"/>
  <c r="D4068" i="1"/>
  <c r="E4083" i="1"/>
  <c r="D4098" i="1"/>
  <c r="E4098" i="1" s="1"/>
  <c r="C4111" i="1"/>
  <c r="D4126" i="1"/>
  <c r="C4141" i="1"/>
  <c r="D4153" i="1"/>
  <c r="E4164" i="1"/>
  <c r="E4178" i="1"/>
  <c r="D4189" i="1"/>
  <c r="C4200" i="1"/>
  <c r="E4210" i="1"/>
  <c r="D4221" i="1"/>
  <c r="C4232" i="1"/>
  <c r="E4241" i="1"/>
  <c r="C4250" i="1"/>
  <c r="C4260" i="1"/>
  <c r="E4269" i="1"/>
  <c r="E4279" i="1"/>
  <c r="E4288" i="1"/>
  <c r="E4297" i="1"/>
  <c r="E4307" i="1"/>
  <c r="D4317" i="1"/>
  <c r="C4327" i="1"/>
  <c r="C4335" i="1"/>
  <c r="C4344" i="1"/>
  <c r="C4351" i="1"/>
  <c r="E4359" i="1"/>
  <c r="E4366" i="1"/>
  <c r="C4375" i="1"/>
  <c r="D4382" i="1"/>
  <c r="E4390" i="1"/>
  <c r="C4398" i="1"/>
  <c r="E4404" i="1"/>
  <c r="E4412" i="1"/>
  <c r="D4419" i="1"/>
  <c r="C4426" i="1"/>
  <c r="C4434" i="1"/>
  <c r="D4440" i="1"/>
  <c r="E4446" i="1"/>
  <c r="C4454" i="1"/>
  <c r="D4460" i="1"/>
  <c r="E4466" i="1"/>
  <c r="C4473" i="1"/>
  <c r="D4479" i="1"/>
  <c r="E4479" i="1" s="1"/>
  <c r="E4486" i="1"/>
  <c r="C4493" i="1"/>
  <c r="D4499" i="1"/>
  <c r="E4505" i="1"/>
  <c r="C4513" i="1"/>
  <c r="D4519" i="1"/>
  <c r="E4525" i="1"/>
  <c r="C4532" i="1"/>
  <c r="D4539" i="1"/>
  <c r="E4545" i="1"/>
  <c r="C4552" i="1"/>
  <c r="D4558" i="1"/>
  <c r="E4564" i="1"/>
  <c r="C4572" i="1"/>
  <c r="D4578" i="1"/>
  <c r="E4584" i="1"/>
  <c r="C4591" i="1"/>
  <c r="D4598" i="1"/>
  <c r="C4611" i="1"/>
  <c r="D4617" i="1"/>
  <c r="D4623" i="1"/>
  <c r="C4630" i="1"/>
  <c r="C4636" i="1"/>
  <c r="C4642" i="1"/>
  <c r="C4648" i="1"/>
  <c r="C4654" i="1"/>
  <c r="C4660" i="1"/>
  <c r="C4666" i="1"/>
  <c r="C4677" i="1"/>
  <c r="D4682" i="1"/>
  <c r="C4693" i="1"/>
  <c r="D4698" i="1"/>
  <c r="C4709" i="1"/>
  <c r="D4714" i="1"/>
  <c r="C4725" i="1"/>
  <c r="D4730" i="1"/>
  <c r="C4741" i="1"/>
  <c r="D4746" i="1"/>
  <c r="C4757" i="1"/>
  <c r="D4762" i="1"/>
  <c r="C4773" i="1"/>
  <c r="D4778" i="1"/>
  <c r="C4789" i="1"/>
  <c r="D4794" i="1"/>
  <c r="C4805" i="1"/>
  <c r="D4810" i="1"/>
  <c r="C4821" i="1"/>
  <c r="D4826" i="1"/>
  <c r="C4837" i="1"/>
  <c r="D4842" i="1"/>
  <c r="C4853" i="1"/>
  <c r="D4858" i="1"/>
  <c r="C4869" i="1"/>
  <c r="D4874" i="1"/>
  <c r="C4885" i="1"/>
  <c r="D4890" i="1"/>
  <c r="C4901" i="1"/>
  <c r="D4906" i="1"/>
  <c r="C4917" i="1"/>
  <c r="D4922" i="1"/>
  <c r="C4933" i="1"/>
  <c r="D4938" i="1"/>
  <c r="C4949" i="1"/>
  <c r="D4954" i="1"/>
  <c r="C4965" i="1"/>
  <c r="D4970" i="1"/>
  <c r="C4981" i="1"/>
  <c r="D4986" i="1"/>
  <c r="C4997" i="1"/>
  <c r="D5002" i="1"/>
  <c r="C5013" i="1"/>
  <c r="D5018" i="1"/>
  <c r="C5029" i="1"/>
  <c r="D5034" i="1"/>
  <c r="C5045" i="1"/>
  <c r="D5050" i="1"/>
  <c r="C5061" i="1"/>
  <c r="D5066" i="1"/>
  <c r="C5077" i="1"/>
  <c r="E3280" i="1"/>
  <c r="E3449" i="1"/>
  <c r="E3563" i="1"/>
  <c r="C3670" i="1"/>
  <c r="D3743" i="1"/>
  <c r="D3779" i="1"/>
  <c r="D3813" i="1"/>
  <c r="E3813" i="1" s="1"/>
  <c r="C3837" i="1"/>
  <c r="D3856" i="1"/>
  <c r="D3875" i="1"/>
  <c r="E3875" i="1" s="1"/>
  <c r="D3890" i="1"/>
  <c r="E3890" i="1" s="1"/>
  <c r="C3908" i="1"/>
  <c r="C3925" i="1"/>
  <c r="D3939" i="1"/>
  <c r="E3939" i="1" s="1"/>
  <c r="E3955" i="1"/>
  <c r="C3971" i="1"/>
  <c r="D3983" i="1"/>
  <c r="E3983" i="1" s="1"/>
  <c r="E3998" i="1"/>
  <c r="E4013" i="1"/>
  <c r="C4026" i="1"/>
  <c r="D4041" i="1"/>
  <c r="D4056" i="1"/>
  <c r="E4056" i="1" s="1"/>
  <c r="E4068" i="1"/>
  <c r="C4084" i="1"/>
  <c r="C4099" i="1"/>
  <c r="D4111" i="1"/>
  <c r="E4111" i="1" s="1"/>
  <c r="E4126" i="1"/>
  <c r="E4141" i="1"/>
  <c r="E4153" i="1"/>
  <c r="E4167" i="1"/>
  <c r="C4179" i="1"/>
  <c r="E4189" i="1"/>
  <c r="D4200" i="1"/>
  <c r="E4200" i="1" s="1"/>
  <c r="C4211" i="1"/>
  <c r="E4221" i="1"/>
  <c r="D4232" i="1"/>
  <c r="E4232" i="1" s="1"/>
  <c r="D4242" i="1"/>
  <c r="D4251" i="1"/>
  <c r="E4251" i="1" s="1"/>
  <c r="D4260" i="1"/>
  <c r="D4270" i="1"/>
  <c r="C4280" i="1"/>
  <c r="E4289" i="1"/>
  <c r="C4298" i="1"/>
  <c r="C4308" i="1"/>
  <c r="E4317" i="1"/>
  <c r="E4327" i="1"/>
  <c r="D4335" i="1"/>
  <c r="E4335" i="1" s="1"/>
  <c r="D4344" i="1"/>
  <c r="D4351" i="1"/>
  <c r="E4351" i="1" s="1"/>
  <c r="C4360" i="1"/>
  <c r="C4367" i="1"/>
  <c r="E4375" i="1"/>
  <c r="E4382" i="1"/>
  <c r="C4391" i="1"/>
  <c r="D4398" i="1"/>
  <c r="C4406" i="1"/>
  <c r="C4413" i="1"/>
  <c r="E4419" i="1"/>
  <c r="D4427" i="1"/>
  <c r="E4427" i="1" s="1"/>
  <c r="D4434" i="1"/>
  <c r="E4440" i="1"/>
  <c r="C4447" i="1"/>
  <c r="D4454" i="1"/>
  <c r="E4460" i="1"/>
  <c r="C4467" i="1"/>
  <c r="D4473" i="1"/>
  <c r="E4480" i="1"/>
  <c r="C4487" i="1"/>
  <c r="D4493" i="1"/>
  <c r="E4499" i="1"/>
  <c r="C4506" i="1"/>
  <c r="D4513" i="1"/>
  <c r="E4519" i="1"/>
  <c r="C4526" i="1"/>
  <c r="D4532" i="1"/>
  <c r="E4539" i="1"/>
  <c r="C4546" i="1"/>
  <c r="D4552" i="1"/>
  <c r="E4558" i="1"/>
  <c r="C4566" i="1"/>
  <c r="D4572" i="1"/>
  <c r="E4578" i="1"/>
  <c r="C4585" i="1"/>
  <c r="D4591" i="1"/>
  <c r="E4591" i="1" s="1"/>
  <c r="E4598" i="1"/>
  <c r="C4605" i="1"/>
  <c r="D4611" i="1"/>
  <c r="E4617" i="1"/>
  <c r="E4623" i="1"/>
  <c r="D4630" i="1"/>
  <c r="D4636" i="1"/>
  <c r="D4642" i="1"/>
  <c r="D4648" i="1"/>
  <c r="D4654" i="1"/>
  <c r="D4660" i="1"/>
  <c r="D4666" i="1"/>
  <c r="E4666" i="1" s="1"/>
  <c r="C4672" i="1"/>
  <c r="D4677" i="1"/>
  <c r="E4682" i="1"/>
  <c r="C4688" i="1"/>
  <c r="D4693" i="1"/>
  <c r="E4698" i="1"/>
  <c r="C4704" i="1"/>
  <c r="D4709" i="1"/>
  <c r="E4714" i="1"/>
  <c r="C4720" i="1"/>
  <c r="D4725" i="1"/>
  <c r="E4730" i="1"/>
  <c r="C4736" i="1"/>
  <c r="D4741" i="1"/>
  <c r="E4746" i="1"/>
  <c r="C4752" i="1"/>
  <c r="D4757" i="1"/>
  <c r="E4762" i="1"/>
  <c r="C4768" i="1"/>
  <c r="D4773" i="1"/>
  <c r="E4778" i="1"/>
  <c r="C4784" i="1"/>
  <c r="D4789" i="1"/>
  <c r="E4794" i="1"/>
  <c r="C4800" i="1"/>
  <c r="D4805" i="1"/>
  <c r="E4810" i="1"/>
  <c r="C4816" i="1"/>
  <c r="D4821" i="1"/>
  <c r="E4826" i="1"/>
  <c r="C4832" i="1"/>
  <c r="D4837" i="1"/>
  <c r="E4842" i="1"/>
  <c r="C4848" i="1"/>
  <c r="D3282" i="1"/>
  <c r="E3282" i="1" s="1"/>
  <c r="C3450" i="1"/>
  <c r="C3581" i="1"/>
  <c r="E3670" i="1"/>
  <c r="E3743" i="1"/>
  <c r="E3779" i="1"/>
  <c r="D3814" i="1"/>
  <c r="E3814" i="1" s="1"/>
  <c r="E3837" i="1"/>
  <c r="E3856" i="1"/>
  <c r="C3876" i="1"/>
  <c r="E3893" i="1"/>
  <c r="D3908" i="1"/>
  <c r="E3925" i="1"/>
  <c r="E3942" i="1"/>
  <c r="C3956" i="1"/>
  <c r="E3971" i="1"/>
  <c r="D3986" i="1"/>
  <c r="E3986" i="1" s="1"/>
  <c r="C3999" i="1"/>
  <c r="D4014" i="1"/>
  <c r="C4029" i="1"/>
  <c r="E4041" i="1"/>
  <c r="C4057" i="1"/>
  <c r="E4071" i="1"/>
  <c r="D4084" i="1"/>
  <c r="E4099" i="1"/>
  <c r="D4114" i="1"/>
  <c r="E4114" i="1" s="1"/>
  <c r="C4127" i="1"/>
  <c r="D4142" i="1"/>
  <c r="C4154" i="1"/>
  <c r="C4168" i="1"/>
  <c r="E4179" i="1"/>
  <c r="D4190" i="1"/>
  <c r="C4201" i="1"/>
  <c r="E4211" i="1"/>
  <c r="D4222" i="1"/>
  <c r="C4233" i="1"/>
  <c r="E4242" i="1"/>
  <c r="D4252" i="1"/>
  <c r="E4252" i="1" s="1"/>
  <c r="E4260" i="1"/>
  <c r="E4270" i="1"/>
  <c r="D4280" i="1"/>
  <c r="E4280" i="1" s="1"/>
  <c r="D4290" i="1"/>
  <c r="D4299" i="1"/>
  <c r="E4299" i="1" s="1"/>
  <c r="D4308" i="1"/>
  <c r="D4318" i="1"/>
  <c r="C4328" i="1"/>
  <c r="E4336" i="1"/>
  <c r="E4344" i="1"/>
  <c r="E4352" i="1"/>
  <c r="D4360" i="1"/>
  <c r="D4367" i="1"/>
  <c r="E4367" i="1" s="1"/>
  <c r="C4376" i="1"/>
  <c r="C4383" i="1"/>
  <c r="E4391" i="1"/>
  <c r="E4398" i="1"/>
  <c r="E4406" i="1"/>
  <c r="D4413" i="1"/>
  <c r="C4420" i="1"/>
  <c r="C4428" i="1"/>
  <c r="E4434" i="1"/>
  <c r="C4441" i="1"/>
  <c r="D4447" i="1"/>
  <c r="E4447" i="1" s="1"/>
  <c r="E4454" i="1"/>
  <c r="C4461" i="1"/>
  <c r="D4467" i="1"/>
  <c r="E4473" i="1"/>
  <c r="C4481" i="1"/>
  <c r="D4487" i="1"/>
  <c r="E4493" i="1"/>
  <c r="C4500" i="1"/>
  <c r="D4507" i="1"/>
  <c r="E4513" i="1"/>
  <c r="C4520" i="1"/>
  <c r="D4526" i="1"/>
  <c r="E4532" i="1"/>
  <c r="C4540" i="1"/>
  <c r="D4546" i="1"/>
  <c r="E4552" i="1"/>
  <c r="C4559" i="1"/>
  <c r="D4566" i="1"/>
  <c r="E4572" i="1"/>
  <c r="C4579" i="1"/>
  <c r="D4585" i="1"/>
  <c r="E4592" i="1"/>
  <c r="C4599" i="1"/>
  <c r="D4605" i="1"/>
  <c r="E4611" i="1"/>
  <c r="C4618" i="1"/>
  <c r="E4624" i="1"/>
  <c r="E4630" i="1"/>
  <c r="E4636" i="1"/>
  <c r="E4642" i="1"/>
  <c r="E4648" i="1"/>
  <c r="E4654" i="1"/>
  <c r="E4660" i="1"/>
  <c r="C4667" i="1"/>
  <c r="D4672" i="1"/>
  <c r="E4677" i="1"/>
  <c r="C4683" i="1"/>
  <c r="D4688" i="1"/>
  <c r="E4693" i="1"/>
  <c r="C4699" i="1"/>
  <c r="D4704" i="1"/>
  <c r="E4709" i="1"/>
  <c r="C4715" i="1"/>
  <c r="D4720" i="1"/>
  <c r="E4725" i="1"/>
  <c r="C4731" i="1"/>
  <c r="D4736" i="1"/>
  <c r="E4741" i="1"/>
  <c r="C4747" i="1"/>
  <c r="D4752" i="1"/>
  <c r="E4757" i="1"/>
  <c r="C4763" i="1"/>
  <c r="D4768" i="1"/>
  <c r="E4773" i="1"/>
  <c r="C4779" i="1"/>
  <c r="D4784" i="1"/>
  <c r="E4789" i="1"/>
  <c r="C4795" i="1"/>
  <c r="D4800" i="1"/>
  <c r="E4805" i="1"/>
  <c r="C4811" i="1"/>
  <c r="D4816" i="1"/>
  <c r="E4821" i="1"/>
  <c r="C4827" i="1"/>
  <c r="D4832" i="1"/>
  <c r="E4837" i="1"/>
  <c r="C4843" i="1"/>
  <c r="D4848" i="1"/>
  <c r="C4859" i="1"/>
  <c r="D4864" i="1"/>
  <c r="C4875" i="1"/>
  <c r="D4880" i="1"/>
  <c r="C4891" i="1"/>
  <c r="D4896" i="1"/>
  <c r="C4907" i="1"/>
  <c r="D4912" i="1"/>
  <c r="C4923" i="1"/>
  <c r="D4928" i="1"/>
  <c r="C4939" i="1"/>
  <c r="D4944" i="1"/>
  <c r="C4955" i="1"/>
  <c r="D4960" i="1"/>
  <c r="C4971" i="1"/>
  <c r="D4976" i="1"/>
  <c r="C4987" i="1"/>
  <c r="D4992" i="1"/>
  <c r="C5003" i="1"/>
  <c r="D5008" i="1"/>
  <c r="C5019" i="1"/>
  <c r="D5024" i="1"/>
  <c r="C5035" i="1"/>
  <c r="D5040" i="1"/>
  <c r="C5051" i="1"/>
  <c r="D5056" i="1"/>
  <c r="C5067" i="1"/>
  <c r="D5072" i="1"/>
  <c r="C5083" i="1"/>
  <c r="D5088" i="1"/>
  <c r="C5099" i="1"/>
  <c r="D5104" i="1"/>
  <c r="C5115" i="1"/>
  <c r="D5120" i="1"/>
  <c r="C5131" i="1"/>
  <c r="D5136" i="1"/>
  <c r="C5147" i="1"/>
  <c r="C3378" i="1"/>
  <c r="E3514" i="1"/>
  <c r="C3622" i="1"/>
  <c r="C3701" i="1"/>
  <c r="E3761" i="1"/>
  <c r="D3797" i="1"/>
  <c r="E3797" i="1" s="1"/>
  <c r="E3827" i="1"/>
  <c r="C3849" i="1"/>
  <c r="D3864" i="1"/>
  <c r="E3864" i="1" s="1"/>
  <c r="C3901" i="1"/>
  <c r="C3949" i="1"/>
  <c r="C3962" i="1"/>
  <c r="D3977" i="1"/>
  <c r="D3992" i="1"/>
  <c r="E3992" i="1" s="1"/>
  <c r="C4020" i="1"/>
  <c r="C4035" i="1"/>
  <c r="D4047" i="1"/>
  <c r="E4047" i="1" s="1"/>
  <c r="E4077" i="1"/>
  <c r="C4090" i="1"/>
  <c r="D4105" i="1"/>
  <c r="D4120" i="1"/>
  <c r="E4120" i="1" s="1"/>
  <c r="C4148" i="1"/>
  <c r="D4159" i="1"/>
  <c r="E4159" i="1" s="1"/>
  <c r="D4173" i="1"/>
  <c r="D4184" i="1"/>
  <c r="E4184" i="1" s="1"/>
  <c r="C4195" i="1"/>
  <c r="D4216" i="1"/>
  <c r="E4216" i="1" s="1"/>
  <c r="C4227" i="1"/>
  <c r="D4237" i="1"/>
  <c r="C4247" i="1"/>
  <c r="D4255" i="1"/>
  <c r="E4255" i="1" s="1"/>
  <c r="D4265" i="1"/>
  <c r="C4275" i="1"/>
  <c r="C4285" i="1"/>
  <c r="C4294" i="1"/>
  <c r="C4303" i="1"/>
  <c r="C4313" i="1"/>
  <c r="C4332" i="1"/>
  <c r="C4340" i="1"/>
  <c r="D4348" i="1"/>
  <c r="E4348" i="1" s="1"/>
  <c r="C4364" i="1"/>
  <c r="D4371" i="1"/>
  <c r="D4379" i="1"/>
  <c r="E4379" i="1" s="1"/>
  <c r="C4387" i="1"/>
  <c r="C4394" i="1"/>
  <c r="D4402" i="1"/>
  <c r="C4409" i="1"/>
  <c r="E4416" i="1"/>
  <c r="D4430" i="1"/>
  <c r="C4438" i="1"/>
  <c r="D4444" i="1"/>
  <c r="C4457" i="1"/>
  <c r="D4463" i="1"/>
  <c r="E4463" i="1" s="1"/>
  <c r="C4477" i="1"/>
  <c r="D4483" i="1"/>
  <c r="C4497" i="1"/>
  <c r="D4503" i="1"/>
  <c r="C4516" i="1"/>
  <c r="D4523" i="1"/>
  <c r="C4536" i="1"/>
  <c r="D4542" i="1"/>
  <c r="C4556" i="1"/>
  <c r="D4562" i="1"/>
  <c r="C4575" i="1"/>
  <c r="D4582" i="1"/>
  <c r="C4595" i="1"/>
  <c r="D4601" i="1"/>
  <c r="E4608" i="1"/>
  <c r="C4615" i="1"/>
  <c r="C4621" i="1"/>
  <c r="C4627" i="1"/>
  <c r="C4633" i="1"/>
  <c r="C4639" i="1"/>
  <c r="C4645" i="1"/>
  <c r="D4669" i="1"/>
  <c r="C4680" i="1"/>
  <c r="D4685" i="1"/>
  <c r="C4696" i="1"/>
  <c r="D4701" i="1"/>
  <c r="C4712" i="1"/>
  <c r="D4717" i="1"/>
  <c r="C4728" i="1"/>
  <c r="D4733" i="1"/>
  <c r="C4744" i="1"/>
  <c r="D4749" i="1"/>
  <c r="C4760" i="1"/>
  <c r="D4765" i="1"/>
  <c r="C4776" i="1"/>
  <c r="D4781" i="1"/>
  <c r="C4792" i="1"/>
  <c r="D4797" i="1"/>
  <c r="C4808" i="1"/>
  <c r="D4813" i="1"/>
  <c r="C4824" i="1"/>
  <c r="D4829" i="1"/>
  <c r="C4840" i="1"/>
  <c r="D4845" i="1"/>
  <c r="C4856" i="1"/>
  <c r="D4861" i="1"/>
  <c r="C4872" i="1"/>
  <c r="D4877" i="1"/>
  <c r="C4888" i="1"/>
  <c r="D4893" i="1"/>
  <c r="C4904" i="1"/>
  <c r="D4909" i="1"/>
  <c r="C4920" i="1"/>
  <c r="D4925" i="1"/>
  <c r="C4936" i="1"/>
  <c r="D4941" i="1"/>
  <c r="C4952" i="1"/>
  <c r="D4957" i="1"/>
  <c r="C4968" i="1"/>
  <c r="D4973" i="1"/>
  <c r="C4984" i="1"/>
  <c r="D4989" i="1"/>
  <c r="C5000" i="1"/>
  <c r="D5005" i="1"/>
  <c r="C5016" i="1"/>
  <c r="D5021" i="1"/>
  <c r="C5032" i="1"/>
  <c r="D5037" i="1"/>
  <c r="C5048" i="1"/>
  <c r="D5053" i="1"/>
  <c r="C5064" i="1"/>
  <c r="D5069" i="1"/>
  <c r="C5080" i="1"/>
  <c r="D5085" i="1"/>
  <c r="C5096" i="1"/>
  <c r="D5101" i="1"/>
  <c r="C5112" i="1"/>
  <c r="D5117" i="1"/>
  <c r="C5128" i="1"/>
  <c r="D5133" i="1"/>
  <c r="C5144" i="1"/>
  <c r="D5149" i="1"/>
  <c r="C5160" i="1"/>
  <c r="D5165" i="1"/>
  <c r="C5176" i="1"/>
  <c r="D5181" i="1"/>
  <c r="C5192" i="1"/>
  <c r="D5197" i="1"/>
  <c r="C5208" i="1"/>
  <c r="D5213" i="1"/>
  <c r="C5224" i="1"/>
  <c r="D5229" i="1"/>
  <c r="C5240" i="1"/>
  <c r="D5245" i="1"/>
  <c r="C5256" i="1"/>
  <c r="D5261" i="1"/>
  <c r="C5272" i="1"/>
  <c r="D5277" i="1"/>
  <c r="C5288" i="1"/>
  <c r="D5293" i="1"/>
  <c r="C5304" i="1"/>
  <c r="D5309" i="1"/>
  <c r="C5320" i="1"/>
  <c r="D5325" i="1"/>
  <c r="C5336" i="1"/>
  <c r="D5341" i="1"/>
  <c r="C5352" i="1"/>
  <c r="D5357" i="1"/>
  <c r="C5368" i="1"/>
  <c r="D5373" i="1"/>
  <c r="C5384" i="1"/>
  <c r="D5389" i="1"/>
  <c r="C5400" i="1"/>
  <c r="D5405" i="1"/>
  <c r="C5416" i="1"/>
  <c r="D5421" i="1"/>
  <c r="C5432" i="1"/>
  <c r="D5437" i="1"/>
  <c r="C5448" i="1"/>
  <c r="D5453" i="1"/>
  <c r="C5464" i="1"/>
  <c r="D5469" i="1"/>
  <c r="C5480" i="1"/>
  <c r="D5485" i="1"/>
  <c r="C5496" i="1"/>
  <c r="D5501" i="1"/>
  <c r="C5139" i="1"/>
  <c r="C5155" i="1"/>
  <c r="D5160" i="1"/>
  <c r="E3405" i="1"/>
  <c r="C3516" i="1"/>
  <c r="E3622" i="1"/>
  <c r="E3715" i="1"/>
  <c r="C3762" i="1"/>
  <c r="C3798" i="1"/>
  <c r="D3828" i="1"/>
  <c r="E3828" i="1" s="1"/>
  <c r="E3849" i="1"/>
  <c r="D3867" i="1"/>
  <c r="E3867" i="1" s="1"/>
  <c r="C3883" i="1"/>
  <c r="E3901" i="1"/>
  <c r="D3918" i="1"/>
  <c r="E3918" i="1" s="1"/>
  <c r="C3933" i="1"/>
  <c r="E3949" i="1"/>
  <c r="C3965" i="1"/>
  <c r="E3977" i="1"/>
  <c r="C3993" i="1"/>
  <c r="E4007" i="1"/>
  <c r="D4020" i="1"/>
  <c r="E4020" i="1" s="1"/>
  <c r="E4035" i="1"/>
  <c r="D4050" i="1"/>
  <c r="E4050" i="1" s="1"/>
  <c r="C4063" i="1"/>
  <c r="D4078" i="1"/>
  <c r="E4078" i="1" s="1"/>
  <c r="C4093" i="1"/>
  <c r="E4105" i="1"/>
  <c r="C4121" i="1"/>
  <c r="E4135" i="1"/>
  <c r="D4148" i="1"/>
  <c r="E4148" i="1" s="1"/>
  <c r="D4162" i="1"/>
  <c r="E4162" i="1" s="1"/>
  <c r="E4173" i="1"/>
  <c r="C4185" i="1"/>
  <c r="E4195" i="1"/>
  <c r="D4206" i="1"/>
  <c r="E4206" i="1" s="1"/>
  <c r="C4217" i="1"/>
  <c r="E4227" i="1"/>
  <c r="E4237" i="1"/>
  <c r="E4247" i="1"/>
  <c r="E4256" i="1"/>
  <c r="E4265" i="1"/>
  <c r="E4275" i="1"/>
  <c r="D4285" i="1"/>
  <c r="E4285" i="1" s="1"/>
  <c r="C4295" i="1"/>
  <c r="D4303" i="1"/>
  <c r="E4303" i="1" s="1"/>
  <c r="D4313" i="1"/>
  <c r="E4313" i="1" s="1"/>
  <c r="C4323" i="1"/>
  <c r="D4332" i="1"/>
  <c r="E4332" i="1" s="1"/>
  <c r="D4340" i="1"/>
  <c r="E4340" i="1" s="1"/>
  <c r="C4349" i="1"/>
  <c r="C4356" i="1"/>
  <c r="D4364" i="1"/>
  <c r="E4364" i="1" s="1"/>
  <c r="E4371" i="1"/>
  <c r="C4380" i="1"/>
  <c r="D4387" i="1"/>
  <c r="E4387" i="1" s="1"/>
  <c r="D4395" i="1"/>
  <c r="E4395" i="1" s="1"/>
  <c r="E4402" i="1"/>
  <c r="D4409" i="1"/>
  <c r="E4409" i="1" s="1"/>
  <c r="D4417" i="1"/>
  <c r="E4417" i="1" s="1"/>
  <c r="C4424" i="1"/>
  <c r="E4430" i="1"/>
  <c r="D4438" i="1"/>
  <c r="E4438" i="1" s="1"/>
  <c r="E4444" i="1"/>
  <c r="C4451" i="1"/>
  <c r="D4457" i="1"/>
  <c r="E4457" i="1" s="1"/>
  <c r="E4464" i="1"/>
  <c r="C4471" i="1"/>
  <c r="D4477" i="1"/>
  <c r="E4477" i="1" s="1"/>
  <c r="E4483" i="1"/>
  <c r="C4490" i="1"/>
  <c r="D4497" i="1"/>
  <c r="E4497" i="1" s="1"/>
  <c r="E4503" i="1"/>
  <c r="C4510" i="1"/>
  <c r="D4516" i="1"/>
  <c r="E4516" i="1" s="1"/>
  <c r="E4523" i="1"/>
  <c r="C4530" i="1"/>
  <c r="D4536" i="1"/>
  <c r="E4536" i="1" s="1"/>
  <c r="E4542" i="1"/>
  <c r="C4550" i="1"/>
  <c r="D4556" i="1"/>
  <c r="E4556" i="1" s="1"/>
  <c r="E4562" i="1"/>
  <c r="C4569" i="1"/>
  <c r="D4575" i="1"/>
  <c r="E4575" i="1" s="1"/>
  <c r="E4582" i="1"/>
  <c r="C4589" i="1"/>
  <c r="D4595" i="1"/>
  <c r="E4595" i="1" s="1"/>
  <c r="E4601" i="1"/>
  <c r="C4609" i="1"/>
  <c r="D4615" i="1"/>
  <c r="E4615" i="1" s="1"/>
  <c r="D4621" i="1"/>
  <c r="E4621" i="1" s="1"/>
  <c r="D4627" i="1"/>
  <c r="E4627" i="1" s="1"/>
  <c r="D4633" i="1"/>
  <c r="E4633" i="1" s="1"/>
  <c r="D4639" i="1"/>
  <c r="E4639" i="1" s="1"/>
  <c r="C4646" i="1"/>
  <c r="C4652" i="1"/>
  <c r="C4658" i="1"/>
  <c r="C4664" i="1"/>
  <c r="E4669" i="1"/>
  <c r="C4675" i="1"/>
  <c r="D4680" i="1"/>
  <c r="E4680" i="1" s="1"/>
  <c r="E4685" i="1"/>
  <c r="C4691" i="1"/>
  <c r="D4696" i="1"/>
  <c r="E4696" i="1" s="1"/>
  <c r="E4701" i="1"/>
  <c r="C4707" i="1"/>
  <c r="D4712" i="1"/>
  <c r="E4712" i="1" s="1"/>
  <c r="E4717" i="1"/>
  <c r="C4723" i="1"/>
  <c r="D4728" i="1"/>
  <c r="E4728" i="1" s="1"/>
  <c r="E4733" i="1"/>
  <c r="C4739" i="1"/>
  <c r="D4744" i="1"/>
  <c r="E4744" i="1" s="1"/>
  <c r="E4749" i="1"/>
  <c r="C4755" i="1"/>
  <c r="D4760" i="1"/>
  <c r="E4760" i="1" s="1"/>
  <c r="E4765" i="1"/>
  <c r="C4771" i="1"/>
  <c r="D4776" i="1"/>
  <c r="E4776" i="1" s="1"/>
  <c r="E4781" i="1"/>
  <c r="C4787" i="1"/>
  <c r="D4792" i="1"/>
  <c r="E4792" i="1" s="1"/>
  <c r="E4797" i="1"/>
  <c r="C4803" i="1"/>
  <c r="D4808" i="1"/>
  <c r="E4808" i="1" s="1"/>
  <c r="E4813" i="1"/>
  <c r="C4819" i="1"/>
  <c r="D4824" i="1"/>
  <c r="E4824" i="1" s="1"/>
  <c r="E4829" i="1"/>
  <c r="C4835" i="1"/>
  <c r="D4840" i="1"/>
  <c r="E4840" i="1" s="1"/>
  <c r="E4845" i="1"/>
  <c r="C4851" i="1"/>
  <c r="D4856" i="1"/>
  <c r="E4856" i="1" s="1"/>
  <c r="E4861" i="1"/>
  <c r="C4867" i="1"/>
  <c r="D4872" i="1"/>
  <c r="E4872" i="1" s="1"/>
  <c r="E4877" i="1"/>
  <c r="C4883" i="1"/>
  <c r="D4888" i="1"/>
  <c r="E4888" i="1" s="1"/>
  <c r="E4893" i="1"/>
  <c r="C4899" i="1"/>
  <c r="D4904" i="1"/>
  <c r="E4904" i="1" s="1"/>
  <c r="E4909" i="1"/>
  <c r="C4915" i="1"/>
  <c r="D4920" i="1"/>
  <c r="E4920" i="1" s="1"/>
  <c r="E4925" i="1"/>
  <c r="C4931" i="1"/>
  <c r="D4936" i="1"/>
  <c r="E4936" i="1" s="1"/>
  <c r="E4941" i="1"/>
  <c r="C4947" i="1"/>
  <c r="D4952" i="1"/>
  <c r="E4952" i="1" s="1"/>
  <c r="E4957" i="1"/>
  <c r="C4963" i="1"/>
  <c r="D4968" i="1"/>
  <c r="E4968" i="1" s="1"/>
  <c r="E4973" i="1"/>
  <c r="C4979" i="1"/>
  <c r="D4984" i="1"/>
  <c r="E4984" i="1" s="1"/>
  <c r="E4989" i="1"/>
  <c r="C4995" i="1"/>
  <c r="D5000" i="1"/>
  <c r="E5000" i="1" s="1"/>
  <c r="E5005" i="1"/>
  <c r="C5011" i="1"/>
  <c r="D5016" i="1"/>
  <c r="E5021" i="1"/>
  <c r="C5027" i="1"/>
  <c r="D5032" i="1"/>
  <c r="E5037" i="1"/>
  <c r="C5043" i="1"/>
  <c r="D5048" i="1"/>
  <c r="E5053" i="1"/>
  <c r="C5059" i="1"/>
  <c r="D5064" i="1"/>
  <c r="E5069" i="1"/>
  <c r="C5075" i="1"/>
  <c r="D5080" i="1"/>
  <c r="E5085" i="1"/>
  <c r="C5091" i="1"/>
  <c r="D5096" i="1"/>
  <c r="E5101" i="1"/>
  <c r="C5107" i="1"/>
  <c r="D5112" i="1"/>
  <c r="E5117" i="1"/>
  <c r="C5123" i="1"/>
  <c r="D5128" i="1"/>
  <c r="E5133" i="1"/>
  <c r="D5144" i="1"/>
  <c r="E5149" i="1"/>
  <c r="E3291" i="1"/>
  <c r="C3605" i="1"/>
  <c r="E3787" i="1"/>
  <c r="E3857" i="1"/>
  <c r="D3944" i="1"/>
  <c r="C3987" i="1"/>
  <c r="C4019" i="1"/>
  <c r="C4058" i="1"/>
  <c r="C4100" i="1"/>
  <c r="C4132" i="1"/>
  <c r="D4169" i="1"/>
  <c r="D4201" i="1"/>
  <c r="D4226" i="1"/>
  <c r="C4281" i="1"/>
  <c r="D4302" i="1"/>
  <c r="D4329" i="1"/>
  <c r="D4353" i="1"/>
  <c r="E4413" i="1"/>
  <c r="D4449" i="1"/>
  <c r="E4467" i="1"/>
  <c r="C4502" i="1"/>
  <c r="D4520" i="1"/>
  <c r="D4535" i="1"/>
  <c r="C4573" i="1"/>
  <c r="C4588" i="1"/>
  <c r="C4606" i="1"/>
  <c r="C4620" i="1"/>
  <c r="C4649" i="1"/>
  <c r="D4662" i="1"/>
  <c r="C4674" i="1"/>
  <c r="D4687" i="1"/>
  <c r="E4687" i="1" s="1"/>
  <c r="C4711" i="1"/>
  <c r="D4722" i="1"/>
  <c r="E4722" i="1" s="1"/>
  <c r="E4736" i="1"/>
  <c r="C4748" i="1"/>
  <c r="D4759" i="1"/>
  <c r="E4772" i="1"/>
  <c r="C4785" i="1"/>
  <c r="D4796" i="1"/>
  <c r="C4822" i="1"/>
  <c r="D4833" i="1"/>
  <c r="D4866" i="1"/>
  <c r="E4866" i="1" s="1"/>
  <c r="E4896" i="1"/>
  <c r="C4906" i="1"/>
  <c r="D4914" i="1"/>
  <c r="E4914" i="1" s="1"/>
  <c r="D4924" i="1"/>
  <c r="D4934" i="1"/>
  <c r="C4944" i="1"/>
  <c r="E4953" i="1"/>
  <c r="C4962" i="1"/>
  <c r="C4972" i="1"/>
  <c r="C4982" i="1"/>
  <c r="D4991" i="1"/>
  <c r="E4991" i="1" s="1"/>
  <c r="D5009" i="1"/>
  <c r="C5017" i="1"/>
  <c r="C5025" i="1"/>
  <c r="E5032" i="1"/>
  <c r="E5040" i="1"/>
  <c r="C5056" i="1"/>
  <c r="D5063" i="1"/>
  <c r="D5071" i="1"/>
  <c r="E5071" i="1" s="1"/>
  <c r="C5079" i="1"/>
  <c r="D5086" i="1"/>
  <c r="E5086" i="1" s="1"/>
  <c r="D5093" i="1"/>
  <c r="E5093" i="1" s="1"/>
  <c r="D5100" i="1"/>
  <c r="C5129" i="1"/>
  <c r="C5136" i="1"/>
  <c r="C5143" i="1"/>
  <c r="D5150" i="1"/>
  <c r="E5150" i="1" s="1"/>
  <c r="C5157" i="1"/>
  <c r="D5163" i="1"/>
  <c r="D5169" i="1"/>
  <c r="D5175" i="1"/>
  <c r="E5181" i="1"/>
  <c r="C5194" i="1"/>
  <c r="C5200" i="1"/>
  <c r="C5206" i="1"/>
  <c r="C5212" i="1"/>
  <c r="C5218" i="1"/>
  <c r="D5224" i="1"/>
  <c r="D5230" i="1"/>
  <c r="E5230" i="1" s="1"/>
  <c r="D5248" i="1"/>
  <c r="C5254" i="1"/>
  <c r="D5265" i="1"/>
  <c r="C5271" i="1"/>
  <c r="D5282" i="1"/>
  <c r="E5282" i="1" s="1"/>
  <c r="D5288" i="1"/>
  <c r="C5294" i="1"/>
  <c r="D5305" i="1"/>
  <c r="C5311" i="1"/>
  <c r="D5322" i="1"/>
  <c r="C5328" i="1"/>
  <c r="D5339" i="1"/>
  <c r="C5345" i="1"/>
  <c r="D5356" i="1"/>
  <c r="C5362" i="1"/>
  <c r="E5373" i="1"/>
  <c r="D5379" i="1"/>
  <c r="C5385" i="1"/>
  <c r="D5396" i="1"/>
  <c r="C5402" i="1"/>
  <c r="E3326" i="1"/>
  <c r="E3621" i="1"/>
  <c r="C3788" i="1"/>
  <c r="C3861" i="1"/>
  <c r="D3900" i="1"/>
  <c r="E3900" i="1" s="1"/>
  <c r="E3944" i="1"/>
  <c r="E3987" i="1"/>
  <c r="E4019" i="1"/>
  <c r="C4061" i="1"/>
  <c r="D4100" i="1"/>
  <c r="D4132" i="1"/>
  <c r="E4132" i="1" s="1"/>
  <c r="E4169" i="1"/>
  <c r="E4201" i="1"/>
  <c r="E4226" i="1"/>
  <c r="D4254" i="1"/>
  <c r="D4281" i="1"/>
  <c r="E4302" i="1"/>
  <c r="E4329" i="1"/>
  <c r="E4353" i="1"/>
  <c r="C4371" i="1"/>
  <c r="C4393" i="1"/>
  <c r="C4414" i="1"/>
  <c r="C4430" i="1"/>
  <c r="E4449" i="1"/>
  <c r="C4468" i="1"/>
  <c r="C4483" i="1"/>
  <c r="D4502" i="1"/>
  <c r="E4520" i="1"/>
  <c r="E4535" i="1"/>
  <c r="C4554" i="1"/>
  <c r="D4573" i="1"/>
  <c r="D4588" i="1"/>
  <c r="E4588" i="1" s="1"/>
  <c r="D4606" i="1"/>
  <c r="D4620" i="1"/>
  <c r="E4635" i="1"/>
  <c r="D4649" i="1"/>
  <c r="E4662" i="1"/>
  <c r="D4674" i="1"/>
  <c r="E4674" i="1" s="1"/>
  <c r="E4688" i="1"/>
  <c r="C4700" i="1"/>
  <c r="D4711" i="1"/>
  <c r="E4724" i="1"/>
  <c r="C4737" i="1"/>
  <c r="D4748" i="1"/>
  <c r="E4759" i="1"/>
  <c r="C4774" i="1"/>
  <c r="D4785" i="1"/>
  <c r="E4796" i="1"/>
  <c r="C4810" i="1"/>
  <c r="D4822" i="1"/>
  <c r="E4833" i="1"/>
  <c r="C4845" i="1"/>
  <c r="C4858" i="1"/>
  <c r="E4868" i="1"/>
  <c r="C4877" i="1"/>
  <c r="C4887" i="1"/>
  <c r="C4897" i="1"/>
  <c r="E4906" i="1"/>
  <c r="D4916" i="1"/>
  <c r="E4924" i="1"/>
  <c r="E4934" i="1"/>
  <c r="E4944" i="1"/>
  <c r="C4954" i="1"/>
  <c r="D4962" i="1"/>
  <c r="E4962" i="1" s="1"/>
  <c r="D4972" i="1"/>
  <c r="D4982" i="1"/>
  <c r="C4992" i="1"/>
  <c r="E5001" i="1"/>
  <c r="E5009" i="1"/>
  <c r="E5017" i="1"/>
  <c r="D5025" i="1"/>
  <c r="C5033" i="1"/>
  <c r="C5041" i="1"/>
  <c r="E5048" i="1"/>
  <c r="E5056" i="1"/>
  <c r="E5063" i="1"/>
  <c r="C5072" i="1"/>
  <c r="D5079" i="1"/>
  <c r="C5087" i="1"/>
  <c r="C5094" i="1"/>
  <c r="E5100" i="1"/>
  <c r="D5108" i="1"/>
  <c r="D5115" i="1"/>
  <c r="C5122" i="1"/>
  <c r="E5129" i="1"/>
  <c r="E5136" i="1"/>
  <c r="D5143" i="1"/>
  <c r="C5151" i="1"/>
  <c r="D5157" i="1"/>
  <c r="E5163" i="1"/>
  <c r="E5169" i="1"/>
  <c r="E5175" i="1"/>
  <c r="C5182" i="1"/>
  <c r="D5188" i="1"/>
  <c r="D5194" i="1"/>
  <c r="D5200" i="1"/>
  <c r="D5206" i="1"/>
  <c r="D5212" i="1"/>
  <c r="D5218" i="1"/>
  <c r="E5218" i="1" s="1"/>
  <c r="E5224" i="1"/>
  <c r="C5231" i="1"/>
  <c r="C5237" i="1"/>
  <c r="C5243" i="1"/>
  <c r="E5248" i="1"/>
  <c r="D5254" i="1"/>
  <c r="C5260" i="1"/>
  <c r="E5265" i="1"/>
  <c r="D5271" i="1"/>
  <c r="C5277" i="1"/>
  <c r="C5283" i="1"/>
  <c r="E5288" i="1"/>
  <c r="D5294" i="1"/>
  <c r="C5300" i="1"/>
  <c r="E5305" i="1"/>
  <c r="D5311" i="1"/>
  <c r="C5317" i="1"/>
  <c r="E5322" i="1"/>
  <c r="D5328" i="1"/>
  <c r="C5334" i="1"/>
  <c r="E5339" i="1"/>
  <c r="D5345" i="1"/>
  <c r="C5351" i="1"/>
  <c r="E5356" i="1"/>
  <c r="D5362" i="1"/>
  <c r="E5362" i="1" s="1"/>
  <c r="D5368" i="1"/>
  <c r="C5374" i="1"/>
  <c r="E5379" i="1"/>
  <c r="D5385" i="1"/>
  <c r="C5391" i="1"/>
  <c r="E5396" i="1"/>
  <c r="D5402" i="1"/>
  <c r="C5408" i="1"/>
  <c r="D5419" i="1"/>
  <c r="C5425" i="1"/>
  <c r="D5436" i="1"/>
  <c r="C5442" i="1"/>
  <c r="E5453" i="1"/>
  <c r="D5459" i="1"/>
  <c r="C5465" i="1"/>
  <c r="D5476" i="1"/>
  <c r="C5482" i="1"/>
  <c r="D5493" i="1"/>
  <c r="C5499" i="1"/>
  <c r="E5436" i="1"/>
  <c r="D5442" i="1"/>
  <c r="E5442" i="1" s="1"/>
  <c r="D5448" i="1"/>
  <c r="C5454" i="1"/>
  <c r="E5459" i="1"/>
  <c r="D5465" i="1"/>
  <c r="C5471" i="1"/>
  <c r="D3327" i="1"/>
  <c r="E3327" i="1" s="1"/>
  <c r="C3671" i="1"/>
  <c r="C3789" i="1"/>
  <c r="E3861" i="1"/>
  <c r="E3908" i="1"/>
  <c r="C3945" i="1"/>
  <c r="C3988" i="1"/>
  <c r="E4029" i="1"/>
  <c r="E4061" i="1"/>
  <c r="E4100" i="1"/>
  <c r="E4142" i="1"/>
  <c r="C4170" i="1"/>
  <c r="C4202" i="1"/>
  <c r="D4233" i="1"/>
  <c r="E4254" i="1"/>
  <c r="E4281" i="1"/>
  <c r="E4308" i="1"/>
  <c r="C4330" i="1"/>
  <c r="D4354" i="1"/>
  <c r="D4376" i="1"/>
  <c r="D4393" i="1"/>
  <c r="D4414" i="1"/>
  <c r="C4435" i="1"/>
  <c r="C4450" i="1"/>
  <c r="D4468" i="1"/>
  <c r="E4487" i="1"/>
  <c r="E4502" i="1"/>
  <c r="C4521" i="1"/>
  <c r="D4540" i="1"/>
  <c r="D4555" i="1"/>
  <c r="E4573" i="1"/>
  <c r="C4593" i="1"/>
  <c r="E4606" i="1"/>
  <c r="E4620" i="1"/>
  <c r="C4637" i="1"/>
  <c r="E4649" i="1"/>
  <c r="C4663" i="1"/>
  <c r="E4676" i="1"/>
  <c r="C4689" i="1"/>
  <c r="D4700" i="1"/>
  <c r="E4711" i="1"/>
  <c r="C4726" i="1"/>
  <c r="D4737" i="1"/>
  <c r="E4748" i="1"/>
  <c r="C4762" i="1"/>
  <c r="D4774" i="1"/>
  <c r="E4785" i="1"/>
  <c r="C4797" i="1"/>
  <c r="D4811" i="1"/>
  <c r="E4822" i="1"/>
  <c r="C4834" i="1"/>
  <c r="D4847" i="1"/>
  <c r="E4847" i="1" s="1"/>
  <c r="E4858" i="1"/>
  <c r="D4869" i="1"/>
  <c r="E4869" i="1" s="1"/>
  <c r="C4879" i="1"/>
  <c r="D4887" i="1"/>
  <c r="D4897" i="1"/>
  <c r="D4907" i="1"/>
  <c r="E4916" i="1"/>
  <c r="C4925" i="1"/>
  <c r="C4935" i="1"/>
  <c r="C4945" i="1"/>
  <c r="E4954" i="1"/>
  <c r="D4964" i="1"/>
  <c r="E4972" i="1"/>
  <c r="E4982" i="1"/>
  <c r="E4992" i="1"/>
  <c r="C5002" i="1"/>
  <c r="C5010" i="1"/>
  <c r="C5018" i="1"/>
  <c r="E5025" i="1"/>
  <c r="E5033" i="1"/>
  <c r="D5041" i="1"/>
  <c r="C5049" i="1"/>
  <c r="C5057" i="1"/>
  <c r="E5064" i="1"/>
  <c r="E5072" i="1"/>
  <c r="E5079" i="1"/>
  <c r="D5087" i="1"/>
  <c r="D5094" i="1"/>
  <c r="C5101" i="1"/>
  <c r="E5108" i="1"/>
  <c r="E5115" i="1"/>
  <c r="D5122" i="1"/>
  <c r="E5122" i="1" s="1"/>
  <c r="C5130" i="1"/>
  <c r="C5137" i="1"/>
  <c r="E5143" i="1"/>
  <c r="D5151" i="1"/>
  <c r="E5157" i="1"/>
  <c r="C5164" i="1"/>
  <c r="C5170" i="1"/>
  <c r="D5176" i="1"/>
  <c r="D5182" i="1"/>
  <c r="E5182" i="1" s="1"/>
  <c r="E5188" i="1"/>
  <c r="E5194" i="1"/>
  <c r="E5200" i="1"/>
  <c r="E5206" i="1"/>
  <c r="E5212" i="1"/>
  <c r="C5219" i="1"/>
  <c r="C5225" i="1"/>
  <c r="D5231" i="1"/>
  <c r="D5237" i="1"/>
  <c r="D5243" i="1"/>
  <c r="C5249" i="1"/>
  <c r="E5254" i="1"/>
  <c r="D5260" i="1"/>
  <c r="C5266" i="1"/>
  <c r="E5271" i="1"/>
  <c r="E5277" i="1"/>
  <c r="D5283" i="1"/>
  <c r="C5289" i="1"/>
  <c r="E5294" i="1"/>
  <c r="D5300" i="1"/>
  <c r="C5306" i="1"/>
  <c r="E5311" i="1"/>
  <c r="D5317" i="1"/>
  <c r="C5323" i="1"/>
  <c r="E5328" i="1"/>
  <c r="D5334" i="1"/>
  <c r="C5340" i="1"/>
  <c r="E5345" i="1"/>
  <c r="D5351" i="1"/>
  <c r="C5357" i="1"/>
  <c r="C5363" i="1"/>
  <c r="E5368" i="1"/>
  <c r="D5374" i="1"/>
  <c r="C5380" i="1"/>
  <c r="E5385" i="1"/>
  <c r="D5391" i="1"/>
  <c r="C5397" i="1"/>
  <c r="E5402" i="1"/>
  <c r="D5408" i="1"/>
  <c r="C5414" i="1"/>
  <c r="E5419" i="1"/>
  <c r="D5425" i="1"/>
  <c r="C5431" i="1"/>
  <c r="E5476" i="1"/>
  <c r="D5482" i="1"/>
  <c r="C5488" i="1"/>
  <c r="E5493" i="1"/>
  <c r="E3334" i="1"/>
  <c r="E3684" i="1"/>
  <c r="C3795" i="1"/>
  <c r="C3863" i="1"/>
  <c r="D3912" i="1"/>
  <c r="E3912" i="1" s="1"/>
  <c r="D3948" i="1"/>
  <c r="E3948" i="1" s="1"/>
  <c r="D3988" i="1"/>
  <c r="D4030" i="1"/>
  <c r="D4062" i="1"/>
  <c r="E4062" i="1" s="1"/>
  <c r="E4103" i="1"/>
  <c r="C4143" i="1"/>
  <c r="C4173" i="1"/>
  <c r="D4203" i="1"/>
  <c r="E4203" i="1" s="1"/>
  <c r="E4233" i="1"/>
  <c r="C4255" i="1"/>
  <c r="C4282" i="1"/>
  <c r="C4310" i="1"/>
  <c r="D4331" i="1"/>
  <c r="E4331" i="1" s="1"/>
  <c r="E4354" i="1"/>
  <c r="E4376" i="1"/>
  <c r="E4393" i="1"/>
  <c r="E4414" i="1"/>
  <c r="D4435" i="1"/>
  <c r="D4450" i="1"/>
  <c r="E4450" i="1" s="1"/>
  <c r="E4468" i="1"/>
  <c r="C4488" i="1"/>
  <c r="C4503" i="1"/>
  <c r="D4521" i="1"/>
  <c r="E4540" i="1"/>
  <c r="E4555" i="1"/>
  <c r="C4574" i="1"/>
  <c r="D4593" i="1"/>
  <c r="C4607" i="1"/>
  <c r="C4623" i="1"/>
  <c r="D4637" i="1"/>
  <c r="C4650" i="1"/>
  <c r="D4663" i="1"/>
  <c r="E4663" i="1" s="1"/>
  <c r="C4678" i="1"/>
  <c r="D4689" i="1"/>
  <c r="E4700" i="1"/>
  <c r="C4714" i="1"/>
  <c r="D4726" i="1"/>
  <c r="E4737" i="1"/>
  <c r="C4749" i="1"/>
  <c r="D4763" i="1"/>
  <c r="E4774" i="1"/>
  <c r="C4786" i="1"/>
  <c r="D4799" i="1"/>
  <c r="E4799" i="1" s="1"/>
  <c r="E4811" i="1"/>
  <c r="C4823" i="1"/>
  <c r="D4834" i="1"/>
  <c r="E4834" i="1" s="1"/>
  <c r="E4848" i="1"/>
  <c r="D4859" i="1"/>
  <c r="C4870" i="1"/>
  <c r="D4879" i="1"/>
  <c r="E4879" i="1" s="1"/>
  <c r="E4887" i="1"/>
  <c r="E4897" i="1"/>
  <c r="E4907" i="1"/>
  <c r="D4917" i="1"/>
  <c r="E4917" i="1" s="1"/>
  <c r="C4927" i="1"/>
  <c r="D4935" i="1"/>
  <c r="D4945" i="1"/>
  <c r="D4955" i="1"/>
  <c r="E4964" i="1"/>
  <c r="C4973" i="1"/>
  <c r="C4983" i="1"/>
  <c r="C4993" i="1"/>
  <c r="E5002" i="1"/>
  <c r="D5010" i="1"/>
  <c r="E5010" i="1" s="1"/>
  <c r="E5018" i="1"/>
  <c r="C5026" i="1"/>
  <c r="C5034" i="1"/>
  <c r="E5041" i="1"/>
  <c r="E5049" i="1"/>
  <c r="D5057" i="1"/>
  <c r="C5065" i="1"/>
  <c r="C5073" i="1"/>
  <c r="E5080" i="1"/>
  <c r="E5087" i="1"/>
  <c r="E5094" i="1"/>
  <c r="C5102" i="1"/>
  <c r="C5109" i="1"/>
  <c r="C5116" i="1"/>
  <c r="D5123" i="1"/>
  <c r="D5130" i="1"/>
  <c r="D5137" i="1"/>
  <c r="E5144" i="1"/>
  <c r="E5151" i="1"/>
  <c r="C5158" i="1"/>
  <c r="D5164" i="1"/>
  <c r="D5170" i="1"/>
  <c r="E5170" i="1" s="1"/>
  <c r="E5176" i="1"/>
  <c r="C5183" i="1"/>
  <c r="C5189" i="1"/>
  <c r="C5195" i="1"/>
  <c r="C5201" i="1"/>
  <c r="C5207" i="1"/>
  <c r="C5213" i="1"/>
  <c r="D5219" i="1"/>
  <c r="E5225" i="1"/>
  <c r="E5231" i="1"/>
  <c r="E5237" i="1"/>
  <c r="E5243" i="1"/>
  <c r="D5249" i="1"/>
  <c r="C5255" i="1"/>
  <c r="E5260" i="1"/>
  <c r="D5266" i="1"/>
  <c r="E5266" i="1" s="1"/>
  <c r="D5272" i="1"/>
  <c r="C5278" i="1"/>
  <c r="E5283" i="1"/>
  <c r="D5289" i="1"/>
  <c r="C5295" i="1"/>
  <c r="E5300" i="1"/>
  <c r="D5306" i="1"/>
  <c r="C5312" i="1"/>
  <c r="E5317" i="1"/>
  <c r="D5323" i="1"/>
  <c r="C5329" i="1"/>
  <c r="E5334" i="1"/>
  <c r="D5340" i="1"/>
  <c r="C5346" i="1"/>
  <c r="E5351" i="1"/>
  <c r="E5357" i="1"/>
  <c r="D5363" i="1"/>
  <c r="C5369" i="1"/>
  <c r="E5374" i="1"/>
  <c r="D5380" i="1"/>
  <c r="C5386" i="1"/>
  <c r="E5391" i="1"/>
  <c r="D5397" i="1"/>
  <c r="C5403" i="1"/>
  <c r="E5408" i="1"/>
  <c r="D5414" i="1"/>
  <c r="C5420" i="1"/>
  <c r="E5425" i="1"/>
  <c r="D5431" i="1"/>
  <c r="C5437" i="1"/>
  <c r="C5443" i="1"/>
  <c r="E5448" i="1"/>
  <c r="D5454" i="1"/>
  <c r="C5460" i="1"/>
  <c r="E5465" i="1"/>
  <c r="D5471" i="1"/>
  <c r="C5477" i="1"/>
  <c r="E5482" i="1"/>
  <c r="D5488" i="1"/>
  <c r="C5494" i="1"/>
  <c r="E5137" i="1"/>
  <c r="E5164" i="1"/>
  <c r="C5171" i="1"/>
  <c r="C5177" i="1"/>
  <c r="D5183" i="1"/>
  <c r="D5189" i="1"/>
  <c r="D5195" i="1"/>
  <c r="D5201" i="1"/>
  <c r="D5207" i="1"/>
  <c r="E5213" i="1"/>
  <c r="E5219" i="1"/>
  <c r="C5226" i="1"/>
  <c r="C5232" i="1"/>
  <c r="C5238" i="1"/>
  <c r="C5244" i="1"/>
  <c r="E5249" i="1"/>
  <c r="D5255" i="1"/>
  <c r="C5261" i="1"/>
  <c r="C5267" i="1"/>
  <c r="E5272" i="1"/>
  <c r="D5278" i="1"/>
  <c r="C5284" i="1"/>
  <c r="E5289" i="1"/>
  <c r="D5295" i="1"/>
  <c r="C5301" i="1"/>
  <c r="E5306" i="1"/>
  <c r="D5312" i="1"/>
  <c r="C5318" i="1"/>
  <c r="E5323" i="1"/>
  <c r="D5329" i="1"/>
  <c r="C5335" i="1"/>
  <c r="E5340" i="1"/>
  <c r="D5352" i="1"/>
  <c r="C5358" i="1"/>
  <c r="E5363" i="1"/>
  <c r="D5369" i="1"/>
  <c r="C5375" i="1"/>
  <c r="E5380" i="1"/>
  <c r="D5386" i="1"/>
  <c r="C5392" i="1"/>
  <c r="E5397" i="1"/>
  <c r="D5403" i="1"/>
  <c r="C5409" i="1"/>
  <c r="E5414" i="1"/>
  <c r="D5420" i="1"/>
  <c r="C5426" i="1"/>
  <c r="E5431" i="1"/>
  <c r="E5437" i="1"/>
  <c r="D5443" i="1"/>
  <c r="C5449" i="1"/>
  <c r="E5454" i="1"/>
  <c r="D5460" i="1"/>
  <c r="C5466" i="1"/>
  <c r="E5471" i="1"/>
  <c r="D5477" i="1"/>
  <c r="E5488" i="1"/>
  <c r="C5455" i="1"/>
  <c r="D5500" i="1"/>
  <c r="C3370" i="1"/>
  <c r="D3685" i="1"/>
  <c r="C3815" i="1"/>
  <c r="D3863" i="1"/>
  <c r="C3913" i="1"/>
  <c r="D3956" i="1"/>
  <c r="E3956" i="1" s="1"/>
  <c r="E3988" i="1"/>
  <c r="E4030" i="1"/>
  <c r="D4072" i="1"/>
  <c r="E4072" i="1" s="1"/>
  <c r="D4104" i="1"/>
  <c r="E4104" i="1" s="1"/>
  <c r="D4143" i="1"/>
  <c r="E4143" i="1" s="1"/>
  <c r="C4180" i="1"/>
  <c r="C4205" i="1"/>
  <c r="C4234" i="1"/>
  <c r="C4262" i="1"/>
  <c r="D4283" i="1"/>
  <c r="E4283" i="1" s="1"/>
  <c r="C4311" i="1"/>
  <c r="D4337" i="1"/>
  <c r="C4355" i="1"/>
  <c r="C4377" i="1"/>
  <c r="C4399" i="1"/>
  <c r="C4415" i="1"/>
  <c r="E4435" i="1"/>
  <c r="C4455" i="1"/>
  <c r="C4470" i="1"/>
  <c r="D4488" i="1"/>
  <c r="E4507" i="1"/>
  <c r="E4521" i="1"/>
  <c r="C4541" i="1"/>
  <c r="D4559" i="1"/>
  <c r="E4559" i="1" s="1"/>
  <c r="D4574" i="1"/>
  <c r="E4593" i="1"/>
  <c r="D4607" i="1"/>
  <c r="E4607" i="1" s="1"/>
  <c r="C4625" i="1"/>
  <c r="E4637" i="1"/>
  <c r="D4650" i="1"/>
  <c r="E4650" i="1" s="1"/>
  <c r="E4665" i="1"/>
  <c r="D4678" i="1"/>
  <c r="E4689" i="1"/>
  <c r="C4701" i="1"/>
  <c r="D4715" i="1"/>
  <c r="E4726" i="1"/>
  <c r="C4738" i="1"/>
  <c r="D4751" i="1"/>
  <c r="E4751" i="1" s="1"/>
  <c r="E4763" i="1"/>
  <c r="C4775" i="1"/>
  <c r="D4786" i="1"/>
  <c r="E4786" i="1" s="1"/>
  <c r="E4800" i="1"/>
  <c r="C4812" i="1"/>
  <c r="D4823" i="1"/>
  <c r="E4836" i="1"/>
  <c r="C4849" i="1"/>
  <c r="E4859" i="1"/>
  <c r="D4870" i="1"/>
  <c r="C4880" i="1"/>
  <c r="E4889" i="1"/>
  <c r="C4898" i="1"/>
  <c r="C4908" i="1"/>
  <c r="C4918" i="1"/>
  <c r="D4927" i="1"/>
  <c r="E4927" i="1" s="1"/>
  <c r="E4935" i="1"/>
  <c r="E4945" i="1"/>
  <c r="E4955" i="1"/>
  <c r="D4965" i="1"/>
  <c r="E4965" i="1" s="1"/>
  <c r="C4975" i="1"/>
  <c r="D4983" i="1"/>
  <c r="D4993" i="1"/>
  <c r="D5003" i="1"/>
  <c r="D5011" i="1"/>
  <c r="D5019" i="1"/>
  <c r="D5026" i="1"/>
  <c r="E5026" i="1" s="1"/>
  <c r="E5034" i="1"/>
  <c r="C5042" i="1"/>
  <c r="C5050" i="1"/>
  <c r="E5057" i="1"/>
  <c r="E5065" i="1"/>
  <c r="D5073" i="1"/>
  <c r="C5081" i="1"/>
  <c r="C5088" i="1"/>
  <c r="C5095" i="1"/>
  <c r="D5102" i="1"/>
  <c r="E5102" i="1" s="1"/>
  <c r="D5109" i="1"/>
  <c r="E5109" i="1" s="1"/>
  <c r="D5116" i="1"/>
  <c r="E5123" i="1"/>
  <c r="E5130" i="1"/>
  <c r="C5145" i="1"/>
  <c r="C5152" i="1"/>
  <c r="D5158" i="1"/>
  <c r="D5346" i="1"/>
  <c r="E5346" i="1" s="1"/>
  <c r="C5483" i="1"/>
  <c r="D5494" i="1"/>
  <c r="C5500" i="1"/>
  <c r="C5438" i="1"/>
  <c r="E5443" i="1"/>
  <c r="E5460" i="1"/>
  <c r="D5466" i="1"/>
  <c r="C5472" i="1"/>
  <c r="E5477" i="1"/>
  <c r="C5489" i="1"/>
  <c r="E5494" i="1"/>
  <c r="C5313" i="1"/>
  <c r="E5341" i="1"/>
  <c r="D5364" i="1"/>
  <c r="D3370" i="1"/>
  <c r="E3370" i="1" s="1"/>
  <c r="E3685" i="1"/>
  <c r="D3820" i="1"/>
  <c r="E3820" i="1" s="1"/>
  <c r="E3863" i="1"/>
  <c r="E3913" i="1"/>
  <c r="E3959" i="1"/>
  <c r="E3991" i="1"/>
  <c r="C4031" i="1"/>
  <c r="C4073" i="1"/>
  <c r="C4105" i="1"/>
  <c r="D4146" i="1"/>
  <c r="E4146" i="1" s="1"/>
  <c r="D4180" i="1"/>
  <c r="D4205" i="1"/>
  <c r="E4205" i="1" s="1"/>
  <c r="D4235" i="1"/>
  <c r="E4235" i="1" s="1"/>
  <c r="C4263" i="1"/>
  <c r="D4284" i="1"/>
  <c r="E4284" i="1" s="1"/>
  <c r="E4311" i="1"/>
  <c r="E4337" i="1"/>
  <c r="D4355" i="1"/>
  <c r="E4355" i="1" s="1"/>
  <c r="D4377" i="1"/>
  <c r="D4399" i="1"/>
  <c r="E4399" i="1" s="1"/>
  <c r="D4415" i="1"/>
  <c r="E4415" i="1" s="1"/>
  <c r="C4436" i="1"/>
  <c r="D4455" i="1"/>
  <c r="D4470" i="1"/>
  <c r="E4470" i="1" s="1"/>
  <c r="E4488" i="1"/>
  <c r="C4508" i="1"/>
  <c r="C4522" i="1"/>
  <c r="D4541" i="1"/>
  <c r="E4560" i="1"/>
  <c r="E4574" i="1"/>
  <c r="C4594" i="1"/>
  <c r="E4610" i="1"/>
  <c r="D4625" i="1"/>
  <c r="C4638" i="1"/>
  <c r="D4651" i="1"/>
  <c r="E4651" i="1" s="1"/>
  <c r="D4667" i="1"/>
  <c r="E4678" i="1"/>
  <c r="C4690" i="1"/>
  <c r="D4703" i="1"/>
  <c r="E4703" i="1" s="1"/>
  <c r="E4715" i="1"/>
  <c r="C4727" i="1"/>
  <c r="D4738" i="1"/>
  <c r="E4738" i="1" s="1"/>
  <c r="E4752" i="1"/>
  <c r="C4764" i="1"/>
  <c r="D4775" i="1"/>
  <c r="E4788" i="1"/>
  <c r="C4801" i="1"/>
  <c r="D4812" i="1"/>
  <c r="E4823" i="1"/>
  <c r="C4838" i="1"/>
  <c r="D4849" i="1"/>
  <c r="C4860" i="1"/>
  <c r="E4870" i="1"/>
  <c r="E4880" i="1"/>
  <c r="C4890" i="1"/>
  <c r="D4898" i="1"/>
  <c r="E4898" i="1" s="1"/>
  <c r="D4908" i="1"/>
  <c r="D4918" i="1"/>
  <c r="C4928" i="1"/>
  <c r="E4937" i="1"/>
  <c r="C4946" i="1"/>
  <c r="C4956" i="1"/>
  <c r="C4966" i="1"/>
  <c r="D4975" i="1"/>
  <c r="E4975" i="1" s="1"/>
  <c r="E4983" i="1"/>
  <c r="E4993" i="1"/>
  <c r="E5003" i="1"/>
  <c r="E5011" i="1"/>
  <c r="E5019" i="1"/>
  <c r="D5027" i="1"/>
  <c r="D5035" i="1"/>
  <c r="D5042" i="1"/>
  <c r="E5042" i="1" s="1"/>
  <c r="E5050" i="1"/>
  <c r="C5058" i="1"/>
  <c r="C5066" i="1"/>
  <c r="E5073" i="1"/>
  <c r="E5081" i="1"/>
  <c r="E5088" i="1"/>
  <c r="D5095" i="1"/>
  <c r="C5103" i="1"/>
  <c r="C5110" i="1"/>
  <c r="E5116" i="1"/>
  <c r="D5124" i="1"/>
  <c r="D5131" i="1"/>
  <c r="C5138" i="1"/>
  <c r="E5145" i="1"/>
  <c r="D5152" i="1"/>
  <c r="E5158" i="1"/>
  <c r="C5165" i="1"/>
  <c r="D5171" i="1"/>
  <c r="E5177" i="1"/>
  <c r="E5183" i="1"/>
  <c r="E5189" i="1"/>
  <c r="E5195" i="1"/>
  <c r="E5201" i="1"/>
  <c r="E5207" i="1"/>
  <c r="C5214" i="1"/>
  <c r="D5220" i="1"/>
  <c r="D5226" i="1"/>
  <c r="D5232" i="1"/>
  <c r="D5238" i="1"/>
  <c r="D5244" i="1"/>
  <c r="C5250" i="1"/>
  <c r="E5255" i="1"/>
  <c r="E5261" i="1"/>
  <c r="D5267" i="1"/>
  <c r="C5273" i="1"/>
  <c r="E5278" i="1"/>
  <c r="D5284" i="1"/>
  <c r="C5290" i="1"/>
  <c r="E5295" i="1"/>
  <c r="D5301" i="1"/>
  <c r="C5307" i="1"/>
  <c r="E5312" i="1"/>
  <c r="D5318" i="1"/>
  <c r="C5324" i="1"/>
  <c r="E5329" i="1"/>
  <c r="D5335" i="1"/>
  <c r="C5341" i="1"/>
  <c r="C5347" i="1"/>
  <c r="E5352" i="1"/>
  <c r="D5358" i="1"/>
  <c r="E5358" i="1" s="1"/>
  <c r="C5364" i="1"/>
  <c r="E5369" i="1"/>
  <c r="D5375" i="1"/>
  <c r="C5381" i="1"/>
  <c r="E5386" i="1"/>
  <c r="D5392" i="1"/>
  <c r="C5398" i="1"/>
  <c r="E5403" i="1"/>
  <c r="D5409" i="1"/>
  <c r="C5415" i="1"/>
  <c r="E5420" i="1"/>
  <c r="D5426" i="1"/>
  <c r="E5426" i="1" s="1"/>
  <c r="D5432" i="1"/>
  <c r="D5449" i="1"/>
  <c r="D5483" i="1"/>
  <c r="E3472" i="1"/>
  <c r="D3700" i="1"/>
  <c r="D3821" i="1"/>
  <c r="D3876" i="1"/>
  <c r="C3914" i="1"/>
  <c r="D3960" i="1"/>
  <c r="E3960" i="1" s="1"/>
  <c r="D3999" i="1"/>
  <c r="E3999" i="1" s="1"/>
  <c r="D4031" i="1"/>
  <c r="E4031" i="1" s="1"/>
  <c r="D4073" i="1"/>
  <c r="C4115" i="1"/>
  <c r="C4147" i="1"/>
  <c r="E4180" i="1"/>
  <c r="C4212" i="1"/>
  <c r="D4236" i="1"/>
  <c r="E4236" i="1" s="1"/>
  <c r="E4263" i="1"/>
  <c r="E4290" i="1"/>
  <c r="C4312" i="1"/>
  <c r="D4338" i="1"/>
  <c r="E4360" i="1"/>
  <c r="E4377" i="1"/>
  <c r="E4400" i="1"/>
  <c r="D4420" i="1"/>
  <c r="D4436" i="1"/>
  <c r="E4455" i="1"/>
  <c r="C4474" i="1"/>
  <c r="C4489" i="1"/>
  <c r="D4508" i="1"/>
  <c r="E4526" i="1"/>
  <c r="E4541" i="1"/>
  <c r="C4561" i="1"/>
  <c r="D4579" i="1"/>
  <c r="D4594" i="1"/>
  <c r="C4612" i="1"/>
  <c r="E4625" i="1"/>
  <c r="D4638" i="1"/>
  <c r="E4653" i="1"/>
  <c r="E4667" i="1"/>
  <c r="C4679" i="1"/>
  <c r="D4690" i="1"/>
  <c r="E4690" i="1" s="1"/>
  <c r="E4704" i="1"/>
  <c r="C4716" i="1"/>
  <c r="D4727" i="1"/>
  <c r="E4740" i="1"/>
  <c r="C4753" i="1"/>
  <c r="D4764" i="1"/>
  <c r="E4775" i="1"/>
  <c r="C4790" i="1"/>
  <c r="D4801" i="1"/>
  <c r="E4812" i="1"/>
  <c r="C4826" i="1"/>
  <c r="D4838" i="1"/>
  <c r="E4849" i="1"/>
  <c r="D4860" i="1"/>
  <c r="C4871" i="1"/>
  <c r="C4881" i="1"/>
  <c r="E4890" i="1"/>
  <c r="D4900" i="1"/>
  <c r="E4908" i="1"/>
  <c r="E4918" i="1"/>
  <c r="E4928" i="1"/>
  <c r="C4938" i="1"/>
  <c r="D4946" i="1"/>
  <c r="E4946" i="1" s="1"/>
  <c r="D4956" i="1"/>
  <c r="D4966" i="1"/>
  <c r="C4976" i="1"/>
  <c r="E4985" i="1"/>
  <c r="C4994" i="1"/>
  <c r="C5004" i="1"/>
  <c r="D5012" i="1"/>
  <c r="C5020" i="1"/>
  <c r="E5027" i="1"/>
  <c r="E5035" i="1"/>
  <c r="D5043" i="1"/>
  <c r="D5051" i="1"/>
  <c r="D5058" i="1"/>
  <c r="E5058" i="1" s="1"/>
  <c r="E5066" i="1"/>
  <c r="C5074" i="1"/>
  <c r="C5082" i="1"/>
  <c r="C5089" i="1"/>
  <c r="E5095" i="1"/>
  <c r="D5103" i="1"/>
  <c r="D5110" i="1"/>
  <c r="C5117" i="1"/>
  <c r="E5124" i="1"/>
  <c r="E5131" i="1"/>
  <c r="D5138" i="1"/>
  <c r="E5138" i="1" s="1"/>
  <c r="C5146" i="1"/>
  <c r="E5152" i="1"/>
  <c r="C5159" i="1"/>
  <c r="E5165" i="1"/>
  <c r="E5171" i="1"/>
  <c r="C5178" i="1"/>
  <c r="C5184" i="1"/>
  <c r="C5190" i="1"/>
  <c r="C5196" i="1"/>
  <c r="C5202" i="1"/>
  <c r="D5208" i="1"/>
  <c r="D5214" i="1"/>
  <c r="E5214" i="1" s="1"/>
  <c r="E5220" i="1"/>
  <c r="E5226" i="1"/>
  <c r="E5232" i="1"/>
  <c r="E5238" i="1"/>
  <c r="E5244" i="1"/>
  <c r="D5250" i="1"/>
  <c r="E5250" i="1" s="1"/>
  <c r="D5256" i="1"/>
  <c r="C5262" i="1"/>
  <c r="E5267" i="1"/>
  <c r="D5273" i="1"/>
  <c r="C5279" i="1"/>
  <c r="E5284" i="1"/>
  <c r="D5290" i="1"/>
  <c r="C5296" i="1"/>
  <c r="E5301" i="1"/>
  <c r="D5307" i="1"/>
  <c r="E5318" i="1"/>
  <c r="D5324" i="1"/>
  <c r="C5330" i="1"/>
  <c r="E5335" i="1"/>
  <c r="D5347" i="1"/>
  <c r="C5353" i="1"/>
  <c r="C5370" i="1"/>
  <c r="E5375" i="1"/>
  <c r="D5381" i="1"/>
  <c r="C5387" i="1"/>
  <c r="E5392" i="1"/>
  <c r="C3473" i="1"/>
  <c r="E3700" i="1"/>
  <c r="E3821" i="1"/>
  <c r="E3876" i="1"/>
  <c r="D3914" i="1"/>
  <c r="E3914" i="1" s="1"/>
  <c r="C3961" i="1"/>
  <c r="D4002" i="1"/>
  <c r="E4002" i="1" s="1"/>
  <c r="D4034" i="1"/>
  <c r="E4034" i="1" s="1"/>
  <c r="E4073" i="1"/>
  <c r="E4115" i="1"/>
  <c r="E4147" i="1"/>
  <c r="C4182" i="1"/>
  <c r="D4212" i="1"/>
  <c r="C4237" i="1"/>
  <c r="C4264" i="1"/>
  <c r="C4291" i="1"/>
  <c r="D4312" i="1"/>
  <c r="E4312" i="1" s="1"/>
  <c r="E4338" i="1"/>
  <c r="C4361" i="1"/>
  <c r="C4378" i="1"/>
  <c r="D4401" i="1"/>
  <c r="E4420" i="1"/>
  <c r="E4436" i="1"/>
  <c r="C4456" i="1"/>
  <c r="D4475" i="1"/>
  <c r="D4489" i="1"/>
  <c r="E4489" i="1" s="1"/>
  <c r="E4508" i="1"/>
  <c r="C4527" i="1"/>
  <c r="C4542" i="1"/>
  <c r="D4561" i="1"/>
  <c r="E4579" i="1"/>
  <c r="E4594" i="1"/>
  <c r="D4612" i="1"/>
  <c r="C4626" i="1"/>
  <c r="E4638" i="1"/>
  <c r="C4655" i="1"/>
  <c r="C4668" i="1"/>
  <c r="D4679" i="1"/>
  <c r="E4692" i="1"/>
  <c r="C4705" i="1"/>
  <c r="D4716" i="1"/>
  <c r="E4727" i="1"/>
  <c r="C4742" i="1"/>
  <c r="D4753" i="1"/>
  <c r="E4764" i="1"/>
  <c r="C4778" i="1"/>
  <c r="D4790" i="1"/>
  <c r="D3473" i="1"/>
  <c r="E3473" i="1" s="1"/>
  <c r="C3744" i="1"/>
  <c r="C3822" i="1"/>
  <c r="C3877" i="1"/>
  <c r="C3926" i="1"/>
  <c r="D3961" i="1"/>
  <c r="C4003" i="1"/>
  <c r="C4042" i="1"/>
  <c r="C4074" i="1"/>
  <c r="C4116" i="1"/>
  <c r="C4157" i="1"/>
  <c r="E4183" i="1"/>
  <c r="E4212" i="1"/>
  <c r="C4243" i="1"/>
  <c r="D4264" i="1"/>
  <c r="E4264" i="1" s="1"/>
  <c r="E4291" i="1"/>
  <c r="E4318" i="1"/>
  <c r="C4339" i="1"/>
  <c r="D4361" i="1"/>
  <c r="D4383" i="1"/>
  <c r="E4383" i="1" s="1"/>
  <c r="E4401" i="1"/>
  <c r="C4422" i="1"/>
  <c r="D4441" i="1"/>
  <c r="D4456" i="1"/>
  <c r="E4475" i="1"/>
  <c r="C4494" i="1"/>
  <c r="C4509" i="1"/>
  <c r="D4527" i="1"/>
  <c r="E4527" i="1" s="1"/>
  <c r="E4546" i="1"/>
  <c r="E4561" i="1"/>
  <c r="C4580" i="1"/>
  <c r="D4599" i="1"/>
  <c r="E4612" i="1"/>
  <c r="D4626" i="1"/>
  <c r="E4641" i="1"/>
  <c r="D4655" i="1"/>
  <c r="D4668" i="1"/>
  <c r="E4679" i="1"/>
  <c r="C4694" i="1"/>
  <c r="D4705" i="1"/>
  <c r="E4716" i="1"/>
  <c r="C4730" i="1"/>
  <c r="D4742" i="1"/>
  <c r="E4753" i="1"/>
  <c r="C4765" i="1"/>
  <c r="D4779" i="1"/>
  <c r="E4790" i="1"/>
  <c r="C4802" i="1"/>
  <c r="D4815" i="1"/>
  <c r="E4815" i="1" s="1"/>
  <c r="C4839" i="1"/>
  <c r="D4850" i="1"/>
  <c r="E4850" i="1" s="1"/>
  <c r="C4861" i="1"/>
  <c r="D4901" i="1"/>
  <c r="E4901" i="1" s="1"/>
  <c r="C4911" i="1"/>
  <c r="D4919" i="1"/>
  <c r="D4929" i="1"/>
  <c r="D4939" i="1"/>
  <c r="C4957" i="1"/>
  <c r="C4967" i="1"/>
  <c r="C4977" i="1"/>
  <c r="E4986" i="1"/>
  <c r="D4996" i="1"/>
  <c r="D5013" i="1"/>
  <c r="E5013" i="1" s="1"/>
  <c r="D5036" i="1"/>
  <c r="D5044" i="1"/>
  <c r="C5052" i="1"/>
  <c r="D5075" i="1"/>
  <c r="C5097" i="1"/>
  <c r="C5104" i="1"/>
  <c r="C5111" i="1"/>
  <c r="D5118" i="1"/>
  <c r="E5118" i="1" s="1"/>
  <c r="D5125" i="1"/>
  <c r="E5125" i="1" s="1"/>
  <c r="D5132" i="1"/>
  <c r="D5153" i="1"/>
  <c r="D5166" i="1"/>
  <c r="E5166" i="1" s="1"/>
  <c r="C5203" i="1"/>
  <c r="C5209" i="1"/>
  <c r="D5215" i="1"/>
  <c r="D5221" i="1"/>
  <c r="D5227" i="1"/>
  <c r="D5233" i="1"/>
  <c r="D5239" i="1"/>
  <c r="E5245" i="1"/>
  <c r="D5251" i="1"/>
  <c r="C5257" i="1"/>
  <c r="D5268" i="1"/>
  <c r="C5274" i="1"/>
  <c r="D5285" i="1"/>
  <c r="C5291" i="1"/>
  <c r="D5302" i="1"/>
  <c r="C5308" i="1"/>
  <c r="D5319" i="1"/>
  <c r="C5325" i="1"/>
  <c r="C5331" i="1"/>
  <c r="D5342" i="1"/>
  <c r="C5348" i="1"/>
  <c r="D5359" i="1"/>
  <c r="C5365" i="1"/>
  <c r="D5376" i="1"/>
  <c r="C5382" i="1"/>
  <c r="D5393" i="1"/>
  <c r="C5399" i="1"/>
  <c r="D5410" i="1"/>
  <c r="E5410" i="1" s="1"/>
  <c r="D5416" i="1"/>
  <c r="C5422" i="1"/>
  <c r="D5433" i="1"/>
  <c r="C5439" i="1"/>
  <c r="D5450" i="1"/>
  <c r="C5456" i="1"/>
  <c r="D5467" i="1"/>
  <c r="C5473" i="1"/>
  <c r="D5484" i="1"/>
  <c r="C5490" i="1"/>
  <c r="E5501" i="1"/>
  <c r="E4779" i="1"/>
  <c r="C4791" i="1"/>
  <c r="E3490" i="1"/>
  <c r="E3750" i="1"/>
  <c r="D3822" i="1"/>
  <c r="E3822" i="1" s="1"/>
  <c r="C3881" i="1"/>
  <c r="C3927" i="1"/>
  <c r="E3961" i="1"/>
  <c r="E4003" i="1"/>
  <c r="C4045" i="1"/>
  <c r="C4077" i="1"/>
  <c r="D4116" i="1"/>
  <c r="D4157" i="1"/>
  <c r="C4184" i="1"/>
  <c r="C4214" i="1"/>
  <c r="E4243" i="1"/>
  <c r="C4265" i="1"/>
  <c r="C4292" i="1"/>
  <c r="C4319" i="1"/>
  <c r="E4339" i="1"/>
  <c r="E4361" i="1"/>
  <c r="E4384" i="1"/>
  <c r="C4402" i="1"/>
  <c r="E4422" i="1"/>
  <c r="E4441" i="1"/>
  <c r="E4456" i="1"/>
  <c r="C4476" i="1"/>
  <c r="D4494" i="1"/>
  <c r="D4509" i="1"/>
  <c r="E4509" i="1" s="1"/>
  <c r="E4528" i="1"/>
  <c r="C4547" i="1"/>
  <c r="C4562" i="1"/>
  <c r="D4580" i="1"/>
  <c r="E4599" i="1"/>
  <c r="C4614" i="1"/>
  <c r="E4626" i="1"/>
  <c r="C4643" i="1"/>
  <c r="E4655" i="1"/>
  <c r="E4668" i="1"/>
  <c r="C4682" i="1"/>
  <c r="D4694" i="1"/>
  <c r="E4705" i="1"/>
  <c r="C4717" i="1"/>
  <c r="D4731" i="1"/>
  <c r="E4742" i="1"/>
  <c r="C4754" i="1"/>
  <c r="D4767" i="1"/>
  <c r="E4767" i="1" s="1"/>
  <c r="D4802" i="1"/>
  <c r="E4802" i="1" s="1"/>
  <c r="E4816" i="1"/>
  <c r="C4828" i="1"/>
  <c r="D4839" i="1"/>
  <c r="E4852" i="1"/>
  <c r="D4863" i="1"/>
  <c r="E4863" i="1" s="1"/>
  <c r="E4873" i="1"/>
  <c r="C4882" i="1"/>
  <c r="C4892" i="1"/>
  <c r="C4902" i="1"/>
  <c r="D4911" i="1"/>
  <c r="E4911" i="1" s="1"/>
  <c r="E4919" i="1"/>
  <c r="E4929" i="1"/>
  <c r="E4939" i="1"/>
  <c r="D4949" i="1"/>
  <c r="E4949" i="1" s="1"/>
  <c r="C4959" i="1"/>
  <c r="D4967" i="1"/>
  <c r="D4977" i="1"/>
  <c r="D4987" i="1"/>
  <c r="E4996" i="1"/>
  <c r="C5005" i="1"/>
  <c r="C5014" i="1"/>
  <c r="D3496" i="1"/>
  <c r="E3496" i="1" s="1"/>
  <c r="D3752" i="1"/>
  <c r="E3752" i="1" s="1"/>
  <c r="D3842" i="1"/>
  <c r="E3842" i="1" s="1"/>
  <c r="E3881" i="1"/>
  <c r="D3927" i="1"/>
  <c r="E3927" i="1" s="1"/>
  <c r="C3972" i="1"/>
  <c r="C4004" i="1"/>
  <c r="E4045" i="1"/>
  <c r="E4084" i="1"/>
  <c r="E4116" i="1"/>
  <c r="E4157" i="1"/>
  <c r="E4190" i="1"/>
  <c r="E4215" i="1"/>
  <c r="C4244" i="1"/>
  <c r="C4271" i="1"/>
  <c r="D4292" i="1"/>
  <c r="D4319" i="1"/>
  <c r="E4319" i="1" s="1"/>
  <c r="C4345" i="1"/>
  <c r="C4362" i="1"/>
  <c r="D4385" i="1"/>
  <c r="C4407" i="1"/>
  <c r="C4423" i="1"/>
  <c r="C4442" i="1"/>
  <c r="D4461" i="1"/>
  <c r="D4476" i="1"/>
  <c r="E4494" i="1"/>
  <c r="C4514" i="1"/>
  <c r="C4529" i="1"/>
  <c r="D4547" i="1"/>
  <c r="E4566" i="1"/>
  <c r="E4580" i="1"/>
  <c r="C4600" i="1"/>
  <c r="D4614" i="1"/>
  <c r="C4629" i="1"/>
  <c r="D4643" i="1"/>
  <c r="E4656" i="1"/>
  <c r="C4669" i="1"/>
  <c r="D4683" i="1"/>
  <c r="E4694" i="1"/>
  <c r="C4706" i="1"/>
  <c r="D4719" i="1"/>
  <c r="E4719" i="1" s="1"/>
  <c r="E4731" i="1"/>
  <c r="C4743" i="1"/>
  <c r="D4754" i="1"/>
  <c r="E4754" i="1" s="1"/>
  <c r="E4768" i="1"/>
  <c r="C4780" i="1"/>
  <c r="D4791" i="1"/>
  <c r="E4804" i="1"/>
  <c r="C4817" i="1"/>
  <c r="D4828" i="1"/>
  <c r="E4839" i="1"/>
  <c r="D4853" i="1"/>
  <c r="E4853" i="1" s="1"/>
  <c r="C4864" i="1"/>
  <c r="C4874" i="1"/>
  <c r="D4882" i="1"/>
  <c r="E4882" i="1" s="1"/>
  <c r="D4892" i="1"/>
  <c r="D4902" i="1"/>
  <c r="C4912" i="1"/>
  <c r="E4921" i="1"/>
  <c r="C4930" i="1"/>
  <c r="C4940" i="1"/>
  <c r="C4950" i="1"/>
  <c r="D4959" i="1"/>
  <c r="E4959" i="1" s="1"/>
  <c r="E4967" i="1"/>
  <c r="E4977" i="1"/>
  <c r="E4987" i="1"/>
  <c r="D4997" i="1"/>
  <c r="E4997" i="1" s="1"/>
  <c r="C5006" i="1"/>
  <c r="D5014" i="1"/>
  <c r="C5022" i="1"/>
  <c r="C5030" i="1"/>
  <c r="C5037" i="1"/>
  <c r="D5045" i="1"/>
  <c r="E5045" i="1" s="1"/>
  <c r="D5068" i="1"/>
  <c r="D5076" i="1"/>
  <c r="D5090" i="1"/>
  <c r="E5090" i="1" s="1"/>
  <c r="C5098" i="1"/>
  <c r="C5105" i="1"/>
  <c r="D5119" i="1"/>
  <c r="D5126" i="1"/>
  <c r="C5133" i="1"/>
  <c r="C5154" i="1"/>
  <c r="C5161" i="1"/>
  <c r="D5167" i="1"/>
  <c r="D5173" i="1"/>
  <c r="D5179" i="1"/>
  <c r="D5185" i="1"/>
  <c r="D5191" i="1"/>
  <c r="E5197" i="1"/>
  <c r="C5210" i="1"/>
  <c r="C5216" i="1"/>
  <c r="C5222" i="1"/>
  <c r="C5228" i="1"/>
  <c r="C5234" i="1"/>
  <c r="D5240" i="1"/>
  <c r="D5246" i="1"/>
  <c r="C5252" i="1"/>
  <c r="D5263" i="1"/>
  <c r="C5269" i="1"/>
  <c r="D5280" i="1"/>
  <c r="C5286" i="1"/>
  <c r="D5297" i="1"/>
  <c r="C5303" i="1"/>
  <c r="D5314" i="1"/>
  <c r="E5314" i="1" s="1"/>
  <c r="D5320" i="1"/>
  <c r="C5326" i="1"/>
  <c r="D5337" i="1"/>
  <c r="C5343" i="1"/>
  <c r="D5354" i="1"/>
  <c r="C5360" i="1"/>
  <c r="D5371" i="1"/>
  <c r="C5377" i="1"/>
  <c r="C3497" i="1"/>
  <c r="C3753" i="1"/>
  <c r="D3843" i="1"/>
  <c r="D3882" i="1"/>
  <c r="E3882" i="1" s="1"/>
  <c r="D3930" i="1"/>
  <c r="E3930" i="1" s="1"/>
  <c r="D3972" i="1"/>
  <c r="D4004" i="1"/>
  <c r="E4004" i="1" s="1"/>
  <c r="D4046" i="1"/>
  <c r="E4087" i="1"/>
  <c r="E4119" i="1"/>
  <c r="D4158" i="1"/>
  <c r="C4191" i="1"/>
  <c r="C4216" i="1"/>
  <c r="D4244" i="1"/>
  <c r="D3581" i="1"/>
  <c r="D3754" i="1"/>
  <c r="E3754" i="1" s="1"/>
  <c r="E3843" i="1"/>
  <c r="C3895" i="1"/>
  <c r="C3931" i="1"/>
  <c r="E3972" i="1"/>
  <c r="E4014" i="1"/>
  <c r="E4046" i="1"/>
  <c r="D4088" i="1"/>
  <c r="E4088" i="1" s="1"/>
  <c r="D4127" i="1"/>
  <c r="E4127" i="1" s="1"/>
  <c r="E4158" i="1"/>
  <c r="D4191" i="1"/>
  <c r="E4191" i="1" s="1"/>
  <c r="E4222" i="1"/>
  <c r="E4244" i="1"/>
  <c r="E4272" i="1"/>
  <c r="D4300" i="1"/>
  <c r="E4300" i="1" s="1"/>
  <c r="E4321" i="1"/>
  <c r="E4368" i="1"/>
  <c r="D4386" i="1"/>
  <c r="D4428" i="1"/>
  <c r="C4462" i="1"/>
  <c r="D4481" i="1"/>
  <c r="D4495" i="1"/>
  <c r="E4495" i="1" s="1"/>
  <c r="C4534" i="1"/>
  <c r="C4548" i="1"/>
  <c r="D4567" i="1"/>
  <c r="E4585" i="1"/>
  <c r="C4617" i="1"/>
  <c r="D4631" i="1"/>
  <c r="C4644" i="1"/>
  <c r="D4657" i="1"/>
  <c r="E4657" i="1" s="1"/>
  <c r="E4672" i="1"/>
  <c r="C4684" i="1"/>
  <c r="D4695" i="1"/>
  <c r="E4708" i="1"/>
  <c r="C4721" i="1"/>
  <c r="D4732" i="1"/>
  <c r="C4758" i="1"/>
  <c r="D4769" i="1"/>
  <c r="C4794" i="1"/>
  <c r="D4806" i="1"/>
  <c r="C4829" i="1"/>
  <c r="D4843" i="1"/>
  <c r="D4854" i="1"/>
  <c r="C4865" i="1"/>
  <c r="D4875" i="1"/>
  <c r="C4893" i="1"/>
  <c r="C4903" i="1"/>
  <c r="C4913" i="1"/>
  <c r="E3581" i="1"/>
  <c r="E3760" i="1"/>
  <c r="C3844" i="1"/>
  <c r="E3895" i="1"/>
  <c r="D3932" i="1"/>
  <c r="E3932" i="1" s="1"/>
  <c r="E3975" i="1"/>
  <c r="C4015" i="1"/>
  <c r="C4047" i="1"/>
  <c r="C4089" i="1"/>
  <c r="D4130" i="1"/>
  <c r="E4130" i="1" s="1"/>
  <c r="C4159" i="1"/>
  <c r="E4192" i="1"/>
  <c r="C4223" i="1"/>
  <c r="C4246" i="1"/>
  <c r="E4273" i="1"/>
  <c r="C4301" i="1"/>
  <c r="D4322" i="1"/>
  <c r="E4322" i="1" s="1"/>
  <c r="C4346" i="1"/>
  <c r="D4369" i="1"/>
  <c r="E4386" i="1"/>
  <c r="C4408" i="1"/>
  <c r="E4428" i="1"/>
  <c r="C4444" i="1"/>
  <c r="D4462" i="1"/>
  <c r="E4481" i="1"/>
  <c r="E4496" i="1"/>
  <c r="C4515" i="1"/>
  <c r="D4534" i="1"/>
  <c r="D4548" i="1"/>
  <c r="E4548" i="1" s="1"/>
  <c r="E4567" i="1"/>
  <c r="C4586" i="1"/>
  <c r="C4601" i="1"/>
  <c r="D4618" i="1"/>
  <c r="E4618" i="1" s="1"/>
  <c r="E4631" i="1"/>
  <c r="D4644" i="1"/>
  <c r="E4659" i="1"/>
  <c r="C4673" i="1"/>
  <c r="D4684" i="1"/>
  <c r="E4695" i="1"/>
  <c r="C4710" i="1"/>
  <c r="D4721" i="1"/>
  <c r="E4732" i="1"/>
  <c r="C4746" i="1"/>
  <c r="D4758" i="1"/>
  <c r="E4769" i="1"/>
  <c r="C4781" i="1"/>
  <c r="D4795" i="1"/>
  <c r="E4806" i="1"/>
  <c r="C4818" i="1"/>
  <c r="D4831" i="1"/>
  <c r="E4831" i="1" s="1"/>
  <c r="E4843" i="1"/>
  <c r="E4854" i="1"/>
  <c r="D4865" i="1"/>
  <c r="E4875" i="1"/>
  <c r="D4885" i="1"/>
  <c r="E4885" i="1" s="1"/>
  <c r="C4895" i="1"/>
  <c r="D4903" i="1"/>
  <c r="D4913" i="1"/>
  <c r="D4923" i="1"/>
  <c r="C4941" i="1"/>
  <c r="C4951" i="1"/>
  <c r="C4961" i="1"/>
  <c r="E4970" i="1"/>
  <c r="D4980" i="1"/>
  <c r="C5008" i="1"/>
  <c r="D5015" i="1"/>
  <c r="D5023" i="1"/>
  <c r="E5023" i="1" s="1"/>
  <c r="C5031" i="1"/>
  <c r="C5039" i="1"/>
  <c r="D5054" i="1"/>
  <c r="E5054" i="1" s="1"/>
  <c r="D5062" i="1"/>
  <c r="C5070" i="1"/>
  <c r="C5078" i="1"/>
  <c r="D5092" i="1"/>
  <c r="D5099" i="1"/>
  <c r="C5106" i="1"/>
  <c r="E5113" i="1"/>
  <c r="E5120" i="1"/>
  <c r="D5127" i="1"/>
  <c r="C5135" i="1"/>
  <c r="C5142" i="1"/>
  <c r="D5162" i="1"/>
  <c r="D5168" i="1"/>
  <c r="D5174" i="1"/>
  <c r="D5180" i="1"/>
  <c r="D5186" i="1"/>
  <c r="E5186" i="1" s="1"/>
  <c r="C5199" i="1"/>
  <c r="C5205" i="1"/>
  <c r="C5211" i="1"/>
  <c r="C5217" i="1"/>
  <c r="C5223" i="1"/>
  <c r="C5229" i="1"/>
  <c r="D5235" i="1"/>
  <c r="E5241" i="1"/>
  <c r="D5247" i="1"/>
  <c r="C5253" i="1"/>
  <c r="D5264" i="1"/>
  <c r="C5270" i="1"/>
  <c r="D5281" i="1"/>
  <c r="C5287" i="1"/>
  <c r="D5298" i="1"/>
  <c r="E5298" i="1" s="1"/>
  <c r="D5304" i="1"/>
  <c r="C5310" i="1"/>
  <c r="D5321" i="1"/>
  <c r="C5327" i="1"/>
  <c r="D5338" i="1"/>
  <c r="C5344" i="1"/>
  <c r="D5355" i="1"/>
  <c r="C5361" i="1"/>
  <c r="D5372" i="1"/>
  <c r="C5378" i="1"/>
  <c r="D3604" i="1"/>
  <c r="C3780" i="1"/>
  <c r="D3844" i="1"/>
  <c r="E3844" i="1" s="1"/>
  <c r="C3896" i="1"/>
  <c r="D3943" i="1"/>
  <c r="E3943" i="1" s="1"/>
  <c r="D3976" i="1"/>
  <c r="E3976" i="1" s="1"/>
  <c r="D4015" i="1"/>
  <c r="E4015" i="1" s="1"/>
  <c r="D4057" i="1"/>
  <c r="D4089" i="1"/>
  <c r="C4131" i="1"/>
  <c r="D4168" i="1"/>
  <c r="E4168" i="1" s="1"/>
  <c r="D4194" i="1"/>
  <c r="D4223" i="1"/>
  <c r="E4223" i="1" s="1"/>
  <c r="C4253" i="1"/>
  <c r="D4274" i="1"/>
  <c r="D4301" i="1"/>
  <c r="D4328" i="1"/>
  <c r="E4328" i="1" s="1"/>
  <c r="D4347" i="1"/>
  <c r="E4347" i="1" s="1"/>
  <c r="E4369" i="1"/>
  <c r="C4392" i="1"/>
  <c r="D4408" i="1"/>
  <c r="C4429" i="1"/>
  <c r="E4448" i="1"/>
  <c r="E4462" i="1"/>
  <c r="C4482" i="1"/>
  <c r="D4500" i="1"/>
  <c r="D4515" i="1"/>
  <c r="E4534" i="1"/>
  <c r="C4553" i="1"/>
  <c r="C4568" i="1"/>
  <c r="D4587" i="1"/>
  <c r="D4604" i="1"/>
  <c r="E4604" i="1" s="1"/>
  <c r="D4619" i="1"/>
  <c r="C4632" i="1"/>
  <c r="E4644" i="1"/>
  <c r="C4661" i="1"/>
  <c r="D4673" i="1"/>
  <c r="E4684" i="1"/>
  <c r="C4698" i="1"/>
  <c r="D4710" i="1"/>
  <c r="E4721" i="1"/>
  <c r="C4733" i="1"/>
  <c r="D4747" i="1"/>
  <c r="E4758" i="1"/>
  <c r="C4770" i="1"/>
  <c r="D4783" i="1"/>
  <c r="E4783" i="1" s="1"/>
  <c r="E4795" i="1"/>
  <c r="C4807" i="1"/>
  <c r="D4818" i="1"/>
  <c r="E4818" i="1" s="1"/>
  <c r="E4832" i="1"/>
  <c r="C4844" i="1"/>
  <c r="C4855" i="1"/>
  <c r="E4865" i="1"/>
  <c r="C4876" i="1"/>
  <c r="C4886" i="1"/>
  <c r="D4895" i="1"/>
  <c r="E4895" i="1" s="1"/>
  <c r="E4903" i="1"/>
  <c r="E4913" i="1"/>
  <c r="E4923" i="1"/>
  <c r="D4933" i="1"/>
  <c r="E4933" i="1" s="1"/>
  <c r="C4943" i="1"/>
  <c r="D4951" i="1"/>
  <c r="D4961" i="1"/>
  <c r="D4971" i="1"/>
  <c r="E4980" i="1"/>
  <c r="C4989" i="1"/>
  <c r="C4999" i="1"/>
  <c r="E5008" i="1"/>
  <c r="E5015" i="1"/>
  <c r="C5024" i="1"/>
  <c r="D5031" i="1"/>
  <c r="D5039" i="1"/>
  <c r="E5039" i="1" s="1"/>
  <c r="C5047" i="1"/>
  <c r="C5055" i="1"/>
  <c r="E5062" i="1"/>
  <c r="D5070" i="1"/>
  <c r="E5070" i="1" s="1"/>
  <c r="D5078" i="1"/>
  <c r="C5085" i="1"/>
  <c r="E5092" i="1"/>
  <c r="E5099" i="1"/>
  <c r="D5106" i="1"/>
  <c r="E5106" i="1" s="1"/>
  <c r="C5114" i="1"/>
  <c r="C5121" i="1"/>
  <c r="E5127" i="1"/>
  <c r="D5135" i="1"/>
  <c r="D5142" i="1"/>
  <c r="C5149" i="1"/>
  <c r="D5156" i="1"/>
  <c r="E5162" i="1"/>
  <c r="E5168" i="1"/>
  <c r="E5174" i="1"/>
  <c r="E5180" i="1"/>
  <c r="C5187" i="1"/>
  <c r="C5193" i="1"/>
  <c r="D5199" i="1"/>
  <c r="D5205" i="1"/>
  <c r="D5211" i="1"/>
  <c r="D5217" i="1"/>
  <c r="D5223" i="1"/>
  <c r="E5229" i="1"/>
  <c r="E5235" i="1"/>
  <c r="C5242" i="1"/>
  <c r="E5247" i="1"/>
  <c r="D5253" i="1"/>
  <c r="C5259" i="1"/>
  <c r="E5264" i="1"/>
  <c r="D5270" i="1"/>
  <c r="C5276" i="1"/>
  <c r="E5281" i="1"/>
  <c r="D5287" i="1"/>
  <c r="C5293" i="1"/>
  <c r="C5299" i="1"/>
  <c r="E5304" i="1"/>
  <c r="D5310" i="1"/>
  <c r="C5316" i="1"/>
  <c r="E5321" i="1"/>
  <c r="D5327" i="1"/>
  <c r="C5333" i="1"/>
  <c r="E5338" i="1"/>
  <c r="D5344" i="1"/>
  <c r="C5350" i="1"/>
  <c r="E5355" i="1"/>
  <c r="E3604" i="1"/>
  <c r="D3786" i="1"/>
  <c r="E3786" i="1" s="1"/>
  <c r="D3848" i="1"/>
  <c r="E3848" i="1" s="1"/>
  <c r="D3896" i="1"/>
  <c r="E3896" i="1" s="1"/>
  <c r="C3944" i="1"/>
  <c r="C3977" i="1"/>
  <c r="D4018" i="1"/>
  <c r="E4018" i="1" s="1"/>
  <c r="E4057" i="1"/>
  <c r="E4089" i="1"/>
  <c r="E4131" i="1"/>
  <c r="C4169" i="1"/>
  <c r="E4194" i="1"/>
  <c r="E4224" i="1"/>
  <c r="D4253" i="1"/>
  <c r="E4253" i="1" s="1"/>
  <c r="E4274" i="1"/>
  <c r="E4301" i="1"/>
  <c r="C4329" i="1"/>
  <c r="C4348" i="1"/>
  <c r="D4370" i="1"/>
  <c r="E4370" i="1" s="1"/>
  <c r="D4392" i="1"/>
  <c r="E4392" i="1" s="1"/>
  <c r="E4408" i="1"/>
  <c r="D4429" i="1"/>
  <c r="E4429" i="1" s="1"/>
  <c r="C4449" i="1"/>
  <c r="C4463" i="1"/>
  <c r="D4482" i="1"/>
  <c r="E4482" i="1" s="1"/>
  <c r="E4500" i="1"/>
  <c r="E4515" i="1"/>
  <c r="C4535" i="1"/>
  <c r="D4553" i="1"/>
  <c r="E4553" i="1" s="1"/>
  <c r="D4568" i="1"/>
  <c r="E4568" i="1" s="1"/>
  <c r="E4587" i="1"/>
  <c r="E4605" i="1"/>
  <c r="E4619" i="1"/>
  <c r="D4632" i="1"/>
  <c r="E4632" i="1" s="1"/>
  <c r="E4647" i="1"/>
  <c r="C4662" i="1"/>
  <c r="E4673" i="1"/>
  <c r="C4685" i="1"/>
  <c r="D4699" i="1"/>
  <c r="E4699" i="1" s="1"/>
  <c r="E4710" i="1"/>
  <c r="C4722" i="1"/>
  <c r="D4735" i="1"/>
  <c r="E4735" i="1" s="1"/>
  <c r="E4747" i="1"/>
  <c r="C4759" i="1"/>
  <c r="D4770" i="1"/>
  <c r="E4770" i="1" s="1"/>
  <c r="E4784" i="1"/>
  <c r="C4796" i="1"/>
  <c r="D4807" i="1"/>
  <c r="E4807" i="1" s="1"/>
  <c r="E4820" i="1"/>
  <c r="C4833" i="1"/>
  <c r="D4844" i="1"/>
  <c r="E4844" i="1" s="1"/>
  <c r="D4855" i="1"/>
  <c r="E4855" i="1" s="1"/>
  <c r="C4866" i="1"/>
  <c r="D4876" i="1"/>
  <c r="E4876" i="1" s="1"/>
  <c r="D4886" i="1"/>
  <c r="E4886" i="1" s="1"/>
  <c r="C4896" i="1"/>
  <c r="E4905" i="1"/>
  <c r="C4914" i="1"/>
  <c r="C4924" i="1"/>
  <c r="C4934" i="1"/>
  <c r="D4943" i="1"/>
  <c r="E4943" i="1" s="1"/>
  <c r="E4951" i="1"/>
  <c r="E4961" i="1"/>
  <c r="E4971" i="1"/>
  <c r="D4981" i="1"/>
  <c r="E4981" i="1" s="1"/>
  <c r="C4991" i="1"/>
  <c r="D4999" i="1"/>
  <c r="E4999" i="1" s="1"/>
  <c r="C5009" i="1"/>
  <c r="E5016" i="1"/>
  <c r="E5024" i="1"/>
  <c r="E5031" i="1"/>
  <c r="C5040" i="1"/>
  <c r="D5047" i="1"/>
  <c r="E5047" i="1" s="1"/>
  <c r="D5055" i="1"/>
  <c r="E5055" i="1" s="1"/>
  <c r="C5063" i="1"/>
  <c r="C5071" i="1"/>
  <c r="E5078" i="1"/>
  <c r="C5086" i="1"/>
  <c r="C5093" i="1"/>
  <c r="C5100" i="1"/>
  <c r="D5107" i="1"/>
  <c r="E5107" i="1" s="1"/>
  <c r="D5114" i="1"/>
  <c r="E5114" i="1" s="1"/>
  <c r="D5121" i="1"/>
  <c r="E5121" i="1" s="1"/>
  <c r="E5128" i="1"/>
  <c r="E5135" i="1"/>
  <c r="E5142" i="1"/>
  <c r="C5150" i="1"/>
  <c r="E5156" i="1"/>
  <c r="C5163" i="1"/>
  <c r="C5169" i="1"/>
  <c r="C5175" i="1"/>
  <c r="C5181" i="1"/>
  <c r="D5187" i="1"/>
  <c r="E5187" i="1" s="1"/>
  <c r="E5193" i="1"/>
  <c r="E5199" i="1"/>
  <c r="E5205" i="1"/>
  <c r="E5211" i="1"/>
  <c r="E5217" i="1"/>
  <c r="E5223" i="1"/>
  <c r="C5230" i="1"/>
  <c r="D5236" i="1"/>
  <c r="E5236" i="1" s="1"/>
  <c r="D5242" i="1"/>
  <c r="E5242" i="1" s="1"/>
  <c r="C5248" i="1"/>
  <c r="E5253" i="1"/>
  <c r="D5259" i="1"/>
  <c r="E5259" i="1" s="1"/>
  <c r="C5265" i="1"/>
  <c r="E5270" i="1"/>
  <c r="D5276" i="1"/>
  <c r="E5276" i="1" s="1"/>
  <c r="C5282" i="1"/>
  <c r="E5287" i="1"/>
  <c r="E5293" i="1"/>
  <c r="D5299" i="1"/>
  <c r="E5299" i="1" s="1"/>
  <c r="C5305" i="1"/>
  <c r="E5310" i="1"/>
  <c r="D5316" i="1"/>
  <c r="E5316" i="1" s="1"/>
  <c r="C5322" i="1"/>
  <c r="E5327" i="1"/>
  <c r="D5333" i="1"/>
  <c r="E5333" i="1" s="1"/>
  <c r="C5339" i="1"/>
  <c r="E5344" i="1"/>
  <c r="D5350" i="1"/>
  <c r="E5350" i="1" s="1"/>
  <c r="C5356" i="1"/>
  <c r="D5367" i="1"/>
  <c r="E5367" i="1" s="1"/>
  <c r="C5373" i="1"/>
  <c r="C5379" i="1"/>
  <c r="D5390" i="1"/>
  <c r="E5390" i="1" s="1"/>
  <c r="D4271" i="1"/>
  <c r="E4271" i="1" s="1"/>
  <c r="C4582" i="1"/>
  <c r="E4791" i="1"/>
  <c r="D4884" i="1"/>
  <c r="E4884" i="1" s="1"/>
  <c r="D4948" i="1"/>
  <c r="E4948" i="1" s="1"/>
  <c r="C4998" i="1"/>
  <c r="C5036" i="1"/>
  <c r="D5067" i="1"/>
  <c r="E5067" i="1" s="1"/>
  <c r="E5096" i="1"/>
  <c r="C5125" i="1"/>
  <c r="C5153" i="1"/>
  <c r="D5178" i="1"/>
  <c r="E5178" i="1" s="1"/>
  <c r="C5227" i="1"/>
  <c r="C5251" i="1"/>
  <c r="C5342" i="1"/>
  <c r="E5381" i="1"/>
  <c r="C5405" i="1"/>
  <c r="C5413" i="1"/>
  <c r="E5432" i="1"/>
  <c r="E5450" i="1"/>
  <c r="D5468" i="1"/>
  <c r="D5486" i="1"/>
  <c r="E5227" i="1"/>
  <c r="C5395" i="1"/>
  <c r="C5441" i="1"/>
  <c r="E5486" i="1"/>
  <c r="D5252" i="1"/>
  <c r="E5320" i="1"/>
  <c r="D5343" i="1"/>
  <c r="D5365" i="1"/>
  <c r="E5365" i="1" s="1"/>
  <c r="E5433" i="1"/>
  <c r="D5441" i="1"/>
  <c r="C5461" i="1"/>
  <c r="C5479" i="1"/>
  <c r="D5383" i="1"/>
  <c r="E5469" i="1"/>
  <c r="D5497" i="1"/>
  <c r="C5475" i="1"/>
  <c r="D5147" i="1"/>
  <c r="E5147" i="1" s="1"/>
  <c r="E5268" i="1"/>
  <c r="D5291" i="1"/>
  <c r="E5291" i="1" s="1"/>
  <c r="E5359" i="1"/>
  <c r="D5457" i="1"/>
  <c r="E5457" i="1"/>
  <c r="E4292" i="1"/>
  <c r="D4600" i="1"/>
  <c r="E4600" i="1" s="1"/>
  <c r="E4801" i="1"/>
  <c r="D4891" i="1"/>
  <c r="E4891" i="1" s="1"/>
  <c r="D4950" i="1"/>
  <c r="D4998" i="1"/>
  <c r="E4998" i="1" s="1"/>
  <c r="E5036" i="1"/>
  <c r="C5068" i="1"/>
  <c r="E5097" i="1"/>
  <c r="C5126" i="1"/>
  <c r="E5153" i="1"/>
  <c r="C5179" i="1"/>
  <c r="D5203" i="1"/>
  <c r="E5203" i="1" s="1"/>
  <c r="E5251" i="1"/>
  <c r="C5297" i="1"/>
  <c r="E5319" i="1"/>
  <c r="E5342" i="1"/>
  <c r="E5364" i="1"/>
  <c r="D5382" i="1"/>
  <c r="E5382" i="1" s="1"/>
  <c r="D5423" i="1"/>
  <c r="C5433" i="1"/>
  <c r="C5459" i="1"/>
  <c r="E5468" i="1"/>
  <c r="C5275" i="1"/>
  <c r="C5383" i="1"/>
  <c r="C5406" i="1"/>
  <c r="D5415" i="1"/>
  <c r="C5469" i="1"/>
  <c r="C5321" i="1"/>
  <c r="C5366" i="1"/>
  <c r="C5424" i="1"/>
  <c r="D5461" i="1"/>
  <c r="E5461" i="1" s="1"/>
  <c r="D5487" i="1"/>
  <c r="E5487" i="1" s="1"/>
  <c r="E4320" i="1"/>
  <c r="E4614" i="1"/>
  <c r="C4806" i="1"/>
  <c r="E4892" i="1"/>
  <c r="E4950" i="1"/>
  <c r="D5004" i="1"/>
  <c r="E5004" i="1" s="1"/>
  <c r="C5038" i="1"/>
  <c r="E5068" i="1"/>
  <c r="D5098" i="1"/>
  <c r="E5126" i="1"/>
  <c r="D5154" i="1"/>
  <c r="E5154" i="1" s="1"/>
  <c r="E5179" i="1"/>
  <c r="D5204" i="1"/>
  <c r="D5228" i="1"/>
  <c r="C5487" i="1"/>
  <c r="D5406" i="1"/>
  <c r="D4345" i="1"/>
  <c r="E4345" i="1" s="1"/>
  <c r="C4631" i="1"/>
  <c r="C4813" i="1"/>
  <c r="E4900" i="1"/>
  <c r="E4956" i="1"/>
  <c r="C5007" i="1"/>
  <c r="D5038" i="1"/>
  <c r="E5038" i="1" s="1"/>
  <c r="C5069" i="1"/>
  <c r="E5098" i="1"/>
  <c r="C5127" i="1"/>
  <c r="D5155" i="1"/>
  <c r="E5155" i="1" s="1"/>
  <c r="C5180" i="1"/>
  <c r="E5204" i="1"/>
  <c r="E5228" i="1"/>
  <c r="E5252" i="1"/>
  <c r="D5275" i="1"/>
  <c r="E5275" i="1" s="1"/>
  <c r="C5298" i="1"/>
  <c r="C5467" i="1"/>
  <c r="E5485" i="1"/>
  <c r="D4363" i="1"/>
  <c r="E4363" i="1" s="1"/>
  <c r="E4643" i="1"/>
  <c r="D4817" i="1"/>
  <c r="E4817" i="1" s="1"/>
  <c r="E4902" i="1"/>
  <c r="C4960" i="1"/>
  <c r="D5007" i="1"/>
  <c r="E5007" i="1" s="1"/>
  <c r="E5043" i="1"/>
  <c r="D5074" i="1"/>
  <c r="E5074" i="1" s="1"/>
  <c r="E5103" i="1"/>
  <c r="C5132" i="1"/>
  <c r="D5159" i="1"/>
  <c r="E5159" i="1" s="1"/>
  <c r="D5184" i="1"/>
  <c r="E5184" i="1" s="1"/>
  <c r="E5208" i="1"/>
  <c r="C5233" i="1"/>
  <c r="E5256" i="1"/>
  <c r="D5279" i="1"/>
  <c r="E5279" i="1" s="1"/>
  <c r="C5302" i="1"/>
  <c r="E5324" i="1"/>
  <c r="E5347" i="1"/>
  <c r="D5366" i="1"/>
  <c r="E5366" i="1" s="1"/>
  <c r="E5383" i="1"/>
  <c r="C5396" i="1"/>
  <c r="E5406" i="1"/>
  <c r="E5416" i="1"/>
  <c r="D5424" i="1"/>
  <c r="D5434" i="1"/>
  <c r="C5444" i="1"/>
  <c r="C5452" i="1"/>
  <c r="C5462" i="1"/>
  <c r="C5470" i="1"/>
  <c r="D5489" i="1"/>
  <c r="E5497" i="1"/>
  <c r="E5489" i="1"/>
  <c r="C5498" i="1"/>
  <c r="D5022" i="1"/>
  <c r="E5022" i="1" s="1"/>
  <c r="C5084" i="1"/>
  <c r="C5141" i="1"/>
  <c r="E5167" i="1"/>
  <c r="D5216" i="1"/>
  <c r="D5286" i="1"/>
  <c r="C5389" i="1"/>
  <c r="D5464" i="1"/>
  <c r="E5464" i="1" s="1"/>
  <c r="C5501" i="1"/>
  <c r="E5389" i="1"/>
  <c r="C5419" i="1"/>
  <c r="D5474" i="1"/>
  <c r="E5474" i="1" s="1"/>
  <c r="E5466" i="1"/>
  <c r="D5029" i="1"/>
  <c r="E5029" i="1" s="1"/>
  <c r="E5221" i="1"/>
  <c r="C5314" i="1"/>
  <c r="D5475" i="1"/>
  <c r="E5467" i="1"/>
  <c r="E4385" i="1"/>
  <c r="C4657" i="1"/>
  <c r="D4827" i="1"/>
  <c r="E4827" i="1" s="1"/>
  <c r="C4909" i="1"/>
  <c r="E4960" i="1"/>
  <c r="E5012" i="1"/>
  <c r="E5044" i="1"/>
  <c r="E5075" i="1"/>
  <c r="E5104" i="1"/>
  <c r="E5132" i="1"/>
  <c r="E5160" i="1"/>
  <c r="C5185" i="1"/>
  <c r="E5209" i="1"/>
  <c r="E5233" i="1"/>
  <c r="D5257" i="1"/>
  <c r="E5257" i="1" s="1"/>
  <c r="C5280" i="1"/>
  <c r="E5302" i="1"/>
  <c r="E5325" i="1"/>
  <c r="D5348" i="1"/>
  <c r="E5348" i="1" s="1"/>
  <c r="C5367" i="1"/>
  <c r="D5384" i="1"/>
  <c r="E5384" i="1" s="1"/>
  <c r="D5398" i="1"/>
  <c r="C5407" i="1"/>
  <c r="C5417" i="1"/>
  <c r="E5424" i="1"/>
  <c r="E5434" i="1"/>
  <c r="D5444" i="1"/>
  <c r="E5444" i="1" s="1"/>
  <c r="D5452" i="1"/>
  <c r="D5462" i="1"/>
  <c r="D5470" i="1"/>
  <c r="E5470" i="1" s="1"/>
  <c r="D5480" i="1"/>
  <c r="E5263" i="1"/>
  <c r="C5411" i="1"/>
  <c r="D5456" i="1"/>
  <c r="D5492" i="1"/>
  <c r="C5359" i="1"/>
  <c r="D5429" i="1"/>
  <c r="E5429" i="1" s="1"/>
  <c r="E5492" i="1"/>
  <c r="C5090" i="1"/>
  <c r="C5197" i="1"/>
  <c r="D5377" i="1"/>
  <c r="C5412" i="1"/>
  <c r="D5447" i="1"/>
  <c r="E5447" i="1" s="1"/>
  <c r="C5485" i="1"/>
  <c r="C5493" i="1"/>
  <c r="D4407" i="1"/>
  <c r="E4407" i="1" s="1"/>
  <c r="D4671" i="1"/>
  <c r="E4671" i="1" s="1"/>
  <c r="E4828" i="1"/>
  <c r="E4912" i="1"/>
  <c r="E4966" i="1"/>
  <c r="E5014" i="1"/>
  <c r="C5046" i="1"/>
  <c r="E5076" i="1"/>
  <c r="D5105" i="1"/>
  <c r="C5134" i="1"/>
  <c r="E5161" i="1"/>
  <c r="E5185" i="1"/>
  <c r="D5210" i="1"/>
  <c r="D5234" i="1"/>
  <c r="E5234" i="1" s="1"/>
  <c r="C5258" i="1"/>
  <c r="E5280" i="1"/>
  <c r="D5303" i="1"/>
  <c r="D5326" i="1"/>
  <c r="C5349" i="1"/>
  <c r="D5370" i="1"/>
  <c r="E5370" i="1" s="1"/>
  <c r="D5387" i="1"/>
  <c r="E5387" i="1" s="1"/>
  <c r="E5398" i="1"/>
  <c r="D5407" i="1"/>
  <c r="D5417" i="1"/>
  <c r="C5427" i="1"/>
  <c r="C5435" i="1"/>
  <c r="C5445" i="1"/>
  <c r="E5452" i="1"/>
  <c r="E5462" i="1"/>
  <c r="D5472" i="1"/>
  <c r="E5480" i="1"/>
  <c r="D5490" i="1"/>
  <c r="E5490" i="1" s="1"/>
  <c r="D5498" i="1"/>
  <c r="C5239" i="1"/>
  <c r="E5307" i="1"/>
  <c r="D5330" i="1"/>
  <c r="E5330" i="1" s="1"/>
  <c r="D5353" i="1"/>
  <c r="E5353" i="1" s="1"/>
  <c r="E5371" i="1"/>
  <c r="D5388" i="1"/>
  <c r="D5463" i="1"/>
  <c r="D5473" i="1"/>
  <c r="D5481" i="1"/>
  <c r="D5491" i="1"/>
  <c r="E5285" i="1"/>
  <c r="D5308" i="1"/>
  <c r="E5308" i="1" s="1"/>
  <c r="C5354" i="1"/>
  <c r="C5372" i="1"/>
  <c r="E5388" i="1"/>
  <c r="D5400" i="1"/>
  <c r="D5418" i="1"/>
  <c r="E5463" i="1"/>
  <c r="E5491" i="1"/>
  <c r="E5500" i="1"/>
  <c r="C4854" i="1"/>
  <c r="E5191" i="1"/>
  <c r="E5372" i="1"/>
  <c r="E5418" i="1"/>
  <c r="E5483" i="1"/>
  <c r="C5484" i="1"/>
  <c r="C5390" i="1"/>
  <c r="C5119" i="1"/>
  <c r="C5393" i="1"/>
  <c r="D4423" i="1"/>
  <c r="E4423" i="1" s="1"/>
  <c r="E4683" i="1"/>
  <c r="E4838" i="1"/>
  <c r="C4919" i="1"/>
  <c r="E4969" i="1"/>
  <c r="C5015" i="1"/>
  <c r="D5046" i="1"/>
  <c r="E5046" i="1" s="1"/>
  <c r="D5077" i="1"/>
  <c r="E5077" i="1" s="1"/>
  <c r="E5105" i="1"/>
  <c r="D5134" i="1"/>
  <c r="E5134" i="1" s="1"/>
  <c r="C5162" i="1"/>
  <c r="C5186" i="1"/>
  <c r="E5210" i="1"/>
  <c r="C5235" i="1"/>
  <c r="D5258" i="1"/>
  <c r="E5258" i="1" s="1"/>
  <c r="C5281" i="1"/>
  <c r="E5303" i="1"/>
  <c r="E5326" i="1"/>
  <c r="D5349" i="1"/>
  <c r="E5349" i="1" s="1"/>
  <c r="C5371" i="1"/>
  <c r="C5388" i="1"/>
  <c r="D5399" i="1"/>
  <c r="E5407" i="1"/>
  <c r="E5417" i="1"/>
  <c r="D5427" i="1"/>
  <c r="E5427" i="1" s="1"/>
  <c r="D5435" i="1"/>
  <c r="E5435" i="1" s="1"/>
  <c r="D5445" i="1"/>
  <c r="C5453" i="1"/>
  <c r="C5463" i="1"/>
  <c r="E5472" i="1"/>
  <c r="C5481" i="1"/>
  <c r="C5491" i="1"/>
  <c r="E5498" i="1"/>
  <c r="D5190" i="1"/>
  <c r="E5190" i="1" s="1"/>
  <c r="C5215" i="1"/>
  <c r="D5262" i="1"/>
  <c r="E5262" i="1" s="1"/>
  <c r="C5285" i="1"/>
  <c r="E5399" i="1"/>
  <c r="E5409" i="1"/>
  <c r="C5418" i="1"/>
  <c r="C5428" i="1"/>
  <c r="E5445" i="1"/>
  <c r="D5455" i="1"/>
  <c r="D5499" i="1"/>
  <c r="E5499" i="1" s="1"/>
  <c r="D5331" i="1"/>
  <c r="E5331" i="1" s="1"/>
  <c r="C5410" i="1"/>
  <c r="D5428" i="1"/>
  <c r="E5428" i="1" s="1"/>
  <c r="C5436" i="1"/>
  <c r="C5446" i="1"/>
  <c r="E5455" i="1"/>
  <c r="E5473" i="1"/>
  <c r="E5481" i="1"/>
  <c r="E4720" i="1"/>
  <c r="C4929" i="1"/>
  <c r="C4978" i="1"/>
  <c r="C5053" i="1"/>
  <c r="C5332" i="1"/>
  <c r="E5400" i="1"/>
  <c r="D5446" i="1"/>
  <c r="E5446" i="1" s="1"/>
  <c r="D5411" i="1"/>
  <c r="E5411" i="1" s="1"/>
  <c r="D5401" i="1"/>
  <c r="C5173" i="1"/>
  <c r="E5401" i="1"/>
  <c r="D4443" i="1"/>
  <c r="E4443" i="1" s="1"/>
  <c r="C4695" i="1"/>
  <c r="C4842" i="1"/>
  <c r="C4922" i="1"/>
  <c r="C4970" i="1"/>
  <c r="D5020" i="1"/>
  <c r="E5020" i="1" s="1"/>
  <c r="E5051" i="1"/>
  <c r="D5082" i="1"/>
  <c r="E5082" i="1" s="1"/>
  <c r="E5110" i="1"/>
  <c r="D5139" i="1"/>
  <c r="E5139" i="1" s="1"/>
  <c r="C5166" i="1"/>
  <c r="E4461" i="1"/>
  <c r="D4706" i="1"/>
  <c r="E4706" i="1" s="1"/>
  <c r="C4850" i="1"/>
  <c r="E4922" i="1"/>
  <c r="E4976" i="1"/>
  <c r="C5021" i="1"/>
  <c r="D5052" i="1"/>
  <c r="E5052" i="1" s="1"/>
  <c r="D5083" i="1"/>
  <c r="E5083" i="1" s="1"/>
  <c r="D5111" i="1"/>
  <c r="E5111" i="1" s="1"/>
  <c r="D5140" i="1"/>
  <c r="E5140" i="1" s="1"/>
  <c r="C5167" i="1"/>
  <c r="C5191" i="1"/>
  <c r="E5215" i="1"/>
  <c r="E5239" i="1"/>
  <c r="C5263" i="1"/>
  <c r="E5112" i="1"/>
  <c r="E5240" i="1"/>
  <c r="C5309" i="1"/>
  <c r="E5354" i="1"/>
  <c r="D5438" i="1"/>
  <c r="E5438" i="1" s="1"/>
  <c r="C5474" i="1"/>
  <c r="C5401" i="1"/>
  <c r="C5447" i="1"/>
  <c r="E4476" i="1"/>
  <c r="C4495" i="1"/>
  <c r="C4732" i="1"/>
  <c r="E4860" i="1"/>
  <c r="D4930" i="1"/>
  <c r="E4930" i="1" s="1"/>
  <c r="D4978" i="1"/>
  <c r="E4978" i="1" s="1"/>
  <c r="C5023" i="1"/>
  <c r="C5054" i="1"/>
  <c r="D5084" i="1"/>
  <c r="E5084" i="1" s="1"/>
  <c r="C5113" i="1"/>
  <c r="D5141" i="1"/>
  <c r="E5141" i="1" s="1"/>
  <c r="C5168" i="1"/>
  <c r="D5192" i="1"/>
  <c r="E5192" i="1" s="1"/>
  <c r="E5216" i="1"/>
  <c r="C5241" i="1"/>
  <c r="C5264" i="1"/>
  <c r="E5286" i="1"/>
  <c r="E5309" i="1"/>
  <c r="D5332" i="1"/>
  <c r="E5332" i="1" s="1"/>
  <c r="C5355" i="1"/>
  <c r="D4514" i="1"/>
  <c r="E4514" i="1" s="1"/>
  <c r="D4743" i="1"/>
  <c r="E4743" i="1" s="1"/>
  <c r="E4864" i="1"/>
  <c r="D4932" i="1"/>
  <c r="E4932" i="1" s="1"/>
  <c r="C4986" i="1"/>
  <c r="D5028" i="1"/>
  <c r="E5028" i="1" s="1"/>
  <c r="D5059" i="1"/>
  <c r="E5059" i="1" s="1"/>
  <c r="D5089" i="1"/>
  <c r="E5089" i="1" s="1"/>
  <c r="C5118" i="1"/>
  <c r="D5146" i="1"/>
  <c r="E5146" i="1" s="1"/>
  <c r="D5172" i="1"/>
  <c r="E5172" i="1" s="1"/>
  <c r="D5196" i="1"/>
  <c r="E5196" i="1" s="1"/>
  <c r="C5221" i="1"/>
  <c r="C5245" i="1"/>
  <c r="C5268" i="1"/>
  <c r="E5290" i="1"/>
  <c r="D5313" i="1"/>
  <c r="E5313" i="1" s="1"/>
  <c r="D4529" i="1"/>
  <c r="E4529" i="1" s="1"/>
  <c r="E4756" i="1"/>
  <c r="D4871" i="1"/>
  <c r="E4871" i="1" s="1"/>
  <c r="E4938" i="1"/>
  <c r="C4988" i="1"/>
  <c r="E4547" i="1"/>
  <c r="C4769" i="1"/>
  <c r="E4874" i="1"/>
  <c r="D4940" i="1"/>
  <c r="D4988" i="1"/>
  <c r="E4988" i="1" s="1"/>
  <c r="D5030" i="1"/>
  <c r="D5061" i="1"/>
  <c r="E5061" i="1" s="1"/>
  <c r="D5091" i="1"/>
  <c r="E5119" i="1"/>
  <c r="C5148" i="1"/>
  <c r="E5173" i="1"/>
  <c r="C5198" i="1"/>
  <c r="D5222" i="1"/>
  <c r="E5246" i="1"/>
  <c r="D5269" i="1"/>
  <c r="C5292" i="1"/>
  <c r="C5315" i="1"/>
  <c r="E5337" i="1"/>
  <c r="D5360" i="1"/>
  <c r="E5377" i="1"/>
  <c r="E5393" i="1"/>
  <c r="C5404" i="1"/>
  <c r="D5412" i="1"/>
  <c r="D5422" i="1"/>
  <c r="C5430" i="1"/>
  <c r="C5440" i="1"/>
  <c r="E5449" i="1"/>
  <c r="C4567" i="1"/>
  <c r="D4780" i="1"/>
  <c r="E4780" i="1" s="1"/>
  <c r="D4881" i="1"/>
  <c r="E4881" i="1" s="1"/>
  <c r="E4940" i="1"/>
  <c r="D4994" i="1"/>
  <c r="E4994" i="1" s="1"/>
  <c r="E5030" i="1"/>
  <c r="C5062" i="1"/>
  <c r="E5091" i="1"/>
  <c r="C5120" i="1"/>
  <c r="D5148" i="1"/>
  <c r="E5148" i="1" s="1"/>
  <c r="C5174" i="1"/>
  <c r="D5198" i="1"/>
  <c r="E5198" i="1" s="1"/>
  <c r="E5222" i="1"/>
  <c r="C5247" i="1"/>
  <c r="E5269" i="1"/>
  <c r="D5292" i="1"/>
  <c r="E5292" i="1" s="1"/>
  <c r="D5315" i="1"/>
  <c r="E5315" i="1" s="1"/>
  <c r="C5338" i="1"/>
  <c r="E5360" i="1"/>
  <c r="D5378" i="1"/>
  <c r="E5378" i="1" s="1"/>
  <c r="C5394" i="1"/>
  <c r="D5404" i="1"/>
  <c r="E5404" i="1" s="1"/>
  <c r="E5412" i="1"/>
  <c r="E5422" i="1"/>
  <c r="D5430" i="1"/>
  <c r="E5430" i="1" s="1"/>
  <c r="D5440" i="1"/>
  <c r="C5450" i="1"/>
  <c r="C5458" i="1"/>
  <c r="C5468" i="1"/>
  <c r="C5476" i="1"/>
  <c r="C5486" i="1"/>
  <c r="D5495" i="1"/>
  <c r="E5495" i="1" s="1"/>
  <c r="D5202" i="1"/>
  <c r="E5202" i="1" s="1"/>
  <c r="E5273" i="1"/>
  <c r="D5296" i="1"/>
  <c r="E5296" i="1" s="1"/>
  <c r="C5319" i="1"/>
  <c r="D5361" i="1"/>
  <c r="E5361" i="1" s="1"/>
  <c r="D5394" i="1"/>
  <c r="E5394" i="1" s="1"/>
  <c r="C5423" i="1"/>
  <c r="E5440" i="1"/>
  <c r="D5458" i="1"/>
  <c r="E5458" i="1" s="1"/>
  <c r="C5478" i="1"/>
  <c r="D5496" i="1"/>
  <c r="E5496" i="1" s="1"/>
  <c r="D5274" i="1"/>
  <c r="E5274" i="1" s="1"/>
  <c r="E5405" i="1"/>
  <c r="D5413" i="1"/>
  <c r="E5413" i="1" s="1"/>
  <c r="C5451" i="1"/>
  <c r="D5478" i="1"/>
  <c r="E5478" i="1" s="1"/>
  <c r="E5297" i="1"/>
  <c r="D5395" i="1"/>
  <c r="E5395" i="1" s="1"/>
  <c r="E5423" i="1"/>
  <c r="D5451" i="1"/>
  <c r="E5451" i="1" s="1"/>
  <c r="C5497" i="1"/>
  <c r="E5343" i="1"/>
  <c r="E5415" i="1"/>
  <c r="C5434" i="1"/>
  <c r="E5441" i="1"/>
  <c r="D5479" i="1"/>
  <c r="E5479" i="1" s="1"/>
  <c r="C5492" i="1"/>
  <c r="C5376" i="1"/>
  <c r="C5429" i="1"/>
  <c r="E5456" i="1"/>
  <c r="D5336" i="1"/>
  <c r="E5336" i="1" s="1"/>
  <c r="E5376" i="1"/>
  <c r="C5421" i="1"/>
  <c r="D5439" i="1"/>
  <c r="E5439" i="1" s="1"/>
  <c r="C5457" i="1"/>
  <c r="E5484" i="1"/>
  <c r="D5060" i="1"/>
  <c r="E5060" i="1" s="1"/>
  <c r="C5246" i="1"/>
  <c r="C5337" i="1"/>
  <c r="E5421" i="1"/>
  <c r="E5475" i="1"/>
  <c r="C5495" i="1"/>
  <c r="D3" i="1" l="1"/>
  <c r="E3" i="1"/>
  <c r="C9" i="1"/>
  <c r="C4" i="1"/>
  <c r="D9" i="1"/>
  <c r="D4" i="1"/>
  <c r="E9" i="1"/>
  <c r="E4" i="1"/>
  <c r="C10" i="1"/>
  <c r="C5" i="1"/>
  <c r="D10" i="1"/>
  <c r="D5" i="1"/>
  <c r="E10" i="1"/>
  <c r="E5" i="1"/>
  <c r="C11" i="1"/>
  <c r="C6" i="1"/>
  <c r="D11" i="1"/>
  <c r="D6" i="1"/>
  <c r="E11" i="1"/>
  <c r="E6" i="1"/>
  <c r="C12" i="1"/>
  <c r="C7" i="1"/>
  <c r="D12" i="1"/>
  <c r="D7" i="1"/>
  <c r="E12" i="1"/>
  <c r="E7" i="1"/>
  <c r="C13" i="1"/>
  <c r="C8" i="1"/>
  <c r="D13" i="1"/>
  <c r="C3" i="1"/>
  <c r="D8" i="1"/>
  <c r="E8" i="1" s="1"/>
  <c r="E13" i="1"/>
  <c r="G4" i="2"/>
  <c r="I4" i="2"/>
  <c r="Q4" i="2"/>
  <c r="O4" i="2"/>
  <c r="F4" i="2"/>
  <c r="V4" i="2"/>
  <c r="W4" i="2"/>
  <c r="Y4" i="2"/>
  <c r="X4" i="2"/>
  <c r="H4" i="2"/>
  <c r="J4" i="2"/>
  <c r="K4" i="2"/>
  <c r="E4" i="2"/>
  <c r="M4" i="2"/>
  <c r="R4" i="2"/>
  <c r="P4" i="2"/>
  <c r="L4" i="2"/>
  <c r="N4" i="2"/>
  <c r="S4" i="2"/>
  <c r="C2" i="1"/>
  <c r="C2" i="5"/>
  <c r="D2" i="1"/>
  <c r="D2" i="5"/>
  <c r="E2" i="5" s="1"/>
  <c r="T4" i="2"/>
  <c r="U4" i="2" s="1"/>
  <c r="E2" i="1"/>
  <c r="G3" i="1" l="1"/>
  <c r="G8" i="1"/>
  <c r="G13" i="1"/>
  <c r="G7" i="1"/>
  <c r="G12" i="1"/>
  <c r="G6" i="1"/>
  <c r="G11" i="1"/>
  <c r="G5" i="1"/>
  <c r="G10" i="1"/>
  <c r="G4" i="1"/>
  <c r="G9" i="1"/>
  <c r="H2" i="5"/>
  <c r="G2" i="1"/>
</calcChain>
</file>

<file path=xl/sharedStrings.xml><?xml version="1.0" encoding="utf-8"?>
<sst xmlns="http://schemas.openxmlformats.org/spreadsheetml/2006/main" count="7403" uniqueCount="6572">
  <si>
    <t>证券代码</t>
  </si>
  <si>
    <t>证券名称</t>
  </si>
  <si>
    <t>申万行业</t>
  </si>
  <si>
    <t>研究员</t>
  </si>
  <si>
    <t>事件摘要</t>
  </si>
  <si>
    <t>研究员点评</t>
  </si>
  <si>
    <t>事件类型</t>
  </si>
  <si>
    <t>000002.SZ</t>
  </si>
  <si>
    <t>000009.SZ</t>
  </si>
  <si>
    <t>000021.SZ</t>
  </si>
  <si>
    <t>披露年报</t>
  </si>
  <si>
    <t>000039.SZ</t>
  </si>
  <si>
    <t>000066.SZ</t>
  </si>
  <si>
    <t>000100.SZ</t>
  </si>
  <si>
    <t>000157.SZ</t>
  </si>
  <si>
    <t>000166.SZ</t>
  </si>
  <si>
    <t>000301.SZ</t>
  </si>
  <si>
    <t>000333.SZ</t>
  </si>
  <si>
    <t>000338.SZ</t>
  </si>
  <si>
    <t>000408.SZ</t>
  </si>
  <si>
    <t>000425.SZ</t>
  </si>
  <si>
    <t>000625.SZ</t>
  </si>
  <si>
    <t>000629.SZ</t>
  </si>
  <si>
    <t>000651.SZ</t>
  </si>
  <si>
    <t>000725.SZ</t>
  </si>
  <si>
    <t>000768.SZ</t>
  </si>
  <si>
    <t>000776.SZ</t>
  </si>
  <si>
    <t>000792.SZ</t>
  </si>
  <si>
    <t>000800.SZ</t>
  </si>
  <si>
    <t>000830.SZ</t>
  </si>
  <si>
    <t>000876.SZ</t>
  </si>
  <si>
    <t>000877.SZ</t>
  </si>
  <si>
    <t>000893.SZ</t>
  </si>
  <si>
    <t>000898.SZ</t>
  </si>
  <si>
    <t>000927.SZ</t>
  </si>
  <si>
    <t>000932.SZ</t>
  </si>
  <si>
    <t>000938.SZ</t>
  </si>
  <si>
    <t>000951.SZ</t>
  </si>
  <si>
    <t>000977.SZ</t>
  </si>
  <si>
    <t>000983.SZ</t>
  </si>
  <si>
    <t>001979.SZ</t>
  </si>
  <si>
    <t>002001.SZ</t>
  </si>
  <si>
    <t>002050.SZ</t>
  </si>
  <si>
    <t>002061.SZ</t>
  </si>
  <si>
    <t>002078.SZ</t>
  </si>
  <si>
    <t>002092.SZ</t>
  </si>
  <si>
    <t>002120.SZ</t>
  </si>
  <si>
    <t>002142.SZ</t>
  </si>
  <si>
    <t>002180.SZ</t>
  </si>
  <si>
    <t>002318.SZ</t>
  </si>
  <si>
    <t>002352.SZ</t>
  </si>
  <si>
    <t>002371.SZ</t>
  </si>
  <si>
    <t>002385.SZ</t>
  </si>
  <si>
    <t>002399.SZ</t>
  </si>
  <si>
    <t>002405.SZ</t>
  </si>
  <si>
    <t>002456.SZ</t>
  </si>
  <si>
    <t>002459.SZ</t>
  </si>
  <si>
    <t>002460.SZ</t>
  </si>
  <si>
    <t>002466.SZ</t>
  </si>
  <si>
    <t>002472.SZ</t>
  </si>
  <si>
    <t>002493.SZ</t>
  </si>
  <si>
    <t>002557.SZ</t>
  </si>
  <si>
    <t>002572.SZ</t>
  </si>
  <si>
    <t>002594.SZ</t>
  </si>
  <si>
    <t>002597.SZ</t>
  </si>
  <si>
    <t>002600.SZ</t>
  </si>
  <si>
    <t>002626.SZ</t>
  </si>
  <si>
    <t>002736.SZ</t>
  </si>
  <si>
    <t>002747.SZ</t>
  </si>
  <si>
    <t>002756.SZ</t>
  </si>
  <si>
    <t>300999.SZ</t>
  </si>
  <si>
    <t>600000.SH</t>
  </si>
  <si>
    <t>600009.SH</t>
  </si>
  <si>
    <t>600015.SH</t>
  </si>
  <si>
    <t>600016.SH</t>
  </si>
  <si>
    <t>600018.SH</t>
  </si>
  <si>
    <t>600022.SH</t>
  </si>
  <si>
    <t>600029.SH</t>
  </si>
  <si>
    <t>600036.SH</t>
  </si>
  <si>
    <t>600039.SH</t>
  </si>
  <si>
    <t>600048.SH</t>
  </si>
  <si>
    <t>600079.SH</t>
  </si>
  <si>
    <t>600085.SH</t>
  </si>
  <si>
    <t>600089.SH</t>
  </si>
  <si>
    <t>600104.SH</t>
  </si>
  <si>
    <t>600110.SH</t>
  </si>
  <si>
    <t>600111.SH</t>
  </si>
  <si>
    <t>600115.SH</t>
  </si>
  <si>
    <t>600118.SH</t>
  </si>
  <si>
    <t>600132.SH</t>
  </si>
  <si>
    <t>600143.SH</t>
  </si>
  <si>
    <t>600153.SH</t>
  </si>
  <si>
    <t>600170.SH</t>
  </si>
  <si>
    <t>600177.SH</t>
  </si>
  <si>
    <t>600196.SH</t>
  </si>
  <si>
    <t>600199.SH</t>
  </si>
  <si>
    <t>600219.SH</t>
  </si>
  <si>
    <t>600277.SH</t>
  </si>
  <si>
    <t>600295.SH</t>
  </si>
  <si>
    <t>600305.SH</t>
  </si>
  <si>
    <t>600329.SH</t>
  </si>
  <si>
    <t>600350.SH</t>
  </si>
  <si>
    <t>600352.SH</t>
  </si>
  <si>
    <t>600378.SH</t>
  </si>
  <si>
    <t>600383.SH</t>
  </si>
  <si>
    <t>600392.SH</t>
  </si>
  <si>
    <t>600398.SH</t>
  </si>
  <si>
    <t>600399.SH</t>
  </si>
  <si>
    <t>600418.SH</t>
  </si>
  <si>
    <t>600438.SH</t>
  </si>
  <si>
    <t>600460.SH</t>
  </si>
  <si>
    <t>600500.SH</t>
  </si>
  <si>
    <t>600516.SH</t>
  </si>
  <si>
    <t>600521.SH</t>
  </si>
  <si>
    <t>600536.SH</t>
  </si>
  <si>
    <t>600563.SH</t>
  </si>
  <si>
    <t>600570.SH</t>
  </si>
  <si>
    <t>600598.SH</t>
  </si>
  <si>
    <t>600600.SH</t>
  </si>
  <si>
    <t>600623.SH</t>
  </si>
  <si>
    <t>600690.SH</t>
  </si>
  <si>
    <t>600754.SH</t>
  </si>
  <si>
    <t>600760.SH</t>
  </si>
  <si>
    <t>600771.SH</t>
  </si>
  <si>
    <t>600808.SH</t>
  </si>
  <si>
    <t>600820.SH</t>
  </si>
  <si>
    <t>600827.SH</t>
  </si>
  <si>
    <t>600875.SH</t>
  </si>
  <si>
    <t>600886.SH</t>
  </si>
  <si>
    <t>600887.SH</t>
  </si>
  <si>
    <t>600893.SH</t>
  </si>
  <si>
    <t>600900.SH</t>
  </si>
  <si>
    <t>600905.SH</t>
  </si>
  <si>
    <t>600958.SH</t>
  </si>
  <si>
    <t>600988.SH</t>
  </si>
  <si>
    <t>601012.SH</t>
  </si>
  <si>
    <t>601066.SH</t>
  </si>
  <si>
    <t>601118.SH</t>
  </si>
  <si>
    <t>601127.SH</t>
  </si>
  <si>
    <t>601128.SH</t>
  </si>
  <si>
    <t>601137.SH</t>
  </si>
  <si>
    <t>601138.SH</t>
  </si>
  <si>
    <t>601155.SH</t>
  </si>
  <si>
    <t>601156.SH</t>
  </si>
  <si>
    <t>601169.SH</t>
  </si>
  <si>
    <t>601186.SH</t>
  </si>
  <si>
    <t>601211.SH</t>
  </si>
  <si>
    <t>601233.SH</t>
  </si>
  <si>
    <t>601288.SH</t>
  </si>
  <si>
    <t>601319.SH</t>
  </si>
  <si>
    <t>601336.SH</t>
  </si>
  <si>
    <t>601390.SH</t>
  </si>
  <si>
    <t>601398.SH</t>
  </si>
  <si>
    <t>601598.SH</t>
  </si>
  <si>
    <t>601611.SH</t>
  </si>
  <si>
    <t>601618.SH</t>
  </si>
  <si>
    <t>601658.SH</t>
  </si>
  <si>
    <t>601668.SH</t>
  </si>
  <si>
    <t>601669.SH</t>
  </si>
  <si>
    <t>601688.SH</t>
  </si>
  <si>
    <t>601698.SH</t>
  </si>
  <si>
    <t>601727.SH</t>
  </si>
  <si>
    <t>601766.SH</t>
  </si>
  <si>
    <t>601788.SH</t>
  </si>
  <si>
    <t>601800.SH</t>
  </si>
  <si>
    <t>601816.SH</t>
  </si>
  <si>
    <t>601818.SH</t>
  </si>
  <si>
    <t>601828.SH</t>
  </si>
  <si>
    <t>601857.SH</t>
  </si>
  <si>
    <t>601865.SH</t>
  </si>
  <si>
    <t>601868.SH</t>
  </si>
  <si>
    <t>601872.SH</t>
  </si>
  <si>
    <t>601877.SH</t>
  </si>
  <si>
    <t>601878.SH</t>
  </si>
  <si>
    <t>601881.SH</t>
  </si>
  <si>
    <t>601916.SH</t>
  </si>
  <si>
    <t>601919.SH</t>
  </si>
  <si>
    <t>601939.SH</t>
  </si>
  <si>
    <t>601988.SH</t>
  </si>
  <si>
    <t>601992.SH</t>
  </si>
  <si>
    <t>601995.SH</t>
  </si>
  <si>
    <t>601998.SH</t>
  </si>
  <si>
    <t>603005.SH</t>
  </si>
  <si>
    <t>603027.SH</t>
  </si>
  <si>
    <t>603098.SH</t>
  </si>
  <si>
    <t>603185.SH</t>
  </si>
  <si>
    <t>603260.SH</t>
  </si>
  <si>
    <t>603290.SH</t>
  </si>
  <si>
    <t>603355.SH</t>
  </si>
  <si>
    <t>603363.SH</t>
  </si>
  <si>
    <t>603369.SH</t>
  </si>
  <si>
    <t>603379.SH</t>
  </si>
  <si>
    <t>603489.SH</t>
  </si>
  <si>
    <t>603517.SH</t>
  </si>
  <si>
    <t>603567.SH</t>
  </si>
  <si>
    <t>603589.SH</t>
  </si>
  <si>
    <t>603596.SH</t>
  </si>
  <si>
    <t>603650.SH</t>
  </si>
  <si>
    <t>603688.SH</t>
  </si>
  <si>
    <t>603712.SH</t>
  </si>
  <si>
    <t>603733.SH</t>
  </si>
  <si>
    <t>603806.SH</t>
  </si>
  <si>
    <t>603816.SH</t>
  </si>
  <si>
    <t>603833.SH</t>
  </si>
  <si>
    <t>603876.SH</t>
  </si>
  <si>
    <t>603906.SH</t>
  </si>
  <si>
    <t>603993.SH</t>
  </si>
  <si>
    <t>605111.SH</t>
  </si>
  <si>
    <t>000017.SZ</t>
  </si>
  <si>
    <t>2023年年报正式披露，营业总收入5.68亿元，同比去年增长27.82%，归母净利润为1790.19万元，同比去年335.05%，基本EPS为0.03元，平均ROE为5.98%</t>
  </si>
  <si>
    <t>000708.SZ</t>
  </si>
  <si>
    <t>000895.SZ</t>
  </si>
  <si>
    <t>000933.SZ</t>
  </si>
  <si>
    <t>002041.SZ</t>
  </si>
  <si>
    <t>002230.SZ</t>
  </si>
  <si>
    <t>002294.SZ</t>
  </si>
  <si>
    <t>002311.SZ</t>
  </si>
  <si>
    <t>002312.SZ</t>
  </si>
  <si>
    <t>002463.SZ</t>
  </si>
  <si>
    <t>002648.SZ</t>
  </si>
  <si>
    <t>300124.SZ</t>
  </si>
  <si>
    <t>300274.SZ</t>
  </si>
  <si>
    <t>300628.SZ</t>
  </si>
  <si>
    <t>300679.SZ</t>
  </si>
  <si>
    <t>301029.SZ</t>
  </si>
  <si>
    <t>600282.SH</t>
  </si>
  <si>
    <t>600315.SH</t>
  </si>
  <si>
    <t>600346.SH</t>
  </si>
  <si>
    <t>600486.SH</t>
  </si>
  <si>
    <t>600740.SH</t>
  </si>
  <si>
    <t>600745.SH</t>
  </si>
  <si>
    <t>600941.SH</t>
  </si>
  <si>
    <t>600955.SH</t>
  </si>
  <si>
    <t>601100.SH</t>
  </si>
  <si>
    <t>601689.SH</t>
  </si>
  <si>
    <t>601899.SH</t>
  </si>
  <si>
    <t>605358.SH</t>
  </si>
  <si>
    <t>605499.SH</t>
  </si>
  <si>
    <t>证券简称</t>
  </si>
  <si>
    <t>总市值</t>
  </si>
  <si>
    <t>2023Q1</t>
  </si>
  <si>
    <t>2023E</t>
  </si>
  <si>
    <t>业绩快报日期</t>
  </si>
  <si>
    <t>快报内容</t>
  </si>
  <si>
    <t>年报预计披露日期</t>
  </si>
  <si>
    <t>Q1预计披露日期</t>
  </si>
  <si>
    <t>年报实际披露日期</t>
  </si>
  <si>
    <t>Q1实际披露日期</t>
  </si>
  <si>
    <t>营业收入</t>
  </si>
  <si>
    <t>YoY</t>
  </si>
  <si>
    <t>毛利率</t>
  </si>
  <si>
    <t>归母净利润</t>
  </si>
  <si>
    <t>QoQ</t>
  </si>
  <si>
    <t>净利润增长率</t>
  </si>
  <si>
    <t>预测PE</t>
  </si>
  <si>
    <t>PE分位数</t>
  </si>
  <si>
    <t>长江电力</t>
  </si>
  <si>
    <t>三峡能源</t>
  </si>
  <si>
    <t>公用事业</t>
  </si>
  <si>
    <t>北方华创</t>
  </si>
  <si>
    <t>电子</t>
  </si>
  <si>
    <t>华海药业</t>
  </si>
  <si>
    <t>医药生物</t>
  </si>
  <si>
    <t>上海机场</t>
  </si>
  <si>
    <t>交通运输</t>
  </si>
  <si>
    <t>傲农生物</t>
  </si>
  <si>
    <t>农林牧渔</t>
  </si>
  <si>
    <t>000998.SZ</t>
  </si>
  <si>
    <t>隆平高科</t>
  </si>
  <si>
    <t>新希望</t>
  </si>
  <si>
    <t>卫星化学</t>
  </si>
  <si>
    <t>基础化工</t>
  </si>
  <si>
    <t>亿利洁能</t>
  </si>
  <si>
    <t>002002.SZ</t>
  </si>
  <si>
    <t>鸿达兴业</t>
  </si>
  <si>
    <t>603826.SH</t>
  </si>
  <si>
    <t>坤彩科技</t>
  </si>
  <si>
    <t>盛和资源</t>
  </si>
  <si>
    <t>有色金属</t>
  </si>
  <si>
    <t>000831.SZ</t>
  </si>
  <si>
    <t>中国稀土</t>
  </si>
  <si>
    <t>南山铝业</t>
  </si>
  <si>
    <t>徐工机械</t>
  </si>
  <si>
    <t>机械设备</t>
  </si>
  <si>
    <t>埃斯顿</t>
  </si>
  <si>
    <t>闻泰科技</t>
  </si>
  <si>
    <t>领益智造</t>
  </si>
  <si>
    <t>601058.SH</t>
  </si>
  <si>
    <t>赛轮轮胎</t>
  </si>
  <si>
    <t>汽车</t>
  </si>
  <si>
    <t>601966.SH</t>
  </si>
  <si>
    <t>玲珑轮胎</t>
  </si>
  <si>
    <t>上汽集团</t>
  </si>
  <si>
    <t>赛力斯</t>
  </si>
  <si>
    <t>江淮汽车</t>
  </si>
  <si>
    <t>600166.SH</t>
  </si>
  <si>
    <t>福田汽车</t>
  </si>
  <si>
    <t>中国长城</t>
  </si>
  <si>
    <t>计算机</t>
  </si>
  <si>
    <t>美的集团</t>
  </si>
  <si>
    <t>家用电器</t>
  </si>
  <si>
    <t>格力电器</t>
  </si>
  <si>
    <t>603486.SH</t>
  </si>
  <si>
    <t>科沃斯</t>
  </si>
  <si>
    <t>三花智控</t>
  </si>
  <si>
    <t>000858.SZ</t>
  </si>
  <si>
    <t>五粮液</t>
  </si>
  <si>
    <t>食品饮料</t>
  </si>
  <si>
    <t>000568.SZ</t>
  </si>
  <si>
    <t>泸州老窖</t>
  </si>
  <si>
    <t>000596.SZ</t>
  </si>
  <si>
    <t>古井贡酒</t>
  </si>
  <si>
    <t>今世缘</t>
  </si>
  <si>
    <t>000799.SZ</t>
  </si>
  <si>
    <t>酒鬼酒</t>
  </si>
  <si>
    <t>600779.SH</t>
  </si>
  <si>
    <t>水井坊</t>
  </si>
  <si>
    <t>绝味食品</t>
  </si>
  <si>
    <t>雅戈尔</t>
  </si>
  <si>
    <t>纺织服饰</t>
  </si>
  <si>
    <t>顾家家居</t>
  </si>
  <si>
    <t>轻工制造</t>
  </si>
  <si>
    <t>珍宝岛</t>
  </si>
  <si>
    <t>国投电力</t>
  </si>
  <si>
    <t>002468.SZ</t>
  </si>
  <si>
    <t>申通快递</t>
  </si>
  <si>
    <t>京沪高铁</t>
  </si>
  <si>
    <t>金地集团</t>
  </si>
  <si>
    <t>房地产</t>
  </si>
  <si>
    <t>国信证券</t>
  </si>
  <si>
    <t>非银金融</t>
  </si>
  <si>
    <t>601933.SH</t>
  </si>
  <si>
    <t>永辉超市</t>
  </si>
  <si>
    <t>商贸零售</t>
  </si>
  <si>
    <t>603737.SH</t>
  </si>
  <si>
    <t>三棵树</t>
  </si>
  <si>
    <t>建筑材料</t>
  </si>
  <si>
    <t>002791.SZ</t>
  </si>
  <si>
    <t>坚朗五金</t>
  </si>
  <si>
    <t>002761.SZ</t>
  </si>
  <si>
    <t>浙江建投</t>
  </si>
  <si>
    <t>建筑装饰</t>
  </si>
  <si>
    <t>中国核建</t>
  </si>
  <si>
    <t>森特股份</t>
  </si>
  <si>
    <t>600580.SH</t>
  </si>
  <si>
    <t>卧龙电驱</t>
  </si>
  <si>
    <t>电力设备</t>
  </si>
  <si>
    <t>601615.SH</t>
  </si>
  <si>
    <t>明阳智能</t>
  </si>
  <si>
    <t>002487.SZ</t>
  </si>
  <si>
    <t>大金重工</t>
  </si>
  <si>
    <t>002531.SZ</t>
  </si>
  <si>
    <t>天顺风能</t>
  </si>
  <si>
    <t>002340.SZ</t>
  </si>
  <si>
    <t>格林美</t>
  </si>
  <si>
    <t>603026.SH</t>
  </si>
  <si>
    <t>胜华新材</t>
  </si>
  <si>
    <t>正泰电器</t>
  </si>
  <si>
    <t>601009.SH</t>
  </si>
  <si>
    <t>南京银行</t>
  </si>
  <si>
    <t>银行</t>
  </si>
  <si>
    <t>002958.SZ</t>
  </si>
  <si>
    <t>青农商行</t>
  </si>
  <si>
    <t>002408.SZ</t>
  </si>
  <si>
    <t>齐翔腾达</t>
  </si>
  <si>
    <t>石油石化</t>
  </si>
  <si>
    <t>002266.SZ</t>
  </si>
  <si>
    <t>浙富控股</t>
  </si>
  <si>
    <t>环保</t>
  </si>
  <si>
    <t>中国卫通</t>
  </si>
  <si>
    <t>国防军工</t>
  </si>
  <si>
    <t>龙蟠科技</t>
  </si>
  <si>
    <t>大北农</t>
  </si>
  <si>
    <t>诺德股份</t>
  </si>
  <si>
    <t>600737.SH</t>
  </si>
  <si>
    <t>中粮糖业</t>
  </si>
  <si>
    <t>昊华科技</t>
  </si>
  <si>
    <t>北方稀土</t>
  </si>
  <si>
    <t>桐昆股份</t>
  </si>
  <si>
    <t>603568.SH</t>
  </si>
  <si>
    <t>伟明环保</t>
  </si>
  <si>
    <t>002353.SZ</t>
  </si>
  <si>
    <t>杰瑞股份</t>
  </si>
  <si>
    <t>深科技</t>
  </si>
  <si>
    <t>601952.SH</t>
  </si>
  <si>
    <t>苏垦农发</t>
  </si>
  <si>
    <t>金达威</t>
  </si>
  <si>
    <t>600004.SH</t>
  </si>
  <si>
    <t>白云机场</t>
  </si>
  <si>
    <t>百联股份</t>
  </si>
  <si>
    <t>中国建筑</t>
  </si>
  <si>
    <t>上海建工</t>
  </si>
  <si>
    <t>中航西飞</t>
  </si>
  <si>
    <t>600096.SH</t>
  </si>
  <si>
    <t>云天化</t>
  </si>
  <si>
    <t>鄂尔多斯</t>
  </si>
  <si>
    <t>钢铁</t>
  </si>
  <si>
    <t>中国宝安</t>
  </si>
  <si>
    <t>000422.SZ</t>
  </si>
  <si>
    <t>湖北宜化</t>
  </si>
  <si>
    <t>600859.SH</t>
  </si>
  <si>
    <t>王府井</t>
  </si>
  <si>
    <t>601018.SH</t>
  </si>
  <si>
    <t>宁波港</t>
  </si>
  <si>
    <t>锦江酒店</t>
  </si>
  <si>
    <t>社会服务</t>
  </si>
  <si>
    <t>东航物流</t>
  </si>
  <si>
    <t>603170.SH</t>
  </si>
  <si>
    <t>宝立食品</t>
  </si>
  <si>
    <t>北京银行</t>
  </si>
  <si>
    <t>002182.SZ</t>
  </si>
  <si>
    <t>云海金属</t>
  </si>
  <si>
    <t>千禾味业</t>
  </si>
  <si>
    <t>纳思达</t>
  </si>
  <si>
    <t>宁波银行</t>
  </si>
  <si>
    <t>京东方A</t>
  </si>
  <si>
    <t>上港集团</t>
  </si>
  <si>
    <t>新城控股</t>
  </si>
  <si>
    <t>东方电气</t>
  </si>
  <si>
    <t>中金公司</t>
  </si>
  <si>
    <t>达仁堂</t>
  </si>
  <si>
    <t>601158.SH</t>
  </si>
  <si>
    <t>重庆水务</t>
  </si>
  <si>
    <t>中国中铁</t>
  </si>
  <si>
    <t>中国铁建</t>
  </si>
  <si>
    <t>工商银行</t>
  </si>
  <si>
    <t>建发股份</t>
  </si>
  <si>
    <t>中国交建</t>
  </si>
  <si>
    <t>中国银行</t>
  </si>
  <si>
    <t>万科A</t>
  </si>
  <si>
    <t>中远海控</t>
  </si>
  <si>
    <t>601328.SH</t>
  </si>
  <si>
    <t>交通银行</t>
  </si>
  <si>
    <t>中国中车</t>
  </si>
  <si>
    <t>601166.SH</t>
  </si>
  <si>
    <t>兴业银行</t>
  </si>
  <si>
    <t>潍柴动力</t>
  </si>
  <si>
    <t>四川路桥</t>
  </si>
  <si>
    <t>中国东航</t>
  </si>
  <si>
    <t>天齐锂业</t>
  </si>
  <si>
    <t>航发动力</t>
  </si>
  <si>
    <t>华泰证券</t>
  </si>
  <si>
    <t>中国重汽</t>
  </si>
  <si>
    <t>600837.SH</t>
  </si>
  <si>
    <t>海通证券</t>
  </si>
  <si>
    <t>广发证券</t>
  </si>
  <si>
    <t>600259.SH</t>
  </si>
  <si>
    <t>广晟有色</t>
  </si>
  <si>
    <t>申万宏源</t>
  </si>
  <si>
    <t>600026.SH</t>
  </si>
  <si>
    <t>中远海能</t>
  </si>
  <si>
    <t>美凯龙</t>
  </si>
  <si>
    <t>600298.SH</t>
  </si>
  <si>
    <t>安琪酵母</t>
  </si>
  <si>
    <t>士兰微</t>
  </si>
  <si>
    <t>赤峰黄金</t>
  </si>
  <si>
    <t>中国石油</t>
  </si>
  <si>
    <t>600027.SH</t>
  </si>
  <si>
    <t>华电国际</t>
  </si>
  <si>
    <t>603225.SH</t>
  </si>
  <si>
    <t>新凤鸣</t>
  </si>
  <si>
    <t>国泰君安</t>
  </si>
  <si>
    <t>招商轮船</t>
  </si>
  <si>
    <t>003022.SZ</t>
  </si>
  <si>
    <t>联泓新科</t>
  </si>
  <si>
    <t>仙鹤股份</t>
  </si>
  <si>
    <t>海普瑞</t>
  </si>
  <si>
    <t>南方航空</t>
  </si>
  <si>
    <t>002938.SZ</t>
  </si>
  <si>
    <t>鹏鼎控股</t>
  </si>
  <si>
    <t>000999.SZ</t>
  </si>
  <si>
    <t>华润三九</t>
  </si>
  <si>
    <t>600183.SH</t>
  </si>
  <si>
    <t>生益科技</t>
  </si>
  <si>
    <t>002299.SZ</t>
  </si>
  <si>
    <t>圣农发展</t>
  </si>
  <si>
    <t>601117.SH</t>
  </si>
  <si>
    <t>中国化学</t>
  </si>
  <si>
    <t>民生银行</t>
  </si>
  <si>
    <t>中国外运</t>
  </si>
  <si>
    <t>复星医药</t>
  </si>
  <si>
    <t>600528.SH</t>
  </si>
  <si>
    <t>中铁工业</t>
  </si>
  <si>
    <t>同仁堂</t>
  </si>
  <si>
    <t>600377.SH</t>
  </si>
  <si>
    <t>宁沪高速</t>
  </si>
  <si>
    <t>601088.SH</t>
  </si>
  <si>
    <t>中国神华</t>
  </si>
  <si>
    <t>煤炭</t>
  </si>
  <si>
    <t>600188.SH</t>
  </si>
  <si>
    <t>兖矿能源</t>
  </si>
  <si>
    <t>光大银行</t>
  </si>
  <si>
    <t>600999.SH</t>
  </si>
  <si>
    <t>招商证券</t>
  </si>
  <si>
    <t>000860.SZ</t>
  </si>
  <si>
    <t>顺鑫农业</t>
  </si>
  <si>
    <t>600588.SH</t>
  </si>
  <si>
    <t>用友网络</t>
  </si>
  <si>
    <t>金龙鱼</t>
  </si>
  <si>
    <t>600655.SH</t>
  </si>
  <si>
    <t>豫园股份</t>
  </si>
  <si>
    <t>600141.SH</t>
  </si>
  <si>
    <t>兴发集团</t>
  </si>
  <si>
    <t>洛阳钼业</t>
  </si>
  <si>
    <t>002179.SZ</t>
  </si>
  <si>
    <t>中航光电</t>
  </si>
  <si>
    <t>600372.SH</t>
  </si>
  <si>
    <t>中航电子</t>
  </si>
  <si>
    <t>000050.SZ</t>
  </si>
  <si>
    <t>深天马A</t>
  </si>
  <si>
    <t>600873.SH</t>
  </si>
  <si>
    <t>梅花生物</t>
  </si>
  <si>
    <t>002240.SZ</t>
  </si>
  <si>
    <t>盛新锂能</t>
  </si>
  <si>
    <t>603077.SH</t>
  </si>
  <si>
    <t>和邦生物</t>
  </si>
  <si>
    <t>华菱钢铁</t>
  </si>
  <si>
    <t>隆基绿能</t>
  </si>
  <si>
    <t>华夏银行</t>
  </si>
  <si>
    <t>601229.SH</t>
  </si>
  <si>
    <t>上海银行</t>
  </si>
  <si>
    <t>601139.SH</t>
  </si>
  <si>
    <t>深圳燃气</t>
  </si>
  <si>
    <t>601825.SH</t>
  </si>
  <si>
    <t>沪农商行</t>
  </si>
  <si>
    <t>600596.SH</t>
  </si>
  <si>
    <t>新安股份</t>
  </si>
  <si>
    <t>600328.SH</t>
  </si>
  <si>
    <t>中盐化工</t>
  </si>
  <si>
    <t>603195.SH</t>
  </si>
  <si>
    <t>公牛集团</t>
  </si>
  <si>
    <t>重庆啤酒</t>
  </si>
  <si>
    <t>002705.SZ</t>
  </si>
  <si>
    <t>新宝股份</t>
  </si>
  <si>
    <t>601678.SH</t>
  </si>
  <si>
    <t>滨化股份</t>
  </si>
  <si>
    <t>300373.SZ</t>
  </si>
  <si>
    <t>扬杰科技</t>
  </si>
  <si>
    <t>300782.SZ</t>
  </si>
  <si>
    <t>卓胜微</t>
  </si>
  <si>
    <t>002287.SZ</t>
  </si>
  <si>
    <t>奇正藏药</t>
  </si>
  <si>
    <t>海南橡胶</t>
  </si>
  <si>
    <t>002714.SZ</t>
  </si>
  <si>
    <t>牧原股份</t>
  </si>
  <si>
    <t>002064.SZ</t>
  </si>
  <si>
    <t>华峰化学</t>
  </si>
  <si>
    <t>002601.SZ</t>
  </si>
  <si>
    <t>龙佰集团</t>
  </si>
  <si>
    <t>601216.SH</t>
  </si>
  <si>
    <t>君正集团</t>
  </si>
  <si>
    <t>002145.SZ</t>
  </si>
  <si>
    <t>中核钛白</t>
  </si>
  <si>
    <t>000818.SZ</t>
  </si>
  <si>
    <t>航锦科技</t>
  </si>
  <si>
    <t>中化国际</t>
  </si>
  <si>
    <t>600019.SH</t>
  </si>
  <si>
    <t>宝钢股份</t>
  </si>
  <si>
    <t>000709.SZ</t>
  </si>
  <si>
    <t>河钢股份</t>
  </si>
  <si>
    <t>000657.SZ</t>
  </si>
  <si>
    <t>中钨高新</t>
  </si>
  <si>
    <t>鼎胜新材</t>
  </si>
  <si>
    <t>603799.SH</t>
  </si>
  <si>
    <t>华友钴业</t>
  </si>
  <si>
    <t>601399.SH</t>
  </si>
  <si>
    <t>国机重装</t>
  </si>
  <si>
    <t>603986.SH</t>
  </si>
  <si>
    <t>兆易创新</t>
  </si>
  <si>
    <t>002409.SZ</t>
  </si>
  <si>
    <t>雅克科技</t>
  </si>
  <si>
    <t>晶方科技</t>
  </si>
  <si>
    <t>600703.SH</t>
  </si>
  <si>
    <t>三安光电</t>
  </si>
  <si>
    <t>欧菲光</t>
  </si>
  <si>
    <t>002475.SZ</t>
  </si>
  <si>
    <t>立讯精密</t>
  </si>
  <si>
    <t>600741.SH</t>
  </si>
  <si>
    <t>华域汽车</t>
  </si>
  <si>
    <t>002236.SZ</t>
  </si>
  <si>
    <t>大华股份</t>
  </si>
  <si>
    <t>中国软件</t>
  </si>
  <si>
    <t>301269.SZ</t>
  </si>
  <si>
    <t>华大九天</t>
  </si>
  <si>
    <t>603868.SH</t>
  </si>
  <si>
    <t>飞科电器</t>
  </si>
  <si>
    <t>600809.SH</t>
  </si>
  <si>
    <t>山西汾酒</t>
  </si>
  <si>
    <t>口子窖</t>
  </si>
  <si>
    <t>金种子酒</t>
  </si>
  <si>
    <t>002568.SZ</t>
  </si>
  <si>
    <t>百润股份</t>
  </si>
  <si>
    <t>伊利股份</t>
  </si>
  <si>
    <t>海澜之家</t>
  </si>
  <si>
    <t>603456.SH</t>
  </si>
  <si>
    <t>九洲药业</t>
  </si>
  <si>
    <t>603707.SH</t>
  </si>
  <si>
    <t>健友股份</t>
  </si>
  <si>
    <t>603939.SH</t>
  </si>
  <si>
    <t>益丰药房</t>
  </si>
  <si>
    <t>603233.SH</t>
  </si>
  <si>
    <t>大参林</t>
  </si>
  <si>
    <t>603858.SH</t>
  </si>
  <si>
    <t>步长制药</t>
  </si>
  <si>
    <t>000785.SZ</t>
  </si>
  <si>
    <t>居然之家</t>
  </si>
  <si>
    <t>600482.SH</t>
  </si>
  <si>
    <t>中国动力</t>
  </si>
  <si>
    <t>300724.SZ</t>
  </si>
  <si>
    <t>捷佳伟创</t>
  </si>
  <si>
    <t>002074.SZ</t>
  </si>
  <si>
    <t>国轩高科</t>
  </si>
  <si>
    <t>600406.SH</t>
  </si>
  <si>
    <t>国电南瑞</t>
  </si>
  <si>
    <t>002625.SZ</t>
  </si>
  <si>
    <t>光启技术</t>
  </si>
  <si>
    <t>600150.SH</t>
  </si>
  <si>
    <t>中国船舶</t>
  </si>
  <si>
    <t>601989.SH</t>
  </si>
  <si>
    <t>中国重工</t>
  </si>
  <si>
    <t>000733.SZ</t>
  </si>
  <si>
    <t>振华科技</t>
  </si>
  <si>
    <t>600157.SH</t>
  </si>
  <si>
    <t>永泰能源</t>
  </si>
  <si>
    <t>恒力石化</t>
  </si>
  <si>
    <t>300144.SZ</t>
  </si>
  <si>
    <t>宋城演艺</t>
  </si>
  <si>
    <t>002738.SZ</t>
  </si>
  <si>
    <t>中矿资源</t>
  </si>
  <si>
    <t>中国电建</t>
  </si>
  <si>
    <t>600919.SH</t>
  </si>
  <si>
    <t>江苏银行</t>
  </si>
  <si>
    <t>600926.SH</t>
  </si>
  <si>
    <t>杭州银行</t>
  </si>
  <si>
    <t>301238.SZ</t>
  </si>
  <si>
    <t>瑞泰新材</t>
  </si>
  <si>
    <t>600481.SH</t>
  </si>
  <si>
    <t>双良节能</t>
  </si>
  <si>
    <t>登海种业</t>
  </si>
  <si>
    <t>博威合金</t>
  </si>
  <si>
    <t>300894.SZ</t>
  </si>
  <si>
    <t>火星人</t>
  </si>
  <si>
    <t>欧派家居</t>
  </si>
  <si>
    <t>300408.SZ</t>
  </si>
  <si>
    <t>三环集团</t>
  </si>
  <si>
    <t>太阳纸业</t>
  </si>
  <si>
    <t>600010.SH</t>
  </si>
  <si>
    <t>包钢股份</t>
  </si>
  <si>
    <t>隧道股份</t>
  </si>
  <si>
    <t>002372.SZ</t>
  </si>
  <si>
    <t>伟星新材</t>
  </si>
  <si>
    <t>600160.SH</t>
  </si>
  <si>
    <t>巨化股份</t>
  </si>
  <si>
    <t>300604.SZ</t>
  </si>
  <si>
    <t>长川科技</t>
  </si>
  <si>
    <t>八方股份</t>
  </si>
  <si>
    <t>600884.SH</t>
  </si>
  <si>
    <t>杉杉股份</t>
  </si>
  <si>
    <t>002414.SZ</t>
  </si>
  <si>
    <t>高德红外</t>
  </si>
  <si>
    <t>浦发银行</t>
  </si>
  <si>
    <t>300866.SZ</t>
  </si>
  <si>
    <t>安克创新</t>
  </si>
  <si>
    <t>605117.SH</t>
  </si>
  <si>
    <t>德业股份</t>
  </si>
  <si>
    <t>长安汽车</t>
  </si>
  <si>
    <t>600795.SH</t>
  </si>
  <si>
    <t>国电电力</t>
  </si>
  <si>
    <t>000630.SZ</t>
  </si>
  <si>
    <t>铜陵有色</t>
  </si>
  <si>
    <t>600348.SH</t>
  </si>
  <si>
    <t>华阳股份</t>
  </si>
  <si>
    <t>浙江龙盛</t>
  </si>
  <si>
    <t>600409.SH</t>
  </si>
  <si>
    <t>三友化工</t>
  </si>
  <si>
    <t>600008.SH</t>
  </si>
  <si>
    <t>首创环保</t>
  </si>
  <si>
    <t>000869.SZ</t>
  </si>
  <si>
    <t>张裕A</t>
  </si>
  <si>
    <t>浪潮信息</t>
  </si>
  <si>
    <t>600586.SH</t>
  </si>
  <si>
    <t>金晶科技</t>
  </si>
  <si>
    <t>索菲亚</t>
  </si>
  <si>
    <t>斯达半导</t>
  </si>
  <si>
    <t>300666.SZ</t>
  </si>
  <si>
    <t>江丰电子</t>
  </si>
  <si>
    <t>600845.SH</t>
  </si>
  <si>
    <t>宝信软件</t>
  </si>
  <si>
    <t>华谊集团</t>
  </si>
  <si>
    <t>001965.SZ</t>
  </si>
  <si>
    <t>招商公路</t>
  </si>
  <si>
    <t>300316.SZ</t>
  </si>
  <si>
    <t>晶盛机电</t>
  </si>
  <si>
    <t>一汽解放</t>
  </si>
  <si>
    <t>恒生电子</t>
  </si>
  <si>
    <t>法拉电子</t>
  </si>
  <si>
    <t>农业银行</t>
  </si>
  <si>
    <t>中国能建</t>
  </si>
  <si>
    <t>邮储银行</t>
  </si>
  <si>
    <t>海尔智家</t>
  </si>
  <si>
    <t>新华保险</t>
  </si>
  <si>
    <t>TCL科技</t>
  </si>
  <si>
    <t>鞍钢股份</t>
  </si>
  <si>
    <t>山东钢铁</t>
  </si>
  <si>
    <t>马钢股份</t>
  </si>
  <si>
    <t>紫光股份</t>
  </si>
  <si>
    <t>600030.SH</t>
  </si>
  <si>
    <t>中信证券</t>
  </si>
  <si>
    <t>中联重科</t>
  </si>
  <si>
    <t>盐湖股份</t>
  </si>
  <si>
    <t>601077.SH</t>
  </si>
  <si>
    <t>渝农商行</t>
  </si>
  <si>
    <t>中信建投</t>
  </si>
  <si>
    <t>300769.SZ</t>
  </si>
  <si>
    <t>德方纳米</t>
  </si>
  <si>
    <t>002032.SZ</t>
  </si>
  <si>
    <t>苏泊尔</t>
  </si>
  <si>
    <t>002541.SZ</t>
  </si>
  <si>
    <t>鸿路钢构</t>
  </si>
  <si>
    <t>东方证券</t>
  </si>
  <si>
    <t>山东高速</t>
  </si>
  <si>
    <t>600879.SH</t>
  </si>
  <si>
    <t>航天电子</t>
  </si>
  <si>
    <t>浙商证券</t>
  </si>
  <si>
    <t>600129.SH</t>
  </si>
  <si>
    <t>太极集团</t>
  </si>
  <si>
    <t>600685.SH</t>
  </si>
  <si>
    <t>中船防务</t>
  </si>
  <si>
    <t>600885.SH</t>
  </si>
  <si>
    <t>宏发股份</t>
  </si>
  <si>
    <t>光大证券</t>
  </si>
  <si>
    <t>中国卫星</t>
  </si>
  <si>
    <t>300026.SZ</t>
  </si>
  <si>
    <t>红日药业</t>
  </si>
  <si>
    <t>002436.SZ</t>
  </si>
  <si>
    <t>兴森科技</t>
  </si>
  <si>
    <t>600258.SH</t>
  </si>
  <si>
    <t>首旅酒店</t>
  </si>
  <si>
    <t>七一二</t>
  </si>
  <si>
    <t>301268.SZ</t>
  </si>
  <si>
    <t>铭利达</t>
  </si>
  <si>
    <t>000089.SZ</t>
  </si>
  <si>
    <t>深圳机场</t>
  </si>
  <si>
    <t>怡合达</t>
  </si>
  <si>
    <t>601628.SH</t>
  </si>
  <si>
    <t>中国人寿</t>
  </si>
  <si>
    <t>建设银行</t>
  </si>
  <si>
    <t>中国中冶</t>
  </si>
  <si>
    <t>金隅集团</t>
  </si>
  <si>
    <t>中国铁物</t>
  </si>
  <si>
    <t>600547.SH</t>
  </si>
  <si>
    <t>山东黄金</t>
  </si>
  <si>
    <t>赣锋锂业</t>
  </si>
  <si>
    <t>中国银河</t>
  </si>
  <si>
    <t>601799.SH</t>
  </si>
  <si>
    <t>星宇股份</t>
  </si>
  <si>
    <t>600908.SH</t>
  </si>
  <si>
    <t>无锡银行</t>
  </si>
  <si>
    <t>300726.SZ</t>
  </si>
  <si>
    <t>宏达电子</t>
  </si>
  <si>
    <t>比亚迪</t>
  </si>
  <si>
    <t>中集集团</t>
  </si>
  <si>
    <t>南钢股份</t>
  </si>
  <si>
    <t>600985.SH</t>
  </si>
  <si>
    <t>淮北矿业</t>
  </si>
  <si>
    <t>002129.SZ</t>
  </si>
  <si>
    <t>TCL中环</t>
  </si>
  <si>
    <t>600801.SH</t>
  </si>
  <si>
    <t>华新水泥</t>
  </si>
  <si>
    <t>600546.SH</t>
  </si>
  <si>
    <t>山煤国际</t>
  </si>
  <si>
    <t>002185.SZ</t>
  </si>
  <si>
    <t>华天科技</t>
  </si>
  <si>
    <t>600062.SH</t>
  </si>
  <si>
    <t>华润双鹤</t>
  </si>
  <si>
    <t>600028.SH</t>
  </si>
  <si>
    <t>中国石化</t>
  </si>
  <si>
    <t>601601.SH</t>
  </si>
  <si>
    <t>中国太保</t>
  </si>
  <si>
    <t>中国人保</t>
  </si>
  <si>
    <t>紫金矿业</t>
  </si>
  <si>
    <t>600803.SH</t>
  </si>
  <si>
    <t>新奥股份</t>
  </si>
  <si>
    <t>002507.SZ</t>
  </si>
  <si>
    <t>涪陵榨菜</t>
  </si>
  <si>
    <t>601898.SH</t>
  </si>
  <si>
    <t>中煤能源</t>
  </si>
  <si>
    <t>中信银行</t>
  </si>
  <si>
    <t>601808.SH</t>
  </si>
  <si>
    <t>中海油服</t>
  </si>
  <si>
    <t>人福医药</t>
  </si>
  <si>
    <t>002407.SZ</t>
  </si>
  <si>
    <t>多氟多</t>
  </si>
  <si>
    <t>600702.SH</t>
  </si>
  <si>
    <t>舍得酒业</t>
  </si>
  <si>
    <t>伯特利</t>
  </si>
  <si>
    <t>603678.SH</t>
  </si>
  <si>
    <t>火炬电子</t>
  </si>
  <si>
    <t>石英股份</t>
  </si>
  <si>
    <t>600583.SH</t>
  </si>
  <si>
    <t>海油工程</t>
  </si>
  <si>
    <t>600597.SH</t>
  </si>
  <si>
    <t>光明乳业</t>
  </si>
  <si>
    <t>600332.SH</t>
  </si>
  <si>
    <t>白云山</t>
  </si>
  <si>
    <t>002532.SZ</t>
  </si>
  <si>
    <t>天山铝业</t>
  </si>
  <si>
    <t>600507.SH</t>
  </si>
  <si>
    <t>方大特钢</t>
  </si>
  <si>
    <t>603267.SH</t>
  </si>
  <si>
    <t>鸿远电子</t>
  </si>
  <si>
    <t>600660.SH</t>
  </si>
  <si>
    <t>福耀玻璃</t>
  </si>
  <si>
    <t>工业富联</t>
  </si>
  <si>
    <t>603305.SH</t>
  </si>
  <si>
    <t>旭升集团</t>
  </si>
  <si>
    <t>维远股份</t>
  </si>
  <si>
    <t>恒顺醋业</t>
  </si>
  <si>
    <t>601225.SH</t>
  </si>
  <si>
    <t>陕西煤业</t>
  </si>
  <si>
    <t>601699.SH</t>
  </si>
  <si>
    <t>潞安环能</t>
  </si>
  <si>
    <t>300919.SZ</t>
  </si>
  <si>
    <t>中伟股份</t>
  </si>
  <si>
    <t>上机数控</t>
  </si>
  <si>
    <t>000930.SZ</t>
  </si>
  <si>
    <t>中粮科技</t>
  </si>
  <si>
    <t>603338.SH</t>
  </si>
  <si>
    <t>浙江鼎力</t>
  </si>
  <si>
    <t>金禾实业</t>
  </si>
  <si>
    <t>600489.SH</t>
  </si>
  <si>
    <t>中金黄金</t>
  </si>
  <si>
    <t>603160.SH</t>
  </si>
  <si>
    <t>汇顶科技</t>
  </si>
  <si>
    <t>电连技术</t>
  </si>
  <si>
    <t>600559.SH</t>
  </si>
  <si>
    <t>老白干酒</t>
  </si>
  <si>
    <t>601985.SH</t>
  </si>
  <si>
    <t>中国核电</t>
  </si>
  <si>
    <t>601006.SH</t>
  </si>
  <si>
    <t>大秦铁路</t>
  </si>
  <si>
    <t>300776.SZ</t>
  </si>
  <si>
    <t>帝尔激光</t>
  </si>
  <si>
    <t>300207.SZ</t>
  </si>
  <si>
    <t>欣旺达</t>
  </si>
  <si>
    <t>300438.SZ</t>
  </si>
  <si>
    <t>鹏辉能源</t>
  </si>
  <si>
    <t>600764.SH</t>
  </si>
  <si>
    <t>中国海防</t>
  </si>
  <si>
    <t>广誉远</t>
  </si>
  <si>
    <t>荣盛石化</t>
  </si>
  <si>
    <t>浙江交科</t>
  </si>
  <si>
    <t>002025.SZ</t>
  </si>
  <si>
    <t>航天电器</t>
  </si>
  <si>
    <t>方大炭素</t>
  </si>
  <si>
    <t>彤程新材</t>
  </si>
  <si>
    <t>000778.SZ</t>
  </si>
  <si>
    <t>新兴铸管</t>
  </si>
  <si>
    <t>300070.SZ</t>
  </si>
  <si>
    <t>碧水源</t>
  </si>
  <si>
    <t>000960.SZ</t>
  </si>
  <si>
    <t>锡业股份</t>
  </si>
  <si>
    <t>亚钾国际</t>
  </si>
  <si>
    <t>601607.SH</t>
  </si>
  <si>
    <t>上海医药</t>
  </si>
  <si>
    <t>中泰化学</t>
  </si>
  <si>
    <t>601111.SH</t>
  </si>
  <si>
    <t>中国国航</t>
  </si>
  <si>
    <t>002202.SZ</t>
  </si>
  <si>
    <t>金风科技</t>
  </si>
  <si>
    <t>000538.SZ</t>
  </si>
  <si>
    <t>云南白药</t>
  </si>
  <si>
    <t>600299.SH</t>
  </si>
  <si>
    <t>安迪苏</t>
  </si>
  <si>
    <t>300748.SZ</t>
  </si>
  <si>
    <t>金力永磁</t>
  </si>
  <si>
    <t>300682.SZ</t>
  </si>
  <si>
    <t>朗新科技</t>
  </si>
  <si>
    <t>601238.SH</t>
  </si>
  <si>
    <t>广汽集团</t>
  </si>
  <si>
    <t>002156.SZ</t>
  </si>
  <si>
    <t>通富微电</t>
  </si>
  <si>
    <t>002920.SZ</t>
  </si>
  <si>
    <t>德赛西威</t>
  </si>
  <si>
    <t>000970.SZ</t>
  </si>
  <si>
    <t>中科三环</t>
  </si>
  <si>
    <t>300957.SZ</t>
  </si>
  <si>
    <t>贝泰妮</t>
  </si>
  <si>
    <t>美容护理</t>
  </si>
  <si>
    <t>北大荒</t>
  </si>
  <si>
    <t>顺丰控股</t>
  </si>
  <si>
    <t>600871.SH</t>
  </si>
  <si>
    <t>石化油服</t>
  </si>
  <si>
    <t>600585.SH</t>
  </si>
  <si>
    <t>海螺水泥</t>
  </si>
  <si>
    <t>招商银行</t>
  </si>
  <si>
    <t>600688.SH</t>
  </si>
  <si>
    <t>上海石化</t>
  </si>
  <si>
    <t>晶澳科技</t>
  </si>
  <si>
    <t>000786.SZ</t>
  </si>
  <si>
    <t>北新建材</t>
  </si>
  <si>
    <t>600872.SH</t>
  </si>
  <si>
    <t>中炬高新</t>
  </si>
  <si>
    <t>新洁能</t>
  </si>
  <si>
    <t>300146.SZ</t>
  </si>
  <si>
    <t>汤臣倍健</t>
  </si>
  <si>
    <t>601318.SH</t>
  </si>
  <si>
    <t>中国平安</t>
  </si>
  <si>
    <t>002916.SZ</t>
  </si>
  <si>
    <t>深南电路</t>
  </si>
  <si>
    <t>600765.SH</t>
  </si>
  <si>
    <t>中航重机</t>
  </si>
  <si>
    <t>600732.SH</t>
  </si>
  <si>
    <t>爱旭股份</t>
  </si>
  <si>
    <t>002812.SZ</t>
  </si>
  <si>
    <t>恩捷股份</t>
  </si>
  <si>
    <t>300498.SZ</t>
  </si>
  <si>
    <t>温氏股份</t>
  </si>
  <si>
    <t>600233.SH</t>
  </si>
  <si>
    <t>圆通速递</t>
  </si>
  <si>
    <t>600522.SH</t>
  </si>
  <si>
    <t>中天科技</t>
  </si>
  <si>
    <t>通信</t>
  </si>
  <si>
    <t>002841.SZ</t>
  </si>
  <si>
    <t>视源股份</t>
  </si>
  <si>
    <t>上海家化</t>
  </si>
  <si>
    <t>301069.SZ</t>
  </si>
  <si>
    <t>凯盛新材</t>
  </si>
  <si>
    <t>600935.SH</t>
  </si>
  <si>
    <t>华塑股份</t>
  </si>
  <si>
    <t>002326.SZ</t>
  </si>
  <si>
    <t>永太科技</t>
  </si>
  <si>
    <t>002585.SZ</t>
  </si>
  <si>
    <t>双星新材</t>
  </si>
  <si>
    <t>川发龙蟒</t>
  </si>
  <si>
    <t>600456.SH</t>
  </si>
  <si>
    <t>宝钛股份</t>
  </si>
  <si>
    <t>600487.SH</t>
  </si>
  <si>
    <t>亨通光电</t>
  </si>
  <si>
    <t>莱克电气</t>
  </si>
  <si>
    <t>002508.SZ</t>
  </si>
  <si>
    <t>老板电器</t>
  </si>
  <si>
    <t>002304.SZ</t>
  </si>
  <si>
    <t>洋河股份</t>
  </si>
  <si>
    <t>603198.SH</t>
  </si>
  <si>
    <t>迎驾贡酒</t>
  </si>
  <si>
    <t>603288.SH</t>
  </si>
  <si>
    <t>海天味业</t>
  </si>
  <si>
    <t>002603.SZ</t>
  </si>
  <si>
    <t>以岭药业</t>
  </si>
  <si>
    <t>韵达股份</t>
  </si>
  <si>
    <t>601636.SH</t>
  </si>
  <si>
    <t>旗滨集团</t>
  </si>
  <si>
    <t>000012.SZ</t>
  </si>
  <si>
    <t>南玻A</t>
  </si>
  <si>
    <t>300450.SZ</t>
  </si>
  <si>
    <t>先导智能</t>
  </si>
  <si>
    <t>300568.SZ</t>
  </si>
  <si>
    <t>星源材质</t>
  </si>
  <si>
    <t>300474.SZ</t>
  </si>
  <si>
    <t>景嘉微</t>
  </si>
  <si>
    <t>000723.SZ</t>
  </si>
  <si>
    <t>美锦能源</t>
  </si>
  <si>
    <t>002216.SZ</t>
  </si>
  <si>
    <t>三全食品</t>
  </si>
  <si>
    <t>300861.SZ</t>
  </si>
  <si>
    <t>美畅股份</t>
  </si>
  <si>
    <t>洽洽食品</t>
  </si>
  <si>
    <t>000703.SZ</t>
  </si>
  <si>
    <t>恒逸石化</t>
  </si>
  <si>
    <t>300014.SZ</t>
  </si>
  <si>
    <t>亿纬锂能</t>
  </si>
  <si>
    <t>603019.SH</t>
  </si>
  <si>
    <t>中科曙光</t>
  </si>
  <si>
    <t>600499.SH</t>
  </si>
  <si>
    <t>科达制造</t>
  </si>
  <si>
    <t>002422.SZ</t>
  </si>
  <si>
    <t>科伦药业</t>
  </si>
  <si>
    <t>300454.SZ</t>
  </si>
  <si>
    <t>深信服</t>
  </si>
  <si>
    <t>002271.SZ</t>
  </si>
  <si>
    <t>东方雨虹</t>
  </si>
  <si>
    <t>600968.SH</t>
  </si>
  <si>
    <t>海油发展</t>
  </si>
  <si>
    <t>603893.SH</t>
  </si>
  <si>
    <t>瑞芯微</t>
  </si>
  <si>
    <t>601231.SH</t>
  </si>
  <si>
    <t>环旭电子</t>
  </si>
  <si>
    <t>600031.SH</t>
  </si>
  <si>
    <t>三一重工</t>
  </si>
  <si>
    <t>600519.SH</t>
  </si>
  <si>
    <t>贵州茅台</t>
  </si>
  <si>
    <t>600584.SH</t>
  </si>
  <si>
    <t>长电科技</t>
  </si>
  <si>
    <t>002430.SZ</t>
  </si>
  <si>
    <t>杭氧股份</t>
  </si>
  <si>
    <t>300850.SZ</t>
  </si>
  <si>
    <t>新强联</t>
  </si>
  <si>
    <t>上海电气</t>
  </si>
  <si>
    <t>001289.SZ</t>
  </si>
  <si>
    <t>龙源电力</t>
  </si>
  <si>
    <t>600426.SH</t>
  </si>
  <si>
    <t>华鲁恒升</t>
  </si>
  <si>
    <t>002484.SZ</t>
  </si>
  <si>
    <t>江海股份</t>
  </si>
  <si>
    <t>双汇发展</t>
  </si>
  <si>
    <t>000401.SZ</t>
  </si>
  <si>
    <t>冀东水泥</t>
  </si>
  <si>
    <t>300457.SZ</t>
  </si>
  <si>
    <t>赢合科技</t>
  </si>
  <si>
    <t>000738.SZ</t>
  </si>
  <si>
    <t>航发控制</t>
  </si>
  <si>
    <t>浙商银行</t>
  </si>
  <si>
    <t>600066.SH</t>
  </si>
  <si>
    <t>宇通客车</t>
  </si>
  <si>
    <t>300037.SZ</t>
  </si>
  <si>
    <t>新宙邦</t>
  </si>
  <si>
    <t>002410.SZ</t>
  </si>
  <si>
    <t>广联达</t>
  </si>
  <si>
    <t>000423.SZ</t>
  </si>
  <si>
    <t>东阿阿胶</t>
  </si>
  <si>
    <t>沪电股份</t>
  </si>
  <si>
    <t>600511.SH</t>
  </si>
  <si>
    <t>国药股份</t>
  </si>
  <si>
    <t>600882.SH</t>
  </si>
  <si>
    <t>妙可蓝多</t>
  </si>
  <si>
    <t>601600.SH</t>
  </si>
  <si>
    <t>中国铝业</t>
  </si>
  <si>
    <t>600011.SH</t>
  </si>
  <si>
    <t>华能国际</t>
  </si>
  <si>
    <t>600970.SH</t>
  </si>
  <si>
    <t>中材国际</t>
  </si>
  <si>
    <t>003816.SZ</t>
  </si>
  <si>
    <t>中国广核</t>
  </si>
  <si>
    <t>600862.SH</t>
  </si>
  <si>
    <t>中航高科</t>
  </si>
  <si>
    <t>301071.SZ</t>
  </si>
  <si>
    <t>力量钻石</t>
  </si>
  <si>
    <t>300496.SZ</t>
  </si>
  <si>
    <t>中科创达</t>
  </si>
  <si>
    <t>海大集团</t>
  </si>
  <si>
    <t>000498.SZ</t>
  </si>
  <si>
    <t>山东路桥</t>
  </si>
  <si>
    <t>汇川技术</t>
  </si>
  <si>
    <t>300073.SZ</t>
  </si>
  <si>
    <t>当升科技</t>
  </si>
  <si>
    <t>601958.SH</t>
  </si>
  <si>
    <t>金钼股份</t>
  </si>
  <si>
    <t>300012.SZ</t>
  </si>
  <si>
    <t>华测检测</t>
  </si>
  <si>
    <t>600929.SH</t>
  </si>
  <si>
    <t>雪天盐业</t>
  </si>
  <si>
    <t>金发科技</t>
  </si>
  <si>
    <t>301090.SZ</t>
  </si>
  <si>
    <t>华润材料</t>
  </si>
  <si>
    <t>603599.SH</t>
  </si>
  <si>
    <t>广信股份</t>
  </si>
  <si>
    <t>恒立液压</t>
  </si>
  <si>
    <t>603345.SH</t>
  </si>
  <si>
    <t>安井食品</t>
  </si>
  <si>
    <t>600998.SH</t>
  </si>
  <si>
    <t>九州通</t>
  </si>
  <si>
    <t>600704.SH</t>
  </si>
  <si>
    <t>物产中大</t>
  </si>
  <si>
    <t>通威股份</t>
  </si>
  <si>
    <t>阳光电源</t>
  </si>
  <si>
    <t>300751.SZ</t>
  </si>
  <si>
    <t>迈为股份</t>
  </si>
  <si>
    <t>002245.SZ</t>
  </si>
  <si>
    <t>蔚蓝锂芯</t>
  </si>
  <si>
    <t>300035.SZ</t>
  </si>
  <si>
    <t>中科电气</t>
  </si>
  <si>
    <t>特变电工</t>
  </si>
  <si>
    <t>山西焦煤</t>
  </si>
  <si>
    <t>山西焦化</t>
  </si>
  <si>
    <t>300888.SZ</t>
  </si>
  <si>
    <t>稳健医疗</t>
  </si>
  <si>
    <t>300433.SZ</t>
  </si>
  <si>
    <t>蓝思科技</t>
  </si>
  <si>
    <t>002444.SZ</t>
  </si>
  <si>
    <t>巨星科技</t>
  </si>
  <si>
    <t>002384.SZ</t>
  </si>
  <si>
    <t>东山精密</t>
  </si>
  <si>
    <t>中航沈飞</t>
  </si>
  <si>
    <t>000902.SZ</t>
  </si>
  <si>
    <t>新洋丰</t>
  </si>
  <si>
    <t>002850.SZ</t>
  </si>
  <si>
    <t>科达利</t>
  </si>
  <si>
    <t>600380.SH</t>
  </si>
  <si>
    <t>健康元</t>
  </si>
  <si>
    <t>002518.SZ</t>
  </si>
  <si>
    <t>科士达</t>
  </si>
  <si>
    <t>300223.SZ</t>
  </si>
  <si>
    <t>北京君正</t>
  </si>
  <si>
    <t>000683.SZ</t>
  </si>
  <si>
    <t>远兴能源</t>
  </si>
  <si>
    <t>002049.SZ</t>
  </si>
  <si>
    <t>紫光国微</t>
  </si>
  <si>
    <t>300390.SZ</t>
  </si>
  <si>
    <t>天华新能</t>
  </si>
  <si>
    <t>300821.SZ</t>
  </si>
  <si>
    <t>东岳硅材</t>
  </si>
  <si>
    <t>神火股份</t>
  </si>
  <si>
    <t>福莱特</t>
  </si>
  <si>
    <t>钒钛股份</t>
  </si>
  <si>
    <t>600535.SH</t>
  </si>
  <si>
    <t>天士力</t>
  </si>
  <si>
    <t>600362.SH</t>
  </si>
  <si>
    <t>江西铜业</t>
  </si>
  <si>
    <t>青岛啤酒</t>
  </si>
  <si>
    <t>天山股份</t>
  </si>
  <si>
    <t>301308.SZ</t>
  </si>
  <si>
    <t>江波龙</t>
  </si>
  <si>
    <t>000553.SZ</t>
  </si>
  <si>
    <t>安道麦A</t>
  </si>
  <si>
    <t>永兴材料</t>
  </si>
  <si>
    <t>久立特材</t>
  </si>
  <si>
    <t>扬农化工</t>
  </si>
  <si>
    <t>000001.SZ</t>
  </si>
  <si>
    <t>平安银行</t>
  </si>
  <si>
    <t>002258.SZ</t>
  </si>
  <si>
    <t>利尔化学</t>
  </si>
  <si>
    <t>300033.SZ</t>
  </si>
  <si>
    <t>同花顺</t>
  </si>
  <si>
    <t>300736.SZ</t>
  </si>
  <si>
    <t>百邦科技</t>
  </si>
  <si>
    <t>002008.SZ</t>
  </si>
  <si>
    <t>大族激光</t>
  </si>
  <si>
    <t>600549.SH</t>
  </si>
  <si>
    <t>厦门钨业</t>
  </si>
  <si>
    <t>002011.SZ</t>
  </si>
  <si>
    <t>盾安环境</t>
  </si>
  <si>
    <t>东鹏饮料</t>
  </si>
  <si>
    <t>亿联网络</t>
  </si>
  <si>
    <t>300761.SZ</t>
  </si>
  <si>
    <t>立华股份</t>
  </si>
  <si>
    <t>000825.SZ</t>
  </si>
  <si>
    <t>太钢不锈</t>
  </si>
  <si>
    <t>300442.SZ</t>
  </si>
  <si>
    <t>润泽科技</t>
  </si>
  <si>
    <t>300661.SZ</t>
  </si>
  <si>
    <t>圣邦股份</t>
  </si>
  <si>
    <t>立昂微</t>
  </si>
  <si>
    <t>601360.SH</t>
  </si>
  <si>
    <t>三六零</t>
  </si>
  <si>
    <t>四维图新</t>
  </si>
  <si>
    <t>603156.SH</t>
  </si>
  <si>
    <t>养元饮品</t>
  </si>
  <si>
    <t>600276.SH</t>
  </si>
  <si>
    <t>恒瑞医药</t>
  </si>
  <si>
    <t>600025.SH</t>
  </si>
  <si>
    <t>华能水电</t>
  </si>
  <si>
    <t>福斯特</t>
  </si>
  <si>
    <t>300068.SZ</t>
  </si>
  <si>
    <t>南都电源</t>
  </si>
  <si>
    <t>拓普集团</t>
  </si>
  <si>
    <t>保利发展</t>
  </si>
  <si>
    <t>601633.SH</t>
  </si>
  <si>
    <t>长城汽车</t>
  </si>
  <si>
    <t>300699.SZ</t>
  </si>
  <si>
    <t>光威复材</t>
  </si>
  <si>
    <t>002683.SZ</t>
  </si>
  <si>
    <t>广东宏大</t>
  </si>
  <si>
    <t>招商蛇口</t>
  </si>
  <si>
    <t>中信特钢</t>
  </si>
  <si>
    <t>300059.SZ</t>
  </si>
  <si>
    <t>东方财富</t>
  </si>
  <si>
    <t>000063.SZ</t>
  </si>
  <si>
    <t>中兴通讯</t>
  </si>
  <si>
    <t>603606.SH</t>
  </si>
  <si>
    <t>东方电缆</t>
  </si>
  <si>
    <t>002138.SZ</t>
  </si>
  <si>
    <t>顺络电子</t>
  </si>
  <si>
    <t>新和成</t>
  </si>
  <si>
    <t>603605.SH</t>
  </si>
  <si>
    <t>珀莱雅</t>
  </si>
  <si>
    <t>鲁西化工</t>
  </si>
  <si>
    <t>合盛硅业</t>
  </si>
  <si>
    <t>三美股份</t>
  </si>
  <si>
    <t>000959.SZ</t>
  </si>
  <si>
    <t>首钢股份</t>
  </si>
  <si>
    <t>600497.SH</t>
  </si>
  <si>
    <t>驰宏锌锗</t>
  </si>
  <si>
    <t>600877.SH</t>
  </si>
  <si>
    <t>电科芯片</t>
  </si>
  <si>
    <t>科大讯飞</t>
  </si>
  <si>
    <t>000729.SZ</t>
  </si>
  <si>
    <t>燕京啤酒</t>
  </si>
  <si>
    <t>东方盛虹</t>
  </si>
  <si>
    <t>000963.SZ</t>
  </si>
  <si>
    <t>华东医药</t>
  </si>
  <si>
    <t>000513.SZ</t>
  </si>
  <si>
    <t>丽珠集团</t>
  </si>
  <si>
    <t>002465.SZ</t>
  </si>
  <si>
    <t>海格通信</t>
  </si>
  <si>
    <t>中国移动</t>
  </si>
  <si>
    <t>常熟银行</t>
  </si>
  <si>
    <t>601728.SH</t>
  </si>
  <si>
    <t>中国电信</t>
  </si>
  <si>
    <t>600176.SH</t>
  </si>
  <si>
    <t>中国巨石</t>
  </si>
  <si>
    <t>600063.SH</t>
  </si>
  <si>
    <t>皖维高新</t>
  </si>
  <si>
    <t>300750.SZ</t>
  </si>
  <si>
    <t>宁德时代</t>
  </si>
  <si>
    <t>600989.SH</t>
  </si>
  <si>
    <t>宝丰能源</t>
  </si>
  <si>
    <t>002511.SZ</t>
  </si>
  <si>
    <t>中顺洁柔</t>
  </si>
  <si>
    <t>双环传动</t>
  </si>
  <si>
    <t>抚顺特钢</t>
  </si>
  <si>
    <t>601168.SH</t>
  </si>
  <si>
    <t>西部矿业</t>
  </si>
  <si>
    <t>002080.SZ</t>
  </si>
  <si>
    <t>中材科技</t>
  </si>
  <si>
    <t>002056.SZ</t>
  </si>
  <si>
    <t>横店东磁</t>
  </si>
  <si>
    <t>601568.SH</t>
  </si>
  <si>
    <t>北元集团</t>
  </si>
  <si>
    <t>300855.SZ</t>
  </si>
  <si>
    <t>图南股份</t>
  </si>
  <si>
    <t>603501.SH</t>
  </si>
  <si>
    <t>韦尔股份</t>
  </si>
  <si>
    <t>信立泰</t>
  </si>
  <si>
    <t>603866.SH</t>
  </si>
  <si>
    <t>桃李面包</t>
  </si>
  <si>
    <t>600050.SH</t>
  </si>
  <si>
    <t>中国联通</t>
  </si>
  <si>
    <t>002241.SZ</t>
  </si>
  <si>
    <t>歌尔股份</t>
  </si>
  <si>
    <t>002709.SZ</t>
  </si>
  <si>
    <t>天赐材料</t>
  </si>
  <si>
    <t>600566.SH</t>
  </si>
  <si>
    <t>济川药业</t>
  </si>
  <si>
    <t>000739.SZ</t>
  </si>
  <si>
    <t>普洛药业</t>
  </si>
  <si>
    <t>藏格矿业</t>
  </si>
  <si>
    <t>603317.SH</t>
  </si>
  <si>
    <t>天味食品</t>
  </si>
  <si>
    <t>000988.SZ</t>
  </si>
  <si>
    <t>华工科技</t>
  </si>
  <si>
    <t>002415.SZ</t>
  </si>
  <si>
    <t>海康威视</t>
  </si>
  <si>
    <t>600436.SH</t>
  </si>
  <si>
    <t>片仔癀</t>
  </si>
  <si>
    <t>603659.SH</t>
  </si>
  <si>
    <t>璞泰来</t>
  </si>
  <si>
    <t>000990.SZ</t>
  </si>
  <si>
    <t>诚志股份</t>
  </si>
  <si>
    <t>600309.SH</t>
  </si>
  <si>
    <t>万华化学</t>
  </si>
  <si>
    <t>600256.SH</t>
  </si>
  <si>
    <t>广汇能源</t>
  </si>
  <si>
    <t>600415.SH</t>
  </si>
  <si>
    <t>小商品城</t>
  </si>
  <si>
    <t>688111.SH</t>
  </si>
  <si>
    <t>金山办公</t>
  </si>
  <si>
    <t>传媒</t>
  </si>
  <si>
    <t>曹昱晟</t>
  </si>
  <si>
    <t>张子健</t>
  </si>
  <si>
    <t>邵艺开</t>
  </si>
  <si>
    <t>消费电子</t>
  </si>
  <si>
    <t>沈洪敏</t>
  </si>
  <si>
    <t>董博</t>
  </si>
  <si>
    <t>蔡浩</t>
  </si>
  <si>
    <t>无</t>
  </si>
  <si>
    <t>综合</t>
  </si>
  <si>
    <t>000003.SZ</t>
  </si>
  <si>
    <t>000004.SZ</t>
  </si>
  <si>
    <t>000005.SZ</t>
  </si>
  <si>
    <t>000006.SZ</t>
  </si>
  <si>
    <t>000007.SZ</t>
  </si>
  <si>
    <t>000008.SZ</t>
  </si>
  <si>
    <t>000010.SZ</t>
  </si>
  <si>
    <t>000011.SZ</t>
  </si>
  <si>
    <t>000013.SZ</t>
  </si>
  <si>
    <t>000014.SZ</t>
  </si>
  <si>
    <t>000015.SZ</t>
  </si>
  <si>
    <t>000016.SZ</t>
  </si>
  <si>
    <t>000018.SZ</t>
  </si>
  <si>
    <t>000019.SZ</t>
  </si>
  <si>
    <t>000020.SZ</t>
  </si>
  <si>
    <t>000022.SZ</t>
  </si>
  <si>
    <t>000023.SZ</t>
  </si>
  <si>
    <t>000024.SZ</t>
  </si>
  <si>
    <t>000025.SZ</t>
  </si>
  <si>
    <t>000026.SZ</t>
  </si>
  <si>
    <t>000027.SZ</t>
  </si>
  <si>
    <t>000028.SZ</t>
  </si>
  <si>
    <t>000029.SZ</t>
  </si>
  <si>
    <t>000030.SZ</t>
  </si>
  <si>
    <t>000031.SZ</t>
  </si>
  <si>
    <t>000032.SZ</t>
  </si>
  <si>
    <t>000033.SZ</t>
  </si>
  <si>
    <t>000034.SZ</t>
  </si>
  <si>
    <t>000035.SZ</t>
  </si>
  <si>
    <t>000036.SZ</t>
  </si>
  <si>
    <t>000037.SZ</t>
  </si>
  <si>
    <t>000038.SZ</t>
  </si>
  <si>
    <t>000040.SZ</t>
  </si>
  <si>
    <t>000041.SZ</t>
  </si>
  <si>
    <t>000042.SZ</t>
  </si>
  <si>
    <t>000043.SZ</t>
  </si>
  <si>
    <t>000044.SZ</t>
  </si>
  <si>
    <t>000045.SZ</t>
  </si>
  <si>
    <t>000046.SZ</t>
  </si>
  <si>
    <t>000047.SZ</t>
  </si>
  <si>
    <t>000048.SZ</t>
  </si>
  <si>
    <t>000049.SZ</t>
  </si>
  <si>
    <t>000051.SZ</t>
  </si>
  <si>
    <t>000052.SZ</t>
  </si>
  <si>
    <t>000053.SZ</t>
  </si>
  <si>
    <t>000054.SZ</t>
  </si>
  <si>
    <t>000055.SZ</t>
  </si>
  <si>
    <t>000056.SZ</t>
  </si>
  <si>
    <t>000057.SZ</t>
  </si>
  <si>
    <t>000058.SZ</t>
  </si>
  <si>
    <t>000059.SZ</t>
  </si>
  <si>
    <t>000060.SZ</t>
  </si>
  <si>
    <t>000061.SZ</t>
  </si>
  <si>
    <t>000062.SZ</t>
  </si>
  <si>
    <t>000064.SZ</t>
  </si>
  <si>
    <t>000065.SZ</t>
  </si>
  <si>
    <t>000067.SZ</t>
  </si>
  <si>
    <t>000068.SZ</t>
  </si>
  <si>
    <t>000069.SZ</t>
  </si>
  <si>
    <t>000070.SZ</t>
  </si>
  <si>
    <t>000071.SZ</t>
  </si>
  <si>
    <t>000072.SZ</t>
  </si>
  <si>
    <t>000073.SZ</t>
  </si>
  <si>
    <t>000074.SZ</t>
  </si>
  <si>
    <t>000075.SZ</t>
  </si>
  <si>
    <t>000076.SZ</t>
  </si>
  <si>
    <t>000077.SZ</t>
  </si>
  <si>
    <t>000078.SZ</t>
  </si>
  <si>
    <t>000079.SZ</t>
  </si>
  <si>
    <t>000080.SZ</t>
  </si>
  <si>
    <t>000081.SZ</t>
  </si>
  <si>
    <t>000082.SZ</t>
  </si>
  <si>
    <t>000083.SZ</t>
  </si>
  <si>
    <t>000084.SZ</t>
  </si>
  <si>
    <t>000085.SZ</t>
  </si>
  <si>
    <t>000086.SZ</t>
  </si>
  <si>
    <t>000087.SZ</t>
  </si>
  <si>
    <t>000088.SZ</t>
  </si>
  <si>
    <t>000090.SZ</t>
  </si>
  <si>
    <t>000091.SZ</t>
  </si>
  <si>
    <t>000092.SZ</t>
  </si>
  <si>
    <t>000093.SZ</t>
  </si>
  <si>
    <t>000094.SZ</t>
  </si>
  <si>
    <t>000095.SZ</t>
  </si>
  <si>
    <t>000096.SZ</t>
  </si>
  <si>
    <t>000097.SZ</t>
  </si>
  <si>
    <t>000098.SZ</t>
  </si>
  <si>
    <t>000099.SZ</t>
  </si>
  <si>
    <t>000101.SZ</t>
  </si>
  <si>
    <t>000102.SZ</t>
  </si>
  <si>
    <t>000103.SZ</t>
  </si>
  <si>
    <t>000104.SZ</t>
  </si>
  <si>
    <t>000105.SZ</t>
  </si>
  <si>
    <t>000106.SZ</t>
  </si>
  <si>
    <t>000107.SZ</t>
  </si>
  <si>
    <t>000108.SZ</t>
  </si>
  <si>
    <t>000109.SZ</t>
  </si>
  <si>
    <t>000110.SZ</t>
  </si>
  <si>
    <t>000111.SZ</t>
  </si>
  <si>
    <t>000112.SZ</t>
  </si>
  <si>
    <t>000113.SZ</t>
  </si>
  <si>
    <t>000114.SZ</t>
  </si>
  <si>
    <t>000115.SZ</t>
  </si>
  <si>
    <t>000116.SZ</t>
  </si>
  <si>
    <t>000117.SZ</t>
  </si>
  <si>
    <t>000118.SZ</t>
  </si>
  <si>
    <t>000119.SZ</t>
  </si>
  <si>
    <t>000120.SZ</t>
  </si>
  <si>
    <t>000121.SZ</t>
  </si>
  <si>
    <t>000122.SZ</t>
  </si>
  <si>
    <t>000123.SZ</t>
  </si>
  <si>
    <t>000124.SZ</t>
  </si>
  <si>
    <t>000125.SZ</t>
  </si>
  <si>
    <t>000126.SZ</t>
  </si>
  <si>
    <t>000127.SZ</t>
  </si>
  <si>
    <t>000128.SZ</t>
  </si>
  <si>
    <t>000129.SZ</t>
  </si>
  <si>
    <t>000130.SZ</t>
  </si>
  <si>
    <t>000131.SZ</t>
  </si>
  <si>
    <t>000132.SZ</t>
  </si>
  <si>
    <t>000133.SZ</t>
  </si>
  <si>
    <t>000134.SZ</t>
  </si>
  <si>
    <t>000135.SZ</t>
  </si>
  <si>
    <t>000136.SZ</t>
  </si>
  <si>
    <t>000137.SZ</t>
  </si>
  <si>
    <t>000138.SZ</t>
  </si>
  <si>
    <t>000139.SZ</t>
  </si>
  <si>
    <t>000140.SZ</t>
  </si>
  <si>
    <t>000141.SZ</t>
  </si>
  <si>
    <t>000142.SZ</t>
  </si>
  <si>
    <t>000143.SZ</t>
  </si>
  <si>
    <t>000144.SZ</t>
  </si>
  <si>
    <t>000145.SZ</t>
  </si>
  <si>
    <t>000146.SZ</t>
  </si>
  <si>
    <t>000147.SZ</t>
  </si>
  <si>
    <t>000148.SZ</t>
  </si>
  <si>
    <t>000149.SZ</t>
  </si>
  <si>
    <t>000150.SZ</t>
  </si>
  <si>
    <t>000151.SZ</t>
  </si>
  <si>
    <t>000152.SZ</t>
  </si>
  <si>
    <t>000153.SZ</t>
  </si>
  <si>
    <t>000154.SZ</t>
  </si>
  <si>
    <t>000155.SZ</t>
  </si>
  <si>
    <t>000156.SZ</t>
  </si>
  <si>
    <t>000158.SZ</t>
  </si>
  <si>
    <t>000159.SZ</t>
  </si>
  <si>
    <t>000160.SZ</t>
  </si>
  <si>
    <t>000161.SZ</t>
  </si>
  <si>
    <t>000162.SZ</t>
  </si>
  <si>
    <t>000163.SZ</t>
  </si>
  <si>
    <t>000164.SZ</t>
  </si>
  <si>
    <t>000165.SZ</t>
  </si>
  <si>
    <t>000167.SZ</t>
  </si>
  <si>
    <t>000168.SZ</t>
  </si>
  <si>
    <t>000169.SZ</t>
  </si>
  <si>
    <t>000170.SZ</t>
  </si>
  <si>
    <t>000171.SZ</t>
  </si>
  <si>
    <t>000172.SZ</t>
  </si>
  <si>
    <t>000173.SZ</t>
  </si>
  <si>
    <t>000174.SZ</t>
  </si>
  <si>
    <t>000175.SZ</t>
  </si>
  <si>
    <t>000176.SZ</t>
  </si>
  <si>
    <t>000177.SZ</t>
  </si>
  <si>
    <t>000178.SZ</t>
  </si>
  <si>
    <t>000179.SZ</t>
  </si>
  <si>
    <t>000180.SZ</t>
  </si>
  <si>
    <t>000181.SZ</t>
  </si>
  <si>
    <t>000182.SZ</t>
  </si>
  <si>
    <t>000183.SZ</t>
  </si>
  <si>
    <t>000184.SZ</t>
  </si>
  <si>
    <t>000185.SZ</t>
  </si>
  <si>
    <t>000186.SZ</t>
  </si>
  <si>
    <t>000187.SZ</t>
  </si>
  <si>
    <t>000188.SZ</t>
  </si>
  <si>
    <t>000189.SZ</t>
  </si>
  <si>
    <t>000190.SZ</t>
  </si>
  <si>
    <t>000191.SZ</t>
  </si>
  <si>
    <t>000192.SZ</t>
  </si>
  <si>
    <t>000193.SZ</t>
  </si>
  <si>
    <t>000194.SZ</t>
  </si>
  <si>
    <t>000195.SZ</t>
  </si>
  <si>
    <t>000196.SZ</t>
  </si>
  <si>
    <t>000197.SZ</t>
  </si>
  <si>
    <t>000198.SZ</t>
  </si>
  <si>
    <t>000199.SZ</t>
  </si>
  <si>
    <t>000200.SZ</t>
  </si>
  <si>
    <t>000201.SZ</t>
  </si>
  <si>
    <t>000202.SZ</t>
  </si>
  <si>
    <t>000203.SZ</t>
  </si>
  <si>
    <t>000204.SZ</t>
  </si>
  <si>
    <t>000205.SZ</t>
  </si>
  <si>
    <t>000206.SZ</t>
  </si>
  <si>
    <t>000207.SZ</t>
  </si>
  <si>
    <t>000208.SZ</t>
  </si>
  <si>
    <t>000209.SZ</t>
  </si>
  <si>
    <t>000210.SZ</t>
  </si>
  <si>
    <t>000211.SZ</t>
  </si>
  <si>
    <t>000212.SZ</t>
  </si>
  <si>
    <t>000213.SZ</t>
  </si>
  <si>
    <t>000214.SZ</t>
  </si>
  <si>
    <t>000215.SZ</t>
  </si>
  <si>
    <t>000216.SZ</t>
  </si>
  <si>
    <t>000217.SZ</t>
  </si>
  <si>
    <t>000218.SZ</t>
  </si>
  <si>
    <t>000219.SZ</t>
  </si>
  <si>
    <t>000220.SZ</t>
  </si>
  <si>
    <t>000221.SZ</t>
  </si>
  <si>
    <t>000222.SZ</t>
  </si>
  <si>
    <t>000223.SZ</t>
  </si>
  <si>
    <t>000224.SZ</t>
  </si>
  <si>
    <t>000225.SZ</t>
  </si>
  <si>
    <t>000226.SZ</t>
  </si>
  <si>
    <t>000227.SZ</t>
  </si>
  <si>
    <t>000228.SZ</t>
  </si>
  <si>
    <t>000229.SZ</t>
  </si>
  <si>
    <t>000230.SZ</t>
  </si>
  <si>
    <t>000231.SZ</t>
  </si>
  <si>
    <t>000232.SZ</t>
  </si>
  <si>
    <t>000233.SZ</t>
  </si>
  <si>
    <t>000234.SZ</t>
  </si>
  <si>
    <t>000235.SZ</t>
  </si>
  <si>
    <t>000236.SZ</t>
  </si>
  <si>
    <t>000237.SZ</t>
  </si>
  <si>
    <t>000238.SZ</t>
  </si>
  <si>
    <t>000239.SZ</t>
  </si>
  <si>
    <t>000240.SZ</t>
  </si>
  <si>
    <t>000241.SZ</t>
  </si>
  <si>
    <t>000242.SZ</t>
  </si>
  <si>
    <t>000243.SZ</t>
  </si>
  <si>
    <t>000244.SZ</t>
  </si>
  <si>
    <t>000245.SZ</t>
  </si>
  <si>
    <t>000246.SZ</t>
  </si>
  <si>
    <t>000247.SZ</t>
  </si>
  <si>
    <t>000248.SZ</t>
  </si>
  <si>
    <t>000249.SZ</t>
  </si>
  <si>
    <t>000250.SZ</t>
  </si>
  <si>
    <t>000251.SZ</t>
  </si>
  <si>
    <t>000252.SZ</t>
  </si>
  <si>
    <t>000253.SZ</t>
  </si>
  <si>
    <t>000254.SZ</t>
  </si>
  <si>
    <t>000255.SZ</t>
  </si>
  <si>
    <t>000256.SZ</t>
  </si>
  <si>
    <t>000257.SZ</t>
  </si>
  <si>
    <t>000258.SZ</t>
  </si>
  <si>
    <t>000259.SZ</t>
  </si>
  <si>
    <t>000260.SZ</t>
  </si>
  <si>
    <t>000261.SZ</t>
  </si>
  <si>
    <t>000262.SZ</t>
  </si>
  <si>
    <t>000263.SZ</t>
  </si>
  <si>
    <t>000264.SZ</t>
  </si>
  <si>
    <t>000265.SZ</t>
  </si>
  <si>
    <t>000266.SZ</t>
  </si>
  <si>
    <t>000267.SZ</t>
  </si>
  <si>
    <t>000268.SZ</t>
  </si>
  <si>
    <t>000269.SZ</t>
  </si>
  <si>
    <t>000270.SZ</t>
  </si>
  <si>
    <t>000271.SZ</t>
  </si>
  <si>
    <t>000272.SZ</t>
  </si>
  <si>
    <t>000273.SZ</t>
  </si>
  <si>
    <t>000274.SZ</t>
  </si>
  <si>
    <t>000275.SZ</t>
  </si>
  <si>
    <t>000276.SZ</t>
  </si>
  <si>
    <t>000277.SZ</t>
  </si>
  <si>
    <t>000278.SZ</t>
  </si>
  <si>
    <t>000279.SZ</t>
  </si>
  <si>
    <t>000280.SZ</t>
  </si>
  <si>
    <t>000281.SZ</t>
  </si>
  <si>
    <t>000282.SZ</t>
  </si>
  <si>
    <t>000283.SZ</t>
  </si>
  <si>
    <t>000284.SZ</t>
  </si>
  <si>
    <t>000285.SZ</t>
  </si>
  <si>
    <t>000286.SZ</t>
  </si>
  <si>
    <t>000287.SZ</t>
  </si>
  <si>
    <t>000288.SZ</t>
  </si>
  <si>
    <t>000289.SZ</t>
  </si>
  <si>
    <t>000290.SZ</t>
  </si>
  <si>
    <t>000291.SZ</t>
  </si>
  <si>
    <t>000292.SZ</t>
  </si>
  <si>
    <t>000293.SZ</t>
  </si>
  <si>
    <t>000294.SZ</t>
  </si>
  <si>
    <t>000295.SZ</t>
  </si>
  <si>
    <t>000296.SZ</t>
  </si>
  <si>
    <t>000297.SZ</t>
  </si>
  <si>
    <t>000298.SZ</t>
  </si>
  <si>
    <t>000299.SZ</t>
  </si>
  <si>
    <t>000300.SZ</t>
  </si>
  <si>
    <t>000302.SZ</t>
  </si>
  <si>
    <t>000303.SZ</t>
  </si>
  <si>
    <t>000304.SZ</t>
  </si>
  <si>
    <t>000305.SZ</t>
  </si>
  <si>
    <t>000306.SZ</t>
  </si>
  <si>
    <t>000307.SZ</t>
  </si>
  <si>
    <t>000308.SZ</t>
  </si>
  <si>
    <t>000309.SZ</t>
  </si>
  <si>
    <t>000310.SZ</t>
  </si>
  <si>
    <t>000311.SZ</t>
  </si>
  <si>
    <t>000312.SZ</t>
  </si>
  <si>
    <t>000313.SZ</t>
  </si>
  <si>
    <t>000314.SZ</t>
  </si>
  <si>
    <t>000315.SZ</t>
  </si>
  <si>
    <t>000316.SZ</t>
  </si>
  <si>
    <t>000317.SZ</t>
  </si>
  <si>
    <t>000318.SZ</t>
  </si>
  <si>
    <t>000319.SZ</t>
  </si>
  <si>
    <t>000320.SZ</t>
  </si>
  <si>
    <t>000321.SZ</t>
  </si>
  <si>
    <t>000322.SZ</t>
  </si>
  <si>
    <t>000323.SZ</t>
  </si>
  <si>
    <t>000324.SZ</t>
  </si>
  <si>
    <t>000325.SZ</t>
  </si>
  <si>
    <t>000326.SZ</t>
  </si>
  <si>
    <t>000327.SZ</t>
  </si>
  <si>
    <t>000328.SZ</t>
  </si>
  <si>
    <t>000329.SZ</t>
  </si>
  <si>
    <t>000330.SZ</t>
  </si>
  <si>
    <t>000331.SZ</t>
  </si>
  <si>
    <t>000332.SZ</t>
  </si>
  <si>
    <t>000334.SZ</t>
  </si>
  <si>
    <t>000335.SZ</t>
  </si>
  <si>
    <t>000336.SZ</t>
  </si>
  <si>
    <t>000337.SZ</t>
  </si>
  <si>
    <t>000339.SZ</t>
  </si>
  <si>
    <t>000340.SZ</t>
  </si>
  <si>
    <t>000341.SZ</t>
  </si>
  <si>
    <t>000342.SZ</t>
  </si>
  <si>
    <t>000343.SZ</t>
  </si>
  <si>
    <t>000344.SZ</t>
  </si>
  <si>
    <t>000345.SZ</t>
  </si>
  <si>
    <t>000346.SZ</t>
  </si>
  <si>
    <t>000347.SZ</t>
  </si>
  <si>
    <t>000348.SZ</t>
  </si>
  <si>
    <t>000349.SZ</t>
  </si>
  <si>
    <t>000350.SZ</t>
  </si>
  <si>
    <t>000351.SZ</t>
  </si>
  <si>
    <t>000352.SZ</t>
  </si>
  <si>
    <t>000353.SZ</t>
  </si>
  <si>
    <t>000354.SZ</t>
  </si>
  <si>
    <t>000355.SZ</t>
  </si>
  <si>
    <t>000356.SZ</t>
  </si>
  <si>
    <t>000357.SZ</t>
  </si>
  <si>
    <t>000358.SZ</t>
  </si>
  <si>
    <t>000359.SZ</t>
  </si>
  <si>
    <t>000360.SZ</t>
  </si>
  <si>
    <t>000361.SZ</t>
  </si>
  <si>
    <t>000362.SZ</t>
  </si>
  <si>
    <t>000363.SZ</t>
  </si>
  <si>
    <t>000364.SZ</t>
  </si>
  <si>
    <t>000365.SZ</t>
  </si>
  <si>
    <t>000366.SZ</t>
  </si>
  <si>
    <t>000367.SZ</t>
  </si>
  <si>
    <t>000368.SZ</t>
  </si>
  <si>
    <t>000369.SZ</t>
  </si>
  <si>
    <t>000370.SZ</t>
  </si>
  <si>
    <t>000371.SZ</t>
  </si>
  <si>
    <t>000372.SZ</t>
  </si>
  <si>
    <t>000373.SZ</t>
  </si>
  <si>
    <t>000374.SZ</t>
  </si>
  <si>
    <t>000375.SZ</t>
  </si>
  <si>
    <t>000376.SZ</t>
  </si>
  <si>
    <t>000377.SZ</t>
  </si>
  <si>
    <t>000378.SZ</t>
  </si>
  <si>
    <t>000379.SZ</t>
  </si>
  <si>
    <t>000380.SZ</t>
  </si>
  <si>
    <t>000381.SZ</t>
  </si>
  <si>
    <t>000382.SZ</t>
  </si>
  <si>
    <t>000383.SZ</t>
  </si>
  <si>
    <t>000384.SZ</t>
  </si>
  <si>
    <t>000385.SZ</t>
  </si>
  <si>
    <t>000386.SZ</t>
  </si>
  <si>
    <t>000387.SZ</t>
  </si>
  <si>
    <t>000388.SZ</t>
  </si>
  <si>
    <t>000389.SZ</t>
  </si>
  <si>
    <t>000390.SZ</t>
  </si>
  <si>
    <t>000391.SZ</t>
  </si>
  <si>
    <t>000392.SZ</t>
  </si>
  <si>
    <t>000393.SZ</t>
  </si>
  <si>
    <t>000394.SZ</t>
  </si>
  <si>
    <t>000395.SZ</t>
  </si>
  <si>
    <t>000396.SZ</t>
  </si>
  <si>
    <t>000397.SZ</t>
  </si>
  <si>
    <t>000398.SZ</t>
  </si>
  <si>
    <t>000399.SZ</t>
  </si>
  <si>
    <t>000400.SZ</t>
  </si>
  <si>
    <t>000402.SZ</t>
  </si>
  <si>
    <t>000403.SZ</t>
  </si>
  <si>
    <t>000404.SZ</t>
  </si>
  <si>
    <t>000405.SZ</t>
  </si>
  <si>
    <t>000406.SZ</t>
  </si>
  <si>
    <t>000407.SZ</t>
  </si>
  <si>
    <t>000409.SZ</t>
  </si>
  <si>
    <t>000410.SZ</t>
  </si>
  <si>
    <t>000411.SZ</t>
  </si>
  <si>
    <t>000412.SZ</t>
  </si>
  <si>
    <t>000413.SZ</t>
  </si>
  <si>
    <t>000414.SZ</t>
  </si>
  <si>
    <t>000415.SZ</t>
  </si>
  <si>
    <t>000416.SZ</t>
  </si>
  <si>
    <t>000417.SZ</t>
  </si>
  <si>
    <t>000418.SZ</t>
  </si>
  <si>
    <t>000419.SZ</t>
  </si>
  <si>
    <t>000420.SZ</t>
  </si>
  <si>
    <t>000421.SZ</t>
  </si>
  <si>
    <t>000424.SZ</t>
  </si>
  <si>
    <t>000426.SZ</t>
  </si>
  <si>
    <t>000427.SZ</t>
  </si>
  <si>
    <t>000428.SZ</t>
  </si>
  <si>
    <t>000429.SZ</t>
  </si>
  <si>
    <t>000430.SZ</t>
  </si>
  <si>
    <t>000431.SZ</t>
  </si>
  <si>
    <t>000432.SZ</t>
  </si>
  <si>
    <t>000433.SZ</t>
  </si>
  <si>
    <t>000434.SZ</t>
  </si>
  <si>
    <t>000435.SZ</t>
  </si>
  <si>
    <t>000436.SZ</t>
  </si>
  <si>
    <t>000437.SZ</t>
  </si>
  <si>
    <t>000438.SZ</t>
  </si>
  <si>
    <t>000439.SZ</t>
  </si>
  <si>
    <t>000440.SZ</t>
  </si>
  <si>
    <t>000441.SZ</t>
  </si>
  <si>
    <t>000442.SZ</t>
  </si>
  <si>
    <t>000443.SZ</t>
  </si>
  <si>
    <t>000444.SZ</t>
  </si>
  <si>
    <t>000445.SZ</t>
  </si>
  <si>
    <t>000446.SZ</t>
  </si>
  <si>
    <t>000447.SZ</t>
  </si>
  <si>
    <t>000448.SZ</t>
  </si>
  <si>
    <t>000449.SZ</t>
  </si>
  <si>
    <t>000450.SZ</t>
  </si>
  <si>
    <t>000451.SZ</t>
  </si>
  <si>
    <t>000452.SZ</t>
  </si>
  <si>
    <t>000453.SZ</t>
  </si>
  <si>
    <t>000454.SZ</t>
  </si>
  <si>
    <t>000455.SZ</t>
  </si>
  <si>
    <t>000456.SZ</t>
  </si>
  <si>
    <t>000457.SZ</t>
  </si>
  <si>
    <t>000458.SZ</t>
  </si>
  <si>
    <t>000459.SZ</t>
  </si>
  <si>
    <t>000460.SZ</t>
  </si>
  <si>
    <t>000461.SZ</t>
  </si>
  <si>
    <t>000462.SZ</t>
  </si>
  <si>
    <t>000463.SZ</t>
  </si>
  <si>
    <t>000464.SZ</t>
  </si>
  <si>
    <t>000465.SZ</t>
  </si>
  <si>
    <t>000466.SZ</t>
  </si>
  <si>
    <t>000467.SZ</t>
  </si>
  <si>
    <t>000468.SZ</t>
  </si>
  <si>
    <t>000469.SZ</t>
  </si>
  <si>
    <t>000470.SZ</t>
  </si>
  <si>
    <t>000471.SZ</t>
  </si>
  <si>
    <t>000472.SZ</t>
  </si>
  <si>
    <t>000473.SZ</t>
  </si>
  <si>
    <t>000474.SZ</t>
  </si>
  <si>
    <t>000475.SZ</t>
  </si>
  <si>
    <t>000476.SZ</t>
  </si>
  <si>
    <t>000477.SZ</t>
  </si>
  <si>
    <t>000478.SZ</t>
  </si>
  <si>
    <t>000479.SZ</t>
  </si>
  <si>
    <t>000480.SZ</t>
  </si>
  <si>
    <t>000481.SZ</t>
  </si>
  <si>
    <t>000482.SZ</t>
  </si>
  <si>
    <t>000483.SZ</t>
  </si>
  <si>
    <t>000484.SZ</t>
  </si>
  <si>
    <t>000485.SZ</t>
  </si>
  <si>
    <t>000486.SZ</t>
  </si>
  <si>
    <t>000487.SZ</t>
  </si>
  <si>
    <t>000488.SZ</t>
  </si>
  <si>
    <t>000489.SZ</t>
  </si>
  <si>
    <t>000490.SZ</t>
  </si>
  <si>
    <t>000491.SZ</t>
  </si>
  <si>
    <t>000492.SZ</t>
  </si>
  <si>
    <t>000493.SZ</t>
  </si>
  <si>
    <t>000494.SZ</t>
  </si>
  <si>
    <t>000495.SZ</t>
  </si>
  <si>
    <t>000496.SZ</t>
  </si>
  <si>
    <t>000497.SZ</t>
  </si>
  <si>
    <t>000499.SZ</t>
  </si>
  <si>
    <t>000500.SZ</t>
  </si>
  <si>
    <t>000501.SZ</t>
  </si>
  <si>
    <t>000502.SZ</t>
  </si>
  <si>
    <t>000503.SZ</t>
  </si>
  <si>
    <t>000504.SZ</t>
  </si>
  <si>
    <t>000505.SZ</t>
  </si>
  <si>
    <t>000506.SZ</t>
  </si>
  <si>
    <t>000507.SZ</t>
  </si>
  <si>
    <t>000508.SZ</t>
  </si>
  <si>
    <t>000509.SZ</t>
  </si>
  <si>
    <t>000510.SZ</t>
  </si>
  <si>
    <t>000511.SZ</t>
  </si>
  <si>
    <t>000512.SZ</t>
  </si>
  <si>
    <t>000514.SZ</t>
  </si>
  <si>
    <t>000515.SZ</t>
  </si>
  <si>
    <t>000516.SZ</t>
  </si>
  <si>
    <t>000517.SZ</t>
  </si>
  <si>
    <t>000518.SZ</t>
  </si>
  <si>
    <t>000519.SZ</t>
  </si>
  <si>
    <t>000520.SZ</t>
  </si>
  <si>
    <t>000521.SZ</t>
  </si>
  <si>
    <t>000522.SZ</t>
  </si>
  <si>
    <t>000523.SZ</t>
  </si>
  <si>
    <t>000524.SZ</t>
  </si>
  <si>
    <t>000525.SZ</t>
  </si>
  <si>
    <t>000526.SZ</t>
  </si>
  <si>
    <t>000527.SZ</t>
  </si>
  <si>
    <t>000528.SZ</t>
  </si>
  <si>
    <t>000529.SZ</t>
  </si>
  <si>
    <t>000530.SZ</t>
  </si>
  <si>
    <t>000531.SZ</t>
  </si>
  <si>
    <t>000532.SZ</t>
  </si>
  <si>
    <t>000533.SZ</t>
  </si>
  <si>
    <t>000534.SZ</t>
  </si>
  <si>
    <t>000535.SZ</t>
  </si>
  <si>
    <t>000536.SZ</t>
  </si>
  <si>
    <t>000537.SZ</t>
  </si>
  <si>
    <t>000539.SZ</t>
  </si>
  <si>
    <t>000540.SZ</t>
  </si>
  <si>
    <t>000541.SZ</t>
  </si>
  <si>
    <t>000542.SZ</t>
  </si>
  <si>
    <t>000543.SZ</t>
  </si>
  <si>
    <t>000544.SZ</t>
  </si>
  <si>
    <t>000545.SZ</t>
  </si>
  <si>
    <t>000546.SZ</t>
  </si>
  <si>
    <t>000547.SZ</t>
  </si>
  <si>
    <t>000548.SZ</t>
  </si>
  <si>
    <t>000549.SZ</t>
  </si>
  <si>
    <t>000550.SZ</t>
  </si>
  <si>
    <t>000551.SZ</t>
  </si>
  <si>
    <t>000552.SZ</t>
  </si>
  <si>
    <t>000554.SZ</t>
  </si>
  <si>
    <t>000555.SZ</t>
  </si>
  <si>
    <t>000556.SZ</t>
  </si>
  <si>
    <t>000557.SZ</t>
  </si>
  <si>
    <t>000558.SZ</t>
  </si>
  <si>
    <t>000559.SZ</t>
  </si>
  <si>
    <t>000560.SZ</t>
  </si>
  <si>
    <t>000561.SZ</t>
  </si>
  <si>
    <t>000562.SZ</t>
  </si>
  <si>
    <t>000563.SZ</t>
  </si>
  <si>
    <t>000564.SZ</t>
  </si>
  <si>
    <t>000565.SZ</t>
  </si>
  <si>
    <t>000566.SZ</t>
  </si>
  <si>
    <t>000567.SZ</t>
  </si>
  <si>
    <t>000569.SZ</t>
  </si>
  <si>
    <t>000570.SZ</t>
  </si>
  <si>
    <t>000571.SZ</t>
  </si>
  <si>
    <t>000572.SZ</t>
  </si>
  <si>
    <t>000573.SZ</t>
  </si>
  <si>
    <t>000574.SZ</t>
  </si>
  <si>
    <t>000575.SZ</t>
  </si>
  <si>
    <t>000576.SZ</t>
  </si>
  <si>
    <t>000577.SZ</t>
  </si>
  <si>
    <t>000578.SZ</t>
  </si>
  <si>
    <t>000579.SZ</t>
  </si>
  <si>
    <t>000580.SZ</t>
  </si>
  <si>
    <t>000581.SZ</t>
  </si>
  <si>
    <t>000582.SZ</t>
  </si>
  <si>
    <t>000583.SZ</t>
  </si>
  <si>
    <t>000584.SZ</t>
  </si>
  <si>
    <t>000585.SZ</t>
  </si>
  <si>
    <t>000586.SZ</t>
  </si>
  <si>
    <t>000587.SZ</t>
  </si>
  <si>
    <t>000588.SZ</t>
  </si>
  <si>
    <t>000589.SZ</t>
  </si>
  <si>
    <t>000590.SZ</t>
  </si>
  <si>
    <t>000591.SZ</t>
  </si>
  <si>
    <t>000592.SZ</t>
  </si>
  <si>
    <t>000593.SZ</t>
  </si>
  <si>
    <t>000594.SZ</t>
  </si>
  <si>
    <t>000595.SZ</t>
  </si>
  <si>
    <t>000597.SZ</t>
  </si>
  <si>
    <t>000598.SZ</t>
  </si>
  <si>
    <t>000599.SZ</t>
  </si>
  <si>
    <t>000600.SZ</t>
  </si>
  <si>
    <t>000601.SZ</t>
  </si>
  <si>
    <t>000602.SZ</t>
  </si>
  <si>
    <t>000603.SZ</t>
  </si>
  <si>
    <t>000604.SZ</t>
  </si>
  <si>
    <t>000605.SZ</t>
  </si>
  <si>
    <t>000606.SZ</t>
  </si>
  <si>
    <t>000607.SZ</t>
  </si>
  <si>
    <t>000608.SZ</t>
  </si>
  <si>
    <t>000609.SZ</t>
  </si>
  <si>
    <t>000610.SZ</t>
  </si>
  <si>
    <t>000611.SZ</t>
  </si>
  <si>
    <t>000612.SZ</t>
  </si>
  <si>
    <t>000613.SZ</t>
  </si>
  <si>
    <t>000614.SZ</t>
  </si>
  <si>
    <t>000615.SZ</t>
  </si>
  <si>
    <t>000616.SZ</t>
  </si>
  <si>
    <t>000617.SZ</t>
  </si>
  <si>
    <t>000618.SZ</t>
  </si>
  <si>
    <t>000619.SZ</t>
  </si>
  <si>
    <t>000620.SZ</t>
  </si>
  <si>
    <t>000621.SZ</t>
  </si>
  <si>
    <t>000622.SZ</t>
  </si>
  <si>
    <t>000623.SZ</t>
  </si>
  <si>
    <t>000624.SZ</t>
  </si>
  <si>
    <t>000626.SZ</t>
  </si>
  <si>
    <t>000627.SZ</t>
  </si>
  <si>
    <t>000628.SZ</t>
  </si>
  <si>
    <t>000631.SZ</t>
  </si>
  <si>
    <t>000632.SZ</t>
  </si>
  <si>
    <t>000633.SZ</t>
  </si>
  <si>
    <t>000634.SZ</t>
  </si>
  <si>
    <t>000635.SZ</t>
  </si>
  <si>
    <t>000636.SZ</t>
  </si>
  <si>
    <t>000637.SZ</t>
  </si>
  <si>
    <t>000638.SZ</t>
  </si>
  <si>
    <t>000639.SZ</t>
  </si>
  <si>
    <t>000640.SZ</t>
  </si>
  <si>
    <t>000641.SZ</t>
  </si>
  <si>
    <t>000642.SZ</t>
  </si>
  <si>
    <t>000643.SZ</t>
  </si>
  <si>
    <t>000644.SZ</t>
  </si>
  <si>
    <t>000645.SZ</t>
  </si>
  <si>
    <t>000646.SZ</t>
  </si>
  <si>
    <t>000647.SZ</t>
  </si>
  <si>
    <t>000648.SZ</t>
  </si>
  <si>
    <t>000649.SZ</t>
  </si>
  <si>
    <t>000650.SZ</t>
  </si>
  <si>
    <t>000652.SZ</t>
  </si>
  <si>
    <t>000653.SZ</t>
  </si>
  <si>
    <t>000654.SZ</t>
  </si>
  <si>
    <t>000655.SZ</t>
  </si>
  <si>
    <t>000656.SZ</t>
  </si>
  <si>
    <t>000658.SZ</t>
  </si>
  <si>
    <t>000659.SZ</t>
  </si>
  <si>
    <t>000660.SZ</t>
  </si>
  <si>
    <t>000661.SZ</t>
  </si>
  <si>
    <t>000662.SZ</t>
  </si>
  <si>
    <t>000663.SZ</t>
  </si>
  <si>
    <t>000664.SZ</t>
  </si>
  <si>
    <t>000665.SZ</t>
  </si>
  <si>
    <t>000666.SZ</t>
  </si>
  <si>
    <t>000667.SZ</t>
  </si>
  <si>
    <t>000668.SZ</t>
  </si>
  <si>
    <t>000669.SZ</t>
  </si>
  <si>
    <t>000670.SZ</t>
  </si>
  <si>
    <t>000671.SZ</t>
  </si>
  <si>
    <t>000672.SZ</t>
  </si>
  <si>
    <t>000673.SZ</t>
  </si>
  <si>
    <t>000674.SZ</t>
  </si>
  <si>
    <t>000675.SZ</t>
  </si>
  <si>
    <t>000676.SZ</t>
  </si>
  <si>
    <t>000677.SZ</t>
  </si>
  <si>
    <t>000678.SZ</t>
  </si>
  <si>
    <t>000679.SZ</t>
  </si>
  <si>
    <t>000680.SZ</t>
  </si>
  <si>
    <t>000681.SZ</t>
  </si>
  <si>
    <t>000682.SZ</t>
  </si>
  <si>
    <t>000684.SZ</t>
  </si>
  <si>
    <t>000685.SZ</t>
  </si>
  <si>
    <t>000686.SZ</t>
  </si>
  <si>
    <t>000687.SZ</t>
  </si>
  <si>
    <t>000688.SZ</t>
  </si>
  <si>
    <t>000689.SZ</t>
  </si>
  <si>
    <t>000690.SZ</t>
  </si>
  <si>
    <t>000691.SZ</t>
  </si>
  <si>
    <t>000692.SZ</t>
  </si>
  <si>
    <t>000693.SZ</t>
  </si>
  <si>
    <t>000694.SZ</t>
  </si>
  <si>
    <t>000695.SZ</t>
  </si>
  <si>
    <t>000696.SZ</t>
  </si>
  <si>
    <t>000697.SZ</t>
  </si>
  <si>
    <t>000698.SZ</t>
  </si>
  <si>
    <t>000699.SZ</t>
  </si>
  <si>
    <t>000700.SZ</t>
  </si>
  <si>
    <t>000701.SZ</t>
  </si>
  <si>
    <t>000702.SZ</t>
  </si>
  <si>
    <t>000704.SZ</t>
  </si>
  <si>
    <t>000705.SZ</t>
  </si>
  <si>
    <t>000706.SZ</t>
  </si>
  <si>
    <t>000707.SZ</t>
  </si>
  <si>
    <t>000710.SZ</t>
  </si>
  <si>
    <t>000711.SZ</t>
  </si>
  <si>
    <t>000712.SZ</t>
  </si>
  <si>
    <t>000713.SZ</t>
  </si>
  <si>
    <t>000714.SZ</t>
  </si>
  <si>
    <t>000715.SZ</t>
  </si>
  <si>
    <t>000716.SZ</t>
  </si>
  <si>
    <t>000717.SZ</t>
  </si>
  <si>
    <t>000718.SZ</t>
  </si>
  <si>
    <t>000719.SZ</t>
  </si>
  <si>
    <t>000720.SZ</t>
  </si>
  <si>
    <t>000721.SZ</t>
  </si>
  <si>
    <t>000722.SZ</t>
  </si>
  <si>
    <t>000724.SZ</t>
  </si>
  <si>
    <t>000726.SZ</t>
  </si>
  <si>
    <t>000727.SZ</t>
  </si>
  <si>
    <t>000728.SZ</t>
  </si>
  <si>
    <t>000730.SZ</t>
  </si>
  <si>
    <t>000731.SZ</t>
  </si>
  <si>
    <t>000732.SZ</t>
  </si>
  <si>
    <t>000734.SZ</t>
  </si>
  <si>
    <t>000735.SZ</t>
  </si>
  <si>
    <t>000736.SZ</t>
  </si>
  <si>
    <t>000737.SZ</t>
  </si>
  <si>
    <t>000740.SZ</t>
  </si>
  <si>
    <t>000741.SZ</t>
  </si>
  <si>
    <t>000742.SZ</t>
  </si>
  <si>
    <t>000743.SZ</t>
  </si>
  <si>
    <t>000744.SZ</t>
  </si>
  <si>
    <t>000745.SZ</t>
  </si>
  <si>
    <t>000746.SZ</t>
  </si>
  <si>
    <t>000747.SZ</t>
  </si>
  <si>
    <t>000748.SZ</t>
  </si>
  <si>
    <t>000749.SZ</t>
  </si>
  <si>
    <t>000750.SZ</t>
  </si>
  <si>
    <t>000751.SZ</t>
  </si>
  <si>
    <t>000752.SZ</t>
  </si>
  <si>
    <t>000753.SZ</t>
  </si>
  <si>
    <t>000754.SZ</t>
  </si>
  <si>
    <t>000755.SZ</t>
  </si>
  <si>
    <t>000756.SZ</t>
  </si>
  <si>
    <t>000757.SZ</t>
  </si>
  <si>
    <t>000758.SZ</t>
  </si>
  <si>
    <t>000759.SZ</t>
  </si>
  <si>
    <t>000760.SZ</t>
  </si>
  <si>
    <t>000761.SZ</t>
  </si>
  <si>
    <t>000762.SZ</t>
  </si>
  <si>
    <t>000763.SZ</t>
  </si>
  <si>
    <t>000764.SZ</t>
  </si>
  <si>
    <t>000765.SZ</t>
  </si>
  <si>
    <t>000766.SZ</t>
  </si>
  <si>
    <t>000767.SZ</t>
  </si>
  <si>
    <t>000769.SZ</t>
  </si>
  <si>
    <t>000770.SZ</t>
  </si>
  <si>
    <t>000771.SZ</t>
  </si>
  <si>
    <t>000772.SZ</t>
  </si>
  <si>
    <t>000773.SZ</t>
  </si>
  <si>
    <t>000774.SZ</t>
  </si>
  <si>
    <t>000775.SZ</t>
  </si>
  <si>
    <t>000777.SZ</t>
  </si>
  <si>
    <t>000779.SZ</t>
  </si>
  <si>
    <t>000780.SZ</t>
  </si>
  <si>
    <t>000781.SZ</t>
  </si>
  <si>
    <t>000782.SZ</t>
  </si>
  <si>
    <t>000783.SZ</t>
  </si>
  <si>
    <t>000784.SZ</t>
  </si>
  <si>
    <t>000787.SZ</t>
  </si>
  <si>
    <t>000788.SZ</t>
  </si>
  <si>
    <t>000789.SZ</t>
  </si>
  <si>
    <t>000790.SZ</t>
  </si>
  <si>
    <t>000791.SZ</t>
  </si>
  <si>
    <t>000793.SZ</t>
  </si>
  <si>
    <t>000794.SZ</t>
  </si>
  <si>
    <t>000795.SZ</t>
  </si>
  <si>
    <t>000796.SZ</t>
  </si>
  <si>
    <t>000797.SZ</t>
  </si>
  <si>
    <t>000798.SZ</t>
  </si>
  <si>
    <t>000801.SZ</t>
  </si>
  <si>
    <t>000802.SZ</t>
  </si>
  <si>
    <t>000803.SZ</t>
  </si>
  <si>
    <t>000804.SZ</t>
  </si>
  <si>
    <t>000805.SZ</t>
  </si>
  <si>
    <t>000806.SZ</t>
  </si>
  <si>
    <t>000807.SZ</t>
  </si>
  <si>
    <t>000808.SZ</t>
  </si>
  <si>
    <t>000809.SZ</t>
  </si>
  <si>
    <t>000810.SZ</t>
  </si>
  <si>
    <t>000811.SZ</t>
  </si>
  <si>
    <t>000812.SZ</t>
  </si>
  <si>
    <t>000813.SZ</t>
  </si>
  <si>
    <t>000814.SZ</t>
  </si>
  <si>
    <t>000815.SZ</t>
  </si>
  <si>
    <t>000816.SZ</t>
  </si>
  <si>
    <t>000817.SZ</t>
  </si>
  <si>
    <t>000819.SZ</t>
  </si>
  <si>
    <t>000820.SZ</t>
  </si>
  <si>
    <t>000821.SZ</t>
  </si>
  <si>
    <t>000822.SZ</t>
  </si>
  <si>
    <t>000823.SZ</t>
  </si>
  <si>
    <t>000824.SZ</t>
  </si>
  <si>
    <t>000826.SZ</t>
  </si>
  <si>
    <t>000827.SZ</t>
  </si>
  <si>
    <t>000828.SZ</t>
  </si>
  <si>
    <t>000829.SZ</t>
  </si>
  <si>
    <t>000832.SZ</t>
  </si>
  <si>
    <t>000833.SZ</t>
  </si>
  <si>
    <t>000834.SZ</t>
  </si>
  <si>
    <t>000835.SZ</t>
  </si>
  <si>
    <t>000836.SZ</t>
  </si>
  <si>
    <t>000837.SZ</t>
  </si>
  <si>
    <t>000838.SZ</t>
  </si>
  <si>
    <t>000839.SZ</t>
  </si>
  <si>
    <t>000840.SZ</t>
  </si>
  <si>
    <t>000841.SZ</t>
  </si>
  <si>
    <t>000842.SZ</t>
  </si>
  <si>
    <t>000843.SZ</t>
  </si>
  <si>
    <t>000844.SZ</t>
  </si>
  <si>
    <t>000845.SZ</t>
  </si>
  <si>
    <t>000846.SZ</t>
  </si>
  <si>
    <t>000847.SZ</t>
  </si>
  <si>
    <t>000848.SZ</t>
  </si>
  <si>
    <t>000849.SZ</t>
  </si>
  <si>
    <t>000850.SZ</t>
  </si>
  <si>
    <t>000851.SZ</t>
  </si>
  <si>
    <t>000852.SZ</t>
  </si>
  <si>
    <t>000853.SZ</t>
  </si>
  <si>
    <t>000854.SZ</t>
  </si>
  <si>
    <t>000855.SZ</t>
  </si>
  <si>
    <t>000856.SZ</t>
  </si>
  <si>
    <t>000857.SZ</t>
  </si>
  <si>
    <t>000859.SZ</t>
  </si>
  <si>
    <t>000861.SZ</t>
  </si>
  <si>
    <t>000862.SZ</t>
  </si>
  <si>
    <t>000863.SZ</t>
  </si>
  <si>
    <t>000864.SZ</t>
  </si>
  <si>
    <t>000865.SZ</t>
  </si>
  <si>
    <t>000866.SZ</t>
  </si>
  <si>
    <t>000867.SZ</t>
  </si>
  <si>
    <t>000868.SZ</t>
  </si>
  <si>
    <t>000870.SZ</t>
  </si>
  <si>
    <t>000871.SZ</t>
  </si>
  <si>
    <t>000872.SZ</t>
  </si>
  <si>
    <t>000873.SZ</t>
  </si>
  <si>
    <t>000874.SZ</t>
  </si>
  <si>
    <t>000875.SZ</t>
  </si>
  <si>
    <t>000878.SZ</t>
  </si>
  <si>
    <t>000879.SZ</t>
  </si>
  <si>
    <t>000880.SZ</t>
  </si>
  <si>
    <t>000881.SZ</t>
  </si>
  <si>
    <t>000882.SZ</t>
  </si>
  <si>
    <t>000883.SZ</t>
  </si>
  <si>
    <t>000884.SZ</t>
  </si>
  <si>
    <t>000885.SZ</t>
  </si>
  <si>
    <t>000886.SZ</t>
  </si>
  <si>
    <t>000887.SZ</t>
  </si>
  <si>
    <t>000888.SZ</t>
  </si>
  <si>
    <t>000889.SZ</t>
  </si>
  <si>
    <t>000890.SZ</t>
  </si>
  <si>
    <t>000891.SZ</t>
  </si>
  <si>
    <t>000892.SZ</t>
  </si>
  <si>
    <t>000894.SZ</t>
  </si>
  <si>
    <t>000896.SZ</t>
  </si>
  <si>
    <t>000897.SZ</t>
  </si>
  <si>
    <t>000899.SZ</t>
  </si>
  <si>
    <t>000900.SZ</t>
  </si>
  <si>
    <t>000901.SZ</t>
  </si>
  <si>
    <t>000903.SZ</t>
  </si>
  <si>
    <t>000904.SZ</t>
  </si>
  <si>
    <t>000905.SZ</t>
  </si>
  <si>
    <t>000906.SZ</t>
  </si>
  <si>
    <t>000907.SZ</t>
  </si>
  <si>
    <t>000908.SZ</t>
  </si>
  <si>
    <t>000909.SZ</t>
  </si>
  <si>
    <t>000910.SZ</t>
  </si>
  <si>
    <t>000911.SZ</t>
  </si>
  <si>
    <t>000912.SZ</t>
  </si>
  <si>
    <t>000913.SZ</t>
  </si>
  <si>
    <t>000914.SZ</t>
  </si>
  <si>
    <t>000915.SZ</t>
  </si>
  <si>
    <t>000916.SZ</t>
  </si>
  <si>
    <t>000917.SZ</t>
  </si>
  <si>
    <t>000918.SZ</t>
  </si>
  <si>
    <t>000919.SZ</t>
  </si>
  <si>
    <t>000920.SZ</t>
  </si>
  <si>
    <t>000921.SZ</t>
  </si>
  <si>
    <t>000922.SZ</t>
  </si>
  <si>
    <t>000923.SZ</t>
  </si>
  <si>
    <t>000924.SZ</t>
  </si>
  <si>
    <t>000925.SZ</t>
  </si>
  <si>
    <t>000926.SZ</t>
  </si>
  <si>
    <t>000928.SZ</t>
  </si>
  <si>
    <t>000929.SZ</t>
  </si>
  <si>
    <t>000931.SZ</t>
  </si>
  <si>
    <t>000934.SZ</t>
  </si>
  <si>
    <t>000935.SZ</t>
  </si>
  <si>
    <t>000936.SZ</t>
  </si>
  <si>
    <t>000937.SZ</t>
  </si>
  <si>
    <t>000939.SZ</t>
  </si>
  <si>
    <t>000940.SZ</t>
  </si>
  <si>
    <t>000941.SZ</t>
  </si>
  <si>
    <t>000942.SZ</t>
  </si>
  <si>
    <t>000943.SZ</t>
  </si>
  <si>
    <t>000944.SZ</t>
  </si>
  <si>
    <t>000945.SZ</t>
  </si>
  <si>
    <t>000946.SZ</t>
  </si>
  <si>
    <t>000947.SZ</t>
  </si>
  <si>
    <t>000948.SZ</t>
  </si>
  <si>
    <t>000949.SZ</t>
  </si>
  <si>
    <t>000950.SZ</t>
  </si>
  <si>
    <t>000952.SZ</t>
  </si>
  <si>
    <t>000953.SZ</t>
  </si>
  <si>
    <t>000954.SZ</t>
  </si>
  <si>
    <t>000955.SZ</t>
  </si>
  <si>
    <t>000956.SZ</t>
  </si>
  <si>
    <t>000957.SZ</t>
  </si>
  <si>
    <t>000958.SZ</t>
  </si>
  <si>
    <t>000961.SZ</t>
  </si>
  <si>
    <t>000962.SZ</t>
  </si>
  <si>
    <t>000964.SZ</t>
  </si>
  <si>
    <t>000965.SZ</t>
  </si>
  <si>
    <t>000966.SZ</t>
  </si>
  <si>
    <t>000967.SZ</t>
  </si>
  <si>
    <t>000968.SZ</t>
  </si>
  <si>
    <t>000969.SZ</t>
  </si>
  <si>
    <t>000971.SZ</t>
  </si>
  <si>
    <t>000972.SZ</t>
  </si>
  <si>
    <t>000973.SZ</t>
  </si>
  <si>
    <t>000974.SZ</t>
  </si>
  <si>
    <t>000975.SZ</t>
  </si>
  <si>
    <t>000976.SZ</t>
  </si>
  <si>
    <t>000978.SZ</t>
  </si>
  <si>
    <t>000979.SZ</t>
  </si>
  <si>
    <t>000980.SZ</t>
  </si>
  <si>
    <t>000981.SZ</t>
  </si>
  <si>
    <t>000982.SZ</t>
  </si>
  <si>
    <t>000984.SZ</t>
  </si>
  <si>
    <t>000985.SZ</t>
  </si>
  <si>
    <t>000986.SZ</t>
  </si>
  <si>
    <t>000987.SZ</t>
  </si>
  <si>
    <t>000989.SZ</t>
  </si>
  <si>
    <t>000991.SZ</t>
  </si>
  <si>
    <t>000992.SZ</t>
  </si>
  <si>
    <t>000993.SZ</t>
  </si>
  <si>
    <t>000994.SZ</t>
  </si>
  <si>
    <t>000995.SZ</t>
  </si>
  <si>
    <t>000996.SZ</t>
  </si>
  <si>
    <t>000997.SZ</t>
  </si>
  <si>
    <t>001000.SZ</t>
  </si>
  <si>
    <t>001001.SZ</t>
  </si>
  <si>
    <t>001002.SZ</t>
  </si>
  <si>
    <t>001003.SZ</t>
  </si>
  <si>
    <t>001004.SZ</t>
  </si>
  <si>
    <t>001005.SZ</t>
  </si>
  <si>
    <t>001006.SZ</t>
  </si>
  <si>
    <t>001007.SZ</t>
  </si>
  <si>
    <t>001008.SZ</t>
  </si>
  <si>
    <t>001009.SZ</t>
  </si>
  <si>
    <t>001010.SZ</t>
  </si>
  <si>
    <t>001011.SZ</t>
  </si>
  <si>
    <t>001012.SZ</t>
  </si>
  <si>
    <t>001013.SZ</t>
  </si>
  <si>
    <t>001014.SZ</t>
  </si>
  <si>
    <t>001015.SZ</t>
  </si>
  <si>
    <t>001016.SZ</t>
  </si>
  <si>
    <t>001017.SZ</t>
  </si>
  <si>
    <t>001018.SZ</t>
  </si>
  <si>
    <t>001019.SZ</t>
  </si>
  <si>
    <t>001020.SZ</t>
  </si>
  <si>
    <t>001021.SZ</t>
  </si>
  <si>
    <t>001022.SZ</t>
  </si>
  <si>
    <t>001023.SZ</t>
  </si>
  <si>
    <t>001024.SZ</t>
  </si>
  <si>
    <t>001025.SZ</t>
  </si>
  <si>
    <t>001026.SZ</t>
  </si>
  <si>
    <t>001027.SZ</t>
  </si>
  <si>
    <t>001028.SZ</t>
  </si>
  <si>
    <t>001029.SZ</t>
  </si>
  <si>
    <t>001030.SZ</t>
  </si>
  <si>
    <t>001031.SZ</t>
  </si>
  <si>
    <t>001032.SZ</t>
  </si>
  <si>
    <t>001033.SZ</t>
  </si>
  <si>
    <t>001034.SZ</t>
  </si>
  <si>
    <t>001035.SZ</t>
  </si>
  <si>
    <t>001036.SZ</t>
  </si>
  <si>
    <t>001037.SZ</t>
  </si>
  <si>
    <t>001038.SZ</t>
  </si>
  <si>
    <t>001039.SZ</t>
  </si>
  <si>
    <t>001040.SZ</t>
  </si>
  <si>
    <t>001041.SZ</t>
  </si>
  <si>
    <t>001042.SZ</t>
  </si>
  <si>
    <t>001043.SZ</t>
  </si>
  <si>
    <t>001044.SZ</t>
  </si>
  <si>
    <t>001045.SZ</t>
  </si>
  <si>
    <t>001046.SZ</t>
  </si>
  <si>
    <t>001047.SZ</t>
  </si>
  <si>
    <t>001048.SZ</t>
  </si>
  <si>
    <t>001049.SZ</t>
  </si>
  <si>
    <t>001050.SZ</t>
  </si>
  <si>
    <t>001051.SZ</t>
  </si>
  <si>
    <t>001052.SZ</t>
  </si>
  <si>
    <t>001053.SZ</t>
  </si>
  <si>
    <t>001054.SZ</t>
  </si>
  <si>
    <t>001055.SZ</t>
  </si>
  <si>
    <t>001056.SZ</t>
  </si>
  <si>
    <t>001057.SZ</t>
  </si>
  <si>
    <t>001058.SZ</t>
  </si>
  <si>
    <t>001059.SZ</t>
  </si>
  <si>
    <t>001060.SZ</t>
  </si>
  <si>
    <t>001061.SZ</t>
  </si>
  <si>
    <t>001062.SZ</t>
  </si>
  <si>
    <t>001063.SZ</t>
  </si>
  <si>
    <t>001064.SZ</t>
  </si>
  <si>
    <t>001065.SZ</t>
  </si>
  <si>
    <t>001066.SZ</t>
  </si>
  <si>
    <t>001067.SZ</t>
  </si>
  <si>
    <t>001068.SZ</t>
  </si>
  <si>
    <t>001069.SZ</t>
  </si>
  <si>
    <t>001070.SZ</t>
  </si>
  <si>
    <t>001071.SZ</t>
  </si>
  <si>
    <t>001072.SZ</t>
  </si>
  <si>
    <t>001073.SZ</t>
  </si>
  <si>
    <t>001074.SZ</t>
  </si>
  <si>
    <t>001075.SZ</t>
  </si>
  <si>
    <t>001076.SZ</t>
  </si>
  <si>
    <t>001077.SZ</t>
  </si>
  <si>
    <t>001078.SZ</t>
  </si>
  <si>
    <t>001079.SZ</t>
  </si>
  <si>
    <t>001080.SZ</t>
  </si>
  <si>
    <t>001081.SZ</t>
  </si>
  <si>
    <t>001082.SZ</t>
  </si>
  <si>
    <t>001083.SZ</t>
  </si>
  <si>
    <t>001084.SZ</t>
  </si>
  <si>
    <t>001085.SZ</t>
  </si>
  <si>
    <t>001086.SZ</t>
  </si>
  <si>
    <t>001087.SZ</t>
  </si>
  <si>
    <t>001088.SZ</t>
  </si>
  <si>
    <t>001089.SZ</t>
  </si>
  <si>
    <t>001090.SZ</t>
  </si>
  <si>
    <t>001091.SZ</t>
  </si>
  <si>
    <t>001092.SZ</t>
  </si>
  <si>
    <t>001093.SZ</t>
  </si>
  <si>
    <t>001094.SZ</t>
  </si>
  <si>
    <t>001095.SZ</t>
  </si>
  <si>
    <t>001096.SZ</t>
  </si>
  <si>
    <t>001097.SZ</t>
  </si>
  <si>
    <t>001098.SZ</t>
  </si>
  <si>
    <t>001099.SZ</t>
  </si>
  <si>
    <t>001100.SZ</t>
  </si>
  <si>
    <t>001101.SZ</t>
  </si>
  <si>
    <t>001102.SZ</t>
  </si>
  <si>
    <t>001103.SZ</t>
  </si>
  <si>
    <t>001104.SZ</t>
  </si>
  <si>
    <t>001105.SZ</t>
  </si>
  <si>
    <t>001106.SZ</t>
  </si>
  <si>
    <t>001107.SZ</t>
  </si>
  <si>
    <t>001108.SZ</t>
  </si>
  <si>
    <t>001109.SZ</t>
  </si>
  <si>
    <t>001110.SZ</t>
  </si>
  <si>
    <t>001111.SZ</t>
  </si>
  <si>
    <t>001112.SZ</t>
  </si>
  <si>
    <t>001113.SZ</t>
  </si>
  <si>
    <t>001114.SZ</t>
  </si>
  <si>
    <t>001115.SZ</t>
  </si>
  <si>
    <t>001116.SZ</t>
  </si>
  <si>
    <t>001117.SZ</t>
  </si>
  <si>
    <t>001118.SZ</t>
  </si>
  <si>
    <t>001119.SZ</t>
  </si>
  <si>
    <t>001120.SZ</t>
  </si>
  <si>
    <t>001121.SZ</t>
  </si>
  <si>
    <t>001122.SZ</t>
  </si>
  <si>
    <t>001123.SZ</t>
  </si>
  <si>
    <t>001124.SZ</t>
  </si>
  <si>
    <t>001125.SZ</t>
  </si>
  <si>
    <t>001126.SZ</t>
  </si>
  <si>
    <t>001127.SZ</t>
  </si>
  <si>
    <t>001128.SZ</t>
  </si>
  <si>
    <t>001129.SZ</t>
  </si>
  <si>
    <t>001130.SZ</t>
  </si>
  <si>
    <t>001131.SZ</t>
  </si>
  <si>
    <t>001132.SZ</t>
  </si>
  <si>
    <t>001133.SZ</t>
  </si>
  <si>
    <t>001134.SZ</t>
  </si>
  <si>
    <t>001135.SZ</t>
  </si>
  <si>
    <t>001136.SZ</t>
  </si>
  <si>
    <t>001137.SZ</t>
  </si>
  <si>
    <t>001138.SZ</t>
  </si>
  <si>
    <t>001139.SZ</t>
  </si>
  <si>
    <t>001140.SZ</t>
  </si>
  <si>
    <t>001141.SZ</t>
  </si>
  <si>
    <t>001142.SZ</t>
  </si>
  <si>
    <t>001143.SZ</t>
  </si>
  <si>
    <t>001144.SZ</t>
  </si>
  <si>
    <t>001145.SZ</t>
  </si>
  <si>
    <t>001146.SZ</t>
  </si>
  <si>
    <t>001147.SZ</t>
  </si>
  <si>
    <t>001148.SZ</t>
  </si>
  <si>
    <t>001149.SZ</t>
  </si>
  <si>
    <t>001150.SZ</t>
  </si>
  <si>
    <t>001151.SZ</t>
  </si>
  <si>
    <t>001152.SZ</t>
  </si>
  <si>
    <t>001153.SZ</t>
  </si>
  <si>
    <t>001154.SZ</t>
  </si>
  <si>
    <t>001155.SZ</t>
  </si>
  <si>
    <t>001156.SZ</t>
  </si>
  <si>
    <t>001157.SZ</t>
  </si>
  <si>
    <t>001158.SZ</t>
  </si>
  <si>
    <t>001159.SZ</t>
  </si>
  <si>
    <t>001160.SZ</t>
  </si>
  <si>
    <t>001161.SZ</t>
  </si>
  <si>
    <t>001162.SZ</t>
  </si>
  <si>
    <t>001163.SZ</t>
  </si>
  <si>
    <t>001164.SZ</t>
  </si>
  <si>
    <t>001165.SZ</t>
  </si>
  <si>
    <t>001166.SZ</t>
  </si>
  <si>
    <t>001167.SZ</t>
  </si>
  <si>
    <t>001168.SZ</t>
  </si>
  <si>
    <t>001169.SZ</t>
  </si>
  <si>
    <t>001170.SZ</t>
  </si>
  <si>
    <t>001171.SZ</t>
  </si>
  <si>
    <t>001172.SZ</t>
  </si>
  <si>
    <t>001173.SZ</t>
  </si>
  <si>
    <t>001174.SZ</t>
  </si>
  <si>
    <t>001175.SZ</t>
  </si>
  <si>
    <t>001176.SZ</t>
  </si>
  <si>
    <t>001177.SZ</t>
  </si>
  <si>
    <t>001178.SZ</t>
  </si>
  <si>
    <t>001179.SZ</t>
  </si>
  <si>
    <t>001180.SZ</t>
  </si>
  <si>
    <t>001181.SZ</t>
  </si>
  <si>
    <t>001182.SZ</t>
  </si>
  <si>
    <t>001183.SZ</t>
  </si>
  <si>
    <t>001184.SZ</t>
  </si>
  <si>
    <t>001185.SZ</t>
  </si>
  <si>
    <t>001186.SZ</t>
  </si>
  <si>
    <t>001187.SZ</t>
  </si>
  <si>
    <t>001188.SZ</t>
  </si>
  <si>
    <t>001189.SZ</t>
  </si>
  <si>
    <t>001190.SZ</t>
  </si>
  <si>
    <t>001191.SZ</t>
  </si>
  <si>
    <t>001192.SZ</t>
  </si>
  <si>
    <t>001193.SZ</t>
  </si>
  <si>
    <t>001194.SZ</t>
  </si>
  <si>
    <t>001195.SZ</t>
  </si>
  <si>
    <t>001196.SZ</t>
  </si>
  <si>
    <t>001197.SZ</t>
  </si>
  <si>
    <t>001198.SZ</t>
  </si>
  <si>
    <t>001199.SZ</t>
  </si>
  <si>
    <t>001200.SZ</t>
  </si>
  <si>
    <t>001201.SZ</t>
  </si>
  <si>
    <t>001202.SZ</t>
  </si>
  <si>
    <t>001203.SZ</t>
  </si>
  <si>
    <t>001204.SZ</t>
  </si>
  <si>
    <t>001205.SZ</t>
  </si>
  <si>
    <t>001206.SZ</t>
  </si>
  <si>
    <t>001207.SZ</t>
  </si>
  <si>
    <t>001208.SZ</t>
  </si>
  <si>
    <t>001209.SZ</t>
  </si>
  <si>
    <t>001210.SZ</t>
  </si>
  <si>
    <t>001211.SZ</t>
  </si>
  <si>
    <t>001212.SZ</t>
  </si>
  <si>
    <t>001213.SZ</t>
  </si>
  <si>
    <t>001214.SZ</t>
  </si>
  <si>
    <t>001215.SZ</t>
  </si>
  <si>
    <t>001216.SZ</t>
  </si>
  <si>
    <t>001217.SZ</t>
  </si>
  <si>
    <t>001218.SZ</t>
  </si>
  <si>
    <t>001219.SZ</t>
  </si>
  <si>
    <t>001220.SZ</t>
  </si>
  <si>
    <t>001221.SZ</t>
  </si>
  <si>
    <t>001222.SZ</t>
  </si>
  <si>
    <t>001223.SZ</t>
  </si>
  <si>
    <t>001224.SZ</t>
  </si>
  <si>
    <t>001225.SZ</t>
  </si>
  <si>
    <t>001226.SZ</t>
  </si>
  <si>
    <t>001227.SZ</t>
  </si>
  <si>
    <t>001228.SZ</t>
  </si>
  <si>
    <t>001229.SZ</t>
  </si>
  <si>
    <t>001230.SZ</t>
  </si>
  <si>
    <t>001231.SZ</t>
  </si>
  <si>
    <t>001232.SZ</t>
  </si>
  <si>
    <t>001233.SZ</t>
  </si>
  <si>
    <t>001234.SZ</t>
  </si>
  <si>
    <t>001235.SZ</t>
  </si>
  <si>
    <t>001236.SZ</t>
  </si>
  <si>
    <t>001237.SZ</t>
  </si>
  <si>
    <t>001238.SZ</t>
  </si>
  <si>
    <t>001239.SZ</t>
  </si>
  <si>
    <t>001240.SZ</t>
  </si>
  <si>
    <t>001241.SZ</t>
  </si>
  <si>
    <t>001242.SZ</t>
  </si>
  <si>
    <t>001243.SZ</t>
  </si>
  <si>
    <t>001244.SZ</t>
  </si>
  <si>
    <t>001245.SZ</t>
  </si>
  <si>
    <t>001246.SZ</t>
  </si>
  <si>
    <t>001247.SZ</t>
  </si>
  <si>
    <t>001248.SZ</t>
  </si>
  <si>
    <t>001249.SZ</t>
  </si>
  <si>
    <t>001250.SZ</t>
  </si>
  <si>
    <t>001251.SZ</t>
  </si>
  <si>
    <t>001252.SZ</t>
  </si>
  <si>
    <t>001253.SZ</t>
  </si>
  <si>
    <t>001254.SZ</t>
  </si>
  <si>
    <t>001255.SZ</t>
  </si>
  <si>
    <t>001256.SZ</t>
  </si>
  <si>
    <t>001257.SZ</t>
  </si>
  <si>
    <t>001258.SZ</t>
  </si>
  <si>
    <t>001259.SZ</t>
  </si>
  <si>
    <t>001260.SZ</t>
  </si>
  <si>
    <t>001261.SZ</t>
  </si>
  <si>
    <t>001262.SZ</t>
  </si>
  <si>
    <t>001263.SZ</t>
  </si>
  <si>
    <t>001264.SZ</t>
  </si>
  <si>
    <t>001265.SZ</t>
  </si>
  <si>
    <t>001266.SZ</t>
  </si>
  <si>
    <t>001267.SZ</t>
  </si>
  <si>
    <t>001268.SZ</t>
  </si>
  <si>
    <t>001269.SZ</t>
  </si>
  <si>
    <t>001270.SZ</t>
  </si>
  <si>
    <t>001271.SZ</t>
  </si>
  <si>
    <t>001272.SZ</t>
  </si>
  <si>
    <t>001273.SZ</t>
  </si>
  <si>
    <t>001274.SZ</t>
  </si>
  <si>
    <t>001275.SZ</t>
  </si>
  <si>
    <t>001276.SZ</t>
  </si>
  <si>
    <t>001277.SZ</t>
  </si>
  <si>
    <t>001278.SZ</t>
  </si>
  <si>
    <t>001279.SZ</t>
  </si>
  <si>
    <t>001280.SZ</t>
  </si>
  <si>
    <t>001281.SZ</t>
  </si>
  <si>
    <t>001282.SZ</t>
  </si>
  <si>
    <t>001283.SZ</t>
  </si>
  <si>
    <t>001284.SZ</t>
  </si>
  <si>
    <t>001285.SZ</t>
  </si>
  <si>
    <t>001286.SZ</t>
  </si>
  <si>
    <t>001287.SZ</t>
  </si>
  <si>
    <t>001288.SZ</t>
  </si>
  <si>
    <t>001290.SZ</t>
  </si>
  <si>
    <t>001291.SZ</t>
  </si>
  <si>
    <t>001292.SZ</t>
  </si>
  <si>
    <t>001293.SZ</t>
  </si>
  <si>
    <t>001294.SZ</t>
  </si>
  <si>
    <t>001295.SZ</t>
  </si>
  <si>
    <t>001296.SZ</t>
  </si>
  <si>
    <t>001297.SZ</t>
  </si>
  <si>
    <t>001298.SZ</t>
  </si>
  <si>
    <t>001299.SZ</t>
  </si>
  <si>
    <t>001300.SZ</t>
  </si>
  <si>
    <t>001301.SZ</t>
  </si>
  <si>
    <t>001302.SZ</t>
  </si>
  <si>
    <t>001303.SZ</t>
  </si>
  <si>
    <t>001304.SZ</t>
  </si>
  <si>
    <t>001305.SZ</t>
  </si>
  <si>
    <t>001306.SZ</t>
  </si>
  <si>
    <t>001307.SZ</t>
  </si>
  <si>
    <t>001308.SZ</t>
  </si>
  <si>
    <t>001309.SZ</t>
  </si>
  <si>
    <t>001310.SZ</t>
  </si>
  <si>
    <t>001311.SZ</t>
  </si>
  <si>
    <t>001312.SZ</t>
  </si>
  <si>
    <t>001313.SZ</t>
  </si>
  <si>
    <t>001314.SZ</t>
  </si>
  <si>
    <t>001315.SZ</t>
  </si>
  <si>
    <t>001316.SZ</t>
  </si>
  <si>
    <t>001317.SZ</t>
  </si>
  <si>
    <t>001318.SZ</t>
  </si>
  <si>
    <t>001319.SZ</t>
  </si>
  <si>
    <t>001320.SZ</t>
  </si>
  <si>
    <t>001321.SZ</t>
  </si>
  <si>
    <t>001322.SZ</t>
  </si>
  <si>
    <t>001323.SZ</t>
  </si>
  <si>
    <t>001324.SZ</t>
  </si>
  <si>
    <t>001325.SZ</t>
  </si>
  <si>
    <t>001326.SZ</t>
  </si>
  <si>
    <t>001327.SZ</t>
  </si>
  <si>
    <t>001328.SZ</t>
  </si>
  <si>
    <t>001329.SZ</t>
  </si>
  <si>
    <t>001330.SZ</t>
  </si>
  <si>
    <t>001331.SZ</t>
  </si>
  <si>
    <t>001332.SZ</t>
  </si>
  <si>
    <t>001333.SZ</t>
  </si>
  <si>
    <t>001334.SZ</t>
  </si>
  <si>
    <t>001335.SZ</t>
  </si>
  <si>
    <t>001336.SZ</t>
  </si>
  <si>
    <t>001337.SZ</t>
  </si>
  <si>
    <t>001338.SZ</t>
  </si>
  <si>
    <t>001339.SZ</t>
  </si>
  <si>
    <t>001340.SZ</t>
  </si>
  <si>
    <t>001341.SZ</t>
  </si>
  <si>
    <t>001342.SZ</t>
  </si>
  <si>
    <t>001343.SZ</t>
  </si>
  <si>
    <t>001344.SZ</t>
  </si>
  <si>
    <t>001345.SZ</t>
  </si>
  <si>
    <t>001346.SZ</t>
  </si>
  <si>
    <t>001347.SZ</t>
  </si>
  <si>
    <t>001348.SZ</t>
  </si>
  <si>
    <t>001349.SZ</t>
  </si>
  <si>
    <t>001350.SZ</t>
  </si>
  <si>
    <t>001351.SZ</t>
  </si>
  <si>
    <t>001352.SZ</t>
  </si>
  <si>
    <t>001353.SZ</t>
  </si>
  <si>
    <t>001354.SZ</t>
  </si>
  <si>
    <t>001355.SZ</t>
  </si>
  <si>
    <t>001356.SZ</t>
  </si>
  <si>
    <t>001357.SZ</t>
  </si>
  <si>
    <t>001358.SZ</t>
  </si>
  <si>
    <t>001359.SZ</t>
  </si>
  <si>
    <t>001360.SZ</t>
  </si>
  <si>
    <t>001361.SZ</t>
  </si>
  <si>
    <t>001362.SZ</t>
  </si>
  <si>
    <t>001363.SZ</t>
  </si>
  <si>
    <t>001364.SZ</t>
  </si>
  <si>
    <t>001365.SZ</t>
  </si>
  <si>
    <t>001366.SZ</t>
  </si>
  <si>
    <t>001367.SZ</t>
  </si>
  <si>
    <t>001368.SZ</t>
  </si>
  <si>
    <t>001369.SZ</t>
  </si>
  <si>
    <t>001370.SZ</t>
  </si>
  <si>
    <t>001371.SZ</t>
  </si>
  <si>
    <t>001372.SZ</t>
  </si>
  <si>
    <t>001373.SZ</t>
  </si>
  <si>
    <t>001374.SZ</t>
  </si>
  <si>
    <t>001375.SZ</t>
  </si>
  <si>
    <t>001376.SZ</t>
  </si>
  <si>
    <t>001377.SZ</t>
  </si>
  <si>
    <t>001378.SZ</t>
  </si>
  <si>
    <t>001379.SZ</t>
  </si>
  <si>
    <t>001380.SZ</t>
  </si>
  <si>
    <t>001381.SZ</t>
  </si>
  <si>
    <t>001382.SZ</t>
  </si>
  <si>
    <t>001383.SZ</t>
  </si>
  <si>
    <t>001384.SZ</t>
  </si>
  <si>
    <t>001385.SZ</t>
  </si>
  <si>
    <t>001386.SZ</t>
  </si>
  <si>
    <t>001387.SZ</t>
  </si>
  <si>
    <t>001388.SZ</t>
  </si>
  <si>
    <t>001389.SZ</t>
  </si>
  <si>
    <t>001390.SZ</t>
  </si>
  <si>
    <t>001391.SZ</t>
  </si>
  <si>
    <t>001392.SZ</t>
  </si>
  <si>
    <t>001393.SZ</t>
  </si>
  <si>
    <t>001394.SZ</t>
  </si>
  <si>
    <t>001395.SZ</t>
  </si>
  <si>
    <t>001396.SZ</t>
  </si>
  <si>
    <t>001397.SZ</t>
  </si>
  <si>
    <t>001398.SZ</t>
  </si>
  <si>
    <t>001399.SZ</t>
  </si>
  <si>
    <t>001400.SZ</t>
  </si>
  <si>
    <t>001401.SZ</t>
  </si>
  <si>
    <t>001402.SZ</t>
  </si>
  <si>
    <t>001403.SZ</t>
  </si>
  <si>
    <t>001404.SZ</t>
  </si>
  <si>
    <t>001405.SZ</t>
  </si>
  <si>
    <t>001406.SZ</t>
  </si>
  <si>
    <t>001407.SZ</t>
  </si>
  <si>
    <t>001408.SZ</t>
  </si>
  <si>
    <t>001409.SZ</t>
  </si>
  <si>
    <t>001410.SZ</t>
  </si>
  <si>
    <t>001411.SZ</t>
  </si>
  <si>
    <t>001412.SZ</t>
  </si>
  <si>
    <t>001413.SZ</t>
  </si>
  <si>
    <t>001414.SZ</t>
  </si>
  <si>
    <t>001415.SZ</t>
  </si>
  <si>
    <t>001416.SZ</t>
  </si>
  <si>
    <t>001417.SZ</t>
  </si>
  <si>
    <t>001418.SZ</t>
  </si>
  <si>
    <t>001419.SZ</t>
  </si>
  <si>
    <t>001420.SZ</t>
  </si>
  <si>
    <t>001421.SZ</t>
  </si>
  <si>
    <t>001422.SZ</t>
  </si>
  <si>
    <t>001423.SZ</t>
  </si>
  <si>
    <t>001424.SZ</t>
  </si>
  <si>
    <t>001425.SZ</t>
  </si>
  <si>
    <t>001426.SZ</t>
  </si>
  <si>
    <t>001427.SZ</t>
  </si>
  <si>
    <t>001428.SZ</t>
  </si>
  <si>
    <t>001429.SZ</t>
  </si>
  <si>
    <t>001430.SZ</t>
  </si>
  <si>
    <t>001431.SZ</t>
  </si>
  <si>
    <t>001432.SZ</t>
  </si>
  <si>
    <t>001433.SZ</t>
  </si>
  <si>
    <t>001434.SZ</t>
  </si>
  <si>
    <t>001435.SZ</t>
  </si>
  <si>
    <t>001436.SZ</t>
  </si>
  <si>
    <t>001437.SZ</t>
  </si>
  <si>
    <t>001438.SZ</t>
  </si>
  <si>
    <t>001439.SZ</t>
  </si>
  <si>
    <t>001440.SZ</t>
  </si>
  <si>
    <t>001441.SZ</t>
  </si>
  <si>
    <t>001442.SZ</t>
  </si>
  <si>
    <t>001443.SZ</t>
  </si>
  <si>
    <t>001444.SZ</t>
  </si>
  <si>
    <t>001445.SZ</t>
  </si>
  <si>
    <t>001446.SZ</t>
  </si>
  <si>
    <t>001447.SZ</t>
  </si>
  <si>
    <t>001448.SZ</t>
  </si>
  <si>
    <t>001449.SZ</t>
  </si>
  <si>
    <t>001450.SZ</t>
  </si>
  <si>
    <t>001451.SZ</t>
  </si>
  <si>
    <t>001452.SZ</t>
  </si>
  <si>
    <t>001453.SZ</t>
  </si>
  <si>
    <t>001454.SZ</t>
  </si>
  <si>
    <t>001455.SZ</t>
  </si>
  <si>
    <t>001456.SZ</t>
  </si>
  <si>
    <t>001457.SZ</t>
  </si>
  <si>
    <t>001458.SZ</t>
  </si>
  <si>
    <t>001459.SZ</t>
  </si>
  <si>
    <t>001460.SZ</t>
  </si>
  <si>
    <t>001461.SZ</t>
  </si>
  <si>
    <t>001462.SZ</t>
  </si>
  <si>
    <t>001463.SZ</t>
  </si>
  <si>
    <t>001464.SZ</t>
  </si>
  <si>
    <t>001465.SZ</t>
  </si>
  <si>
    <t>001466.SZ</t>
  </si>
  <si>
    <t>001467.SZ</t>
  </si>
  <si>
    <t>001468.SZ</t>
  </si>
  <si>
    <t>001469.SZ</t>
  </si>
  <si>
    <t>001470.SZ</t>
  </si>
  <si>
    <t>001471.SZ</t>
  </si>
  <si>
    <t>001472.SZ</t>
  </si>
  <si>
    <t>001473.SZ</t>
  </si>
  <si>
    <t>001474.SZ</t>
  </si>
  <si>
    <t>001475.SZ</t>
  </si>
  <si>
    <t>001476.SZ</t>
  </si>
  <si>
    <t>001477.SZ</t>
  </si>
  <si>
    <t>001478.SZ</t>
  </si>
  <si>
    <t>001479.SZ</t>
  </si>
  <si>
    <t>001480.SZ</t>
  </si>
  <si>
    <t>001481.SZ</t>
  </si>
  <si>
    <t>001482.SZ</t>
  </si>
  <si>
    <t>001483.SZ</t>
  </si>
  <si>
    <t>001484.SZ</t>
  </si>
  <si>
    <t>001485.SZ</t>
  </si>
  <si>
    <t>001486.SZ</t>
  </si>
  <si>
    <t>001487.SZ</t>
  </si>
  <si>
    <t>001488.SZ</t>
  </si>
  <si>
    <t>001489.SZ</t>
  </si>
  <si>
    <t>001490.SZ</t>
  </si>
  <si>
    <t>001491.SZ</t>
  </si>
  <si>
    <t>001492.SZ</t>
  </si>
  <si>
    <t>001493.SZ</t>
  </si>
  <si>
    <t>001494.SZ</t>
  </si>
  <si>
    <t>001495.SZ</t>
  </si>
  <si>
    <t>001496.SZ</t>
  </si>
  <si>
    <t>001497.SZ</t>
  </si>
  <si>
    <t>001498.SZ</t>
  </si>
  <si>
    <t>001499.SZ</t>
  </si>
  <si>
    <t>001500.SZ</t>
  </si>
  <si>
    <t>001501.SZ</t>
  </si>
  <si>
    <t>001502.SZ</t>
  </si>
  <si>
    <t>001503.SZ</t>
  </si>
  <si>
    <t>001504.SZ</t>
  </si>
  <si>
    <t>001505.SZ</t>
  </si>
  <si>
    <t>001506.SZ</t>
  </si>
  <si>
    <t>001507.SZ</t>
  </si>
  <si>
    <t>001508.SZ</t>
  </si>
  <si>
    <t>001509.SZ</t>
  </si>
  <si>
    <t>001510.SZ</t>
  </si>
  <si>
    <t>001511.SZ</t>
  </si>
  <si>
    <t>001512.SZ</t>
  </si>
  <si>
    <t>001513.SZ</t>
  </si>
  <si>
    <t>001514.SZ</t>
  </si>
  <si>
    <t>001515.SZ</t>
  </si>
  <si>
    <t>001516.SZ</t>
  </si>
  <si>
    <t>001517.SZ</t>
  </si>
  <si>
    <t>001518.SZ</t>
  </si>
  <si>
    <t>001519.SZ</t>
  </si>
  <si>
    <t>001520.SZ</t>
  </si>
  <si>
    <t>001521.SZ</t>
  </si>
  <si>
    <t>001522.SZ</t>
  </si>
  <si>
    <t>001523.SZ</t>
  </si>
  <si>
    <t>001524.SZ</t>
  </si>
  <si>
    <t>001525.SZ</t>
  </si>
  <si>
    <t>001526.SZ</t>
  </si>
  <si>
    <t>001527.SZ</t>
  </si>
  <si>
    <t>001528.SZ</t>
  </si>
  <si>
    <t>001529.SZ</t>
  </si>
  <si>
    <t>001530.SZ</t>
  </si>
  <si>
    <t>001531.SZ</t>
  </si>
  <si>
    <t>001532.SZ</t>
  </si>
  <si>
    <t>001533.SZ</t>
  </si>
  <si>
    <t>001534.SZ</t>
  </si>
  <si>
    <t>001535.SZ</t>
  </si>
  <si>
    <t>001536.SZ</t>
  </si>
  <si>
    <t>001537.SZ</t>
  </si>
  <si>
    <t>001538.SZ</t>
  </si>
  <si>
    <t>001539.SZ</t>
  </si>
  <si>
    <t>001540.SZ</t>
  </si>
  <si>
    <t>001541.SZ</t>
  </si>
  <si>
    <t>001542.SZ</t>
  </si>
  <si>
    <t>001543.SZ</t>
  </si>
  <si>
    <t>001544.SZ</t>
  </si>
  <si>
    <t>001545.SZ</t>
  </si>
  <si>
    <t>001546.SZ</t>
  </si>
  <si>
    <t>001547.SZ</t>
  </si>
  <si>
    <t>001548.SZ</t>
  </si>
  <si>
    <t>001549.SZ</t>
  </si>
  <si>
    <t>001550.SZ</t>
  </si>
  <si>
    <t>001551.SZ</t>
  </si>
  <si>
    <t>001552.SZ</t>
  </si>
  <si>
    <t>001553.SZ</t>
  </si>
  <si>
    <t>001554.SZ</t>
  </si>
  <si>
    <t>001555.SZ</t>
  </si>
  <si>
    <t>001556.SZ</t>
  </si>
  <si>
    <t>001557.SZ</t>
  </si>
  <si>
    <t>001558.SZ</t>
  </si>
  <si>
    <t>001559.SZ</t>
  </si>
  <si>
    <t>001560.SZ</t>
  </si>
  <si>
    <t>001561.SZ</t>
  </si>
  <si>
    <t>001562.SZ</t>
  </si>
  <si>
    <t>001563.SZ</t>
  </si>
  <si>
    <t>001564.SZ</t>
  </si>
  <si>
    <t>001565.SZ</t>
  </si>
  <si>
    <t>001566.SZ</t>
  </si>
  <si>
    <t>001567.SZ</t>
  </si>
  <si>
    <t>001568.SZ</t>
  </si>
  <si>
    <t>001569.SZ</t>
  </si>
  <si>
    <t>001570.SZ</t>
  </si>
  <si>
    <t>001571.SZ</t>
  </si>
  <si>
    <t>001572.SZ</t>
  </si>
  <si>
    <t>001573.SZ</t>
  </si>
  <si>
    <t>001574.SZ</t>
  </si>
  <si>
    <t>001575.SZ</t>
  </si>
  <si>
    <t>001576.SZ</t>
  </si>
  <si>
    <t>001577.SZ</t>
  </si>
  <si>
    <t>001578.SZ</t>
  </si>
  <si>
    <t>001579.SZ</t>
  </si>
  <si>
    <t>001580.SZ</t>
  </si>
  <si>
    <t>001581.SZ</t>
  </si>
  <si>
    <t>001582.SZ</t>
  </si>
  <si>
    <t>001583.SZ</t>
  </si>
  <si>
    <t>001584.SZ</t>
  </si>
  <si>
    <t>001585.SZ</t>
  </si>
  <si>
    <t>001586.SZ</t>
  </si>
  <si>
    <t>001587.SZ</t>
  </si>
  <si>
    <t>001588.SZ</t>
  </si>
  <si>
    <t>001589.SZ</t>
  </si>
  <si>
    <t>001590.SZ</t>
  </si>
  <si>
    <t>001591.SZ</t>
  </si>
  <si>
    <t>001592.SZ</t>
  </si>
  <si>
    <t>001593.SZ</t>
  </si>
  <si>
    <t>001594.SZ</t>
  </si>
  <si>
    <t>001595.SZ</t>
  </si>
  <si>
    <t>001596.SZ</t>
  </si>
  <si>
    <t>001597.SZ</t>
  </si>
  <si>
    <t>001598.SZ</t>
  </si>
  <si>
    <t>001599.SZ</t>
  </si>
  <si>
    <t>001600.SZ</t>
  </si>
  <si>
    <t>001601.SZ</t>
  </si>
  <si>
    <t>001602.SZ</t>
  </si>
  <si>
    <t>001603.SZ</t>
  </si>
  <si>
    <t>001604.SZ</t>
  </si>
  <si>
    <t>001605.SZ</t>
  </si>
  <si>
    <t>001606.SZ</t>
  </si>
  <si>
    <t>001607.SZ</t>
  </si>
  <si>
    <t>001608.SZ</t>
  </si>
  <si>
    <t>001609.SZ</t>
  </si>
  <si>
    <t>001610.SZ</t>
  </si>
  <si>
    <t>001611.SZ</t>
  </si>
  <si>
    <t>001612.SZ</t>
  </si>
  <si>
    <t>001613.SZ</t>
  </si>
  <si>
    <t>001614.SZ</t>
  </si>
  <si>
    <t>001615.SZ</t>
  </si>
  <si>
    <t>001616.SZ</t>
  </si>
  <si>
    <t>001617.SZ</t>
  </si>
  <si>
    <t>001618.SZ</t>
  </si>
  <si>
    <t>001619.SZ</t>
  </si>
  <si>
    <t>001620.SZ</t>
  </si>
  <si>
    <t>001621.SZ</t>
  </si>
  <si>
    <t>001622.SZ</t>
  </si>
  <si>
    <t>001623.SZ</t>
  </si>
  <si>
    <t>001624.SZ</t>
  </si>
  <si>
    <t>001625.SZ</t>
  </si>
  <si>
    <t>001626.SZ</t>
  </si>
  <si>
    <t>001627.SZ</t>
  </si>
  <si>
    <t>001628.SZ</t>
  </si>
  <si>
    <t>001629.SZ</t>
  </si>
  <si>
    <t>001630.SZ</t>
  </si>
  <si>
    <t>001631.SZ</t>
  </si>
  <si>
    <t>001632.SZ</t>
  </si>
  <si>
    <t>001633.SZ</t>
  </si>
  <si>
    <t>001634.SZ</t>
  </si>
  <si>
    <t>001635.SZ</t>
  </si>
  <si>
    <t>001636.SZ</t>
  </si>
  <si>
    <t>001637.SZ</t>
  </si>
  <si>
    <t>001638.SZ</t>
  </si>
  <si>
    <t>001639.SZ</t>
  </si>
  <si>
    <t>001640.SZ</t>
  </si>
  <si>
    <t>001641.SZ</t>
  </si>
  <si>
    <t>001642.SZ</t>
  </si>
  <si>
    <t>001643.SZ</t>
  </si>
  <si>
    <t>001644.SZ</t>
  </si>
  <si>
    <t>001645.SZ</t>
  </si>
  <si>
    <t>001646.SZ</t>
  </si>
  <si>
    <t>001647.SZ</t>
  </si>
  <si>
    <t>001648.SZ</t>
  </si>
  <si>
    <t>001649.SZ</t>
  </si>
  <si>
    <t>001650.SZ</t>
  </si>
  <si>
    <t>001651.SZ</t>
  </si>
  <si>
    <t>001652.SZ</t>
  </si>
  <si>
    <t>001653.SZ</t>
  </si>
  <si>
    <t>001654.SZ</t>
  </si>
  <si>
    <t>001655.SZ</t>
  </si>
  <si>
    <t>001656.SZ</t>
  </si>
  <si>
    <t>001657.SZ</t>
  </si>
  <si>
    <t>001658.SZ</t>
  </si>
  <si>
    <t>001659.SZ</t>
  </si>
  <si>
    <t>001660.SZ</t>
  </si>
  <si>
    <t>001661.SZ</t>
  </si>
  <si>
    <t>001662.SZ</t>
  </si>
  <si>
    <t>001663.SZ</t>
  </si>
  <si>
    <t>001664.SZ</t>
  </si>
  <si>
    <t>001665.SZ</t>
  </si>
  <si>
    <t>001666.SZ</t>
  </si>
  <si>
    <t>001667.SZ</t>
  </si>
  <si>
    <t>001668.SZ</t>
  </si>
  <si>
    <t>001669.SZ</t>
  </si>
  <si>
    <t>001670.SZ</t>
  </si>
  <si>
    <t>001671.SZ</t>
  </si>
  <si>
    <t>001672.SZ</t>
  </si>
  <si>
    <t>001673.SZ</t>
  </si>
  <si>
    <t>001674.SZ</t>
  </si>
  <si>
    <t>001675.SZ</t>
  </si>
  <si>
    <t>001676.SZ</t>
  </si>
  <si>
    <t>001677.SZ</t>
  </si>
  <si>
    <t>001678.SZ</t>
  </si>
  <si>
    <t>001679.SZ</t>
  </si>
  <si>
    <t>001680.SZ</t>
  </si>
  <si>
    <t>001681.SZ</t>
  </si>
  <si>
    <t>001682.SZ</t>
  </si>
  <si>
    <t>001683.SZ</t>
  </si>
  <si>
    <t>001684.SZ</t>
  </si>
  <si>
    <t>001685.SZ</t>
  </si>
  <si>
    <t>001686.SZ</t>
  </si>
  <si>
    <t>001687.SZ</t>
  </si>
  <si>
    <t>001688.SZ</t>
  </si>
  <si>
    <t>001689.SZ</t>
  </si>
  <si>
    <t>001690.SZ</t>
  </si>
  <si>
    <t>001691.SZ</t>
  </si>
  <si>
    <t>001692.SZ</t>
  </si>
  <si>
    <t>001693.SZ</t>
  </si>
  <si>
    <t>001694.SZ</t>
  </si>
  <si>
    <t>001695.SZ</t>
  </si>
  <si>
    <t>001696.SZ</t>
  </si>
  <si>
    <t>001697.SZ</t>
  </si>
  <si>
    <t>001698.SZ</t>
  </si>
  <si>
    <t>001699.SZ</t>
  </si>
  <si>
    <t>001700.SZ</t>
  </si>
  <si>
    <t>001701.SZ</t>
  </si>
  <si>
    <t>001702.SZ</t>
  </si>
  <si>
    <t>001703.SZ</t>
  </si>
  <si>
    <t>001704.SZ</t>
  </si>
  <si>
    <t>001705.SZ</t>
  </si>
  <si>
    <t>001706.SZ</t>
  </si>
  <si>
    <t>001707.SZ</t>
  </si>
  <si>
    <t>001708.SZ</t>
  </si>
  <si>
    <t>001709.SZ</t>
  </si>
  <si>
    <t>001710.SZ</t>
  </si>
  <si>
    <t>001711.SZ</t>
  </si>
  <si>
    <t>001712.SZ</t>
  </si>
  <si>
    <t>001713.SZ</t>
  </si>
  <si>
    <t>001714.SZ</t>
  </si>
  <si>
    <t>001715.SZ</t>
  </si>
  <si>
    <t>001716.SZ</t>
  </si>
  <si>
    <t>001717.SZ</t>
  </si>
  <si>
    <t>001718.SZ</t>
  </si>
  <si>
    <t>001719.SZ</t>
  </si>
  <si>
    <t>001720.SZ</t>
  </si>
  <si>
    <t>001721.SZ</t>
  </si>
  <si>
    <t>001722.SZ</t>
  </si>
  <si>
    <t>001723.SZ</t>
  </si>
  <si>
    <t>001724.SZ</t>
  </si>
  <si>
    <t>001725.SZ</t>
  </si>
  <si>
    <t>001726.SZ</t>
  </si>
  <si>
    <t>001727.SZ</t>
  </si>
  <si>
    <t>001728.SZ</t>
  </si>
  <si>
    <t>001729.SZ</t>
  </si>
  <si>
    <t>001730.SZ</t>
  </si>
  <si>
    <t>001731.SZ</t>
  </si>
  <si>
    <t>001732.SZ</t>
  </si>
  <si>
    <t>001733.SZ</t>
  </si>
  <si>
    <t>001734.SZ</t>
  </si>
  <si>
    <t>001735.SZ</t>
  </si>
  <si>
    <t>001736.SZ</t>
  </si>
  <si>
    <t>001737.SZ</t>
  </si>
  <si>
    <t>001738.SZ</t>
  </si>
  <si>
    <t>001739.SZ</t>
  </si>
  <si>
    <t>001740.SZ</t>
  </si>
  <si>
    <t>001741.SZ</t>
  </si>
  <si>
    <t>001742.SZ</t>
  </si>
  <si>
    <t>001743.SZ</t>
  </si>
  <si>
    <t>001744.SZ</t>
  </si>
  <si>
    <t>001745.SZ</t>
  </si>
  <si>
    <t>001746.SZ</t>
  </si>
  <si>
    <t>001747.SZ</t>
  </si>
  <si>
    <t>001748.SZ</t>
  </si>
  <si>
    <t>001749.SZ</t>
  </si>
  <si>
    <t>001750.SZ</t>
  </si>
  <si>
    <t>001751.SZ</t>
  </si>
  <si>
    <t>001752.SZ</t>
  </si>
  <si>
    <t>001753.SZ</t>
  </si>
  <si>
    <t>001754.SZ</t>
  </si>
  <si>
    <t>001755.SZ</t>
  </si>
  <si>
    <t>001756.SZ</t>
  </si>
  <si>
    <t>001757.SZ</t>
  </si>
  <si>
    <t>001758.SZ</t>
  </si>
  <si>
    <t>001759.SZ</t>
  </si>
  <si>
    <t>001760.SZ</t>
  </si>
  <si>
    <t>001761.SZ</t>
  </si>
  <si>
    <t>001762.SZ</t>
  </si>
  <si>
    <t>001763.SZ</t>
  </si>
  <si>
    <t>001764.SZ</t>
  </si>
  <si>
    <t>001765.SZ</t>
  </si>
  <si>
    <t>001766.SZ</t>
  </si>
  <si>
    <t>001767.SZ</t>
  </si>
  <si>
    <t>001768.SZ</t>
  </si>
  <si>
    <t>001769.SZ</t>
  </si>
  <si>
    <t>001770.SZ</t>
  </si>
  <si>
    <t>001771.SZ</t>
  </si>
  <si>
    <t>001772.SZ</t>
  </si>
  <si>
    <t>001773.SZ</t>
  </si>
  <si>
    <t>001774.SZ</t>
  </si>
  <si>
    <t>001775.SZ</t>
  </si>
  <si>
    <t>001776.SZ</t>
  </si>
  <si>
    <t>001777.SZ</t>
  </si>
  <si>
    <t>001778.SZ</t>
  </si>
  <si>
    <t>001779.SZ</t>
  </si>
  <si>
    <t>001780.SZ</t>
  </si>
  <si>
    <t>001781.SZ</t>
  </si>
  <si>
    <t>001782.SZ</t>
  </si>
  <si>
    <t>001783.SZ</t>
  </si>
  <si>
    <t>001784.SZ</t>
  </si>
  <si>
    <t>001785.SZ</t>
  </si>
  <si>
    <t>001786.SZ</t>
  </si>
  <si>
    <t>001787.SZ</t>
  </si>
  <si>
    <t>001788.SZ</t>
  </si>
  <si>
    <t>001789.SZ</t>
  </si>
  <si>
    <t>001790.SZ</t>
  </si>
  <si>
    <t>001791.SZ</t>
  </si>
  <si>
    <t>001792.SZ</t>
  </si>
  <si>
    <t>001793.SZ</t>
  </si>
  <si>
    <t>001794.SZ</t>
  </si>
  <si>
    <t>001795.SZ</t>
  </si>
  <si>
    <t>001796.SZ</t>
  </si>
  <si>
    <t>001797.SZ</t>
  </si>
  <si>
    <t>001798.SZ</t>
  </si>
  <si>
    <t>001799.SZ</t>
  </si>
  <si>
    <t>001800.SZ</t>
  </si>
  <si>
    <t>001801.SZ</t>
  </si>
  <si>
    <t>001802.SZ</t>
  </si>
  <si>
    <t>001803.SZ</t>
  </si>
  <si>
    <t>001804.SZ</t>
  </si>
  <si>
    <t>001805.SZ</t>
  </si>
  <si>
    <t>001806.SZ</t>
  </si>
  <si>
    <t>001807.SZ</t>
  </si>
  <si>
    <t>001808.SZ</t>
  </si>
  <si>
    <t>001809.SZ</t>
  </si>
  <si>
    <t>001810.SZ</t>
  </si>
  <si>
    <t>001811.SZ</t>
  </si>
  <si>
    <t>001812.SZ</t>
  </si>
  <si>
    <t>001813.SZ</t>
  </si>
  <si>
    <t>001814.SZ</t>
  </si>
  <si>
    <t>001815.SZ</t>
  </si>
  <si>
    <t>001816.SZ</t>
  </si>
  <si>
    <t>001817.SZ</t>
  </si>
  <si>
    <t>001818.SZ</t>
  </si>
  <si>
    <t>001819.SZ</t>
  </si>
  <si>
    <t>001820.SZ</t>
  </si>
  <si>
    <t>001821.SZ</t>
  </si>
  <si>
    <t>001822.SZ</t>
  </si>
  <si>
    <t>001823.SZ</t>
  </si>
  <si>
    <t>001824.SZ</t>
  </si>
  <si>
    <t>001825.SZ</t>
  </si>
  <si>
    <t>001826.SZ</t>
  </si>
  <si>
    <t>001827.SZ</t>
  </si>
  <si>
    <t>001828.SZ</t>
  </si>
  <si>
    <t>001829.SZ</t>
  </si>
  <si>
    <t>001830.SZ</t>
  </si>
  <si>
    <t>001831.SZ</t>
  </si>
  <si>
    <t>001832.SZ</t>
  </si>
  <si>
    <t>001833.SZ</t>
  </si>
  <si>
    <t>001834.SZ</t>
  </si>
  <si>
    <t>001835.SZ</t>
  </si>
  <si>
    <t>001836.SZ</t>
  </si>
  <si>
    <t>001837.SZ</t>
  </si>
  <si>
    <t>001838.SZ</t>
  </si>
  <si>
    <t>001839.SZ</t>
  </si>
  <si>
    <t>001840.SZ</t>
  </si>
  <si>
    <t>001841.SZ</t>
  </si>
  <si>
    <t>001842.SZ</t>
  </si>
  <si>
    <t>001843.SZ</t>
  </si>
  <si>
    <t>001844.SZ</t>
  </si>
  <si>
    <t>001845.SZ</t>
  </si>
  <si>
    <t>001846.SZ</t>
  </si>
  <si>
    <t>001847.SZ</t>
  </si>
  <si>
    <t>001848.SZ</t>
  </si>
  <si>
    <t>001849.SZ</t>
  </si>
  <si>
    <t>001850.SZ</t>
  </si>
  <si>
    <t>001851.SZ</t>
  </si>
  <si>
    <t>001852.SZ</t>
  </si>
  <si>
    <t>001853.SZ</t>
  </si>
  <si>
    <t>001854.SZ</t>
  </si>
  <si>
    <t>001855.SZ</t>
  </si>
  <si>
    <t>001856.SZ</t>
  </si>
  <si>
    <t>001857.SZ</t>
  </si>
  <si>
    <t>001858.SZ</t>
  </si>
  <si>
    <t>001859.SZ</t>
  </si>
  <si>
    <t>001860.SZ</t>
  </si>
  <si>
    <t>001861.SZ</t>
  </si>
  <si>
    <t>001862.SZ</t>
  </si>
  <si>
    <t>001863.SZ</t>
  </si>
  <si>
    <t>001864.SZ</t>
  </si>
  <si>
    <t>001865.SZ</t>
  </si>
  <si>
    <t>001866.SZ</t>
  </si>
  <si>
    <t>001867.SZ</t>
  </si>
  <si>
    <t>001868.SZ</t>
  </si>
  <si>
    <t>001869.SZ</t>
  </si>
  <si>
    <t>001870.SZ</t>
  </si>
  <si>
    <t>001871.SZ</t>
  </si>
  <si>
    <t>001872.SZ</t>
  </si>
  <si>
    <t>001873.SZ</t>
  </si>
  <si>
    <t>001874.SZ</t>
  </si>
  <si>
    <t>001875.SZ</t>
  </si>
  <si>
    <t>001876.SZ</t>
  </si>
  <si>
    <t>001877.SZ</t>
  </si>
  <si>
    <t>001878.SZ</t>
  </si>
  <si>
    <t>001879.SZ</t>
  </si>
  <si>
    <t>001880.SZ</t>
  </si>
  <si>
    <t>001881.SZ</t>
  </si>
  <si>
    <t>001882.SZ</t>
  </si>
  <si>
    <t>001883.SZ</t>
  </si>
  <si>
    <t>001884.SZ</t>
  </si>
  <si>
    <t>001885.SZ</t>
  </si>
  <si>
    <t>001886.SZ</t>
  </si>
  <si>
    <t>001887.SZ</t>
  </si>
  <si>
    <t>001888.SZ</t>
  </si>
  <si>
    <t>001889.SZ</t>
  </si>
  <si>
    <t>001890.SZ</t>
  </si>
  <si>
    <t>001891.SZ</t>
  </si>
  <si>
    <t>001892.SZ</t>
  </si>
  <si>
    <t>001893.SZ</t>
  </si>
  <si>
    <t>001894.SZ</t>
  </si>
  <si>
    <t>001895.SZ</t>
  </si>
  <si>
    <t>001896.SZ</t>
  </si>
  <si>
    <t>001897.SZ</t>
  </si>
  <si>
    <t>001898.SZ</t>
  </si>
  <si>
    <t>001899.SZ</t>
  </si>
  <si>
    <t>001900.SZ</t>
  </si>
  <si>
    <t>001901.SZ</t>
  </si>
  <si>
    <t>001902.SZ</t>
  </si>
  <si>
    <t>001903.SZ</t>
  </si>
  <si>
    <t>001904.SZ</t>
  </si>
  <si>
    <t>001905.SZ</t>
  </si>
  <si>
    <t>001906.SZ</t>
  </si>
  <si>
    <t>001907.SZ</t>
  </si>
  <si>
    <t>001908.SZ</t>
  </si>
  <si>
    <t>001909.SZ</t>
  </si>
  <si>
    <t>001910.SZ</t>
  </si>
  <si>
    <t>001911.SZ</t>
  </si>
  <si>
    <t>001912.SZ</t>
  </si>
  <si>
    <t>001913.SZ</t>
  </si>
  <si>
    <t>001914.SZ</t>
  </si>
  <si>
    <t>001915.SZ</t>
  </si>
  <si>
    <t>001916.SZ</t>
  </si>
  <si>
    <t>001917.SZ</t>
  </si>
  <si>
    <t>001918.SZ</t>
  </si>
  <si>
    <t>001919.SZ</t>
  </si>
  <si>
    <t>001920.SZ</t>
  </si>
  <si>
    <t>001921.SZ</t>
  </si>
  <si>
    <t>001922.SZ</t>
  </si>
  <si>
    <t>001923.SZ</t>
  </si>
  <si>
    <t>001924.SZ</t>
  </si>
  <si>
    <t>001925.SZ</t>
  </si>
  <si>
    <t>001926.SZ</t>
  </si>
  <si>
    <t>001927.SZ</t>
  </si>
  <si>
    <t>001928.SZ</t>
  </si>
  <si>
    <t>001929.SZ</t>
  </si>
  <si>
    <t>001930.SZ</t>
  </si>
  <si>
    <t>001931.SZ</t>
  </si>
  <si>
    <t>001932.SZ</t>
  </si>
  <si>
    <t>001933.SZ</t>
  </si>
  <si>
    <t>001934.SZ</t>
  </si>
  <si>
    <t>001935.SZ</t>
  </si>
  <si>
    <t>001936.SZ</t>
  </si>
  <si>
    <t>001937.SZ</t>
  </si>
  <si>
    <t>001938.SZ</t>
  </si>
  <si>
    <t>001939.SZ</t>
  </si>
  <si>
    <t>001940.SZ</t>
  </si>
  <si>
    <t>001941.SZ</t>
  </si>
  <si>
    <t>001942.SZ</t>
  </si>
  <si>
    <t>001943.SZ</t>
  </si>
  <si>
    <t>001944.SZ</t>
  </si>
  <si>
    <t>001945.SZ</t>
  </si>
  <si>
    <t>001946.SZ</t>
  </si>
  <si>
    <t>001947.SZ</t>
  </si>
  <si>
    <t>001948.SZ</t>
  </si>
  <si>
    <t>001949.SZ</t>
  </si>
  <si>
    <t>001950.SZ</t>
  </si>
  <si>
    <t>001951.SZ</t>
  </si>
  <si>
    <t>001952.SZ</t>
  </si>
  <si>
    <t>001953.SZ</t>
  </si>
  <si>
    <t>001954.SZ</t>
  </si>
  <si>
    <t>001955.SZ</t>
  </si>
  <si>
    <t>001956.SZ</t>
  </si>
  <si>
    <t>001957.SZ</t>
  </si>
  <si>
    <t>001958.SZ</t>
  </si>
  <si>
    <t>001959.SZ</t>
  </si>
  <si>
    <t>001960.SZ</t>
  </si>
  <si>
    <t>001961.SZ</t>
  </si>
  <si>
    <t>001962.SZ</t>
  </si>
  <si>
    <t>001963.SZ</t>
  </si>
  <si>
    <t>001964.SZ</t>
  </si>
  <si>
    <t>001966.SZ</t>
  </si>
  <si>
    <t>001967.SZ</t>
  </si>
  <si>
    <t>001968.SZ</t>
  </si>
  <si>
    <t>001969.SZ</t>
  </si>
  <si>
    <t>001970.SZ</t>
  </si>
  <si>
    <t>001971.SZ</t>
  </si>
  <si>
    <t>001972.SZ</t>
  </si>
  <si>
    <t>001973.SZ</t>
  </si>
  <si>
    <t>001974.SZ</t>
  </si>
  <si>
    <t>001975.SZ</t>
  </si>
  <si>
    <t>001976.SZ</t>
  </si>
  <si>
    <t>001977.SZ</t>
  </si>
  <si>
    <t>001978.SZ</t>
  </si>
  <si>
    <t>001980.SZ</t>
  </si>
  <si>
    <t>001981.SZ</t>
  </si>
  <si>
    <t>001982.SZ</t>
  </si>
  <si>
    <t>001983.SZ</t>
  </si>
  <si>
    <t>001984.SZ</t>
  </si>
  <si>
    <t>001985.SZ</t>
  </si>
  <si>
    <t>001986.SZ</t>
  </si>
  <si>
    <t>001987.SZ</t>
  </si>
  <si>
    <t>001988.SZ</t>
  </si>
  <si>
    <t>001989.SZ</t>
  </si>
  <si>
    <t>001990.SZ</t>
  </si>
  <si>
    <t>001991.SZ</t>
  </si>
  <si>
    <t>001992.SZ</t>
  </si>
  <si>
    <t>001993.SZ</t>
  </si>
  <si>
    <t>001994.SZ</t>
  </si>
  <si>
    <t>001995.SZ</t>
  </si>
  <si>
    <t>001996.SZ</t>
  </si>
  <si>
    <t>001997.SZ</t>
  </si>
  <si>
    <t>001998.SZ</t>
  </si>
  <si>
    <t>001999.SZ</t>
  </si>
  <si>
    <t>002000.SZ</t>
  </si>
  <si>
    <t>002003.SZ</t>
  </si>
  <si>
    <t>002004.SZ</t>
  </si>
  <si>
    <t>002005.SZ</t>
  </si>
  <si>
    <t>002006.SZ</t>
  </si>
  <si>
    <t>002007.SZ</t>
  </si>
  <si>
    <t>002009.SZ</t>
  </si>
  <si>
    <t>002010.SZ</t>
  </si>
  <si>
    <t>002012.SZ</t>
  </si>
  <si>
    <t>002013.SZ</t>
  </si>
  <si>
    <t>002014.SZ</t>
  </si>
  <si>
    <t>002015.SZ</t>
  </si>
  <si>
    <t>002016.SZ</t>
  </si>
  <si>
    <t>002017.SZ</t>
  </si>
  <si>
    <t>002018.SZ</t>
  </si>
  <si>
    <t>002019.SZ</t>
  </si>
  <si>
    <t>002020.SZ</t>
  </si>
  <si>
    <t>002021.SZ</t>
  </si>
  <si>
    <t>002022.SZ</t>
  </si>
  <si>
    <t>002023.SZ</t>
  </si>
  <si>
    <t>002024.SZ</t>
  </si>
  <si>
    <t>002026.SZ</t>
  </si>
  <si>
    <t>002027.SZ</t>
  </si>
  <si>
    <t>002028.SZ</t>
  </si>
  <si>
    <t>002029.SZ</t>
  </si>
  <si>
    <t>002030.SZ</t>
  </si>
  <si>
    <t>002031.SZ</t>
  </si>
  <si>
    <t>002033.SZ</t>
  </si>
  <si>
    <t>002034.SZ</t>
  </si>
  <si>
    <t>002035.SZ</t>
  </si>
  <si>
    <t>002036.SZ</t>
  </si>
  <si>
    <t>002037.SZ</t>
  </si>
  <si>
    <t>002038.SZ</t>
  </si>
  <si>
    <t>002039.SZ</t>
  </si>
  <si>
    <t>002040.SZ</t>
  </si>
  <si>
    <t>002042.SZ</t>
  </si>
  <si>
    <t>002043.SZ</t>
  </si>
  <si>
    <t>002044.SZ</t>
  </si>
  <si>
    <t>002045.SZ</t>
  </si>
  <si>
    <t>002046.SZ</t>
  </si>
  <si>
    <t>002047.SZ</t>
  </si>
  <si>
    <t>002048.SZ</t>
  </si>
  <si>
    <t>002051.SZ</t>
  </si>
  <si>
    <t>002052.SZ</t>
  </si>
  <si>
    <t>002053.SZ</t>
  </si>
  <si>
    <t>002054.SZ</t>
  </si>
  <si>
    <t>002055.SZ</t>
  </si>
  <si>
    <t>002057.SZ</t>
  </si>
  <si>
    <t>002058.SZ</t>
  </si>
  <si>
    <t>002059.SZ</t>
  </si>
  <si>
    <t>002060.SZ</t>
  </si>
  <si>
    <t>002062.SZ</t>
  </si>
  <si>
    <t>002063.SZ</t>
  </si>
  <si>
    <t>002065.SZ</t>
  </si>
  <si>
    <t>002066.SZ</t>
  </si>
  <si>
    <t>002067.SZ</t>
  </si>
  <si>
    <t>002068.SZ</t>
  </si>
  <si>
    <t>002069.SZ</t>
  </si>
  <si>
    <t>002070.SZ</t>
  </si>
  <si>
    <t>002071.SZ</t>
  </si>
  <si>
    <t>002072.SZ</t>
  </si>
  <si>
    <t>002073.SZ</t>
  </si>
  <si>
    <t>002075.SZ</t>
  </si>
  <si>
    <t>002076.SZ</t>
  </si>
  <si>
    <t>002077.SZ</t>
  </si>
  <si>
    <t>002079.SZ</t>
  </si>
  <si>
    <t>002081.SZ</t>
  </si>
  <si>
    <t>002082.SZ</t>
  </si>
  <si>
    <t>002083.SZ</t>
  </si>
  <si>
    <t>002084.SZ</t>
  </si>
  <si>
    <t>002085.SZ</t>
  </si>
  <si>
    <t>002086.SZ</t>
  </si>
  <si>
    <t>002087.SZ</t>
  </si>
  <si>
    <t>002088.SZ</t>
  </si>
  <si>
    <t>002089.SZ</t>
  </si>
  <si>
    <t>002090.SZ</t>
  </si>
  <si>
    <t>002091.SZ</t>
  </si>
  <si>
    <t>002093.SZ</t>
  </si>
  <si>
    <t>002094.SZ</t>
  </si>
  <si>
    <t>002095.SZ</t>
  </si>
  <si>
    <t>002096.SZ</t>
  </si>
  <si>
    <t>002097.SZ</t>
  </si>
  <si>
    <t>002098.SZ</t>
  </si>
  <si>
    <t>002099.SZ</t>
  </si>
  <si>
    <t>002100.SZ</t>
  </si>
  <si>
    <t>002101.SZ</t>
  </si>
  <si>
    <t>002102.SZ</t>
  </si>
  <si>
    <t>002103.SZ</t>
  </si>
  <si>
    <t>002104.SZ</t>
  </si>
  <si>
    <t>002105.SZ</t>
  </si>
  <si>
    <t>002106.SZ</t>
  </si>
  <si>
    <t>002107.SZ</t>
  </si>
  <si>
    <t>002108.SZ</t>
  </si>
  <si>
    <t>002109.SZ</t>
  </si>
  <si>
    <t>002110.SZ</t>
  </si>
  <si>
    <t>002111.SZ</t>
  </si>
  <si>
    <t>002112.SZ</t>
  </si>
  <si>
    <t>002113.SZ</t>
  </si>
  <si>
    <t>002114.SZ</t>
  </si>
  <si>
    <t>002115.SZ</t>
  </si>
  <si>
    <t>002116.SZ</t>
  </si>
  <si>
    <t>002117.SZ</t>
  </si>
  <si>
    <t>002118.SZ</t>
  </si>
  <si>
    <t>002119.SZ</t>
  </si>
  <si>
    <t>002121.SZ</t>
  </si>
  <si>
    <t>002122.SZ</t>
  </si>
  <si>
    <t>002123.SZ</t>
  </si>
  <si>
    <t>002124.SZ</t>
  </si>
  <si>
    <t>002125.SZ</t>
  </si>
  <si>
    <t>002126.SZ</t>
  </si>
  <si>
    <t>002127.SZ</t>
  </si>
  <si>
    <t>002128.SZ</t>
  </si>
  <si>
    <t>002130.SZ</t>
  </si>
  <si>
    <t>002131.SZ</t>
  </si>
  <si>
    <t>002132.SZ</t>
  </si>
  <si>
    <t>002133.SZ</t>
  </si>
  <si>
    <t>002134.SZ</t>
  </si>
  <si>
    <t>002135.SZ</t>
  </si>
  <si>
    <t>002136.SZ</t>
  </si>
  <si>
    <t>002137.SZ</t>
  </si>
  <si>
    <t>002139.SZ</t>
  </si>
  <si>
    <t>002140.SZ</t>
  </si>
  <si>
    <t>002141.SZ</t>
  </si>
  <si>
    <t>002143.SZ</t>
  </si>
  <si>
    <t>002144.SZ</t>
  </si>
  <si>
    <t>002146.SZ</t>
  </si>
  <si>
    <t>002147.SZ</t>
  </si>
  <si>
    <t>002148.SZ</t>
  </si>
  <si>
    <t>002149.SZ</t>
  </si>
  <si>
    <t>002150.SZ</t>
  </si>
  <si>
    <t>002151.SZ</t>
  </si>
  <si>
    <t>002152.SZ</t>
  </si>
  <si>
    <t>002153.SZ</t>
  </si>
  <si>
    <t>002154.SZ</t>
  </si>
  <si>
    <t>002155.SZ</t>
  </si>
  <si>
    <t>002157.SZ</t>
  </si>
  <si>
    <t>002158.SZ</t>
  </si>
  <si>
    <t>002159.SZ</t>
  </si>
  <si>
    <t>002160.SZ</t>
  </si>
  <si>
    <t>002161.SZ</t>
  </si>
  <si>
    <t>002162.SZ</t>
  </si>
  <si>
    <t>002163.SZ</t>
  </si>
  <si>
    <t>002164.SZ</t>
  </si>
  <si>
    <t>002165.SZ</t>
  </si>
  <si>
    <t>002166.SZ</t>
  </si>
  <si>
    <t>002167.SZ</t>
  </si>
  <si>
    <t>002168.SZ</t>
  </si>
  <si>
    <t>002169.SZ</t>
  </si>
  <si>
    <t>002170.SZ</t>
  </si>
  <si>
    <t>002171.SZ</t>
  </si>
  <si>
    <t>002172.SZ</t>
  </si>
  <si>
    <t>002173.SZ</t>
  </si>
  <si>
    <t>002174.SZ</t>
  </si>
  <si>
    <t>002175.SZ</t>
  </si>
  <si>
    <t>002176.SZ</t>
  </si>
  <si>
    <t>002177.SZ</t>
  </si>
  <si>
    <t>002178.SZ</t>
  </si>
  <si>
    <t>002181.SZ</t>
  </si>
  <si>
    <t>002183.SZ</t>
  </si>
  <si>
    <t>002184.SZ</t>
  </si>
  <si>
    <t>002186.SZ</t>
  </si>
  <si>
    <t>002187.SZ</t>
  </si>
  <si>
    <t>002188.SZ</t>
  </si>
  <si>
    <t>002189.SZ</t>
  </si>
  <si>
    <t>002190.SZ</t>
  </si>
  <si>
    <t>002191.SZ</t>
  </si>
  <si>
    <t>002192.SZ</t>
  </si>
  <si>
    <t>002193.SZ</t>
  </si>
  <si>
    <t>002194.SZ</t>
  </si>
  <si>
    <t>002195.SZ</t>
  </si>
  <si>
    <t>002196.SZ</t>
  </si>
  <si>
    <t>002197.SZ</t>
  </si>
  <si>
    <t>002198.SZ</t>
  </si>
  <si>
    <t>002199.SZ</t>
  </si>
  <si>
    <t>002200.SZ</t>
  </si>
  <si>
    <t>002201.SZ</t>
  </si>
  <si>
    <t>002203.SZ</t>
  </si>
  <si>
    <t>002204.SZ</t>
  </si>
  <si>
    <t>002205.SZ</t>
  </si>
  <si>
    <t>002206.SZ</t>
  </si>
  <si>
    <t>002207.SZ</t>
  </si>
  <si>
    <t>002208.SZ</t>
  </si>
  <si>
    <t>002209.SZ</t>
  </si>
  <si>
    <t>002210.SZ</t>
  </si>
  <si>
    <t>002211.SZ</t>
  </si>
  <si>
    <t>002212.SZ</t>
  </si>
  <si>
    <t>002213.SZ</t>
  </si>
  <si>
    <t>002214.SZ</t>
  </si>
  <si>
    <t>002215.SZ</t>
  </si>
  <si>
    <t>002217.SZ</t>
  </si>
  <si>
    <t>002218.SZ</t>
  </si>
  <si>
    <t>002219.SZ</t>
  </si>
  <si>
    <t>002220.SZ</t>
  </si>
  <si>
    <t>002221.SZ</t>
  </si>
  <si>
    <t>002222.SZ</t>
  </si>
  <si>
    <t>002223.SZ</t>
  </si>
  <si>
    <t>002224.SZ</t>
  </si>
  <si>
    <t>002225.SZ</t>
  </si>
  <si>
    <t>002226.SZ</t>
  </si>
  <si>
    <t>002227.SZ</t>
  </si>
  <si>
    <t>002228.SZ</t>
  </si>
  <si>
    <t>002229.SZ</t>
  </si>
  <si>
    <t>002231.SZ</t>
  </si>
  <si>
    <t>002232.SZ</t>
  </si>
  <si>
    <t>002233.SZ</t>
  </si>
  <si>
    <t>002234.SZ</t>
  </si>
  <si>
    <t>002235.SZ</t>
  </si>
  <si>
    <t>002237.SZ</t>
  </si>
  <si>
    <t>002238.SZ</t>
  </si>
  <si>
    <t>002239.SZ</t>
  </si>
  <si>
    <t>002242.SZ</t>
  </si>
  <si>
    <t>002243.SZ</t>
  </si>
  <si>
    <t>002244.SZ</t>
  </si>
  <si>
    <t>002246.SZ</t>
  </si>
  <si>
    <t>002247.SZ</t>
  </si>
  <si>
    <t>002248.SZ</t>
  </si>
  <si>
    <t>002249.SZ</t>
  </si>
  <si>
    <t>002250.SZ</t>
  </si>
  <si>
    <t>002251.SZ</t>
  </si>
  <si>
    <t>002252.SZ</t>
  </si>
  <si>
    <t>002253.SZ</t>
  </si>
  <si>
    <t>002254.SZ</t>
  </si>
  <si>
    <t>002255.SZ</t>
  </si>
  <si>
    <t>002256.SZ</t>
  </si>
  <si>
    <t>002257.SZ</t>
  </si>
  <si>
    <t>002259.SZ</t>
  </si>
  <si>
    <t>002260.SZ</t>
  </si>
  <si>
    <t>002261.SZ</t>
  </si>
  <si>
    <t>002262.SZ</t>
  </si>
  <si>
    <t>002263.SZ</t>
  </si>
  <si>
    <t>002264.SZ</t>
  </si>
  <si>
    <t>002265.SZ</t>
  </si>
  <si>
    <t>002267.SZ</t>
  </si>
  <si>
    <t>002268.SZ</t>
  </si>
  <si>
    <t>002269.SZ</t>
  </si>
  <si>
    <t>002270.SZ</t>
  </si>
  <si>
    <t>002272.SZ</t>
  </si>
  <si>
    <t>002273.SZ</t>
  </si>
  <si>
    <t>002274.SZ</t>
  </si>
  <si>
    <t>002275.SZ</t>
  </si>
  <si>
    <t>002276.SZ</t>
  </si>
  <si>
    <t>002277.SZ</t>
  </si>
  <si>
    <t>002278.SZ</t>
  </si>
  <si>
    <t>002279.SZ</t>
  </si>
  <si>
    <t>002280.SZ</t>
  </si>
  <si>
    <t>002281.SZ</t>
  </si>
  <si>
    <t>002282.SZ</t>
  </si>
  <si>
    <t>002283.SZ</t>
  </si>
  <si>
    <t>002284.SZ</t>
  </si>
  <si>
    <t>002285.SZ</t>
  </si>
  <si>
    <t>002286.SZ</t>
  </si>
  <si>
    <t>002288.SZ</t>
  </si>
  <si>
    <t>002289.SZ</t>
  </si>
  <si>
    <t>002290.SZ</t>
  </si>
  <si>
    <t>002291.SZ</t>
  </si>
  <si>
    <t>002292.SZ</t>
  </si>
  <si>
    <t>002293.SZ</t>
  </si>
  <si>
    <t>002295.SZ</t>
  </si>
  <si>
    <t>002296.SZ</t>
  </si>
  <si>
    <t>002297.SZ</t>
  </si>
  <si>
    <t>002298.SZ</t>
  </si>
  <si>
    <t>002300.SZ</t>
  </si>
  <si>
    <t>002301.SZ</t>
  </si>
  <si>
    <t>002302.SZ</t>
  </si>
  <si>
    <t>002303.SZ</t>
  </si>
  <si>
    <t>002305.SZ</t>
  </si>
  <si>
    <t>002306.SZ</t>
  </si>
  <si>
    <t>002307.SZ</t>
  </si>
  <si>
    <t>002308.SZ</t>
  </si>
  <si>
    <t>002309.SZ</t>
  </si>
  <si>
    <t>002310.SZ</t>
  </si>
  <si>
    <t>002313.SZ</t>
  </si>
  <si>
    <t>002314.SZ</t>
  </si>
  <si>
    <t>002315.SZ</t>
  </si>
  <si>
    <t>002316.SZ</t>
  </si>
  <si>
    <t>002317.SZ</t>
  </si>
  <si>
    <t>002319.SZ</t>
  </si>
  <si>
    <t>002320.SZ</t>
  </si>
  <si>
    <t>002321.SZ</t>
  </si>
  <si>
    <t>002322.SZ</t>
  </si>
  <si>
    <t>002323.SZ</t>
  </si>
  <si>
    <t>002324.SZ</t>
  </si>
  <si>
    <t>002325.SZ</t>
  </si>
  <si>
    <t>002327.SZ</t>
  </si>
  <si>
    <t>002328.SZ</t>
  </si>
  <si>
    <t>002329.SZ</t>
  </si>
  <si>
    <t>002330.SZ</t>
  </si>
  <si>
    <t>002331.SZ</t>
  </si>
  <si>
    <t>002332.SZ</t>
  </si>
  <si>
    <t>002333.SZ</t>
  </si>
  <si>
    <t>002334.SZ</t>
  </si>
  <si>
    <t>002335.SZ</t>
  </si>
  <si>
    <t>002336.SZ</t>
  </si>
  <si>
    <t>002337.SZ</t>
  </si>
  <si>
    <t>002338.SZ</t>
  </si>
  <si>
    <t>002339.SZ</t>
  </si>
  <si>
    <t>002341.SZ</t>
  </si>
  <si>
    <t>002342.SZ</t>
  </si>
  <si>
    <t>002343.SZ</t>
  </si>
  <si>
    <t>002344.SZ</t>
  </si>
  <si>
    <t>002345.SZ</t>
  </si>
  <si>
    <t>002346.SZ</t>
  </si>
  <si>
    <t>002347.SZ</t>
  </si>
  <si>
    <t>002348.SZ</t>
  </si>
  <si>
    <t>002349.SZ</t>
  </si>
  <si>
    <t>002350.SZ</t>
  </si>
  <si>
    <t>002351.SZ</t>
  </si>
  <si>
    <t>002354.SZ</t>
  </si>
  <si>
    <t>002355.SZ</t>
  </si>
  <si>
    <t>002356.SZ</t>
  </si>
  <si>
    <t>002357.SZ</t>
  </si>
  <si>
    <t>002358.SZ</t>
  </si>
  <si>
    <t>002359.SZ</t>
  </si>
  <si>
    <t>002360.SZ</t>
  </si>
  <si>
    <t>002361.SZ</t>
  </si>
  <si>
    <t>002362.SZ</t>
  </si>
  <si>
    <t>002363.SZ</t>
  </si>
  <si>
    <t>002364.SZ</t>
  </si>
  <si>
    <t>002365.SZ</t>
  </si>
  <si>
    <t>002366.SZ</t>
  </si>
  <si>
    <t>002367.SZ</t>
  </si>
  <si>
    <t>002368.SZ</t>
  </si>
  <si>
    <t>002369.SZ</t>
  </si>
  <si>
    <t>002370.SZ</t>
  </si>
  <si>
    <t>002373.SZ</t>
  </si>
  <si>
    <t>002374.SZ</t>
  </si>
  <si>
    <t>002375.SZ</t>
  </si>
  <si>
    <t>002376.SZ</t>
  </si>
  <si>
    <t>002377.SZ</t>
  </si>
  <si>
    <t>002378.SZ</t>
  </si>
  <si>
    <t>002379.SZ</t>
  </si>
  <si>
    <t>002380.SZ</t>
  </si>
  <si>
    <t>002381.SZ</t>
  </si>
  <si>
    <t>002382.SZ</t>
  </si>
  <si>
    <t>002383.SZ</t>
  </si>
  <si>
    <t>002386.SZ</t>
  </si>
  <si>
    <t>002387.SZ</t>
  </si>
  <si>
    <t>002388.SZ</t>
  </si>
  <si>
    <t>002389.SZ</t>
  </si>
  <si>
    <t>002390.SZ</t>
  </si>
  <si>
    <t>002391.SZ</t>
  </si>
  <si>
    <t>002392.SZ</t>
  </si>
  <si>
    <t>002393.SZ</t>
  </si>
  <si>
    <t>002394.SZ</t>
  </si>
  <si>
    <t>002395.SZ</t>
  </si>
  <si>
    <t>002396.SZ</t>
  </si>
  <si>
    <t>002397.SZ</t>
  </si>
  <si>
    <t>002398.SZ</t>
  </si>
  <si>
    <t>002400.SZ</t>
  </si>
  <si>
    <t>002401.SZ</t>
  </si>
  <si>
    <t>002402.SZ</t>
  </si>
  <si>
    <t>002403.SZ</t>
  </si>
  <si>
    <t>002404.SZ</t>
  </si>
  <si>
    <t>002406.SZ</t>
  </si>
  <si>
    <t>002411.SZ</t>
  </si>
  <si>
    <t>002412.SZ</t>
  </si>
  <si>
    <t>002413.SZ</t>
  </si>
  <si>
    <t>002416.SZ</t>
  </si>
  <si>
    <t>002417.SZ</t>
  </si>
  <si>
    <t>002418.SZ</t>
  </si>
  <si>
    <t>002419.SZ</t>
  </si>
  <si>
    <t>002420.SZ</t>
  </si>
  <si>
    <t>002421.SZ</t>
  </si>
  <si>
    <t>002423.SZ</t>
  </si>
  <si>
    <t>002424.SZ</t>
  </si>
  <si>
    <t>002425.SZ</t>
  </si>
  <si>
    <t>002426.SZ</t>
  </si>
  <si>
    <t>002427.SZ</t>
  </si>
  <si>
    <t>002428.SZ</t>
  </si>
  <si>
    <t>002429.SZ</t>
  </si>
  <si>
    <t>002431.SZ</t>
  </si>
  <si>
    <t>002432.SZ</t>
  </si>
  <si>
    <t>002433.SZ</t>
  </si>
  <si>
    <t>002434.SZ</t>
  </si>
  <si>
    <t>002435.SZ</t>
  </si>
  <si>
    <t>002437.SZ</t>
  </si>
  <si>
    <t>002438.SZ</t>
  </si>
  <si>
    <t>002439.SZ</t>
  </si>
  <si>
    <t>002440.SZ</t>
  </si>
  <si>
    <t>002441.SZ</t>
  </si>
  <si>
    <t>002442.SZ</t>
  </si>
  <si>
    <t>002443.SZ</t>
  </si>
  <si>
    <t>002445.SZ</t>
  </si>
  <si>
    <t>002446.SZ</t>
  </si>
  <si>
    <t>002447.SZ</t>
  </si>
  <si>
    <t>002448.SZ</t>
  </si>
  <si>
    <t>002449.SZ</t>
  </si>
  <si>
    <t>002450.SZ</t>
  </si>
  <si>
    <t>002451.SZ</t>
  </si>
  <si>
    <t>002452.SZ</t>
  </si>
  <si>
    <t>002453.SZ</t>
  </si>
  <si>
    <t>002454.SZ</t>
  </si>
  <si>
    <t>002455.SZ</t>
  </si>
  <si>
    <t>002457.SZ</t>
  </si>
  <si>
    <t>002458.SZ</t>
  </si>
  <si>
    <t>002461.SZ</t>
  </si>
  <si>
    <t>002462.SZ</t>
  </si>
  <si>
    <t>002464.SZ</t>
  </si>
  <si>
    <t>002467.SZ</t>
  </si>
  <si>
    <t>002469.SZ</t>
  </si>
  <si>
    <t>002470.SZ</t>
  </si>
  <si>
    <t>002471.SZ</t>
  </si>
  <si>
    <t>002473.SZ</t>
  </si>
  <si>
    <t>002474.SZ</t>
  </si>
  <si>
    <t>002476.SZ</t>
  </si>
  <si>
    <t>002477.SZ</t>
  </si>
  <si>
    <t>002478.SZ</t>
  </si>
  <si>
    <t>002479.SZ</t>
  </si>
  <si>
    <t>002480.SZ</t>
  </si>
  <si>
    <t>002481.SZ</t>
  </si>
  <si>
    <t>002482.SZ</t>
  </si>
  <si>
    <t>002483.SZ</t>
  </si>
  <si>
    <t>002485.SZ</t>
  </si>
  <si>
    <t>002486.SZ</t>
  </si>
  <si>
    <t>002488.SZ</t>
  </si>
  <si>
    <t>002489.SZ</t>
  </si>
  <si>
    <t>002490.SZ</t>
  </si>
  <si>
    <t>002491.SZ</t>
  </si>
  <si>
    <t>002492.SZ</t>
  </si>
  <si>
    <t>002494.SZ</t>
  </si>
  <si>
    <t>002495.SZ</t>
  </si>
  <si>
    <t>002496.SZ</t>
  </si>
  <si>
    <t>002497.SZ</t>
  </si>
  <si>
    <t>002498.SZ</t>
  </si>
  <si>
    <t>002499.SZ</t>
  </si>
  <si>
    <t>002500.SZ</t>
  </si>
  <si>
    <t>002501.SZ</t>
  </si>
  <si>
    <t>002502.SZ</t>
  </si>
  <si>
    <t>002503.SZ</t>
  </si>
  <si>
    <t>002504.SZ</t>
  </si>
  <si>
    <t>002505.SZ</t>
  </si>
  <si>
    <t>002506.SZ</t>
  </si>
  <si>
    <t>002509.SZ</t>
  </si>
  <si>
    <t>002510.SZ</t>
  </si>
  <si>
    <t>002512.SZ</t>
  </si>
  <si>
    <t>002513.SZ</t>
  </si>
  <si>
    <t>002514.SZ</t>
  </si>
  <si>
    <t>002515.SZ</t>
  </si>
  <si>
    <t>002516.SZ</t>
  </si>
  <si>
    <t>002517.SZ</t>
  </si>
  <si>
    <t>002519.SZ</t>
  </si>
  <si>
    <t>002520.SZ</t>
  </si>
  <si>
    <t>002521.SZ</t>
  </si>
  <si>
    <t>002522.SZ</t>
  </si>
  <si>
    <t>002523.SZ</t>
  </si>
  <si>
    <t>002524.SZ</t>
  </si>
  <si>
    <t>002525.SZ</t>
  </si>
  <si>
    <t>002526.SZ</t>
  </si>
  <si>
    <t>002527.SZ</t>
  </si>
  <si>
    <t>002528.SZ</t>
  </si>
  <si>
    <t>002529.SZ</t>
  </si>
  <si>
    <t>002530.SZ</t>
  </si>
  <si>
    <t>002533.SZ</t>
  </si>
  <si>
    <t>002534.SZ</t>
  </si>
  <si>
    <t>002535.SZ</t>
  </si>
  <si>
    <t>002536.SZ</t>
  </si>
  <si>
    <t>002537.SZ</t>
  </si>
  <si>
    <t>002538.SZ</t>
  </si>
  <si>
    <t>002539.SZ</t>
  </si>
  <si>
    <t>002540.SZ</t>
  </si>
  <si>
    <t>002542.SZ</t>
  </si>
  <si>
    <t>002543.SZ</t>
  </si>
  <si>
    <t>002544.SZ</t>
  </si>
  <si>
    <t>002545.SZ</t>
  </si>
  <si>
    <t>002546.SZ</t>
  </si>
  <si>
    <t>002547.SZ</t>
  </si>
  <si>
    <t>002548.SZ</t>
  </si>
  <si>
    <t>002549.SZ</t>
  </si>
  <si>
    <t>002550.SZ</t>
  </si>
  <si>
    <t>002551.SZ</t>
  </si>
  <si>
    <t>002552.SZ</t>
  </si>
  <si>
    <t>002553.SZ</t>
  </si>
  <si>
    <t>002554.SZ</t>
  </si>
  <si>
    <t>002555.SZ</t>
  </si>
  <si>
    <t>002556.SZ</t>
  </si>
  <si>
    <t>002558.SZ</t>
  </si>
  <si>
    <t>002559.SZ</t>
  </si>
  <si>
    <t>002560.SZ</t>
  </si>
  <si>
    <t>002561.SZ</t>
  </si>
  <si>
    <t>002562.SZ</t>
  </si>
  <si>
    <t>002563.SZ</t>
  </si>
  <si>
    <t>002564.SZ</t>
  </si>
  <si>
    <t>002565.SZ</t>
  </si>
  <si>
    <t>002566.SZ</t>
  </si>
  <si>
    <t>002567.SZ</t>
  </si>
  <si>
    <t>002569.SZ</t>
  </si>
  <si>
    <t>002570.SZ</t>
  </si>
  <si>
    <t>002571.SZ</t>
  </si>
  <si>
    <t>002573.SZ</t>
  </si>
  <si>
    <t>002574.SZ</t>
  </si>
  <si>
    <t>002575.SZ</t>
  </si>
  <si>
    <t>002576.SZ</t>
  </si>
  <si>
    <t>002577.SZ</t>
  </si>
  <si>
    <t>002578.SZ</t>
  </si>
  <si>
    <t>002579.SZ</t>
  </si>
  <si>
    <t>002580.SZ</t>
  </si>
  <si>
    <t>002581.SZ</t>
  </si>
  <si>
    <t>002582.SZ</t>
  </si>
  <si>
    <t>002583.SZ</t>
  </si>
  <si>
    <t>002584.SZ</t>
  </si>
  <si>
    <t>002586.SZ</t>
  </si>
  <si>
    <t>002587.SZ</t>
  </si>
  <si>
    <t>002588.SZ</t>
  </si>
  <si>
    <t>002589.SZ</t>
  </si>
  <si>
    <t>002590.SZ</t>
  </si>
  <si>
    <t>002591.SZ</t>
  </si>
  <si>
    <t>002592.SZ</t>
  </si>
  <si>
    <t>002593.SZ</t>
  </si>
  <si>
    <t>002595.SZ</t>
  </si>
  <si>
    <t>002596.SZ</t>
  </si>
  <si>
    <t>002598.SZ</t>
  </si>
  <si>
    <t>002599.SZ</t>
  </si>
  <si>
    <t>002602.SZ</t>
  </si>
  <si>
    <t>002604.SZ</t>
  </si>
  <si>
    <t>002605.SZ</t>
  </si>
  <si>
    <t>002606.SZ</t>
  </si>
  <si>
    <t>002607.SZ</t>
  </si>
  <si>
    <t>002608.SZ</t>
  </si>
  <si>
    <t>002609.SZ</t>
  </si>
  <si>
    <t>002610.SZ</t>
  </si>
  <si>
    <t>002611.SZ</t>
  </si>
  <si>
    <t>002612.SZ</t>
  </si>
  <si>
    <t>002613.SZ</t>
  </si>
  <si>
    <t>002614.SZ</t>
  </si>
  <si>
    <t>002615.SZ</t>
  </si>
  <si>
    <t>002616.SZ</t>
  </si>
  <si>
    <t>002617.SZ</t>
  </si>
  <si>
    <t>002618.SZ</t>
  </si>
  <si>
    <t>002619.SZ</t>
  </si>
  <si>
    <t>002620.SZ</t>
  </si>
  <si>
    <t>002621.SZ</t>
  </si>
  <si>
    <t>002622.SZ</t>
  </si>
  <si>
    <t>002623.SZ</t>
  </si>
  <si>
    <t>002624.SZ</t>
  </si>
  <si>
    <t>002627.SZ</t>
  </si>
  <si>
    <t>002628.SZ</t>
  </si>
  <si>
    <t>002629.SZ</t>
  </si>
  <si>
    <t>002630.SZ</t>
  </si>
  <si>
    <t>002631.SZ</t>
  </si>
  <si>
    <t>002632.SZ</t>
  </si>
  <si>
    <t>002633.SZ</t>
  </si>
  <si>
    <t>002634.SZ</t>
  </si>
  <si>
    <t>002635.SZ</t>
  </si>
  <si>
    <t>002636.SZ</t>
  </si>
  <si>
    <t>002637.SZ</t>
  </si>
  <si>
    <t>002638.SZ</t>
  </si>
  <si>
    <t>002639.SZ</t>
  </si>
  <si>
    <t>002640.SZ</t>
  </si>
  <si>
    <t>002641.SZ</t>
  </si>
  <si>
    <t>002642.SZ</t>
  </si>
  <si>
    <t>002643.SZ</t>
  </si>
  <si>
    <t>002644.SZ</t>
  </si>
  <si>
    <t>002645.SZ</t>
  </si>
  <si>
    <t>002646.SZ</t>
  </si>
  <si>
    <t>002647.SZ</t>
  </si>
  <si>
    <t>002649.SZ</t>
  </si>
  <si>
    <t>002650.SZ</t>
  </si>
  <si>
    <t>002651.SZ</t>
  </si>
  <si>
    <t>002652.SZ</t>
  </si>
  <si>
    <t>002653.SZ</t>
  </si>
  <si>
    <t>002654.SZ</t>
  </si>
  <si>
    <t>002655.SZ</t>
  </si>
  <si>
    <t>002656.SZ</t>
  </si>
  <si>
    <t>002657.SZ</t>
  </si>
  <si>
    <t>002658.SZ</t>
  </si>
  <si>
    <t>002659.SZ</t>
  </si>
  <si>
    <t>002660.SZ</t>
  </si>
  <si>
    <t>002661.SZ</t>
  </si>
  <si>
    <t>002662.SZ</t>
  </si>
  <si>
    <t>002663.SZ</t>
  </si>
  <si>
    <t>002664.SZ</t>
  </si>
  <si>
    <t>002665.SZ</t>
  </si>
  <si>
    <t>002666.SZ</t>
  </si>
  <si>
    <t>002667.SZ</t>
  </si>
  <si>
    <t>002668.SZ</t>
  </si>
  <si>
    <t>002669.SZ</t>
  </si>
  <si>
    <t>002670.SZ</t>
  </si>
  <si>
    <t>002671.SZ</t>
  </si>
  <si>
    <t>002672.SZ</t>
  </si>
  <si>
    <t>002673.SZ</t>
  </si>
  <si>
    <t>002674.SZ</t>
  </si>
  <si>
    <t>002675.SZ</t>
  </si>
  <si>
    <t>002676.SZ</t>
  </si>
  <si>
    <t>002677.SZ</t>
  </si>
  <si>
    <t>002678.SZ</t>
  </si>
  <si>
    <t>002679.SZ</t>
  </si>
  <si>
    <t>002680.SZ</t>
  </si>
  <si>
    <t>002681.SZ</t>
  </si>
  <si>
    <t>002682.SZ</t>
  </si>
  <si>
    <t>002684.SZ</t>
  </si>
  <si>
    <t>002685.SZ</t>
  </si>
  <si>
    <t>002686.SZ</t>
  </si>
  <si>
    <t>002687.SZ</t>
  </si>
  <si>
    <t>002688.SZ</t>
  </si>
  <si>
    <t>002689.SZ</t>
  </si>
  <si>
    <t>002690.SZ</t>
  </si>
  <si>
    <t>002691.SZ</t>
  </si>
  <si>
    <t>002692.SZ</t>
  </si>
  <si>
    <t>002693.SZ</t>
  </si>
  <si>
    <t>002694.SZ</t>
  </si>
  <si>
    <t>002695.SZ</t>
  </si>
  <si>
    <t>002696.SZ</t>
  </si>
  <si>
    <t>002697.SZ</t>
  </si>
  <si>
    <t>002698.SZ</t>
  </si>
  <si>
    <t>002699.SZ</t>
  </si>
  <si>
    <t>002700.SZ</t>
  </si>
  <si>
    <t>002701.SZ</t>
  </si>
  <si>
    <t>002702.SZ</t>
  </si>
  <si>
    <t>002703.SZ</t>
  </si>
  <si>
    <t>002704.SZ</t>
  </si>
  <si>
    <t>002706.SZ</t>
  </si>
  <si>
    <t>002707.SZ</t>
  </si>
  <si>
    <t>002708.SZ</t>
  </si>
  <si>
    <t>002710.SZ</t>
  </si>
  <si>
    <t>002711.SZ</t>
  </si>
  <si>
    <t>002712.SZ</t>
  </si>
  <si>
    <t>002713.SZ</t>
  </si>
  <si>
    <t>002715.SZ</t>
  </si>
  <si>
    <t>002716.SZ</t>
  </si>
  <si>
    <t>002717.SZ</t>
  </si>
  <si>
    <t>002718.SZ</t>
  </si>
  <si>
    <t>002719.SZ</t>
  </si>
  <si>
    <t>002720.SZ</t>
  </si>
  <si>
    <t>002721.SZ</t>
  </si>
  <si>
    <t>002722.SZ</t>
  </si>
  <si>
    <t>002723.SZ</t>
  </si>
  <si>
    <t>002724.SZ</t>
  </si>
  <si>
    <t>002725.SZ</t>
  </si>
  <si>
    <t>002726.SZ</t>
  </si>
  <si>
    <t>002727.SZ</t>
  </si>
  <si>
    <t>002728.SZ</t>
  </si>
  <si>
    <t>002729.SZ</t>
  </si>
  <si>
    <t>002730.SZ</t>
  </si>
  <si>
    <t>002731.SZ</t>
  </si>
  <si>
    <t>002732.SZ</t>
  </si>
  <si>
    <t>002733.SZ</t>
  </si>
  <si>
    <t>002734.SZ</t>
  </si>
  <si>
    <t>002735.SZ</t>
  </si>
  <si>
    <t>002737.SZ</t>
  </si>
  <si>
    <t>002739.SZ</t>
  </si>
  <si>
    <t>002740.SZ</t>
  </si>
  <si>
    <t>002741.SZ</t>
  </si>
  <si>
    <t>002742.SZ</t>
  </si>
  <si>
    <t>002743.SZ</t>
  </si>
  <si>
    <t>002744.SZ</t>
  </si>
  <si>
    <t>002745.SZ</t>
  </si>
  <si>
    <t>002746.SZ</t>
  </si>
  <si>
    <t>002748.SZ</t>
  </si>
  <si>
    <t>002749.SZ</t>
  </si>
  <si>
    <t>002750.SZ</t>
  </si>
  <si>
    <t>002751.SZ</t>
  </si>
  <si>
    <t>002752.SZ</t>
  </si>
  <si>
    <t>002753.SZ</t>
  </si>
  <si>
    <t>002754.SZ</t>
  </si>
  <si>
    <t>002755.SZ</t>
  </si>
  <si>
    <t>002757.SZ</t>
  </si>
  <si>
    <t>002758.SZ</t>
  </si>
  <si>
    <t>002759.SZ</t>
  </si>
  <si>
    <t>002760.SZ</t>
  </si>
  <si>
    <t>002762.SZ</t>
  </si>
  <si>
    <t>002763.SZ</t>
  </si>
  <si>
    <t>002764.SZ</t>
  </si>
  <si>
    <t>002765.SZ</t>
  </si>
  <si>
    <t>002766.SZ</t>
  </si>
  <si>
    <t>002767.SZ</t>
  </si>
  <si>
    <t>002768.SZ</t>
  </si>
  <si>
    <t>002769.SZ</t>
  </si>
  <si>
    <t>002770.SZ</t>
  </si>
  <si>
    <t>002771.SZ</t>
  </si>
  <si>
    <t>002772.SZ</t>
  </si>
  <si>
    <t>002773.SZ</t>
  </si>
  <si>
    <t>002774.SZ</t>
  </si>
  <si>
    <t>002775.SZ</t>
  </si>
  <si>
    <t>002776.SZ</t>
  </si>
  <si>
    <t>002777.SZ</t>
  </si>
  <si>
    <t>002778.SZ</t>
  </si>
  <si>
    <t>002779.SZ</t>
  </si>
  <si>
    <t>002780.SZ</t>
  </si>
  <si>
    <t>002781.SZ</t>
  </si>
  <si>
    <t>002782.SZ</t>
  </si>
  <si>
    <t>002783.SZ</t>
  </si>
  <si>
    <t>002784.SZ</t>
  </si>
  <si>
    <t>002785.SZ</t>
  </si>
  <si>
    <t>002786.SZ</t>
  </si>
  <si>
    <t>002787.SZ</t>
  </si>
  <si>
    <t>002788.SZ</t>
  </si>
  <si>
    <t>002789.SZ</t>
  </si>
  <si>
    <t>002790.SZ</t>
  </si>
  <si>
    <t>002792.SZ</t>
  </si>
  <si>
    <t>002793.SZ</t>
  </si>
  <si>
    <t>002794.SZ</t>
  </si>
  <si>
    <t>002795.SZ</t>
  </si>
  <si>
    <t>002796.SZ</t>
  </si>
  <si>
    <t>002797.SZ</t>
  </si>
  <si>
    <t>002798.SZ</t>
  </si>
  <si>
    <t>002799.SZ</t>
  </si>
  <si>
    <t>002800.SZ</t>
  </si>
  <si>
    <t>002801.SZ</t>
  </si>
  <si>
    <t>002802.SZ</t>
  </si>
  <si>
    <t>002803.SZ</t>
  </si>
  <si>
    <t>002804.SZ</t>
  </si>
  <si>
    <t>002805.SZ</t>
  </si>
  <si>
    <t>002806.SZ</t>
  </si>
  <si>
    <t>002807.SZ</t>
  </si>
  <si>
    <t>002808.SZ</t>
  </si>
  <si>
    <t>002809.SZ</t>
  </si>
  <si>
    <t>002810.SZ</t>
  </si>
  <si>
    <t>002811.SZ</t>
  </si>
  <si>
    <t>002813.SZ</t>
  </si>
  <si>
    <t>002814.SZ</t>
  </si>
  <si>
    <t>002815.SZ</t>
  </si>
  <si>
    <t>002816.SZ</t>
  </si>
  <si>
    <t>002817.SZ</t>
  </si>
  <si>
    <t>002818.SZ</t>
  </si>
  <si>
    <t>002819.SZ</t>
  </si>
  <si>
    <t>002820.SZ</t>
  </si>
  <si>
    <t>002821.SZ</t>
  </si>
  <si>
    <t>002822.SZ</t>
  </si>
  <si>
    <t>002823.SZ</t>
  </si>
  <si>
    <t>002824.SZ</t>
  </si>
  <si>
    <t>002825.SZ</t>
  </si>
  <si>
    <t>002826.SZ</t>
  </si>
  <si>
    <t>002827.SZ</t>
  </si>
  <si>
    <t>002828.SZ</t>
  </si>
  <si>
    <t>002829.SZ</t>
  </si>
  <si>
    <t>002830.SZ</t>
  </si>
  <si>
    <t>002831.SZ</t>
  </si>
  <si>
    <t>002832.SZ</t>
  </si>
  <si>
    <t>002833.SZ</t>
  </si>
  <si>
    <t>002834.SZ</t>
  </si>
  <si>
    <t>002835.SZ</t>
  </si>
  <si>
    <t>002836.SZ</t>
  </si>
  <si>
    <t>002837.SZ</t>
  </si>
  <si>
    <t>002838.SZ</t>
  </si>
  <si>
    <t>002839.SZ</t>
  </si>
  <si>
    <t>002840.SZ</t>
  </si>
  <si>
    <t>002842.SZ</t>
  </si>
  <si>
    <t>002843.SZ</t>
  </si>
  <si>
    <t>002844.SZ</t>
  </si>
  <si>
    <t>002845.SZ</t>
  </si>
  <si>
    <t>002846.SZ</t>
  </si>
  <si>
    <t>002847.SZ</t>
  </si>
  <si>
    <t>002848.SZ</t>
  </si>
  <si>
    <t>002849.SZ</t>
  </si>
  <si>
    <t>002851.SZ</t>
  </si>
  <si>
    <t>002852.SZ</t>
  </si>
  <si>
    <t>002853.SZ</t>
  </si>
  <si>
    <t>002854.SZ</t>
  </si>
  <si>
    <t>002855.SZ</t>
  </si>
  <si>
    <t>002856.SZ</t>
  </si>
  <si>
    <t>002857.SZ</t>
  </si>
  <si>
    <t>002858.SZ</t>
  </si>
  <si>
    <t>002859.SZ</t>
  </si>
  <si>
    <t>002860.SZ</t>
  </si>
  <si>
    <t>002861.SZ</t>
  </si>
  <si>
    <t>002862.SZ</t>
  </si>
  <si>
    <t>002863.SZ</t>
  </si>
  <si>
    <t>002864.SZ</t>
  </si>
  <si>
    <t>002865.SZ</t>
  </si>
  <si>
    <t>002866.SZ</t>
  </si>
  <si>
    <t>002867.SZ</t>
  </si>
  <si>
    <t>002868.SZ</t>
  </si>
  <si>
    <t>002869.SZ</t>
  </si>
  <si>
    <t>002870.SZ</t>
  </si>
  <si>
    <t>002871.SZ</t>
  </si>
  <si>
    <t>002872.SZ</t>
  </si>
  <si>
    <t>002873.SZ</t>
  </si>
  <si>
    <t>002874.SZ</t>
  </si>
  <si>
    <t>002875.SZ</t>
  </si>
  <si>
    <t>002876.SZ</t>
  </si>
  <si>
    <t>002877.SZ</t>
  </si>
  <si>
    <t>002878.SZ</t>
  </si>
  <si>
    <t>002879.SZ</t>
  </si>
  <si>
    <t>002880.SZ</t>
  </si>
  <si>
    <t>002881.SZ</t>
  </si>
  <si>
    <t>002882.SZ</t>
  </si>
  <si>
    <t>002883.SZ</t>
  </si>
  <si>
    <t>002884.SZ</t>
  </si>
  <si>
    <t>002885.SZ</t>
  </si>
  <si>
    <t>002886.SZ</t>
  </si>
  <si>
    <t>002887.SZ</t>
  </si>
  <si>
    <t>002888.SZ</t>
  </si>
  <si>
    <t>002889.SZ</t>
  </si>
  <si>
    <t>002890.SZ</t>
  </si>
  <si>
    <t>002891.SZ</t>
  </si>
  <si>
    <t>002892.SZ</t>
  </si>
  <si>
    <t>002893.SZ</t>
  </si>
  <si>
    <t>002894.SZ</t>
  </si>
  <si>
    <t>002895.SZ</t>
  </si>
  <si>
    <t>002896.SZ</t>
  </si>
  <si>
    <t>002897.SZ</t>
  </si>
  <si>
    <t>002898.SZ</t>
  </si>
  <si>
    <t>002899.SZ</t>
  </si>
  <si>
    <t>002900.SZ</t>
  </si>
  <si>
    <t>002901.SZ</t>
  </si>
  <si>
    <t>002902.SZ</t>
  </si>
  <si>
    <t>002903.SZ</t>
  </si>
  <si>
    <t>002904.SZ</t>
  </si>
  <si>
    <t>002905.SZ</t>
  </si>
  <si>
    <t>002906.SZ</t>
  </si>
  <si>
    <t>002907.SZ</t>
  </si>
  <si>
    <t>002908.SZ</t>
  </si>
  <si>
    <t>002909.SZ</t>
  </si>
  <si>
    <t>002910.SZ</t>
  </si>
  <si>
    <t>002911.SZ</t>
  </si>
  <si>
    <t>002912.SZ</t>
  </si>
  <si>
    <t>002913.SZ</t>
  </si>
  <si>
    <t>002914.SZ</t>
  </si>
  <si>
    <t>002915.SZ</t>
  </si>
  <si>
    <t>002917.SZ</t>
  </si>
  <si>
    <t>002918.SZ</t>
  </si>
  <si>
    <t>002919.SZ</t>
  </si>
  <si>
    <t>002921.SZ</t>
  </si>
  <si>
    <t>002922.SZ</t>
  </si>
  <si>
    <t>002923.SZ</t>
  </si>
  <si>
    <t>002924.SZ</t>
  </si>
  <si>
    <t>002925.SZ</t>
  </si>
  <si>
    <t>002926.SZ</t>
  </si>
  <si>
    <t>002927.SZ</t>
  </si>
  <si>
    <t>002928.SZ</t>
  </si>
  <si>
    <t>002929.SZ</t>
  </si>
  <si>
    <t>002930.SZ</t>
  </si>
  <si>
    <t>002931.SZ</t>
  </si>
  <si>
    <t>002932.SZ</t>
  </si>
  <si>
    <t>002933.SZ</t>
  </si>
  <si>
    <t>002934.SZ</t>
  </si>
  <si>
    <t>002935.SZ</t>
  </si>
  <si>
    <t>002936.SZ</t>
  </si>
  <si>
    <t>002937.SZ</t>
  </si>
  <si>
    <t>002939.SZ</t>
  </si>
  <si>
    <t>002940.SZ</t>
  </si>
  <si>
    <t>002941.SZ</t>
  </si>
  <si>
    <t>002942.SZ</t>
  </si>
  <si>
    <t>002943.SZ</t>
  </si>
  <si>
    <t>002944.SZ</t>
  </si>
  <si>
    <t>002945.SZ</t>
  </si>
  <si>
    <t>002946.SZ</t>
  </si>
  <si>
    <t>002947.SZ</t>
  </si>
  <si>
    <t>002948.SZ</t>
  </si>
  <si>
    <t>002949.SZ</t>
  </si>
  <si>
    <t>002950.SZ</t>
  </si>
  <si>
    <t>002951.SZ</t>
  </si>
  <si>
    <t>002952.SZ</t>
  </si>
  <si>
    <t>002953.SZ</t>
  </si>
  <si>
    <t>002954.SZ</t>
  </si>
  <si>
    <t>002955.SZ</t>
  </si>
  <si>
    <t>002956.SZ</t>
  </si>
  <si>
    <t>002957.SZ</t>
  </si>
  <si>
    <t>002959.SZ</t>
  </si>
  <si>
    <t>002960.SZ</t>
  </si>
  <si>
    <t>002961.SZ</t>
  </si>
  <si>
    <t>002962.SZ</t>
  </si>
  <si>
    <t>002963.SZ</t>
  </si>
  <si>
    <t>002964.SZ</t>
  </si>
  <si>
    <t>002965.SZ</t>
  </si>
  <si>
    <t>002966.SZ</t>
  </si>
  <si>
    <t>002967.SZ</t>
  </si>
  <si>
    <t>002968.SZ</t>
  </si>
  <si>
    <t>002969.SZ</t>
  </si>
  <si>
    <t>002970.SZ</t>
  </si>
  <si>
    <t>002971.SZ</t>
  </si>
  <si>
    <t>002972.SZ</t>
  </si>
  <si>
    <t>002973.SZ</t>
  </si>
  <si>
    <t>002974.SZ</t>
  </si>
  <si>
    <t>002975.SZ</t>
  </si>
  <si>
    <t>002976.SZ</t>
  </si>
  <si>
    <t>002977.SZ</t>
  </si>
  <si>
    <t>002978.SZ</t>
  </si>
  <si>
    <t>002979.SZ</t>
  </si>
  <si>
    <t>002980.SZ</t>
  </si>
  <si>
    <t>002981.SZ</t>
  </si>
  <si>
    <t>002982.SZ</t>
  </si>
  <si>
    <t>002983.SZ</t>
  </si>
  <si>
    <t>002984.SZ</t>
  </si>
  <si>
    <t>002985.SZ</t>
  </si>
  <si>
    <t>002986.SZ</t>
  </si>
  <si>
    <t>002987.SZ</t>
  </si>
  <si>
    <t>002988.SZ</t>
  </si>
  <si>
    <t>002989.SZ</t>
  </si>
  <si>
    <t>002990.SZ</t>
  </si>
  <si>
    <t>002991.SZ</t>
  </si>
  <si>
    <t>002992.SZ</t>
  </si>
  <si>
    <t>002993.SZ</t>
  </si>
  <si>
    <t>002994.SZ</t>
  </si>
  <si>
    <t>002995.SZ</t>
  </si>
  <si>
    <t>002996.SZ</t>
  </si>
  <si>
    <t>002997.SZ</t>
  </si>
  <si>
    <t>002998.SZ</t>
  </si>
  <si>
    <t>002999.SZ</t>
  </si>
  <si>
    <t>003000.SZ</t>
  </si>
  <si>
    <t>003001.SZ</t>
  </si>
  <si>
    <t>003002.SZ</t>
  </si>
  <si>
    <t>003003.SZ</t>
  </si>
  <si>
    <t>003004.SZ</t>
  </si>
  <si>
    <t>003005.SZ</t>
  </si>
  <si>
    <t>003006.SZ</t>
  </si>
  <si>
    <t>003007.SZ</t>
  </si>
  <si>
    <t>003008.SZ</t>
  </si>
  <si>
    <t>003009.SZ</t>
  </si>
  <si>
    <t>003010.SZ</t>
  </si>
  <si>
    <t>003011.SZ</t>
  </si>
  <si>
    <t>003012.SZ</t>
  </si>
  <si>
    <t>003013.SZ</t>
  </si>
  <si>
    <t>003014.SZ</t>
  </si>
  <si>
    <t>003015.SZ</t>
  </si>
  <si>
    <t>003016.SZ</t>
  </si>
  <si>
    <t>003017.SZ</t>
  </si>
  <si>
    <t>003018.SZ</t>
  </si>
  <si>
    <t>003019.SZ</t>
  </si>
  <si>
    <t>003020.SZ</t>
  </si>
  <si>
    <t>003021.SZ</t>
  </si>
  <si>
    <t>003023.SZ</t>
  </si>
  <si>
    <t>003024.SZ</t>
  </si>
  <si>
    <t>003025.SZ</t>
  </si>
  <si>
    <t>003026.SZ</t>
  </si>
  <si>
    <t>003027.SZ</t>
  </si>
  <si>
    <t>003028.SZ</t>
  </si>
  <si>
    <t>003029.SZ</t>
  </si>
  <si>
    <t>003030.SZ</t>
  </si>
  <si>
    <t>003031.SZ</t>
  </si>
  <si>
    <t>003032.SZ</t>
  </si>
  <si>
    <t>003033.SZ</t>
  </si>
  <si>
    <t>003034.SZ</t>
  </si>
  <si>
    <t>003035.SZ</t>
  </si>
  <si>
    <t>003036.SZ</t>
  </si>
  <si>
    <t>003037.SZ</t>
  </si>
  <si>
    <t>003038.SZ</t>
  </si>
  <si>
    <t>003039.SZ</t>
  </si>
  <si>
    <t>003040.SZ</t>
  </si>
  <si>
    <t>003041.SZ</t>
  </si>
  <si>
    <t>003042.SZ</t>
  </si>
  <si>
    <t>003043.SZ</t>
  </si>
  <si>
    <t>003044.SZ</t>
  </si>
  <si>
    <t>003045.SZ</t>
  </si>
  <si>
    <t>003046.SZ</t>
  </si>
  <si>
    <t>003047.SZ</t>
  </si>
  <si>
    <t>003048.SZ</t>
  </si>
  <si>
    <t>003049.SZ</t>
  </si>
  <si>
    <t>003050.SZ</t>
  </si>
  <si>
    <t>003051.SZ</t>
  </si>
  <si>
    <t>003052.SZ</t>
  </si>
  <si>
    <t>003053.SZ</t>
  </si>
  <si>
    <t>003054.SZ</t>
  </si>
  <si>
    <t>003055.SZ</t>
  </si>
  <si>
    <t>003056.SZ</t>
  </si>
  <si>
    <t>003057.SZ</t>
  </si>
  <si>
    <t>003058.SZ</t>
  </si>
  <si>
    <t>003059.SZ</t>
  </si>
  <si>
    <t>003060.SZ</t>
  </si>
  <si>
    <t>003061.SZ</t>
  </si>
  <si>
    <t>003062.SZ</t>
  </si>
  <si>
    <t>003063.SZ</t>
  </si>
  <si>
    <t>003064.SZ</t>
  </si>
  <si>
    <t>003065.SZ</t>
  </si>
  <si>
    <t>003066.SZ</t>
  </si>
  <si>
    <t>003067.SZ</t>
  </si>
  <si>
    <t>003068.SZ</t>
  </si>
  <si>
    <t>003069.SZ</t>
  </si>
  <si>
    <t>003070.SZ</t>
  </si>
  <si>
    <t>003071.SZ</t>
  </si>
  <si>
    <t>003072.SZ</t>
  </si>
  <si>
    <t>003073.SZ</t>
  </si>
  <si>
    <t>003074.SZ</t>
  </si>
  <si>
    <t>003075.SZ</t>
  </si>
  <si>
    <t>003076.SZ</t>
  </si>
  <si>
    <t>003077.SZ</t>
  </si>
  <si>
    <t>003078.SZ</t>
  </si>
  <si>
    <t>003079.SZ</t>
  </si>
  <si>
    <t>003080.SZ</t>
  </si>
  <si>
    <t>003081.SZ</t>
  </si>
  <si>
    <t>003082.SZ</t>
  </si>
  <si>
    <t>003083.SZ</t>
  </si>
  <si>
    <t>003084.SZ</t>
  </si>
  <si>
    <t>003085.SZ</t>
  </si>
  <si>
    <t>003086.SZ</t>
  </si>
  <si>
    <t>003087.SZ</t>
  </si>
  <si>
    <t>003088.SZ</t>
  </si>
  <si>
    <t>003089.SZ</t>
  </si>
  <si>
    <t>003090.SZ</t>
  </si>
  <si>
    <t>003091.SZ</t>
  </si>
  <si>
    <t>003092.SZ</t>
  </si>
  <si>
    <t>003093.SZ</t>
  </si>
  <si>
    <t>003094.SZ</t>
  </si>
  <si>
    <t>003095.SZ</t>
  </si>
  <si>
    <t>003096.SZ</t>
  </si>
  <si>
    <t>003097.SZ</t>
  </si>
  <si>
    <t>003098.SZ</t>
  </si>
  <si>
    <t>003099.SZ</t>
  </si>
  <si>
    <t>003100.SZ</t>
  </si>
  <si>
    <t>003101.SZ</t>
  </si>
  <si>
    <t>003102.SZ</t>
  </si>
  <si>
    <t>003103.SZ</t>
  </si>
  <si>
    <t>003104.SZ</t>
  </si>
  <si>
    <t>003105.SZ</t>
  </si>
  <si>
    <t>003106.SZ</t>
  </si>
  <si>
    <t>003107.SZ</t>
  </si>
  <si>
    <t>003108.SZ</t>
  </si>
  <si>
    <t>003109.SZ</t>
  </si>
  <si>
    <t>003110.SZ</t>
  </si>
  <si>
    <t>003111.SZ</t>
  </si>
  <si>
    <t>003112.SZ</t>
  </si>
  <si>
    <t>003113.SZ</t>
  </si>
  <si>
    <t>003114.SZ</t>
  </si>
  <si>
    <t>003115.SZ</t>
  </si>
  <si>
    <t>003116.SZ</t>
  </si>
  <si>
    <t>003117.SZ</t>
  </si>
  <si>
    <t>003118.SZ</t>
  </si>
  <si>
    <t>003119.SZ</t>
  </si>
  <si>
    <t>003120.SZ</t>
  </si>
  <si>
    <t>003121.SZ</t>
  </si>
  <si>
    <t>003122.SZ</t>
  </si>
  <si>
    <t>003123.SZ</t>
  </si>
  <si>
    <t>003124.SZ</t>
  </si>
  <si>
    <t>003125.SZ</t>
  </si>
  <si>
    <t>003126.SZ</t>
  </si>
  <si>
    <t>003127.SZ</t>
  </si>
  <si>
    <t>003128.SZ</t>
  </si>
  <si>
    <t>003129.SZ</t>
  </si>
  <si>
    <t>003130.SZ</t>
  </si>
  <si>
    <t>003131.SZ</t>
  </si>
  <si>
    <t>003132.SZ</t>
  </si>
  <si>
    <t>003133.SZ</t>
  </si>
  <si>
    <t>003134.SZ</t>
  </si>
  <si>
    <t>003135.SZ</t>
  </si>
  <si>
    <t>003136.SZ</t>
  </si>
  <si>
    <t>003137.SZ</t>
  </si>
  <si>
    <t>003138.SZ</t>
  </si>
  <si>
    <t>003139.SZ</t>
  </si>
  <si>
    <t>003140.SZ</t>
  </si>
  <si>
    <t>003141.SZ</t>
  </si>
  <si>
    <t>003142.SZ</t>
  </si>
  <si>
    <t>003143.SZ</t>
  </si>
  <si>
    <t>003144.SZ</t>
  </si>
  <si>
    <t>003145.SZ</t>
  </si>
  <si>
    <t>003146.SZ</t>
  </si>
  <si>
    <t>003147.SZ</t>
  </si>
  <si>
    <t>003148.SZ</t>
  </si>
  <si>
    <t>003149.SZ</t>
  </si>
  <si>
    <t>003150.SZ</t>
  </si>
  <si>
    <t>003151.SZ</t>
  </si>
  <si>
    <t>003152.SZ</t>
  </si>
  <si>
    <t>003153.SZ</t>
  </si>
  <si>
    <t>003154.SZ</t>
  </si>
  <si>
    <t>003155.SZ</t>
  </si>
  <si>
    <t>003156.SZ</t>
  </si>
  <si>
    <t>003157.SZ</t>
  </si>
  <si>
    <t>003158.SZ</t>
  </si>
  <si>
    <t>003159.SZ</t>
  </si>
  <si>
    <t>003160.SZ</t>
  </si>
  <si>
    <t>003161.SZ</t>
  </si>
  <si>
    <t>003162.SZ</t>
  </si>
  <si>
    <t>003163.SZ</t>
  </si>
  <si>
    <t>003164.SZ</t>
  </si>
  <si>
    <t>003165.SZ</t>
  </si>
  <si>
    <t>003166.SZ</t>
  </si>
  <si>
    <t>003167.SZ</t>
  </si>
  <si>
    <t>003168.SZ</t>
  </si>
  <si>
    <t>003169.SZ</t>
  </si>
  <si>
    <t>003170.SZ</t>
  </si>
  <si>
    <t>003171.SZ</t>
  </si>
  <si>
    <t>003172.SZ</t>
  </si>
  <si>
    <t>003173.SZ</t>
  </si>
  <si>
    <t>003174.SZ</t>
  </si>
  <si>
    <t>003175.SZ</t>
  </si>
  <si>
    <t>003176.SZ</t>
  </si>
  <si>
    <t>003177.SZ</t>
  </si>
  <si>
    <t>003178.SZ</t>
  </si>
  <si>
    <t>003179.SZ</t>
  </si>
  <si>
    <t>003180.SZ</t>
  </si>
  <si>
    <t>003181.SZ</t>
  </si>
  <si>
    <t>003182.SZ</t>
  </si>
  <si>
    <t>003183.SZ</t>
  </si>
  <si>
    <t>003184.SZ</t>
  </si>
  <si>
    <t>003185.SZ</t>
  </si>
  <si>
    <t>003186.SZ</t>
  </si>
  <si>
    <t>003187.SZ</t>
  </si>
  <si>
    <t>003188.SZ</t>
  </si>
  <si>
    <t>003189.SZ</t>
  </si>
  <si>
    <t>003190.SZ</t>
  </si>
  <si>
    <t>003191.SZ</t>
  </si>
  <si>
    <t>003192.SZ</t>
  </si>
  <si>
    <t>003193.SZ</t>
  </si>
  <si>
    <t>003194.SZ</t>
  </si>
  <si>
    <t>003195.SZ</t>
  </si>
  <si>
    <t>003196.SZ</t>
  </si>
  <si>
    <t>003197.SZ</t>
  </si>
  <si>
    <t>003198.SZ</t>
  </si>
  <si>
    <t>003199.SZ</t>
  </si>
  <si>
    <t>003200.SZ</t>
  </si>
  <si>
    <t>003201.SZ</t>
  </si>
  <si>
    <t>003202.SZ</t>
  </si>
  <si>
    <t>003203.SZ</t>
  </si>
  <si>
    <t>003204.SZ</t>
  </si>
  <si>
    <t>003205.SZ</t>
  </si>
  <si>
    <t>003206.SZ</t>
  </si>
  <si>
    <t>003207.SZ</t>
  </si>
  <si>
    <t>003208.SZ</t>
  </si>
  <si>
    <t>003209.SZ</t>
  </si>
  <si>
    <t>003210.SZ</t>
  </si>
  <si>
    <t>003211.SZ</t>
  </si>
  <si>
    <t>003212.SZ</t>
  </si>
  <si>
    <t>003213.SZ</t>
  </si>
  <si>
    <t>003214.SZ</t>
  </si>
  <si>
    <t>003215.SZ</t>
  </si>
  <si>
    <t>003216.SZ</t>
  </si>
  <si>
    <t>003217.SZ</t>
  </si>
  <si>
    <t>003218.SZ</t>
  </si>
  <si>
    <t>003219.SZ</t>
  </si>
  <si>
    <t>003220.SZ</t>
  </si>
  <si>
    <t>003221.SZ</t>
  </si>
  <si>
    <t>003222.SZ</t>
  </si>
  <si>
    <t>003223.SZ</t>
  </si>
  <si>
    <t>003224.SZ</t>
  </si>
  <si>
    <t>003225.SZ</t>
  </si>
  <si>
    <t>003226.SZ</t>
  </si>
  <si>
    <t>003227.SZ</t>
  </si>
  <si>
    <t>003228.SZ</t>
  </si>
  <si>
    <t>003229.SZ</t>
  </si>
  <si>
    <t>003230.SZ</t>
  </si>
  <si>
    <t>003231.SZ</t>
  </si>
  <si>
    <t>003232.SZ</t>
  </si>
  <si>
    <t>003233.SZ</t>
  </si>
  <si>
    <t>003234.SZ</t>
  </si>
  <si>
    <t>003235.SZ</t>
  </si>
  <si>
    <t>003236.SZ</t>
  </si>
  <si>
    <t>003237.SZ</t>
  </si>
  <si>
    <t>003238.SZ</t>
  </si>
  <si>
    <t>003239.SZ</t>
  </si>
  <si>
    <t>003240.SZ</t>
  </si>
  <si>
    <t>003241.SZ</t>
  </si>
  <si>
    <t>003242.SZ</t>
  </si>
  <si>
    <t>003243.SZ</t>
  </si>
  <si>
    <t>003244.SZ</t>
  </si>
  <si>
    <t>003245.SZ</t>
  </si>
  <si>
    <t>003246.SZ</t>
  </si>
  <si>
    <t>003247.SZ</t>
  </si>
  <si>
    <t>003248.SZ</t>
  </si>
  <si>
    <t>003249.SZ</t>
  </si>
  <si>
    <t>003250.SZ</t>
  </si>
  <si>
    <t>003251.SZ</t>
  </si>
  <si>
    <t>003252.SZ</t>
  </si>
  <si>
    <t>003253.SZ</t>
  </si>
  <si>
    <t>003254.SZ</t>
  </si>
  <si>
    <t>003255.SZ</t>
  </si>
  <si>
    <t>003256.SZ</t>
  </si>
  <si>
    <t>003257.SZ</t>
  </si>
  <si>
    <t>003258.SZ</t>
  </si>
  <si>
    <t>003259.SZ</t>
  </si>
  <si>
    <t>003260.SZ</t>
  </si>
  <si>
    <t>003261.SZ</t>
  </si>
  <si>
    <t>003262.SZ</t>
  </si>
  <si>
    <t>003263.SZ</t>
  </si>
  <si>
    <t>003264.SZ</t>
  </si>
  <si>
    <t>003265.SZ</t>
  </si>
  <si>
    <t>003266.SZ</t>
  </si>
  <si>
    <t>003267.SZ</t>
  </si>
  <si>
    <t>003268.SZ</t>
  </si>
  <si>
    <t>003269.SZ</t>
  </si>
  <si>
    <t>003270.SZ</t>
  </si>
  <si>
    <t>003271.SZ</t>
  </si>
  <si>
    <t>003272.SZ</t>
  </si>
  <si>
    <t>003273.SZ</t>
  </si>
  <si>
    <t>003274.SZ</t>
  </si>
  <si>
    <t>003275.SZ</t>
  </si>
  <si>
    <t>003276.SZ</t>
  </si>
  <si>
    <t>003277.SZ</t>
  </si>
  <si>
    <t>003278.SZ</t>
  </si>
  <si>
    <t>003279.SZ</t>
  </si>
  <si>
    <t>003280.SZ</t>
  </si>
  <si>
    <t>003281.SZ</t>
  </si>
  <si>
    <t>003282.SZ</t>
  </si>
  <si>
    <t>003283.SZ</t>
  </si>
  <si>
    <t>003284.SZ</t>
  </si>
  <si>
    <t>003285.SZ</t>
  </si>
  <si>
    <t>003286.SZ</t>
  </si>
  <si>
    <t>003287.SZ</t>
  </si>
  <si>
    <t>003288.SZ</t>
  </si>
  <si>
    <t>003289.SZ</t>
  </si>
  <si>
    <t>003290.SZ</t>
  </si>
  <si>
    <t>003291.SZ</t>
  </si>
  <si>
    <t>003292.SZ</t>
  </si>
  <si>
    <t>003293.SZ</t>
  </si>
  <si>
    <t>003294.SZ</t>
  </si>
  <si>
    <t>003295.SZ</t>
  </si>
  <si>
    <t>003296.SZ</t>
  </si>
  <si>
    <t>003297.SZ</t>
  </si>
  <si>
    <t>003298.SZ</t>
  </si>
  <si>
    <t>003299.SZ</t>
  </si>
  <si>
    <t>003300.SZ</t>
  </si>
  <si>
    <t>003301.SZ</t>
  </si>
  <si>
    <t>003302.SZ</t>
  </si>
  <si>
    <t>003303.SZ</t>
  </si>
  <si>
    <t>003304.SZ</t>
  </si>
  <si>
    <t>003305.SZ</t>
  </si>
  <si>
    <t>003306.SZ</t>
  </si>
  <si>
    <t>003307.SZ</t>
  </si>
  <si>
    <t>003308.SZ</t>
  </si>
  <si>
    <t>003309.SZ</t>
  </si>
  <si>
    <t>003310.SZ</t>
  </si>
  <si>
    <t>003311.SZ</t>
  </si>
  <si>
    <t>003312.SZ</t>
  </si>
  <si>
    <t>003313.SZ</t>
  </si>
  <si>
    <t>003314.SZ</t>
  </si>
  <si>
    <t>003315.SZ</t>
  </si>
  <si>
    <t>003316.SZ</t>
  </si>
  <si>
    <t>003317.SZ</t>
  </si>
  <si>
    <t>003318.SZ</t>
  </si>
  <si>
    <t>003319.SZ</t>
  </si>
  <si>
    <t>003320.SZ</t>
  </si>
  <si>
    <t>003321.SZ</t>
  </si>
  <si>
    <t>003322.SZ</t>
  </si>
  <si>
    <t>003323.SZ</t>
  </si>
  <si>
    <t>003324.SZ</t>
  </si>
  <si>
    <t>003325.SZ</t>
  </si>
  <si>
    <t>003326.SZ</t>
  </si>
  <si>
    <t>003327.SZ</t>
  </si>
  <si>
    <t>003328.SZ</t>
  </si>
  <si>
    <t>003329.SZ</t>
  </si>
  <si>
    <t>003330.SZ</t>
  </si>
  <si>
    <t>003331.SZ</t>
  </si>
  <si>
    <t>003332.SZ</t>
  </si>
  <si>
    <t>003333.SZ</t>
  </si>
  <si>
    <t>003334.SZ</t>
  </si>
  <si>
    <t>003335.SZ</t>
  </si>
  <si>
    <t>003336.SZ</t>
  </si>
  <si>
    <t>003337.SZ</t>
  </si>
  <si>
    <t>003338.SZ</t>
  </si>
  <si>
    <t>003339.SZ</t>
  </si>
  <si>
    <t>003340.SZ</t>
  </si>
  <si>
    <t>003341.SZ</t>
  </si>
  <si>
    <t>003342.SZ</t>
  </si>
  <si>
    <t>003343.SZ</t>
  </si>
  <si>
    <t>003344.SZ</t>
  </si>
  <si>
    <t>003345.SZ</t>
  </si>
  <si>
    <t>003346.SZ</t>
  </si>
  <si>
    <t>003347.SZ</t>
  </si>
  <si>
    <t>003348.SZ</t>
  </si>
  <si>
    <t>003349.SZ</t>
  </si>
  <si>
    <t>003350.SZ</t>
  </si>
  <si>
    <t>003351.SZ</t>
  </si>
  <si>
    <t>003352.SZ</t>
  </si>
  <si>
    <t>003353.SZ</t>
  </si>
  <si>
    <t>003354.SZ</t>
  </si>
  <si>
    <t>003355.SZ</t>
  </si>
  <si>
    <t>003356.SZ</t>
  </si>
  <si>
    <t>003357.SZ</t>
  </si>
  <si>
    <t>003358.SZ</t>
  </si>
  <si>
    <t>003359.SZ</t>
  </si>
  <si>
    <t>003360.SZ</t>
  </si>
  <si>
    <t>003361.SZ</t>
  </si>
  <si>
    <t>003362.SZ</t>
  </si>
  <si>
    <t>003363.SZ</t>
  </si>
  <si>
    <t>003364.SZ</t>
  </si>
  <si>
    <t>003365.SZ</t>
  </si>
  <si>
    <t>003366.SZ</t>
  </si>
  <si>
    <t>003367.SZ</t>
  </si>
  <si>
    <t>003368.SZ</t>
  </si>
  <si>
    <t>003369.SZ</t>
  </si>
  <si>
    <t>003370.SZ</t>
  </si>
  <si>
    <t>003371.SZ</t>
  </si>
  <si>
    <t>003372.SZ</t>
  </si>
  <si>
    <t>003373.SZ</t>
  </si>
  <si>
    <t>003374.SZ</t>
  </si>
  <si>
    <t>003375.SZ</t>
  </si>
  <si>
    <t>003376.SZ</t>
  </si>
  <si>
    <t>003377.SZ</t>
  </si>
  <si>
    <t>003378.SZ</t>
  </si>
  <si>
    <t>003379.SZ</t>
  </si>
  <si>
    <t>003380.SZ</t>
  </si>
  <si>
    <t>003381.SZ</t>
  </si>
  <si>
    <t>003382.SZ</t>
  </si>
  <si>
    <t>003383.SZ</t>
  </si>
  <si>
    <t>003384.SZ</t>
  </si>
  <si>
    <t>003385.SZ</t>
  </si>
  <si>
    <t>003386.SZ</t>
  </si>
  <si>
    <t>003387.SZ</t>
  </si>
  <si>
    <t>003388.SZ</t>
  </si>
  <si>
    <t>003389.SZ</t>
  </si>
  <si>
    <t>003390.SZ</t>
  </si>
  <si>
    <t>003391.SZ</t>
  </si>
  <si>
    <t>003392.SZ</t>
  </si>
  <si>
    <t>003393.SZ</t>
  </si>
  <si>
    <t>003394.SZ</t>
  </si>
  <si>
    <t>003395.SZ</t>
  </si>
  <si>
    <t>003396.SZ</t>
  </si>
  <si>
    <t>003397.SZ</t>
  </si>
  <si>
    <t>003398.SZ</t>
  </si>
  <si>
    <t>003399.SZ</t>
  </si>
  <si>
    <t>003400.SZ</t>
  </si>
  <si>
    <t>003401.SZ</t>
  </si>
  <si>
    <t>003402.SZ</t>
  </si>
  <si>
    <t>003403.SZ</t>
  </si>
  <si>
    <t>003404.SZ</t>
  </si>
  <si>
    <t>003405.SZ</t>
  </si>
  <si>
    <t>003406.SZ</t>
  </si>
  <si>
    <t>003407.SZ</t>
  </si>
  <si>
    <t>003408.SZ</t>
  </si>
  <si>
    <t>003409.SZ</t>
  </si>
  <si>
    <t>003410.SZ</t>
  </si>
  <si>
    <t>003411.SZ</t>
  </si>
  <si>
    <t>003412.SZ</t>
  </si>
  <si>
    <t>003413.SZ</t>
  </si>
  <si>
    <t>003414.SZ</t>
  </si>
  <si>
    <t>003415.SZ</t>
  </si>
  <si>
    <t>003416.SZ</t>
  </si>
  <si>
    <t>003417.SZ</t>
  </si>
  <si>
    <t>003418.SZ</t>
  </si>
  <si>
    <t>003419.SZ</t>
  </si>
  <si>
    <t>003420.SZ</t>
  </si>
  <si>
    <t>003421.SZ</t>
  </si>
  <si>
    <t>003422.SZ</t>
  </si>
  <si>
    <t>003423.SZ</t>
  </si>
  <si>
    <t>003424.SZ</t>
  </si>
  <si>
    <t>003425.SZ</t>
  </si>
  <si>
    <t>003426.SZ</t>
  </si>
  <si>
    <t>003427.SZ</t>
  </si>
  <si>
    <t>003428.SZ</t>
  </si>
  <si>
    <t>003429.SZ</t>
  </si>
  <si>
    <t>003430.SZ</t>
  </si>
  <si>
    <t>003431.SZ</t>
  </si>
  <si>
    <t>003432.SZ</t>
  </si>
  <si>
    <t>003433.SZ</t>
  </si>
  <si>
    <t>003434.SZ</t>
  </si>
  <si>
    <t>003435.SZ</t>
  </si>
  <si>
    <t>003436.SZ</t>
  </si>
  <si>
    <t>003437.SZ</t>
  </si>
  <si>
    <t>003438.SZ</t>
  </si>
  <si>
    <t>003439.SZ</t>
  </si>
  <si>
    <t>003440.SZ</t>
  </si>
  <si>
    <t>003441.SZ</t>
  </si>
  <si>
    <t>003442.SZ</t>
  </si>
  <si>
    <t>003443.SZ</t>
  </si>
  <si>
    <t>003444.SZ</t>
  </si>
  <si>
    <t>003445.SZ</t>
  </si>
  <si>
    <t>003446.SZ</t>
  </si>
  <si>
    <t>003447.SZ</t>
  </si>
  <si>
    <t>003448.SZ</t>
  </si>
  <si>
    <t>003449.SZ</t>
  </si>
  <si>
    <t>003450.SZ</t>
  </si>
  <si>
    <t>003451.SZ</t>
  </si>
  <si>
    <t>003452.SZ</t>
  </si>
  <si>
    <t>003453.SZ</t>
  </si>
  <si>
    <t>003454.SZ</t>
  </si>
  <si>
    <t>003455.SZ</t>
  </si>
  <si>
    <t>003456.SZ</t>
  </si>
  <si>
    <t>003457.SZ</t>
  </si>
  <si>
    <t>003458.SZ</t>
  </si>
  <si>
    <t>003459.SZ</t>
  </si>
  <si>
    <t>003460.SZ</t>
  </si>
  <si>
    <t>003461.SZ</t>
  </si>
  <si>
    <t>003462.SZ</t>
  </si>
  <si>
    <t>003463.SZ</t>
  </si>
  <si>
    <t>003464.SZ</t>
  </si>
  <si>
    <t>003465.SZ</t>
  </si>
  <si>
    <t>003466.SZ</t>
  </si>
  <si>
    <t>003467.SZ</t>
  </si>
  <si>
    <t>003468.SZ</t>
  </si>
  <si>
    <t>003469.SZ</t>
  </si>
  <si>
    <t>003470.SZ</t>
  </si>
  <si>
    <t>003471.SZ</t>
  </si>
  <si>
    <t>003472.SZ</t>
  </si>
  <si>
    <t>003473.SZ</t>
  </si>
  <si>
    <t>003474.SZ</t>
  </si>
  <si>
    <t>003475.SZ</t>
  </si>
  <si>
    <t>003476.SZ</t>
  </si>
  <si>
    <t>003477.SZ</t>
  </si>
  <si>
    <t>003478.SZ</t>
  </si>
  <si>
    <t>003479.SZ</t>
  </si>
  <si>
    <t>003480.SZ</t>
  </si>
  <si>
    <t>003481.SZ</t>
  </si>
  <si>
    <t>003482.SZ</t>
  </si>
  <si>
    <t>003483.SZ</t>
  </si>
  <si>
    <t>003484.SZ</t>
  </si>
  <si>
    <t>003485.SZ</t>
  </si>
  <si>
    <t>003486.SZ</t>
  </si>
  <si>
    <t>003487.SZ</t>
  </si>
  <si>
    <t>003488.SZ</t>
  </si>
  <si>
    <t>003489.SZ</t>
  </si>
  <si>
    <t>003490.SZ</t>
  </si>
  <si>
    <t>003491.SZ</t>
  </si>
  <si>
    <t>003492.SZ</t>
  </si>
  <si>
    <t>003493.SZ</t>
  </si>
  <si>
    <t>003494.SZ</t>
  </si>
  <si>
    <t>003495.SZ</t>
  </si>
  <si>
    <t>003496.SZ</t>
  </si>
  <si>
    <t>003497.SZ</t>
  </si>
  <si>
    <t>003498.SZ</t>
  </si>
  <si>
    <t>003499.SZ</t>
  </si>
  <si>
    <t>003500.SZ</t>
  </si>
  <si>
    <t>003501.SZ</t>
  </si>
  <si>
    <t>003502.SZ</t>
  </si>
  <si>
    <t>003503.SZ</t>
  </si>
  <si>
    <t>003504.SZ</t>
  </si>
  <si>
    <t>003505.SZ</t>
  </si>
  <si>
    <t>003506.SZ</t>
  </si>
  <si>
    <t>003507.SZ</t>
  </si>
  <si>
    <t>003508.SZ</t>
  </si>
  <si>
    <t>003509.SZ</t>
  </si>
  <si>
    <t>003510.SZ</t>
  </si>
  <si>
    <t>003511.SZ</t>
  </si>
  <si>
    <t>003512.SZ</t>
  </si>
  <si>
    <t>003513.SZ</t>
  </si>
  <si>
    <t>003514.SZ</t>
  </si>
  <si>
    <t>003515.SZ</t>
  </si>
  <si>
    <t>003516.SZ</t>
  </si>
  <si>
    <t>003517.SZ</t>
  </si>
  <si>
    <t>003518.SZ</t>
  </si>
  <si>
    <t>003519.SZ</t>
  </si>
  <si>
    <t>003520.SZ</t>
  </si>
  <si>
    <t>003521.SZ</t>
  </si>
  <si>
    <t>003522.SZ</t>
  </si>
  <si>
    <t>003523.SZ</t>
  </si>
  <si>
    <t>003524.SZ</t>
  </si>
  <si>
    <t>003525.SZ</t>
  </si>
  <si>
    <t>003526.SZ</t>
  </si>
  <si>
    <t>003527.SZ</t>
  </si>
  <si>
    <t>003528.SZ</t>
  </si>
  <si>
    <t>003529.SZ</t>
  </si>
  <si>
    <t>003530.SZ</t>
  </si>
  <si>
    <t>003531.SZ</t>
  </si>
  <si>
    <t>003532.SZ</t>
  </si>
  <si>
    <t>003533.SZ</t>
  </si>
  <si>
    <t>003534.SZ</t>
  </si>
  <si>
    <t>003535.SZ</t>
  </si>
  <si>
    <t>003536.SZ</t>
  </si>
  <si>
    <t>003537.SZ</t>
  </si>
  <si>
    <t>003538.SZ</t>
  </si>
  <si>
    <t>003539.SZ</t>
  </si>
  <si>
    <t>003540.SZ</t>
  </si>
  <si>
    <t>003541.SZ</t>
  </si>
  <si>
    <t>003542.SZ</t>
  </si>
  <si>
    <t>003543.SZ</t>
  </si>
  <si>
    <t>003544.SZ</t>
  </si>
  <si>
    <t>003545.SZ</t>
  </si>
  <si>
    <t>003546.SZ</t>
  </si>
  <si>
    <t>003547.SZ</t>
  </si>
  <si>
    <t>003548.SZ</t>
  </si>
  <si>
    <t>003549.SZ</t>
  </si>
  <si>
    <t>003550.SZ</t>
  </si>
  <si>
    <t>003551.SZ</t>
  </si>
  <si>
    <t>003552.SZ</t>
  </si>
  <si>
    <t>003553.SZ</t>
  </si>
  <si>
    <t>003554.SZ</t>
  </si>
  <si>
    <t>003555.SZ</t>
  </si>
  <si>
    <t>003556.SZ</t>
  </si>
  <si>
    <t>003557.SZ</t>
  </si>
  <si>
    <t>003558.SZ</t>
  </si>
  <si>
    <t>003559.SZ</t>
  </si>
  <si>
    <t>003560.SZ</t>
  </si>
  <si>
    <t>003561.SZ</t>
  </si>
  <si>
    <t>003562.SZ</t>
  </si>
  <si>
    <t>003563.SZ</t>
  </si>
  <si>
    <t>003564.SZ</t>
  </si>
  <si>
    <t>003565.SZ</t>
  </si>
  <si>
    <t>003566.SZ</t>
  </si>
  <si>
    <t>003567.SZ</t>
  </si>
  <si>
    <t>003568.SZ</t>
  </si>
  <si>
    <t>003569.SZ</t>
  </si>
  <si>
    <t>003570.SZ</t>
  </si>
  <si>
    <t>003571.SZ</t>
  </si>
  <si>
    <t>003572.SZ</t>
  </si>
  <si>
    <t>003573.SZ</t>
  </si>
  <si>
    <t>003574.SZ</t>
  </si>
  <si>
    <t>003575.SZ</t>
  </si>
  <si>
    <t>003576.SZ</t>
  </si>
  <si>
    <t>003577.SZ</t>
  </si>
  <si>
    <t>003578.SZ</t>
  </si>
  <si>
    <t>003579.SZ</t>
  </si>
  <si>
    <t>003580.SZ</t>
  </si>
  <si>
    <t>003581.SZ</t>
  </si>
  <si>
    <t>003582.SZ</t>
  </si>
  <si>
    <t>003583.SZ</t>
  </si>
  <si>
    <t>003584.SZ</t>
  </si>
  <si>
    <t>003585.SZ</t>
  </si>
  <si>
    <t>003586.SZ</t>
  </si>
  <si>
    <t>003587.SZ</t>
  </si>
  <si>
    <t>003588.SZ</t>
  </si>
  <si>
    <t>003589.SZ</t>
  </si>
  <si>
    <t>003590.SZ</t>
  </si>
  <si>
    <t>003591.SZ</t>
  </si>
  <si>
    <t>003592.SZ</t>
  </si>
  <si>
    <t>003593.SZ</t>
  </si>
  <si>
    <t>003594.SZ</t>
  </si>
  <si>
    <t>003595.SZ</t>
  </si>
  <si>
    <t>003596.SZ</t>
  </si>
  <si>
    <t>003597.SZ</t>
  </si>
  <si>
    <t>003598.SZ</t>
  </si>
  <si>
    <t>003599.SZ</t>
  </si>
  <si>
    <t>003600.SZ</t>
  </si>
  <si>
    <t>003601.SZ</t>
  </si>
  <si>
    <t>003602.SZ</t>
  </si>
  <si>
    <t>003603.SZ</t>
  </si>
  <si>
    <t>003604.SZ</t>
  </si>
  <si>
    <t>003605.SZ</t>
  </si>
  <si>
    <t>003606.SZ</t>
  </si>
  <si>
    <t>003607.SZ</t>
  </si>
  <si>
    <t>003608.SZ</t>
  </si>
  <si>
    <t>003609.SZ</t>
  </si>
  <si>
    <t>003610.SZ</t>
  </si>
  <si>
    <t>003611.SZ</t>
  </si>
  <si>
    <t>003612.SZ</t>
  </si>
  <si>
    <t>003613.SZ</t>
  </si>
  <si>
    <t>003614.SZ</t>
  </si>
  <si>
    <t>003615.SZ</t>
  </si>
  <si>
    <t>003616.SZ</t>
  </si>
  <si>
    <t>003617.SZ</t>
  </si>
  <si>
    <t>003618.SZ</t>
  </si>
  <si>
    <t>003619.SZ</t>
  </si>
  <si>
    <t>003620.SZ</t>
  </si>
  <si>
    <t>003621.SZ</t>
  </si>
  <si>
    <t>003622.SZ</t>
  </si>
  <si>
    <t>003623.SZ</t>
  </si>
  <si>
    <t>003624.SZ</t>
  </si>
  <si>
    <t>003625.SZ</t>
  </si>
  <si>
    <t>003626.SZ</t>
  </si>
  <si>
    <t>003627.SZ</t>
  </si>
  <si>
    <t>003628.SZ</t>
  </si>
  <si>
    <t>003629.SZ</t>
  </si>
  <si>
    <t>003630.SZ</t>
  </si>
  <si>
    <t>003631.SZ</t>
  </si>
  <si>
    <t>003632.SZ</t>
  </si>
  <si>
    <t>003633.SZ</t>
  </si>
  <si>
    <t>003634.SZ</t>
  </si>
  <si>
    <t>003635.SZ</t>
  </si>
  <si>
    <t>003636.SZ</t>
  </si>
  <si>
    <t>003637.SZ</t>
  </si>
  <si>
    <t>003638.SZ</t>
  </si>
  <si>
    <t>003639.SZ</t>
  </si>
  <si>
    <t>003640.SZ</t>
  </si>
  <si>
    <t>003641.SZ</t>
  </si>
  <si>
    <t>003642.SZ</t>
  </si>
  <si>
    <t>003643.SZ</t>
  </si>
  <si>
    <t>003644.SZ</t>
  </si>
  <si>
    <t>003645.SZ</t>
  </si>
  <si>
    <t>003646.SZ</t>
  </si>
  <si>
    <t>003647.SZ</t>
  </si>
  <si>
    <t>003648.SZ</t>
  </si>
  <si>
    <t>003649.SZ</t>
  </si>
  <si>
    <t>003650.SZ</t>
  </si>
  <si>
    <t>003651.SZ</t>
  </si>
  <si>
    <t>003652.SZ</t>
  </si>
  <si>
    <t>003653.SZ</t>
  </si>
  <si>
    <t>003654.SZ</t>
  </si>
  <si>
    <t>003655.SZ</t>
  </si>
  <si>
    <t>003656.SZ</t>
  </si>
  <si>
    <t>003657.SZ</t>
  </si>
  <si>
    <t>003658.SZ</t>
  </si>
  <si>
    <t>003659.SZ</t>
  </si>
  <si>
    <t>003660.SZ</t>
  </si>
  <si>
    <t>003661.SZ</t>
  </si>
  <si>
    <t>003662.SZ</t>
  </si>
  <si>
    <t>003663.SZ</t>
  </si>
  <si>
    <t>003664.SZ</t>
  </si>
  <si>
    <t>003665.SZ</t>
  </si>
  <si>
    <t>003666.SZ</t>
  </si>
  <si>
    <t>003667.SZ</t>
  </si>
  <si>
    <t>003668.SZ</t>
  </si>
  <si>
    <t>003669.SZ</t>
  </si>
  <si>
    <t>003670.SZ</t>
  </si>
  <si>
    <t>003671.SZ</t>
  </si>
  <si>
    <t>003672.SZ</t>
  </si>
  <si>
    <t>003673.SZ</t>
  </si>
  <si>
    <t>003674.SZ</t>
  </si>
  <si>
    <t>003675.SZ</t>
  </si>
  <si>
    <t>003676.SZ</t>
  </si>
  <si>
    <t>003677.SZ</t>
  </si>
  <si>
    <t>003678.SZ</t>
  </si>
  <si>
    <t>003679.SZ</t>
  </si>
  <si>
    <t>003680.SZ</t>
  </si>
  <si>
    <t>003681.SZ</t>
  </si>
  <si>
    <t>003682.SZ</t>
  </si>
  <si>
    <t>003683.SZ</t>
  </si>
  <si>
    <t>003684.SZ</t>
  </si>
  <si>
    <t>003685.SZ</t>
  </si>
  <si>
    <t>003686.SZ</t>
  </si>
  <si>
    <t>003687.SZ</t>
  </si>
  <si>
    <t>003688.SZ</t>
  </si>
  <si>
    <t>003689.SZ</t>
  </si>
  <si>
    <t>003690.SZ</t>
  </si>
  <si>
    <t>003691.SZ</t>
  </si>
  <si>
    <t>003692.SZ</t>
  </si>
  <si>
    <t>003693.SZ</t>
  </si>
  <si>
    <t>003694.SZ</t>
  </si>
  <si>
    <t>003695.SZ</t>
  </si>
  <si>
    <t>003696.SZ</t>
  </si>
  <si>
    <t>003697.SZ</t>
  </si>
  <si>
    <t>003698.SZ</t>
  </si>
  <si>
    <t>003699.SZ</t>
  </si>
  <si>
    <t>003700.SZ</t>
  </si>
  <si>
    <t>003701.SZ</t>
  </si>
  <si>
    <t>003702.SZ</t>
  </si>
  <si>
    <t>003703.SZ</t>
  </si>
  <si>
    <t>003704.SZ</t>
  </si>
  <si>
    <t>003705.SZ</t>
  </si>
  <si>
    <t>003706.SZ</t>
  </si>
  <si>
    <t>003707.SZ</t>
  </si>
  <si>
    <t>003708.SZ</t>
  </si>
  <si>
    <t>003709.SZ</t>
  </si>
  <si>
    <t>003710.SZ</t>
  </si>
  <si>
    <t>003711.SZ</t>
  </si>
  <si>
    <t>003712.SZ</t>
  </si>
  <si>
    <t>003713.SZ</t>
  </si>
  <si>
    <t>003714.SZ</t>
  </si>
  <si>
    <t>003715.SZ</t>
  </si>
  <si>
    <t>003716.SZ</t>
  </si>
  <si>
    <t>003717.SZ</t>
  </si>
  <si>
    <t>003718.SZ</t>
  </si>
  <si>
    <t>003719.SZ</t>
  </si>
  <si>
    <t>003720.SZ</t>
  </si>
  <si>
    <t>003721.SZ</t>
  </si>
  <si>
    <t>003722.SZ</t>
  </si>
  <si>
    <t>003723.SZ</t>
  </si>
  <si>
    <t>003724.SZ</t>
  </si>
  <si>
    <t>003725.SZ</t>
  </si>
  <si>
    <t>003726.SZ</t>
  </si>
  <si>
    <t>003727.SZ</t>
  </si>
  <si>
    <t>003728.SZ</t>
  </si>
  <si>
    <t>003729.SZ</t>
  </si>
  <si>
    <t>003730.SZ</t>
  </si>
  <si>
    <t>003731.SZ</t>
  </si>
  <si>
    <t>003732.SZ</t>
  </si>
  <si>
    <t>003733.SZ</t>
  </si>
  <si>
    <t>003734.SZ</t>
  </si>
  <si>
    <t>003735.SZ</t>
  </si>
  <si>
    <t>003736.SZ</t>
  </si>
  <si>
    <t>003737.SZ</t>
  </si>
  <si>
    <t>003738.SZ</t>
  </si>
  <si>
    <t>003739.SZ</t>
  </si>
  <si>
    <t>003740.SZ</t>
  </si>
  <si>
    <t>003741.SZ</t>
  </si>
  <si>
    <t>003742.SZ</t>
  </si>
  <si>
    <t>003743.SZ</t>
  </si>
  <si>
    <t>003744.SZ</t>
  </si>
  <si>
    <t>003745.SZ</t>
  </si>
  <si>
    <t>003746.SZ</t>
  </si>
  <si>
    <t>003747.SZ</t>
  </si>
  <si>
    <t>003748.SZ</t>
  </si>
  <si>
    <t>003749.SZ</t>
  </si>
  <si>
    <t>003750.SZ</t>
  </si>
  <si>
    <t>003751.SZ</t>
  </si>
  <si>
    <t>003752.SZ</t>
  </si>
  <si>
    <t>003753.SZ</t>
  </si>
  <si>
    <t>003754.SZ</t>
  </si>
  <si>
    <t>003755.SZ</t>
  </si>
  <si>
    <t>003756.SZ</t>
  </si>
  <si>
    <t>003757.SZ</t>
  </si>
  <si>
    <t>003758.SZ</t>
  </si>
  <si>
    <t>003759.SZ</t>
  </si>
  <si>
    <t>003760.SZ</t>
  </si>
  <si>
    <t>003761.SZ</t>
  </si>
  <si>
    <t>003762.SZ</t>
  </si>
  <si>
    <t>003763.SZ</t>
  </si>
  <si>
    <t>003764.SZ</t>
  </si>
  <si>
    <t>003765.SZ</t>
  </si>
  <si>
    <t>003766.SZ</t>
  </si>
  <si>
    <t>003767.SZ</t>
  </si>
  <si>
    <t>003768.SZ</t>
  </si>
  <si>
    <t>003769.SZ</t>
  </si>
  <si>
    <t>003770.SZ</t>
  </si>
  <si>
    <t>003771.SZ</t>
  </si>
  <si>
    <t>003772.SZ</t>
  </si>
  <si>
    <t>003773.SZ</t>
  </si>
  <si>
    <t>003774.SZ</t>
  </si>
  <si>
    <t>003775.SZ</t>
  </si>
  <si>
    <t>003776.SZ</t>
  </si>
  <si>
    <t>003777.SZ</t>
  </si>
  <si>
    <t>003778.SZ</t>
  </si>
  <si>
    <t>003779.SZ</t>
  </si>
  <si>
    <t>003780.SZ</t>
  </si>
  <si>
    <t>003781.SZ</t>
  </si>
  <si>
    <t>003782.SZ</t>
  </si>
  <si>
    <t>003783.SZ</t>
  </si>
  <si>
    <t>003784.SZ</t>
  </si>
  <si>
    <t>003785.SZ</t>
  </si>
  <si>
    <t>003786.SZ</t>
  </si>
  <si>
    <t>003787.SZ</t>
  </si>
  <si>
    <t>003788.SZ</t>
  </si>
  <si>
    <t>003789.SZ</t>
  </si>
  <si>
    <t>003790.SZ</t>
  </si>
  <si>
    <t>003791.SZ</t>
  </si>
  <si>
    <t>003792.SZ</t>
  </si>
  <si>
    <t>003793.SZ</t>
  </si>
  <si>
    <t>003794.SZ</t>
  </si>
  <si>
    <t>003795.SZ</t>
  </si>
  <si>
    <t>003796.SZ</t>
  </si>
  <si>
    <t>003797.SZ</t>
  </si>
  <si>
    <t>003798.SZ</t>
  </si>
  <si>
    <t>003799.SZ</t>
  </si>
  <si>
    <t>003800.SZ</t>
  </si>
  <si>
    <t>003801.SZ</t>
  </si>
  <si>
    <t>003802.SZ</t>
  </si>
  <si>
    <t>003803.SZ</t>
  </si>
  <si>
    <t>003804.SZ</t>
  </si>
  <si>
    <t>003805.SZ</t>
  </si>
  <si>
    <t>003806.SZ</t>
  </si>
  <si>
    <t>003807.SZ</t>
  </si>
  <si>
    <t>003808.SZ</t>
  </si>
  <si>
    <t>003809.SZ</t>
  </si>
  <si>
    <t>003810.SZ</t>
  </si>
  <si>
    <t>003811.SZ</t>
  </si>
  <si>
    <t>003812.SZ</t>
  </si>
  <si>
    <t>003813.SZ</t>
  </si>
  <si>
    <t>003814.SZ</t>
  </si>
  <si>
    <t>003815.SZ</t>
  </si>
  <si>
    <t>003817.SZ</t>
  </si>
  <si>
    <t>003818.SZ</t>
  </si>
  <si>
    <t>003819.SZ</t>
  </si>
  <si>
    <t>003820.SZ</t>
  </si>
  <si>
    <t>003821.SZ</t>
  </si>
  <si>
    <t>003822.SZ</t>
  </si>
  <si>
    <t>003823.SZ</t>
  </si>
  <si>
    <t>003824.SZ</t>
  </si>
  <si>
    <t>003825.SZ</t>
  </si>
  <si>
    <t>003826.SZ</t>
  </si>
  <si>
    <t>003827.SZ</t>
  </si>
  <si>
    <t>003828.SZ</t>
  </si>
  <si>
    <t>003829.SZ</t>
  </si>
  <si>
    <t>003830.SZ</t>
  </si>
  <si>
    <t>003831.SZ</t>
  </si>
  <si>
    <t>003832.SZ</t>
  </si>
  <si>
    <t>003833.SZ</t>
  </si>
  <si>
    <t>003834.SZ</t>
  </si>
  <si>
    <t>003835.SZ</t>
  </si>
  <si>
    <t>003836.SZ</t>
  </si>
  <si>
    <t>003837.SZ</t>
  </si>
  <si>
    <t>003838.SZ</t>
  </si>
  <si>
    <t>003839.SZ</t>
  </si>
  <si>
    <t>003840.SZ</t>
  </si>
  <si>
    <t>003841.SZ</t>
  </si>
  <si>
    <t>003842.SZ</t>
  </si>
  <si>
    <t>003843.SZ</t>
  </si>
  <si>
    <t>003844.SZ</t>
  </si>
  <si>
    <t>003845.SZ</t>
  </si>
  <si>
    <t>003846.SZ</t>
  </si>
  <si>
    <t>003847.SZ</t>
  </si>
  <si>
    <t>003848.SZ</t>
  </si>
  <si>
    <t>003849.SZ</t>
  </si>
  <si>
    <t>003850.SZ</t>
  </si>
  <si>
    <t>003851.SZ</t>
  </si>
  <si>
    <t>003852.SZ</t>
  </si>
  <si>
    <t>003853.SZ</t>
  </si>
  <si>
    <t>003854.SZ</t>
  </si>
  <si>
    <t>003855.SZ</t>
  </si>
  <si>
    <t>003856.SZ</t>
  </si>
  <si>
    <t>003857.SZ</t>
  </si>
  <si>
    <t>003858.SZ</t>
  </si>
  <si>
    <t>003859.SZ</t>
  </si>
  <si>
    <t>003860.SZ</t>
  </si>
  <si>
    <t>003861.SZ</t>
  </si>
  <si>
    <t>003862.SZ</t>
  </si>
  <si>
    <t>003863.SZ</t>
  </si>
  <si>
    <t>003864.SZ</t>
  </si>
  <si>
    <t>003865.SZ</t>
  </si>
  <si>
    <t>003866.SZ</t>
  </si>
  <si>
    <t>003867.SZ</t>
  </si>
  <si>
    <t>003868.SZ</t>
  </si>
  <si>
    <t>003869.SZ</t>
  </si>
  <si>
    <t>003870.SZ</t>
  </si>
  <si>
    <t>003871.SZ</t>
  </si>
  <si>
    <t>003872.SZ</t>
  </si>
  <si>
    <t>003873.SZ</t>
  </si>
  <si>
    <t>003874.SZ</t>
  </si>
  <si>
    <t>003875.SZ</t>
  </si>
  <si>
    <t>003876.SZ</t>
  </si>
  <si>
    <t>003877.SZ</t>
  </si>
  <si>
    <t>003878.SZ</t>
  </si>
  <si>
    <t>003879.SZ</t>
  </si>
  <si>
    <t>003880.SZ</t>
  </si>
  <si>
    <t>003881.SZ</t>
  </si>
  <si>
    <t>003882.SZ</t>
  </si>
  <si>
    <t>003883.SZ</t>
  </si>
  <si>
    <t>003884.SZ</t>
  </si>
  <si>
    <t>003885.SZ</t>
  </si>
  <si>
    <t>003886.SZ</t>
  </si>
  <si>
    <t>003887.SZ</t>
  </si>
  <si>
    <t>003888.SZ</t>
  </si>
  <si>
    <t>003889.SZ</t>
  </si>
  <si>
    <t>003890.SZ</t>
  </si>
  <si>
    <t>003891.SZ</t>
  </si>
  <si>
    <t>003892.SZ</t>
  </si>
  <si>
    <t>003893.SZ</t>
  </si>
  <si>
    <t>003894.SZ</t>
  </si>
  <si>
    <t>003895.SZ</t>
  </si>
  <si>
    <t>003896.SZ</t>
  </si>
  <si>
    <t>003897.SZ</t>
  </si>
  <si>
    <t>003898.SZ</t>
  </si>
  <si>
    <t>003899.SZ</t>
  </si>
  <si>
    <t>003900.SZ</t>
  </si>
  <si>
    <t>003901.SZ</t>
  </si>
  <si>
    <t>003902.SZ</t>
  </si>
  <si>
    <t>003903.SZ</t>
  </si>
  <si>
    <t>003904.SZ</t>
  </si>
  <si>
    <t>003905.SZ</t>
  </si>
  <si>
    <t>003906.SZ</t>
  </si>
  <si>
    <t>003907.SZ</t>
  </si>
  <si>
    <t>003908.SZ</t>
  </si>
  <si>
    <t>003909.SZ</t>
  </si>
  <si>
    <t>003910.SZ</t>
  </si>
  <si>
    <t>003911.SZ</t>
  </si>
  <si>
    <t>003912.SZ</t>
  </si>
  <si>
    <t>003913.SZ</t>
  </si>
  <si>
    <t>003914.SZ</t>
  </si>
  <si>
    <t>003915.SZ</t>
  </si>
  <si>
    <t>003916.SZ</t>
  </si>
  <si>
    <t>003917.SZ</t>
  </si>
  <si>
    <t>003918.SZ</t>
  </si>
  <si>
    <t>003919.SZ</t>
  </si>
  <si>
    <t>003920.SZ</t>
  </si>
  <si>
    <t>003921.SZ</t>
  </si>
  <si>
    <t>003922.SZ</t>
  </si>
  <si>
    <t>003923.SZ</t>
  </si>
  <si>
    <t>003924.SZ</t>
  </si>
  <si>
    <t>003925.SZ</t>
  </si>
  <si>
    <t>003926.SZ</t>
  </si>
  <si>
    <t>003927.SZ</t>
  </si>
  <si>
    <t>003928.SZ</t>
  </si>
  <si>
    <t>003929.SZ</t>
  </si>
  <si>
    <t>003930.SZ</t>
  </si>
  <si>
    <t>003931.SZ</t>
  </si>
  <si>
    <t>003932.SZ</t>
  </si>
  <si>
    <t>003933.SZ</t>
  </si>
  <si>
    <t>003934.SZ</t>
  </si>
  <si>
    <t>003935.SZ</t>
  </si>
  <si>
    <t>003936.SZ</t>
  </si>
  <si>
    <t>003937.SZ</t>
  </si>
  <si>
    <t>003938.SZ</t>
  </si>
  <si>
    <t>003939.SZ</t>
  </si>
  <si>
    <t>003940.SZ</t>
  </si>
  <si>
    <t>003941.SZ</t>
  </si>
  <si>
    <t>003942.SZ</t>
  </si>
  <si>
    <t>003943.SZ</t>
  </si>
  <si>
    <t>003944.SZ</t>
  </si>
  <si>
    <t>003945.SZ</t>
  </si>
  <si>
    <t>003946.SZ</t>
  </si>
  <si>
    <t>003947.SZ</t>
  </si>
  <si>
    <t>003948.SZ</t>
  </si>
  <si>
    <t>003949.SZ</t>
  </si>
  <si>
    <t>003950.SZ</t>
  </si>
  <si>
    <t>003951.SZ</t>
  </si>
  <si>
    <t>003952.SZ</t>
  </si>
  <si>
    <t>003953.SZ</t>
  </si>
  <si>
    <t>003954.SZ</t>
  </si>
  <si>
    <t>003955.SZ</t>
  </si>
  <si>
    <t>003956.SZ</t>
  </si>
  <si>
    <t>003957.SZ</t>
  </si>
  <si>
    <t>003958.SZ</t>
  </si>
  <si>
    <t>003959.SZ</t>
  </si>
  <si>
    <t>003960.SZ</t>
  </si>
  <si>
    <t>003961.SZ</t>
  </si>
  <si>
    <t>003962.SZ</t>
  </si>
  <si>
    <t>003963.SZ</t>
  </si>
  <si>
    <t>003964.SZ</t>
  </si>
  <si>
    <t>003965.SZ</t>
  </si>
  <si>
    <t>003966.SZ</t>
  </si>
  <si>
    <t>003967.SZ</t>
  </si>
  <si>
    <t>003968.SZ</t>
  </si>
  <si>
    <t>003969.SZ</t>
  </si>
  <si>
    <t>003970.SZ</t>
  </si>
  <si>
    <t>003971.SZ</t>
  </si>
  <si>
    <t>003972.SZ</t>
  </si>
  <si>
    <t>003973.SZ</t>
  </si>
  <si>
    <t>003974.SZ</t>
  </si>
  <si>
    <t>003975.SZ</t>
  </si>
  <si>
    <t>003976.SZ</t>
  </si>
  <si>
    <t>003977.SZ</t>
  </si>
  <si>
    <t>003978.SZ</t>
  </si>
  <si>
    <t>003979.SZ</t>
  </si>
  <si>
    <t>003980.SZ</t>
  </si>
  <si>
    <t>003981.SZ</t>
  </si>
  <si>
    <t>003982.SZ</t>
  </si>
  <si>
    <t>003983.SZ</t>
  </si>
  <si>
    <t>003984.SZ</t>
  </si>
  <si>
    <t>003985.SZ</t>
  </si>
  <si>
    <t>003986.SZ</t>
  </si>
  <si>
    <t>003987.SZ</t>
  </si>
  <si>
    <t>003988.SZ</t>
  </si>
  <si>
    <t>003989.SZ</t>
  </si>
  <si>
    <t>003990.SZ</t>
  </si>
  <si>
    <t>003991.SZ</t>
  </si>
  <si>
    <t>003992.SZ</t>
  </si>
  <si>
    <t>003993.SZ</t>
  </si>
  <si>
    <t>003994.SZ</t>
  </si>
  <si>
    <t>003995.SZ</t>
  </si>
  <si>
    <t>003996.SZ</t>
  </si>
  <si>
    <t>003997.SZ</t>
  </si>
  <si>
    <t>003998.SZ</t>
  </si>
  <si>
    <t>003999.SZ</t>
  </si>
  <si>
    <t>004000.SZ</t>
  </si>
  <si>
    <t>004001.SZ</t>
  </si>
  <si>
    <t>004002.SZ</t>
  </si>
  <si>
    <t>004003.SZ</t>
  </si>
  <si>
    <t>004004.SZ</t>
  </si>
  <si>
    <t>004005.SZ</t>
  </si>
  <si>
    <t>004006.SZ</t>
  </si>
  <si>
    <t>004007.SZ</t>
  </si>
  <si>
    <t>004008.SZ</t>
  </si>
  <si>
    <t>004009.SZ</t>
  </si>
  <si>
    <t>004010.SZ</t>
  </si>
  <si>
    <t>004011.SZ</t>
  </si>
  <si>
    <t>004012.SZ</t>
  </si>
  <si>
    <t>004013.SZ</t>
  </si>
  <si>
    <t>004014.SZ</t>
  </si>
  <si>
    <t>004015.SZ</t>
  </si>
  <si>
    <t>004016.SZ</t>
  </si>
  <si>
    <t>004017.SZ</t>
  </si>
  <si>
    <t>004018.SZ</t>
  </si>
  <si>
    <t>004019.SZ</t>
  </si>
  <si>
    <t>004020.SZ</t>
  </si>
  <si>
    <t>004021.SZ</t>
  </si>
  <si>
    <t>004022.SZ</t>
  </si>
  <si>
    <t>004023.SZ</t>
  </si>
  <si>
    <t>004024.SZ</t>
  </si>
  <si>
    <t>004025.SZ</t>
  </si>
  <si>
    <t>004026.SZ</t>
  </si>
  <si>
    <t>004027.SZ</t>
  </si>
  <si>
    <t>004028.SZ</t>
  </si>
  <si>
    <t>004029.SZ</t>
  </si>
  <si>
    <t>004030.SZ</t>
  </si>
  <si>
    <t>004031.SZ</t>
  </si>
  <si>
    <t>004032.SZ</t>
  </si>
  <si>
    <t>004033.SZ</t>
  </si>
  <si>
    <t>004034.SZ</t>
  </si>
  <si>
    <t>004035.SZ</t>
  </si>
  <si>
    <t>004036.SZ</t>
  </si>
  <si>
    <t>004037.SZ</t>
  </si>
  <si>
    <t>004038.SZ</t>
  </si>
  <si>
    <t>004039.SZ</t>
  </si>
  <si>
    <t>004040.SZ</t>
  </si>
  <si>
    <t>004041.SZ</t>
  </si>
  <si>
    <t>004042.SZ</t>
  </si>
  <si>
    <t>004043.SZ</t>
  </si>
  <si>
    <t>004044.SZ</t>
  </si>
  <si>
    <t>004045.SZ</t>
  </si>
  <si>
    <t>004046.SZ</t>
  </si>
  <si>
    <t>004047.SZ</t>
  </si>
  <si>
    <t>004048.SZ</t>
  </si>
  <si>
    <t>004049.SZ</t>
  </si>
  <si>
    <t>004050.SZ</t>
  </si>
  <si>
    <t>004051.SZ</t>
  </si>
  <si>
    <t>004052.SZ</t>
  </si>
  <si>
    <t>004053.SZ</t>
  </si>
  <si>
    <t>004054.SZ</t>
  </si>
  <si>
    <t>004055.SZ</t>
  </si>
  <si>
    <t>004056.SZ</t>
  </si>
  <si>
    <t>004057.SZ</t>
  </si>
  <si>
    <t>004058.SZ</t>
  </si>
  <si>
    <t>004059.SZ</t>
  </si>
  <si>
    <t>004060.SZ</t>
  </si>
  <si>
    <t>004061.SZ</t>
  </si>
  <si>
    <t>004062.SZ</t>
  </si>
  <si>
    <t>004063.SZ</t>
  </si>
  <si>
    <t>004064.SZ</t>
  </si>
  <si>
    <t>004065.SZ</t>
  </si>
  <si>
    <t>004066.SZ</t>
  </si>
  <si>
    <t>004067.SZ</t>
  </si>
  <si>
    <t>004068.SZ</t>
  </si>
  <si>
    <t>004069.SZ</t>
  </si>
  <si>
    <t>004070.SZ</t>
  </si>
  <si>
    <t>004071.SZ</t>
  </si>
  <si>
    <t>004072.SZ</t>
  </si>
  <si>
    <t>004073.SZ</t>
  </si>
  <si>
    <t>004074.SZ</t>
  </si>
  <si>
    <t>004075.SZ</t>
  </si>
  <si>
    <t>004076.SZ</t>
  </si>
  <si>
    <t>004077.SZ</t>
  </si>
  <si>
    <t>004078.SZ</t>
  </si>
  <si>
    <t>004079.SZ</t>
  </si>
  <si>
    <t>004080.SZ</t>
  </si>
  <si>
    <t>004081.SZ</t>
  </si>
  <si>
    <t>004082.SZ</t>
  </si>
  <si>
    <t>004083.SZ</t>
  </si>
  <si>
    <t>004084.SZ</t>
  </si>
  <si>
    <t>004085.SZ</t>
  </si>
  <si>
    <t>004086.SZ</t>
  </si>
  <si>
    <t>004087.SZ</t>
  </si>
  <si>
    <t>004088.SZ</t>
  </si>
  <si>
    <t>004089.SZ</t>
  </si>
  <si>
    <t>004090.SZ</t>
  </si>
  <si>
    <t>004091.SZ</t>
  </si>
  <si>
    <t>004092.SZ</t>
  </si>
  <si>
    <t>004093.SZ</t>
  </si>
  <si>
    <t>004094.SZ</t>
  </si>
  <si>
    <t>004095.SZ</t>
  </si>
  <si>
    <t>004096.SZ</t>
  </si>
  <si>
    <t>004097.SZ</t>
  </si>
  <si>
    <t>004098.SZ</t>
  </si>
  <si>
    <t>004099.SZ</t>
  </si>
  <si>
    <t>004100.SZ</t>
  </si>
  <si>
    <t>004101.SZ</t>
  </si>
  <si>
    <t>004102.SZ</t>
  </si>
  <si>
    <t>004103.SZ</t>
  </si>
  <si>
    <t>004104.SZ</t>
  </si>
  <si>
    <t>004105.SZ</t>
  </si>
  <si>
    <t>004106.SZ</t>
  </si>
  <si>
    <t>004107.SZ</t>
  </si>
  <si>
    <t>004108.SZ</t>
  </si>
  <si>
    <t>004109.SZ</t>
  </si>
  <si>
    <t>004110.SZ</t>
  </si>
  <si>
    <t>004111.SZ</t>
  </si>
  <si>
    <t>004112.SZ</t>
  </si>
  <si>
    <t>004113.SZ</t>
  </si>
  <si>
    <t>004114.SZ</t>
  </si>
  <si>
    <t>004115.SZ</t>
  </si>
  <si>
    <t>004116.SZ</t>
  </si>
  <si>
    <t>004117.SZ</t>
  </si>
  <si>
    <t>004118.SZ</t>
  </si>
  <si>
    <t>004119.SZ</t>
  </si>
  <si>
    <t>004120.SZ</t>
  </si>
  <si>
    <t>004121.SZ</t>
  </si>
  <si>
    <t>004122.SZ</t>
  </si>
  <si>
    <t>004123.SZ</t>
  </si>
  <si>
    <t>004124.SZ</t>
  </si>
  <si>
    <t>004125.SZ</t>
  </si>
  <si>
    <t>004126.SZ</t>
  </si>
  <si>
    <t>004127.SZ</t>
  </si>
  <si>
    <t>004128.SZ</t>
  </si>
  <si>
    <t>004129.SZ</t>
  </si>
  <si>
    <t>004130.SZ</t>
  </si>
  <si>
    <t>004131.SZ</t>
  </si>
  <si>
    <t>004132.SZ</t>
  </si>
  <si>
    <t>004133.SZ</t>
  </si>
  <si>
    <t>004134.SZ</t>
  </si>
  <si>
    <t>004135.SZ</t>
  </si>
  <si>
    <t>004136.SZ</t>
  </si>
  <si>
    <t>004137.SZ</t>
  </si>
  <si>
    <t>004138.SZ</t>
  </si>
  <si>
    <t>004139.SZ</t>
  </si>
  <si>
    <t>004140.SZ</t>
  </si>
  <si>
    <t>004141.SZ</t>
  </si>
  <si>
    <t>004142.SZ</t>
  </si>
  <si>
    <t>004143.SZ</t>
  </si>
  <si>
    <t>004144.SZ</t>
  </si>
  <si>
    <t>004145.SZ</t>
  </si>
  <si>
    <t>004146.SZ</t>
  </si>
  <si>
    <t>004147.SZ</t>
  </si>
  <si>
    <t>004148.SZ</t>
  </si>
  <si>
    <t>004149.SZ</t>
  </si>
  <si>
    <t>004150.SZ</t>
  </si>
  <si>
    <t>004151.SZ</t>
  </si>
  <si>
    <t>004152.SZ</t>
  </si>
  <si>
    <t>004153.SZ</t>
  </si>
  <si>
    <t>004154.SZ</t>
  </si>
  <si>
    <t>004155.SZ</t>
  </si>
  <si>
    <t>004156.SZ</t>
  </si>
  <si>
    <t>004157.SZ</t>
  </si>
  <si>
    <t>004158.SZ</t>
  </si>
  <si>
    <t>004159.SZ</t>
  </si>
  <si>
    <t>004160.SZ</t>
  </si>
  <si>
    <t>004161.SZ</t>
  </si>
  <si>
    <t>004162.SZ</t>
  </si>
  <si>
    <t>004163.SZ</t>
  </si>
  <si>
    <t>004164.SZ</t>
  </si>
  <si>
    <t>004165.SZ</t>
  </si>
  <si>
    <t>004166.SZ</t>
  </si>
  <si>
    <t>004167.SZ</t>
  </si>
  <si>
    <t>004168.SZ</t>
  </si>
  <si>
    <t>004169.SZ</t>
  </si>
  <si>
    <t>004170.SZ</t>
  </si>
  <si>
    <t>004171.SZ</t>
  </si>
  <si>
    <t>004172.SZ</t>
  </si>
  <si>
    <t>004173.SZ</t>
  </si>
  <si>
    <t>004174.SZ</t>
  </si>
  <si>
    <t>004175.SZ</t>
  </si>
  <si>
    <t>004176.SZ</t>
  </si>
  <si>
    <t>004177.SZ</t>
  </si>
  <si>
    <t>004178.SZ</t>
  </si>
  <si>
    <t>004179.SZ</t>
  </si>
  <si>
    <t>004180.SZ</t>
  </si>
  <si>
    <t>004181.SZ</t>
  </si>
  <si>
    <t>004182.SZ</t>
  </si>
  <si>
    <t>004183.SZ</t>
  </si>
  <si>
    <t>004184.SZ</t>
  </si>
  <si>
    <t>004185.SZ</t>
  </si>
  <si>
    <t>004186.SZ</t>
  </si>
  <si>
    <t>004187.SZ</t>
  </si>
  <si>
    <t>004188.SZ</t>
  </si>
  <si>
    <t>004189.SZ</t>
  </si>
  <si>
    <t>004190.SZ</t>
  </si>
  <si>
    <t>004191.SZ</t>
  </si>
  <si>
    <t>004192.SZ</t>
  </si>
  <si>
    <t>004193.SZ</t>
  </si>
  <si>
    <t>004194.SZ</t>
  </si>
  <si>
    <t>004195.SZ</t>
  </si>
  <si>
    <t>004196.SZ</t>
  </si>
  <si>
    <t>004197.SZ</t>
  </si>
  <si>
    <t>004198.SZ</t>
  </si>
  <si>
    <t>004199.SZ</t>
  </si>
  <si>
    <t>004200.SZ</t>
  </si>
  <si>
    <t>004201.SZ</t>
  </si>
  <si>
    <t>004202.SZ</t>
  </si>
  <si>
    <t>004203.SZ</t>
  </si>
  <si>
    <t>004204.SZ</t>
  </si>
  <si>
    <t>004205.SZ</t>
  </si>
  <si>
    <t>004206.SZ</t>
  </si>
  <si>
    <t>004207.SZ</t>
  </si>
  <si>
    <t>004208.SZ</t>
  </si>
  <si>
    <t>004209.SZ</t>
  </si>
  <si>
    <t>004210.SZ</t>
  </si>
  <si>
    <t>004211.SZ</t>
  </si>
  <si>
    <t>004212.SZ</t>
  </si>
  <si>
    <t>004213.SZ</t>
  </si>
  <si>
    <t>004214.SZ</t>
  </si>
  <si>
    <t>004215.SZ</t>
  </si>
  <si>
    <t>004216.SZ</t>
  </si>
  <si>
    <t>004217.SZ</t>
  </si>
  <si>
    <t>004218.SZ</t>
  </si>
  <si>
    <t>004219.SZ</t>
  </si>
  <si>
    <t>004220.SZ</t>
  </si>
  <si>
    <t>004221.SZ</t>
  </si>
  <si>
    <t>004222.SZ</t>
  </si>
  <si>
    <t>004223.SZ</t>
  </si>
  <si>
    <t>004224.SZ</t>
  </si>
  <si>
    <t>004225.SZ</t>
  </si>
  <si>
    <t>004226.SZ</t>
  </si>
  <si>
    <t>004227.SZ</t>
  </si>
  <si>
    <t>004228.SZ</t>
  </si>
  <si>
    <t>004229.SZ</t>
  </si>
  <si>
    <t>004230.SZ</t>
  </si>
  <si>
    <t>004231.SZ</t>
  </si>
  <si>
    <t>004232.SZ</t>
  </si>
  <si>
    <t>004233.SZ</t>
  </si>
  <si>
    <t>004234.SZ</t>
  </si>
  <si>
    <t>004235.SZ</t>
  </si>
  <si>
    <t>004236.SZ</t>
  </si>
  <si>
    <t>004237.SZ</t>
  </si>
  <si>
    <t>004238.SZ</t>
  </si>
  <si>
    <t>004239.SZ</t>
  </si>
  <si>
    <t>004240.SZ</t>
  </si>
  <si>
    <t>004241.SZ</t>
  </si>
  <si>
    <t>004242.SZ</t>
  </si>
  <si>
    <t>004243.SZ</t>
  </si>
  <si>
    <t>004244.SZ</t>
  </si>
  <si>
    <t>004245.SZ</t>
  </si>
  <si>
    <t>004246.SZ</t>
  </si>
  <si>
    <t>004247.SZ</t>
  </si>
  <si>
    <t>004248.SZ</t>
  </si>
  <si>
    <t>004249.SZ</t>
  </si>
  <si>
    <t>004250.SZ</t>
  </si>
  <si>
    <t>004251.SZ</t>
  </si>
  <si>
    <t>004252.SZ</t>
  </si>
  <si>
    <t>004253.SZ</t>
  </si>
  <si>
    <t>004254.SZ</t>
  </si>
  <si>
    <t>004255.SZ</t>
  </si>
  <si>
    <t>004256.SZ</t>
  </si>
  <si>
    <t>004257.SZ</t>
  </si>
  <si>
    <t>004258.SZ</t>
  </si>
  <si>
    <t>004259.SZ</t>
  </si>
  <si>
    <t>004260.SZ</t>
  </si>
  <si>
    <t>004261.SZ</t>
  </si>
  <si>
    <t>004262.SZ</t>
  </si>
  <si>
    <t>004263.SZ</t>
  </si>
  <si>
    <t>004264.SZ</t>
  </si>
  <si>
    <t>004265.SZ</t>
  </si>
  <si>
    <t>004266.SZ</t>
  </si>
  <si>
    <t>004267.SZ</t>
  </si>
  <si>
    <t>004268.SZ</t>
  </si>
  <si>
    <t>004269.SZ</t>
  </si>
  <si>
    <t>004270.SZ</t>
  </si>
  <si>
    <t>004271.SZ</t>
  </si>
  <si>
    <t>004272.SZ</t>
  </si>
  <si>
    <t>004273.SZ</t>
  </si>
  <si>
    <t>004274.SZ</t>
  </si>
  <si>
    <t>004275.SZ</t>
  </si>
  <si>
    <t>004276.SZ</t>
  </si>
  <si>
    <t>004277.SZ</t>
  </si>
  <si>
    <t>004278.SZ</t>
  </si>
  <si>
    <t>004279.SZ</t>
  </si>
  <si>
    <t>004280.SZ</t>
  </si>
  <si>
    <t>004281.SZ</t>
  </si>
  <si>
    <t>004282.SZ</t>
  </si>
  <si>
    <t>004283.SZ</t>
  </si>
  <si>
    <t>004284.SZ</t>
  </si>
  <si>
    <t>004285.SZ</t>
  </si>
  <si>
    <t>004286.SZ</t>
  </si>
  <si>
    <t>004287.SZ</t>
  </si>
  <si>
    <t>004288.SZ</t>
  </si>
  <si>
    <t>004289.SZ</t>
  </si>
  <si>
    <t>004290.SZ</t>
  </si>
  <si>
    <t>004291.SZ</t>
  </si>
  <si>
    <t>004292.SZ</t>
  </si>
  <si>
    <t>004293.SZ</t>
  </si>
  <si>
    <t>004294.SZ</t>
  </si>
  <si>
    <t>004295.SZ</t>
  </si>
  <si>
    <t>004296.SZ</t>
  </si>
  <si>
    <t>004297.SZ</t>
  </si>
  <si>
    <t>004298.SZ</t>
  </si>
  <si>
    <t>004299.SZ</t>
  </si>
  <si>
    <t>004300.SZ</t>
  </si>
  <si>
    <t>004301.SZ</t>
  </si>
  <si>
    <t>004302.SZ</t>
  </si>
  <si>
    <t>004303.SZ</t>
  </si>
  <si>
    <t>004304.SZ</t>
  </si>
  <si>
    <t>004305.SZ</t>
  </si>
  <si>
    <t>004306.SZ</t>
  </si>
  <si>
    <t>004307.SZ</t>
  </si>
  <si>
    <t>004308.SZ</t>
  </si>
  <si>
    <t>004309.SZ</t>
  </si>
  <si>
    <t>004310.SZ</t>
  </si>
  <si>
    <t>004311.SZ</t>
  </si>
  <si>
    <t>004312.SZ</t>
  </si>
  <si>
    <t>004313.SZ</t>
  </si>
  <si>
    <t>004314.SZ</t>
  </si>
  <si>
    <t>004315.SZ</t>
  </si>
  <si>
    <t>004316.SZ</t>
  </si>
  <si>
    <t>004317.SZ</t>
  </si>
  <si>
    <t>004318.SZ</t>
  </si>
  <si>
    <t>004319.SZ</t>
  </si>
  <si>
    <t>004320.SZ</t>
  </si>
  <si>
    <t>004321.SZ</t>
  </si>
  <si>
    <t>004322.SZ</t>
  </si>
  <si>
    <t>004323.SZ</t>
  </si>
  <si>
    <t>004324.SZ</t>
  </si>
  <si>
    <t>004325.SZ</t>
  </si>
  <si>
    <t>004326.SZ</t>
  </si>
  <si>
    <t>004327.SZ</t>
  </si>
  <si>
    <t>004328.SZ</t>
  </si>
  <si>
    <t>004329.SZ</t>
  </si>
  <si>
    <t>004330.SZ</t>
  </si>
  <si>
    <t>004331.SZ</t>
  </si>
  <si>
    <t>004332.SZ</t>
  </si>
  <si>
    <t>004333.SZ</t>
  </si>
  <si>
    <t>004334.SZ</t>
  </si>
  <si>
    <t>004335.SZ</t>
  </si>
  <si>
    <t>004336.SZ</t>
  </si>
  <si>
    <t>004337.SZ</t>
  </si>
  <si>
    <t>004338.SZ</t>
  </si>
  <si>
    <t>004339.SZ</t>
  </si>
  <si>
    <t>004340.SZ</t>
  </si>
  <si>
    <t>004341.SZ</t>
  </si>
  <si>
    <t>004342.SZ</t>
  </si>
  <si>
    <t>004343.SZ</t>
  </si>
  <si>
    <t>004344.SZ</t>
  </si>
  <si>
    <t>004345.SZ</t>
  </si>
  <si>
    <t>004346.SZ</t>
  </si>
  <si>
    <t>004347.SZ</t>
  </si>
  <si>
    <t>004348.SZ</t>
  </si>
  <si>
    <t>004349.SZ</t>
  </si>
  <si>
    <t>004350.SZ</t>
  </si>
  <si>
    <t>004351.SZ</t>
  </si>
  <si>
    <t>004352.SZ</t>
  </si>
  <si>
    <t>004353.SZ</t>
  </si>
  <si>
    <t>004354.SZ</t>
  </si>
  <si>
    <t>004355.SZ</t>
  </si>
  <si>
    <t>004356.SZ</t>
  </si>
  <si>
    <t>004357.SZ</t>
  </si>
  <si>
    <t>004358.SZ</t>
  </si>
  <si>
    <t>004359.SZ</t>
  </si>
  <si>
    <t>004360.SZ</t>
  </si>
  <si>
    <t>004361.SZ</t>
  </si>
  <si>
    <t>004362.SZ</t>
  </si>
  <si>
    <t>004363.SZ</t>
  </si>
  <si>
    <t>004364.SZ</t>
  </si>
  <si>
    <t>004365.SZ</t>
  </si>
  <si>
    <t>004366.SZ</t>
  </si>
  <si>
    <t>004367.SZ</t>
  </si>
  <si>
    <t>004368.SZ</t>
  </si>
  <si>
    <t>004369.SZ</t>
  </si>
  <si>
    <t>004370.SZ</t>
  </si>
  <si>
    <t>004371.SZ</t>
  </si>
  <si>
    <t>004372.SZ</t>
  </si>
  <si>
    <t>004373.SZ</t>
  </si>
  <si>
    <t>004374.SZ</t>
  </si>
  <si>
    <t>004375.SZ</t>
  </si>
  <si>
    <t>004376.SZ</t>
  </si>
  <si>
    <t>004377.SZ</t>
  </si>
  <si>
    <t>004378.SZ</t>
  </si>
  <si>
    <t>004379.SZ</t>
  </si>
  <si>
    <t>004380.SZ</t>
  </si>
  <si>
    <t>004381.SZ</t>
  </si>
  <si>
    <t>004382.SZ</t>
  </si>
  <si>
    <t>004383.SZ</t>
  </si>
  <si>
    <t>004384.SZ</t>
  </si>
  <si>
    <t>004385.SZ</t>
  </si>
  <si>
    <t>004386.SZ</t>
  </si>
  <si>
    <t>004387.SZ</t>
  </si>
  <si>
    <t>004388.SZ</t>
  </si>
  <si>
    <t>004389.SZ</t>
  </si>
  <si>
    <t>004390.SZ</t>
  </si>
  <si>
    <t>004391.SZ</t>
  </si>
  <si>
    <t>004392.SZ</t>
  </si>
  <si>
    <t>004393.SZ</t>
  </si>
  <si>
    <t>004394.SZ</t>
  </si>
  <si>
    <t>004395.SZ</t>
  </si>
  <si>
    <t>004396.SZ</t>
  </si>
  <si>
    <t>004397.SZ</t>
  </si>
  <si>
    <t>004398.SZ</t>
  </si>
  <si>
    <t>004399.SZ</t>
  </si>
  <si>
    <t>004400.SZ</t>
  </si>
  <si>
    <t>004401.SZ</t>
  </si>
  <si>
    <t>004402.SZ</t>
  </si>
  <si>
    <t>004403.SZ</t>
  </si>
  <si>
    <t>004404.SZ</t>
  </si>
  <si>
    <t>004405.SZ</t>
  </si>
  <si>
    <t>004406.SZ</t>
  </si>
  <si>
    <t>004407.SZ</t>
  </si>
  <si>
    <t>004408.SZ</t>
  </si>
  <si>
    <t>004409.SZ</t>
  </si>
  <si>
    <t>004410.SZ</t>
  </si>
  <si>
    <t>004411.SZ</t>
  </si>
  <si>
    <t>004412.SZ</t>
  </si>
  <si>
    <t>004413.SZ</t>
  </si>
  <si>
    <t>004414.SZ</t>
  </si>
  <si>
    <t>004415.SZ</t>
  </si>
  <si>
    <t>004416.SZ</t>
  </si>
  <si>
    <t>004417.SZ</t>
  </si>
  <si>
    <t>004418.SZ</t>
  </si>
  <si>
    <t>004419.SZ</t>
  </si>
  <si>
    <t>004420.SZ</t>
  </si>
  <si>
    <t>004421.SZ</t>
  </si>
  <si>
    <t>004422.SZ</t>
  </si>
  <si>
    <t>004423.SZ</t>
  </si>
  <si>
    <t>004424.SZ</t>
  </si>
  <si>
    <t>004425.SZ</t>
  </si>
  <si>
    <t>004426.SZ</t>
  </si>
  <si>
    <t>004427.SZ</t>
  </si>
  <si>
    <t>004428.SZ</t>
  </si>
  <si>
    <t>004429.SZ</t>
  </si>
  <si>
    <t>004430.SZ</t>
  </si>
  <si>
    <t>004431.SZ</t>
  </si>
  <si>
    <t>004432.SZ</t>
  </si>
  <si>
    <t>004433.SZ</t>
  </si>
  <si>
    <t>004434.SZ</t>
  </si>
  <si>
    <t>004435.SZ</t>
  </si>
  <si>
    <t>004436.SZ</t>
  </si>
  <si>
    <t>004437.SZ</t>
  </si>
  <si>
    <t>004438.SZ</t>
  </si>
  <si>
    <t>004439.SZ</t>
  </si>
  <si>
    <t>004440.SZ</t>
  </si>
  <si>
    <t>004441.SZ</t>
  </si>
  <si>
    <t>004442.SZ</t>
  </si>
  <si>
    <t>004443.SZ</t>
  </si>
  <si>
    <t>004444.SZ</t>
  </si>
  <si>
    <t>004445.SZ</t>
  </si>
  <si>
    <t>004446.SZ</t>
  </si>
  <si>
    <t>004447.SZ</t>
  </si>
  <si>
    <t>004448.SZ</t>
  </si>
  <si>
    <t>004449.SZ</t>
  </si>
  <si>
    <t>004450.SZ</t>
  </si>
  <si>
    <t>004451.SZ</t>
  </si>
  <si>
    <t>004452.SZ</t>
  </si>
  <si>
    <t>004453.SZ</t>
  </si>
  <si>
    <t>004454.SZ</t>
  </si>
  <si>
    <t>004455.SZ</t>
  </si>
  <si>
    <t>004456.SZ</t>
  </si>
  <si>
    <t>004457.SZ</t>
  </si>
  <si>
    <t>004458.SZ</t>
  </si>
  <si>
    <t>004459.SZ</t>
  </si>
  <si>
    <t>004460.SZ</t>
  </si>
  <si>
    <t>004461.SZ</t>
  </si>
  <si>
    <t>004462.SZ</t>
  </si>
  <si>
    <t>004463.SZ</t>
  </si>
  <si>
    <t>004464.SZ</t>
  </si>
  <si>
    <t>004465.SZ</t>
  </si>
  <si>
    <t>004466.SZ</t>
  </si>
  <si>
    <t>004467.SZ</t>
  </si>
  <si>
    <t>004468.SZ</t>
  </si>
  <si>
    <t>004469.SZ</t>
  </si>
  <si>
    <t>004470.SZ</t>
  </si>
  <si>
    <t>004471.SZ</t>
  </si>
  <si>
    <t>004472.SZ</t>
  </si>
  <si>
    <t>004473.SZ</t>
  </si>
  <si>
    <t>004474.SZ</t>
  </si>
  <si>
    <t>004475.SZ</t>
  </si>
  <si>
    <t>004476.SZ</t>
  </si>
  <si>
    <t>004477.SZ</t>
  </si>
  <si>
    <t>004478.SZ</t>
  </si>
  <si>
    <t>004479.SZ</t>
  </si>
  <si>
    <t>004480.SZ</t>
  </si>
  <si>
    <t>004481.SZ</t>
  </si>
  <si>
    <t>004482.SZ</t>
  </si>
  <si>
    <t>004483.SZ</t>
  </si>
  <si>
    <t>004484.SZ</t>
  </si>
  <si>
    <t>004485.SZ</t>
  </si>
  <si>
    <t>004486.SZ</t>
  </si>
  <si>
    <t>004487.SZ</t>
  </si>
  <si>
    <t>004488.SZ</t>
  </si>
  <si>
    <t>004489.SZ</t>
  </si>
  <si>
    <t>004490.SZ</t>
  </si>
  <si>
    <t>004491.SZ</t>
  </si>
  <si>
    <t>004492.SZ</t>
  </si>
  <si>
    <t>004493.SZ</t>
  </si>
  <si>
    <t>004494.SZ</t>
  </si>
  <si>
    <t>004495.SZ</t>
  </si>
  <si>
    <t>004496.SZ</t>
  </si>
  <si>
    <t>004497.SZ</t>
  </si>
  <si>
    <t>004498.SZ</t>
  </si>
  <si>
    <t>004499.SZ</t>
  </si>
  <si>
    <t>004500.SZ</t>
  </si>
  <si>
    <t>004501.SZ</t>
  </si>
  <si>
    <t>004502.SZ</t>
  </si>
  <si>
    <t>004503.SZ</t>
  </si>
  <si>
    <t>004504.SZ</t>
  </si>
  <si>
    <t>004505.SZ</t>
  </si>
  <si>
    <t>004506.SZ</t>
  </si>
  <si>
    <t>004507.SZ</t>
  </si>
  <si>
    <t>004508.SZ</t>
  </si>
  <si>
    <t>004509.SZ</t>
  </si>
  <si>
    <t>004510.SZ</t>
  </si>
  <si>
    <t>004511.SZ</t>
  </si>
  <si>
    <t>004512.SZ</t>
  </si>
  <si>
    <t>004513.SZ</t>
  </si>
  <si>
    <t>004514.SZ</t>
  </si>
  <si>
    <t>004515.SZ</t>
  </si>
  <si>
    <t>004516.SZ</t>
  </si>
  <si>
    <t>004517.SZ</t>
  </si>
  <si>
    <t>004518.SZ</t>
  </si>
  <si>
    <t>004519.SZ</t>
  </si>
  <si>
    <t>004520.SZ</t>
  </si>
  <si>
    <t>004521.SZ</t>
  </si>
  <si>
    <t>004522.SZ</t>
  </si>
  <si>
    <t>004523.SZ</t>
  </si>
  <si>
    <t>004524.SZ</t>
  </si>
  <si>
    <t>004525.SZ</t>
  </si>
  <si>
    <t>004526.SZ</t>
  </si>
  <si>
    <t>004527.SZ</t>
  </si>
  <si>
    <t>004528.SZ</t>
  </si>
  <si>
    <t>004529.SZ</t>
  </si>
  <si>
    <t>004530.SZ</t>
  </si>
  <si>
    <t>004531.SZ</t>
  </si>
  <si>
    <t>004532.SZ</t>
  </si>
  <si>
    <t>004533.SZ</t>
  </si>
  <si>
    <t>004534.SZ</t>
  </si>
  <si>
    <t>004535.SZ</t>
  </si>
  <si>
    <t>004536.SZ</t>
  </si>
  <si>
    <t>004537.SZ</t>
  </si>
  <si>
    <t>004538.SZ</t>
  </si>
  <si>
    <t>004539.SZ</t>
  </si>
  <si>
    <t>004540.SZ</t>
  </si>
  <si>
    <t>004541.SZ</t>
  </si>
  <si>
    <t>004542.SZ</t>
  </si>
  <si>
    <t>004543.SZ</t>
  </si>
  <si>
    <t>004544.SZ</t>
  </si>
  <si>
    <t>004545.SZ</t>
  </si>
  <si>
    <t>004546.SZ</t>
  </si>
  <si>
    <t>004547.SZ</t>
  </si>
  <si>
    <t>004548.SZ</t>
  </si>
  <si>
    <t>004549.SZ</t>
  </si>
  <si>
    <t>004550.SZ</t>
  </si>
  <si>
    <t>004551.SZ</t>
  </si>
  <si>
    <t>004552.SZ</t>
  </si>
  <si>
    <t>004553.SZ</t>
  </si>
  <si>
    <t>004554.SZ</t>
  </si>
  <si>
    <t>004555.SZ</t>
  </si>
  <si>
    <t>004556.SZ</t>
  </si>
  <si>
    <t>004557.SZ</t>
  </si>
  <si>
    <t>004558.SZ</t>
  </si>
  <si>
    <t>004559.SZ</t>
  </si>
  <si>
    <t>004560.SZ</t>
  </si>
  <si>
    <t>004561.SZ</t>
  </si>
  <si>
    <t>004562.SZ</t>
  </si>
  <si>
    <t>004563.SZ</t>
  </si>
  <si>
    <t>004564.SZ</t>
  </si>
  <si>
    <t>004565.SZ</t>
  </si>
  <si>
    <t>004566.SZ</t>
  </si>
  <si>
    <t>004567.SZ</t>
  </si>
  <si>
    <t>004568.SZ</t>
  </si>
  <si>
    <t>004569.SZ</t>
  </si>
  <si>
    <t>004570.SZ</t>
  </si>
  <si>
    <t>004571.SZ</t>
  </si>
  <si>
    <t>004572.SZ</t>
  </si>
  <si>
    <t>004573.SZ</t>
  </si>
  <si>
    <t>004574.SZ</t>
  </si>
  <si>
    <t>004575.SZ</t>
  </si>
  <si>
    <t>004576.SZ</t>
  </si>
  <si>
    <t>004577.SZ</t>
  </si>
  <si>
    <t>004578.SZ</t>
  </si>
  <si>
    <t>004579.SZ</t>
  </si>
  <si>
    <t>004580.SZ</t>
  </si>
  <si>
    <t>004581.SZ</t>
  </si>
  <si>
    <t>004582.SZ</t>
  </si>
  <si>
    <t>004583.SZ</t>
  </si>
  <si>
    <t>004584.SZ</t>
  </si>
  <si>
    <t>004585.SZ</t>
  </si>
  <si>
    <t>004586.SZ</t>
  </si>
  <si>
    <t>004587.SZ</t>
  </si>
  <si>
    <t>004588.SZ</t>
  </si>
  <si>
    <t>004589.SZ</t>
  </si>
  <si>
    <t>004590.SZ</t>
  </si>
  <si>
    <t>004591.SZ</t>
  </si>
  <si>
    <t>004592.SZ</t>
  </si>
  <si>
    <t>004593.SZ</t>
  </si>
  <si>
    <t>004594.SZ</t>
  </si>
  <si>
    <t>004595.SZ</t>
  </si>
  <si>
    <t>004596.SZ</t>
  </si>
  <si>
    <t>004597.SZ</t>
  </si>
  <si>
    <t>004598.SZ</t>
  </si>
  <si>
    <t>004599.SZ</t>
  </si>
  <si>
    <t>004600.SZ</t>
  </si>
  <si>
    <t>004601.SZ</t>
  </si>
  <si>
    <t>004602.SZ</t>
  </si>
  <si>
    <t>004603.SZ</t>
  </si>
  <si>
    <t>004604.SZ</t>
  </si>
  <si>
    <t>004605.SZ</t>
  </si>
  <si>
    <t>004606.SZ</t>
  </si>
  <si>
    <t>004607.SZ</t>
  </si>
  <si>
    <t>004608.SZ</t>
  </si>
  <si>
    <t>004609.SZ</t>
  </si>
  <si>
    <t>004610.SZ</t>
  </si>
  <si>
    <t>004611.SZ</t>
  </si>
  <si>
    <t>004612.SZ</t>
  </si>
  <si>
    <t>004613.SZ</t>
  </si>
  <si>
    <t>004614.SZ</t>
  </si>
  <si>
    <t>004615.SZ</t>
  </si>
  <si>
    <t>004616.SZ</t>
  </si>
  <si>
    <t>004617.SZ</t>
  </si>
  <si>
    <t>004618.SZ</t>
  </si>
  <si>
    <t>004619.SZ</t>
  </si>
  <si>
    <t>004620.SZ</t>
  </si>
  <si>
    <t>004621.SZ</t>
  </si>
  <si>
    <t>004622.SZ</t>
  </si>
  <si>
    <t>004623.SZ</t>
  </si>
  <si>
    <t>004624.SZ</t>
  </si>
  <si>
    <t>004625.SZ</t>
  </si>
  <si>
    <t>004626.SZ</t>
  </si>
  <si>
    <t>004627.SZ</t>
  </si>
  <si>
    <t>004628.SZ</t>
  </si>
  <si>
    <t>004629.SZ</t>
  </si>
  <si>
    <t>004630.SZ</t>
  </si>
  <si>
    <t>004631.SZ</t>
  </si>
  <si>
    <t>004632.SZ</t>
  </si>
  <si>
    <t>004633.SZ</t>
  </si>
  <si>
    <t>004634.SZ</t>
  </si>
  <si>
    <t>004635.SZ</t>
  </si>
  <si>
    <t>004636.SZ</t>
  </si>
  <si>
    <t>004637.SZ</t>
  </si>
  <si>
    <t>004638.SZ</t>
  </si>
  <si>
    <t>004639.SZ</t>
  </si>
  <si>
    <t>004640.SZ</t>
  </si>
  <si>
    <t>004641.SZ</t>
  </si>
  <si>
    <t>004642.SZ</t>
  </si>
  <si>
    <t>004643.SZ</t>
  </si>
  <si>
    <t>004644.SZ</t>
  </si>
  <si>
    <t>004645.SZ</t>
  </si>
  <si>
    <t>004646.SZ</t>
  </si>
  <si>
    <t>004647.SZ</t>
  </si>
  <si>
    <t>004648.SZ</t>
  </si>
  <si>
    <t>004649.SZ</t>
  </si>
  <si>
    <t>004650.SZ</t>
  </si>
  <si>
    <t>004651.SZ</t>
  </si>
  <si>
    <t>004652.SZ</t>
  </si>
  <si>
    <t>004653.SZ</t>
  </si>
  <si>
    <t>004654.SZ</t>
  </si>
  <si>
    <t>004655.SZ</t>
  </si>
  <si>
    <t>004656.SZ</t>
  </si>
  <si>
    <t>004657.SZ</t>
  </si>
  <si>
    <t>004658.SZ</t>
  </si>
  <si>
    <t>004659.SZ</t>
  </si>
  <si>
    <t>004660.SZ</t>
  </si>
  <si>
    <t>004661.SZ</t>
  </si>
  <si>
    <t>004662.SZ</t>
  </si>
  <si>
    <t>004663.SZ</t>
  </si>
  <si>
    <t>004664.SZ</t>
  </si>
  <si>
    <t>004665.SZ</t>
  </si>
  <si>
    <t>004666.SZ</t>
  </si>
  <si>
    <t>004667.SZ</t>
  </si>
  <si>
    <t>004668.SZ</t>
  </si>
  <si>
    <t>004669.SZ</t>
  </si>
  <si>
    <t>004670.SZ</t>
  </si>
  <si>
    <t>004671.SZ</t>
  </si>
  <si>
    <t>004672.SZ</t>
  </si>
  <si>
    <t>004673.SZ</t>
  </si>
  <si>
    <t>004674.SZ</t>
  </si>
  <si>
    <t>004675.SZ</t>
  </si>
  <si>
    <t>004676.SZ</t>
  </si>
  <si>
    <t>004677.SZ</t>
  </si>
  <si>
    <t>004678.SZ</t>
  </si>
  <si>
    <t>004679.SZ</t>
  </si>
  <si>
    <t>004680.SZ</t>
  </si>
  <si>
    <t>004681.SZ</t>
  </si>
  <si>
    <t>004682.SZ</t>
  </si>
  <si>
    <t>004683.SZ</t>
  </si>
  <si>
    <t>004684.SZ</t>
  </si>
  <si>
    <t>004685.SZ</t>
  </si>
  <si>
    <t>004686.SZ</t>
  </si>
  <si>
    <t>004687.SZ</t>
  </si>
  <si>
    <t>004688.SZ</t>
  </si>
  <si>
    <t>004689.SZ</t>
  </si>
  <si>
    <t>004690.SZ</t>
  </si>
  <si>
    <t>004691.SZ</t>
  </si>
  <si>
    <t>004692.SZ</t>
  </si>
  <si>
    <t>004693.SZ</t>
  </si>
  <si>
    <t>004694.SZ</t>
  </si>
  <si>
    <t>004695.SZ</t>
  </si>
  <si>
    <t>004696.SZ</t>
  </si>
  <si>
    <t>004697.SZ</t>
  </si>
  <si>
    <t>004698.SZ</t>
  </si>
  <si>
    <t>004699.SZ</t>
  </si>
  <si>
    <t>004700.SZ</t>
  </si>
  <si>
    <t>004701.SZ</t>
  </si>
  <si>
    <t>004702.SZ</t>
  </si>
  <si>
    <t>004703.SZ</t>
  </si>
  <si>
    <t>004704.SZ</t>
  </si>
  <si>
    <t>004705.SZ</t>
  </si>
  <si>
    <t>004706.SZ</t>
  </si>
  <si>
    <t>004707.SZ</t>
  </si>
  <si>
    <t>004708.SZ</t>
  </si>
  <si>
    <t>004709.SZ</t>
  </si>
  <si>
    <t>004710.SZ</t>
  </si>
  <si>
    <t>004711.SZ</t>
  </si>
  <si>
    <t>004712.SZ</t>
  </si>
  <si>
    <t>004713.SZ</t>
  </si>
  <si>
    <t>004714.SZ</t>
  </si>
  <si>
    <t>004715.SZ</t>
  </si>
  <si>
    <t>004716.SZ</t>
  </si>
  <si>
    <t>004717.SZ</t>
  </si>
  <si>
    <t>004718.SZ</t>
  </si>
  <si>
    <t>004719.SZ</t>
  </si>
  <si>
    <t>004720.SZ</t>
  </si>
  <si>
    <t>004721.SZ</t>
  </si>
  <si>
    <t>004722.SZ</t>
  </si>
  <si>
    <t>004723.SZ</t>
  </si>
  <si>
    <t>004724.SZ</t>
  </si>
  <si>
    <t>004725.SZ</t>
  </si>
  <si>
    <t>004726.SZ</t>
  </si>
  <si>
    <t>004727.SZ</t>
  </si>
  <si>
    <t>004728.SZ</t>
  </si>
  <si>
    <t>004729.SZ</t>
  </si>
  <si>
    <t>004730.SZ</t>
  </si>
  <si>
    <t>004731.SZ</t>
  </si>
  <si>
    <t>004732.SZ</t>
  </si>
  <si>
    <t>004733.SZ</t>
  </si>
  <si>
    <t>004734.SZ</t>
  </si>
  <si>
    <t>004735.SZ</t>
  </si>
  <si>
    <t>004736.SZ</t>
  </si>
  <si>
    <t>004737.SZ</t>
  </si>
  <si>
    <t>004738.SZ</t>
  </si>
  <si>
    <t>004739.SZ</t>
  </si>
  <si>
    <t>004740.SZ</t>
  </si>
  <si>
    <t>004741.SZ</t>
  </si>
  <si>
    <t>004742.SZ</t>
  </si>
  <si>
    <t>004743.SZ</t>
  </si>
  <si>
    <t>004744.SZ</t>
  </si>
  <si>
    <t>004745.SZ</t>
  </si>
  <si>
    <t>004746.SZ</t>
  </si>
  <si>
    <t>004747.SZ</t>
  </si>
  <si>
    <t>004748.SZ</t>
  </si>
  <si>
    <t>004749.SZ</t>
  </si>
  <si>
    <t>004750.SZ</t>
  </si>
  <si>
    <t>004751.SZ</t>
  </si>
  <si>
    <t>004752.SZ</t>
  </si>
  <si>
    <t>004753.SZ</t>
  </si>
  <si>
    <t>004754.SZ</t>
  </si>
  <si>
    <t>004755.SZ</t>
  </si>
  <si>
    <t>004756.SZ</t>
  </si>
  <si>
    <t>004757.SZ</t>
  </si>
  <si>
    <t>004758.SZ</t>
  </si>
  <si>
    <t>004759.SZ</t>
  </si>
  <si>
    <t>004760.SZ</t>
  </si>
  <si>
    <t>004761.SZ</t>
  </si>
  <si>
    <t>004762.SZ</t>
  </si>
  <si>
    <t>004763.SZ</t>
  </si>
  <si>
    <t>004764.SZ</t>
  </si>
  <si>
    <t>004765.SZ</t>
  </si>
  <si>
    <t>004766.SZ</t>
  </si>
  <si>
    <t>004767.SZ</t>
  </si>
  <si>
    <t>004768.SZ</t>
  </si>
  <si>
    <t>004769.SZ</t>
  </si>
  <si>
    <t>004770.SZ</t>
  </si>
  <si>
    <t>004771.SZ</t>
  </si>
  <si>
    <t>004772.SZ</t>
  </si>
  <si>
    <t>004773.SZ</t>
  </si>
  <si>
    <t>004774.SZ</t>
  </si>
  <si>
    <t>004775.SZ</t>
  </si>
  <si>
    <t>004776.SZ</t>
  </si>
  <si>
    <t>004777.SZ</t>
  </si>
  <si>
    <t>004778.SZ</t>
  </si>
  <si>
    <t>004779.SZ</t>
  </si>
  <si>
    <t>004780.SZ</t>
  </si>
  <si>
    <t>004781.SZ</t>
  </si>
  <si>
    <t>004782.SZ</t>
  </si>
  <si>
    <t>004783.SZ</t>
  </si>
  <si>
    <t>004784.SZ</t>
  </si>
  <si>
    <t>004785.SZ</t>
  </si>
  <si>
    <t>004786.SZ</t>
  </si>
  <si>
    <t>004787.SZ</t>
  </si>
  <si>
    <t>004788.SZ</t>
  </si>
  <si>
    <t>004789.SZ</t>
  </si>
  <si>
    <t>004790.SZ</t>
  </si>
  <si>
    <t>004791.SZ</t>
  </si>
  <si>
    <t>004792.SZ</t>
  </si>
  <si>
    <t>004793.SZ</t>
  </si>
  <si>
    <t>004794.SZ</t>
  </si>
  <si>
    <t>004795.SZ</t>
  </si>
  <si>
    <t>004796.SZ</t>
  </si>
  <si>
    <t>004797.SZ</t>
  </si>
  <si>
    <t>004798.SZ</t>
  </si>
  <si>
    <t>004799.SZ</t>
  </si>
  <si>
    <t>004800.SZ</t>
  </si>
  <si>
    <t>004801.SZ</t>
  </si>
  <si>
    <t>004802.SZ</t>
  </si>
  <si>
    <t>004803.SZ</t>
  </si>
  <si>
    <t>004804.SZ</t>
  </si>
  <si>
    <t>004805.SZ</t>
  </si>
  <si>
    <t>004806.SZ</t>
  </si>
  <si>
    <t>004807.SZ</t>
  </si>
  <si>
    <t>004808.SZ</t>
  </si>
  <si>
    <t>004809.SZ</t>
  </si>
  <si>
    <t>004810.SZ</t>
  </si>
  <si>
    <t>004811.SZ</t>
  </si>
  <si>
    <t>004812.SZ</t>
  </si>
  <si>
    <t>004813.SZ</t>
  </si>
  <si>
    <t>004814.SZ</t>
  </si>
  <si>
    <t>004815.SZ</t>
  </si>
  <si>
    <t>004816.SZ</t>
  </si>
  <si>
    <t>004817.SZ</t>
  </si>
  <si>
    <t>004818.SZ</t>
  </si>
  <si>
    <t>004819.SZ</t>
  </si>
  <si>
    <t>004820.SZ</t>
  </si>
  <si>
    <t>004821.SZ</t>
  </si>
  <si>
    <t>004822.SZ</t>
  </si>
  <si>
    <t>004823.SZ</t>
  </si>
  <si>
    <t>004824.SZ</t>
  </si>
  <si>
    <t>004825.SZ</t>
  </si>
  <si>
    <t>004826.SZ</t>
  </si>
  <si>
    <t>004827.SZ</t>
  </si>
  <si>
    <t>004828.SZ</t>
  </si>
  <si>
    <t>004829.SZ</t>
  </si>
  <si>
    <t>004830.SZ</t>
  </si>
  <si>
    <t>004831.SZ</t>
  </si>
  <si>
    <t>004832.SZ</t>
  </si>
  <si>
    <t>004833.SZ</t>
  </si>
  <si>
    <t>004834.SZ</t>
  </si>
  <si>
    <t>004835.SZ</t>
  </si>
  <si>
    <t>004836.SZ</t>
  </si>
  <si>
    <t>004837.SZ</t>
  </si>
  <si>
    <t>004838.SZ</t>
  </si>
  <si>
    <t>004839.SZ</t>
  </si>
  <si>
    <t>004840.SZ</t>
  </si>
  <si>
    <t>004841.SZ</t>
  </si>
  <si>
    <t>004842.SZ</t>
  </si>
  <si>
    <t>004843.SZ</t>
  </si>
  <si>
    <t>004844.SZ</t>
  </si>
  <si>
    <t>004845.SZ</t>
  </si>
  <si>
    <t>004846.SZ</t>
  </si>
  <si>
    <t>004847.SZ</t>
  </si>
  <si>
    <t>004848.SZ</t>
  </si>
  <si>
    <t>004849.SZ</t>
  </si>
  <si>
    <t>004850.SZ</t>
  </si>
  <si>
    <t>004851.SZ</t>
  </si>
  <si>
    <t>004852.SZ</t>
  </si>
  <si>
    <t>004853.SZ</t>
  </si>
  <si>
    <t>004854.SZ</t>
  </si>
  <si>
    <t>004855.SZ</t>
  </si>
  <si>
    <t>004856.SZ</t>
  </si>
  <si>
    <t>004857.SZ</t>
  </si>
  <si>
    <t>004858.SZ</t>
  </si>
  <si>
    <t>004859.SZ</t>
  </si>
  <si>
    <t>004860.SZ</t>
  </si>
  <si>
    <t>004861.SZ</t>
  </si>
  <si>
    <t>004862.SZ</t>
  </si>
  <si>
    <t>004863.SZ</t>
  </si>
  <si>
    <t>004864.SZ</t>
  </si>
  <si>
    <t>004865.SZ</t>
  </si>
  <si>
    <t>004866.SZ</t>
  </si>
  <si>
    <t>004867.SZ</t>
  </si>
  <si>
    <t>004868.SZ</t>
  </si>
  <si>
    <t>004869.SZ</t>
  </si>
  <si>
    <t>004870.SZ</t>
  </si>
  <si>
    <t>004871.SZ</t>
  </si>
  <si>
    <t>004872.SZ</t>
  </si>
  <si>
    <t>004873.SZ</t>
  </si>
  <si>
    <t>004874.SZ</t>
  </si>
  <si>
    <t>004875.SZ</t>
  </si>
  <si>
    <t>004876.SZ</t>
  </si>
  <si>
    <t>004877.SZ</t>
  </si>
  <si>
    <t>004878.SZ</t>
  </si>
  <si>
    <t>004879.SZ</t>
  </si>
  <si>
    <t>004880.SZ</t>
  </si>
  <si>
    <t>004881.SZ</t>
  </si>
  <si>
    <t>004882.SZ</t>
  </si>
  <si>
    <t>004883.SZ</t>
  </si>
  <si>
    <t>004884.SZ</t>
  </si>
  <si>
    <t>004885.SZ</t>
  </si>
  <si>
    <t>004886.SZ</t>
  </si>
  <si>
    <t>004887.SZ</t>
  </si>
  <si>
    <t>004888.SZ</t>
  </si>
  <si>
    <t>004889.SZ</t>
  </si>
  <si>
    <t>004890.SZ</t>
  </si>
  <si>
    <t>004891.SZ</t>
  </si>
  <si>
    <t>004892.SZ</t>
  </si>
  <si>
    <t>004893.SZ</t>
  </si>
  <si>
    <t>004894.SZ</t>
  </si>
  <si>
    <t>004895.SZ</t>
  </si>
  <si>
    <t>004896.SZ</t>
  </si>
  <si>
    <t>004897.SZ</t>
  </si>
  <si>
    <t>004898.SZ</t>
  </si>
  <si>
    <t>004899.SZ</t>
  </si>
  <si>
    <t>004900.SZ</t>
  </si>
  <si>
    <t>004901.SZ</t>
  </si>
  <si>
    <t>004902.SZ</t>
  </si>
  <si>
    <t>004903.SZ</t>
  </si>
  <si>
    <t>004904.SZ</t>
  </si>
  <si>
    <t>004905.SZ</t>
  </si>
  <si>
    <t>004906.SZ</t>
  </si>
  <si>
    <t>004907.SZ</t>
  </si>
  <si>
    <t>004908.SZ</t>
  </si>
  <si>
    <t>004909.SZ</t>
  </si>
  <si>
    <t>004910.SZ</t>
  </si>
  <si>
    <t>004911.SZ</t>
  </si>
  <si>
    <t>004912.SZ</t>
  </si>
  <si>
    <t>004913.SZ</t>
  </si>
  <si>
    <t>004914.SZ</t>
  </si>
  <si>
    <t>004915.SZ</t>
  </si>
  <si>
    <t>004916.SZ</t>
  </si>
  <si>
    <t>004917.SZ</t>
  </si>
  <si>
    <t>004918.SZ</t>
  </si>
  <si>
    <t>004919.SZ</t>
  </si>
  <si>
    <t>004920.SZ</t>
  </si>
  <si>
    <t>004921.SZ</t>
  </si>
  <si>
    <t>004922.SZ</t>
  </si>
  <si>
    <t>004923.SZ</t>
  </si>
  <si>
    <t>004924.SZ</t>
  </si>
  <si>
    <t>004925.SZ</t>
  </si>
  <si>
    <t>004926.SZ</t>
  </si>
  <si>
    <t>004927.SZ</t>
  </si>
  <si>
    <t>004928.SZ</t>
  </si>
  <si>
    <t>004929.SZ</t>
  </si>
  <si>
    <t>004930.SZ</t>
  </si>
  <si>
    <t>004931.SZ</t>
  </si>
  <si>
    <t>004932.SZ</t>
  </si>
  <si>
    <t>004933.SZ</t>
  </si>
  <si>
    <t>004934.SZ</t>
  </si>
  <si>
    <t>004935.SZ</t>
  </si>
  <si>
    <t>004936.SZ</t>
  </si>
  <si>
    <t>004937.SZ</t>
  </si>
  <si>
    <t>004938.SZ</t>
  </si>
  <si>
    <t>004939.SZ</t>
  </si>
  <si>
    <t>004940.SZ</t>
  </si>
  <si>
    <t>004941.SZ</t>
  </si>
  <si>
    <t>004942.SZ</t>
  </si>
  <si>
    <t>004943.SZ</t>
  </si>
  <si>
    <t>004944.SZ</t>
  </si>
  <si>
    <t>004945.SZ</t>
  </si>
  <si>
    <t>004946.SZ</t>
  </si>
  <si>
    <t>004947.SZ</t>
  </si>
  <si>
    <t>004948.SZ</t>
  </si>
  <si>
    <t>004949.SZ</t>
  </si>
  <si>
    <t>004950.SZ</t>
  </si>
  <si>
    <t>004951.SZ</t>
  </si>
  <si>
    <t>004952.SZ</t>
  </si>
  <si>
    <t>004953.SZ</t>
  </si>
  <si>
    <t>004954.SZ</t>
  </si>
  <si>
    <t>004955.SZ</t>
  </si>
  <si>
    <t>004956.SZ</t>
  </si>
  <si>
    <t>004957.SZ</t>
  </si>
  <si>
    <t>004958.SZ</t>
  </si>
  <si>
    <t>004959.SZ</t>
  </si>
  <si>
    <t>004960.SZ</t>
  </si>
  <si>
    <t>004961.SZ</t>
  </si>
  <si>
    <t>004962.SZ</t>
  </si>
  <si>
    <t>004963.SZ</t>
  </si>
  <si>
    <t>004964.SZ</t>
  </si>
  <si>
    <t>004965.SZ</t>
  </si>
  <si>
    <t>004966.SZ</t>
  </si>
  <si>
    <t>004967.SZ</t>
  </si>
  <si>
    <t>004968.SZ</t>
  </si>
  <si>
    <t>004969.SZ</t>
  </si>
  <si>
    <t>004970.SZ</t>
  </si>
  <si>
    <t>004971.SZ</t>
  </si>
  <si>
    <t>004972.SZ</t>
  </si>
  <si>
    <t>004973.SZ</t>
  </si>
  <si>
    <t>004974.SZ</t>
  </si>
  <si>
    <t>004975.SZ</t>
  </si>
  <si>
    <t>004976.SZ</t>
  </si>
  <si>
    <t>004977.SZ</t>
  </si>
  <si>
    <t>004978.SZ</t>
  </si>
  <si>
    <t>004979.SZ</t>
  </si>
  <si>
    <t>004980.SZ</t>
  </si>
  <si>
    <t>004981.SZ</t>
  </si>
  <si>
    <t>004982.SZ</t>
  </si>
  <si>
    <t>004983.SZ</t>
  </si>
  <si>
    <t>004984.SZ</t>
  </si>
  <si>
    <t>004985.SZ</t>
  </si>
  <si>
    <t>004986.SZ</t>
  </si>
  <si>
    <t>004987.SZ</t>
  </si>
  <si>
    <t>004988.SZ</t>
  </si>
  <si>
    <t>004989.SZ</t>
  </si>
  <si>
    <t>004990.SZ</t>
  </si>
  <si>
    <t>004991.SZ</t>
  </si>
  <si>
    <t>004992.SZ</t>
  </si>
  <si>
    <t>004993.SZ</t>
  </si>
  <si>
    <t>004994.SZ</t>
  </si>
  <si>
    <t>004995.SZ</t>
  </si>
  <si>
    <t>004996.SZ</t>
  </si>
  <si>
    <t>004997.SZ</t>
  </si>
  <si>
    <t>004998.SZ</t>
  </si>
  <si>
    <t>004999.SZ</t>
  </si>
  <si>
    <t>005000.SZ</t>
  </si>
  <si>
    <t>005001.SZ</t>
  </si>
  <si>
    <t>005002.SZ</t>
  </si>
  <si>
    <t>005003.SZ</t>
  </si>
  <si>
    <t>005004.SZ</t>
  </si>
  <si>
    <t>005005.SZ</t>
  </si>
  <si>
    <t>005006.SZ</t>
  </si>
  <si>
    <t>005007.SZ</t>
  </si>
  <si>
    <t>005008.SZ</t>
  </si>
  <si>
    <t>005009.SZ</t>
  </si>
  <si>
    <t>005010.SZ</t>
  </si>
  <si>
    <t>005011.SZ</t>
  </si>
  <si>
    <t>005012.SZ</t>
  </si>
  <si>
    <t>005013.SZ</t>
  </si>
  <si>
    <t>005014.SZ</t>
  </si>
  <si>
    <t>005015.SZ</t>
  </si>
  <si>
    <t>005016.SZ</t>
  </si>
  <si>
    <t>005017.SZ</t>
  </si>
  <si>
    <t>005018.SZ</t>
  </si>
  <si>
    <t>005019.SZ</t>
  </si>
  <si>
    <t>005020.SZ</t>
  </si>
  <si>
    <t>005021.SZ</t>
  </si>
  <si>
    <t>005022.SZ</t>
  </si>
  <si>
    <t>005023.SZ</t>
  </si>
  <si>
    <t>005024.SZ</t>
  </si>
  <si>
    <t>005025.SZ</t>
  </si>
  <si>
    <t>005026.SZ</t>
  </si>
  <si>
    <t>005027.SZ</t>
  </si>
  <si>
    <t>005028.SZ</t>
  </si>
  <si>
    <t>005029.SZ</t>
  </si>
  <si>
    <t>005030.SZ</t>
  </si>
  <si>
    <t>005031.SZ</t>
  </si>
  <si>
    <t>005032.SZ</t>
  </si>
  <si>
    <t>005033.SZ</t>
  </si>
  <si>
    <t>005034.SZ</t>
  </si>
  <si>
    <t>005035.SZ</t>
  </si>
  <si>
    <t>005036.SZ</t>
  </si>
  <si>
    <t>005037.SZ</t>
  </si>
  <si>
    <t>005038.SZ</t>
  </si>
  <si>
    <t>005039.SZ</t>
  </si>
  <si>
    <t>005040.SZ</t>
  </si>
  <si>
    <t>005041.SZ</t>
  </si>
  <si>
    <t>005042.SZ</t>
  </si>
  <si>
    <t>005043.SZ</t>
  </si>
  <si>
    <t>005044.SZ</t>
  </si>
  <si>
    <t>005045.SZ</t>
  </si>
  <si>
    <t>005046.SZ</t>
  </si>
  <si>
    <t>005047.SZ</t>
  </si>
  <si>
    <t>005048.SZ</t>
  </si>
  <si>
    <t>005049.SZ</t>
  </si>
  <si>
    <t>005050.SZ</t>
  </si>
  <si>
    <t>005051.SZ</t>
  </si>
  <si>
    <t>005052.SZ</t>
  </si>
  <si>
    <t>005053.SZ</t>
  </si>
  <si>
    <t>005054.SZ</t>
  </si>
  <si>
    <t>005055.SZ</t>
  </si>
  <si>
    <t>005056.SZ</t>
  </si>
  <si>
    <t>005057.SZ</t>
  </si>
  <si>
    <t>005058.SZ</t>
  </si>
  <si>
    <t>005059.SZ</t>
  </si>
  <si>
    <t>005060.SZ</t>
  </si>
  <si>
    <t>005061.SZ</t>
  </si>
  <si>
    <t>005062.SZ</t>
  </si>
  <si>
    <t>005063.SZ</t>
  </si>
  <si>
    <t>005064.SZ</t>
  </si>
  <si>
    <t>005065.SZ</t>
  </si>
  <si>
    <t>005066.SZ</t>
  </si>
  <si>
    <t>005067.SZ</t>
  </si>
  <si>
    <t>005068.SZ</t>
  </si>
  <si>
    <t>005069.SZ</t>
  </si>
  <si>
    <t>005070.SZ</t>
  </si>
  <si>
    <t>005071.SZ</t>
  </si>
  <si>
    <t>005072.SZ</t>
  </si>
  <si>
    <t>005073.SZ</t>
  </si>
  <si>
    <t>005074.SZ</t>
  </si>
  <si>
    <t>005075.SZ</t>
  </si>
  <si>
    <t>005076.SZ</t>
  </si>
  <si>
    <t>005077.SZ</t>
  </si>
  <si>
    <t>005078.SZ</t>
  </si>
  <si>
    <t>005079.SZ</t>
  </si>
  <si>
    <t>005080.SZ</t>
  </si>
  <si>
    <t>005081.SZ</t>
  </si>
  <si>
    <t>005082.SZ</t>
  </si>
  <si>
    <t>005083.SZ</t>
  </si>
  <si>
    <t>005084.SZ</t>
  </si>
  <si>
    <t>005085.SZ</t>
  </si>
  <si>
    <t>005086.SZ</t>
  </si>
  <si>
    <t>005087.SZ</t>
  </si>
  <si>
    <t>005088.SZ</t>
  </si>
  <si>
    <t>005089.SZ</t>
  </si>
  <si>
    <t>005090.SZ</t>
  </si>
  <si>
    <t>005091.SZ</t>
  </si>
  <si>
    <t>005092.SZ</t>
  </si>
  <si>
    <t>005093.SZ</t>
  </si>
  <si>
    <t>005094.SZ</t>
  </si>
  <si>
    <t>005095.SZ</t>
  </si>
  <si>
    <t>005096.SZ</t>
  </si>
  <si>
    <t>005097.SZ</t>
  </si>
  <si>
    <t>005098.SZ</t>
  </si>
  <si>
    <t>005099.SZ</t>
  </si>
  <si>
    <t>005100.SZ</t>
  </si>
  <si>
    <t>005101.SZ</t>
  </si>
  <si>
    <t>005102.SZ</t>
  </si>
  <si>
    <t>005103.SZ</t>
  </si>
  <si>
    <t>005104.SZ</t>
  </si>
  <si>
    <t>005105.SZ</t>
  </si>
  <si>
    <t>005106.SZ</t>
  </si>
  <si>
    <t>005107.SZ</t>
  </si>
  <si>
    <t>005108.SZ</t>
  </si>
  <si>
    <t>005109.SZ</t>
  </si>
  <si>
    <t>005110.SZ</t>
  </si>
  <si>
    <t>005111.SZ</t>
  </si>
  <si>
    <t>005112.SZ</t>
  </si>
  <si>
    <t>005113.SZ</t>
  </si>
  <si>
    <t>005114.SZ</t>
  </si>
  <si>
    <t>005115.SZ</t>
  </si>
  <si>
    <t>005116.SZ</t>
  </si>
  <si>
    <t>005117.SZ</t>
  </si>
  <si>
    <t>005118.SZ</t>
  </si>
  <si>
    <t>005119.SZ</t>
  </si>
  <si>
    <t>005120.SZ</t>
  </si>
  <si>
    <t>005121.SZ</t>
  </si>
  <si>
    <t>005122.SZ</t>
  </si>
  <si>
    <t>005123.SZ</t>
  </si>
  <si>
    <t>005124.SZ</t>
  </si>
  <si>
    <t>005125.SZ</t>
  </si>
  <si>
    <t>005126.SZ</t>
  </si>
  <si>
    <t>005127.SZ</t>
  </si>
  <si>
    <t>005128.SZ</t>
  </si>
  <si>
    <t>005129.SZ</t>
  </si>
  <si>
    <t>005130.SZ</t>
  </si>
  <si>
    <t>005131.SZ</t>
  </si>
  <si>
    <t>005132.SZ</t>
  </si>
  <si>
    <t>005133.SZ</t>
  </si>
  <si>
    <t>005134.SZ</t>
  </si>
  <si>
    <t>005135.SZ</t>
  </si>
  <si>
    <t>005136.SZ</t>
  </si>
  <si>
    <t>005137.SZ</t>
  </si>
  <si>
    <t>005138.SZ</t>
  </si>
  <si>
    <t>005139.SZ</t>
  </si>
  <si>
    <t>005140.SZ</t>
  </si>
  <si>
    <t>005141.SZ</t>
  </si>
  <si>
    <t>005142.SZ</t>
  </si>
  <si>
    <t>005143.SZ</t>
  </si>
  <si>
    <t>005144.SZ</t>
  </si>
  <si>
    <t>005145.SZ</t>
  </si>
  <si>
    <t>005146.SZ</t>
  </si>
  <si>
    <t>005147.SZ</t>
  </si>
  <si>
    <t>005148.SZ</t>
  </si>
  <si>
    <t>005149.SZ</t>
  </si>
  <si>
    <t>005150.SZ</t>
  </si>
  <si>
    <t>005151.SZ</t>
  </si>
  <si>
    <t>005152.SZ</t>
  </si>
  <si>
    <t>005153.SZ</t>
  </si>
  <si>
    <t>005154.SZ</t>
  </si>
  <si>
    <t>005155.SZ</t>
  </si>
  <si>
    <t>005156.SZ</t>
  </si>
  <si>
    <t>005157.SZ</t>
  </si>
  <si>
    <t>005158.SZ</t>
  </si>
  <si>
    <t>005159.SZ</t>
  </si>
  <si>
    <t>005160.SZ</t>
  </si>
  <si>
    <t>005161.SZ</t>
  </si>
  <si>
    <t>005162.SZ</t>
  </si>
  <si>
    <t>005163.SZ</t>
  </si>
  <si>
    <t>005164.SZ</t>
  </si>
  <si>
    <t>005165.SZ</t>
  </si>
  <si>
    <t>005166.SZ</t>
  </si>
  <si>
    <t>005167.SZ</t>
  </si>
  <si>
    <t>005168.SZ</t>
  </si>
  <si>
    <t>005169.SZ</t>
  </si>
  <si>
    <t>005170.SZ</t>
  </si>
  <si>
    <t>005171.SZ</t>
  </si>
  <si>
    <t>005172.SZ</t>
  </si>
  <si>
    <t>005173.SZ</t>
  </si>
  <si>
    <t>005174.SZ</t>
  </si>
  <si>
    <t>005175.SZ</t>
  </si>
  <si>
    <t>005176.SZ</t>
  </si>
  <si>
    <t>005177.SZ</t>
  </si>
  <si>
    <t>005178.SZ</t>
  </si>
  <si>
    <t>005179.SZ</t>
  </si>
  <si>
    <t>005180.SZ</t>
  </si>
  <si>
    <t>005181.SZ</t>
  </si>
  <si>
    <t>005182.SZ</t>
  </si>
  <si>
    <t>005183.SZ</t>
  </si>
  <si>
    <t>005184.SZ</t>
  </si>
  <si>
    <t>005185.SZ</t>
  </si>
  <si>
    <t>005186.SZ</t>
  </si>
  <si>
    <t>005187.SZ</t>
  </si>
  <si>
    <t>005188.SZ</t>
  </si>
  <si>
    <t>005189.SZ</t>
  </si>
  <si>
    <t>005190.SZ</t>
  </si>
  <si>
    <t>005191.SZ</t>
  </si>
  <si>
    <t>005192.SZ</t>
  </si>
  <si>
    <t>005193.SZ</t>
  </si>
  <si>
    <t>005194.SZ</t>
  </si>
  <si>
    <t>005195.SZ</t>
  </si>
  <si>
    <t>005196.SZ</t>
  </si>
  <si>
    <t>005197.SZ</t>
  </si>
  <si>
    <t>005198.SZ</t>
  </si>
  <si>
    <t>005199.SZ</t>
  </si>
  <si>
    <t>005200.SZ</t>
  </si>
  <si>
    <t>005201.SZ</t>
  </si>
  <si>
    <t>005202.SZ</t>
  </si>
  <si>
    <t>005203.SZ</t>
  </si>
  <si>
    <t>005204.SZ</t>
  </si>
  <si>
    <t>005205.SZ</t>
  </si>
  <si>
    <t>005206.SZ</t>
  </si>
  <si>
    <t>005207.SZ</t>
  </si>
  <si>
    <t>005208.SZ</t>
  </si>
  <si>
    <t>005209.SZ</t>
  </si>
  <si>
    <t>005210.SZ</t>
  </si>
  <si>
    <t>005211.SZ</t>
  </si>
  <si>
    <t>005212.SZ</t>
  </si>
  <si>
    <t>005213.SZ</t>
  </si>
  <si>
    <t>005214.SZ</t>
  </si>
  <si>
    <t>005215.SZ</t>
  </si>
  <si>
    <t>005216.SZ</t>
  </si>
  <si>
    <t>005217.SZ</t>
  </si>
  <si>
    <t>005218.SZ</t>
  </si>
  <si>
    <t>005219.SZ</t>
  </si>
  <si>
    <t>005220.SZ</t>
  </si>
  <si>
    <t>005221.SZ</t>
  </si>
  <si>
    <t>005222.SZ</t>
  </si>
  <si>
    <t>005223.SZ</t>
  </si>
  <si>
    <t>005224.SZ</t>
  </si>
  <si>
    <t>005225.SZ</t>
  </si>
  <si>
    <t>005226.SZ</t>
  </si>
  <si>
    <t>005227.SZ</t>
  </si>
  <si>
    <t>005228.SZ</t>
  </si>
  <si>
    <t>005229.SZ</t>
  </si>
  <si>
    <t>005230.SZ</t>
  </si>
  <si>
    <t>005231.SZ</t>
  </si>
  <si>
    <t>005232.SZ</t>
  </si>
  <si>
    <t>005233.SZ</t>
  </si>
  <si>
    <t>005234.SZ</t>
  </si>
  <si>
    <t>005235.SZ</t>
  </si>
  <si>
    <t>005236.SZ</t>
  </si>
  <si>
    <t>005237.SZ</t>
  </si>
  <si>
    <t>005238.SZ</t>
  </si>
  <si>
    <t>005239.SZ</t>
  </si>
  <si>
    <t>005240.SZ</t>
  </si>
  <si>
    <t>005241.SZ</t>
  </si>
  <si>
    <t>005242.SZ</t>
  </si>
  <si>
    <t>005243.SZ</t>
  </si>
  <si>
    <t>005244.SZ</t>
  </si>
  <si>
    <t>005245.SZ</t>
  </si>
  <si>
    <t>005246.SZ</t>
  </si>
  <si>
    <t>005247.SZ</t>
  </si>
  <si>
    <t>005248.SZ</t>
  </si>
  <si>
    <t>005249.SZ</t>
  </si>
  <si>
    <t>005250.SZ</t>
  </si>
  <si>
    <t>005251.SZ</t>
  </si>
  <si>
    <t>005252.SZ</t>
  </si>
  <si>
    <t>005253.SZ</t>
  </si>
  <si>
    <t>005254.SZ</t>
  </si>
  <si>
    <t>005255.SZ</t>
  </si>
  <si>
    <t>005256.SZ</t>
  </si>
  <si>
    <t>005257.SZ</t>
  </si>
  <si>
    <t>005258.SZ</t>
  </si>
  <si>
    <t>005259.SZ</t>
  </si>
  <si>
    <t>005260.SZ</t>
  </si>
  <si>
    <t>005261.SZ</t>
  </si>
  <si>
    <t>005262.SZ</t>
  </si>
  <si>
    <t>005263.SZ</t>
  </si>
  <si>
    <t>005264.SZ</t>
  </si>
  <si>
    <t>005265.SZ</t>
  </si>
  <si>
    <t>005266.SZ</t>
  </si>
  <si>
    <t>005267.SZ</t>
  </si>
  <si>
    <t>005268.SZ</t>
  </si>
  <si>
    <t>005269.SZ</t>
  </si>
  <si>
    <t>005270.SZ</t>
  </si>
  <si>
    <t>005271.SZ</t>
  </si>
  <si>
    <t>005272.SZ</t>
  </si>
  <si>
    <t>005273.SZ</t>
  </si>
  <si>
    <t>005274.SZ</t>
  </si>
  <si>
    <t>005275.SZ</t>
  </si>
  <si>
    <t>005276.SZ</t>
  </si>
  <si>
    <t>005277.SZ</t>
  </si>
  <si>
    <t>005278.SZ</t>
  </si>
  <si>
    <t>005279.SZ</t>
  </si>
  <si>
    <t>005280.SZ</t>
  </si>
  <si>
    <t>005281.SZ</t>
  </si>
  <si>
    <t>005282.SZ</t>
  </si>
  <si>
    <t>005283.SZ</t>
  </si>
  <si>
    <t>005284.SZ</t>
  </si>
  <si>
    <t>005285.SZ</t>
  </si>
  <si>
    <t>005286.SZ</t>
  </si>
  <si>
    <t>005287.SZ</t>
  </si>
  <si>
    <t>005288.SZ</t>
  </si>
  <si>
    <t>005289.SZ</t>
  </si>
  <si>
    <t>005290.SZ</t>
  </si>
  <si>
    <t>005291.SZ</t>
  </si>
  <si>
    <t>005292.SZ</t>
  </si>
  <si>
    <t>005293.SZ</t>
  </si>
  <si>
    <t>005294.SZ</t>
  </si>
  <si>
    <t>005295.SZ</t>
  </si>
  <si>
    <t>005296.SZ</t>
  </si>
  <si>
    <t>005297.SZ</t>
  </si>
  <si>
    <t>005298.SZ</t>
  </si>
  <si>
    <t>005299.SZ</t>
  </si>
  <si>
    <t>005300.SZ</t>
  </si>
  <si>
    <t>005301.SZ</t>
  </si>
  <si>
    <t>005302.SZ</t>
  </si>
  <si>
    <t>005303.SZ</t>
  </si>
  <si>
    <t>005304.SZ</t>
  </si>
  <si>
    <t>005305.SZ</t>
  </si>
  <si>
    <t>005306.SZ</t>
  </si>
  <si>
    <t>005307.SZ</t>
  </si>
  <si>
    <t>005308.SZ</t>
  </si>
  <si>
    <t>005309.SZ</t>
  </si>
  <si>
    <t>005310.SZ</t>
  </si>
  <si>
    <t>005311.SZ</t>
  </si>
  <si>
    <t>005312.SZ</t>
  </si>
  <si>
    <t>005313.SZ</t>
  </si>
  <si>
    <t>005314.SZ</t>
  </si>
  <si>
    <t>005315.SZ</t>
  </si>
  <si>
    <t>005316.SZ</t>
  </si>
  <si>
    <t>005317.SZ</t>
  </si>
  <si>
    <t>005318.SZ</t>
  </si>
  <si>
    <t>005319.SZ</t>
  </si>
  <si>
    <t>005320.SZ</t>
  </si>
  <si>
    <t>005321.SZ</t>
  </si>
  <si>
    <t>005322.SZ</t>
  </si>
  <si>
    <t>005323.SZ</t>
  </si>
  <si>
    <t>005324.SZ</t>
  </si>
  <si>
    <t>005325.SZ</t>
  </si>
  <si>
    <t>005326.SZ</t>
  </si>
  <si>
    <t>005327.SZ</t>
  </si>
  <si>
    <t>005328.SZ</t>
  </si>
  <si>
    <t>005329.SZ</t>
  </si>
  <si>
    <t>005330.SZ</t>
  </si>
  <si>
    <t>005331.SZ</t>
  </si>
  <si>
    <t>005332.SZ</t>
  </si>
  <si>
    <t>005333.SZ</t>
  </si>
  <si>
    <t>005334.SZ</t>
  </si>
  <si>
    <t>005335.SZ</t>
  </si>
  <si>
    <t>005336.SZ</t>
  </si>
  <si>
    <t>005337.SZ</t>
  </si>
  <si>
    <t>005338.SZ</t>
  </si>
  <si>
    <t>005339.SZ</t>
  </si>
  <si>
    <t>005340.SZ</t>
  </si>
  <si>
    <t>005341.SZ</t>
  </si>
  <si>
    <t>005342.SZ</t>
  </si>
  <si>
    <t>005343.SZ</t>
  </si>
  <si>
    <t>005344.SZ</t>
  </si>
  <si>
    <t>005345.SZ</t>
  </si>
  <si>
    <t>005346.SZ</t>
  </si>
  <si>
    <t>005347.SZ</t>
  </si>
  <si>
    <t>005348.SZ</t>
  </si>
  <si>
    <t>005349.SZ</t>
  </si>
  <si>
    <t>005350.SZ</t>
  </si>
  <si>
    <t>005351.SZ</t>
  </si>
  <si>
    <t>005352.SZ</t>
  </si>
  <si>
    <t>005353.SZ</t>
  </si>
  <si>
    <t>005354.SZ</t>
  </si>
  <si>
    <t>005355.SZ</t>
  </si>
  <si>
    <t>005356.SZ</t>
  </si>
  <si>
    <t>005357.SZ</t>
  </si>
  <si>
    <t>005358.SZ</t>
  </si>
  <si>
    <t>005359.SZ</t>
  </si>
  <si>
    <t>005360.SZ</t>
  </si>
  <si>
    <t>005361.SZ</t>
  </si>
  <si>
    <t>005362.SZ</t>
  </si>
  <si>
    <t>005363.SZ</t>
  </si>
  <si>
    <t>005364.SZ</t>
  </si>
  <si>
    <t>005365.SZ</t>
  </si>
  <si>
    <t>005366.SZ</t>
  </si>
  <si>
    <t>005367.SZ</t>
  </si>
  <si>
    <t>005368.SZ</t>
  </si>
  <si>
    <t>005369.SZ</t>
  </si>
  <si>
    <t>005370.SZ</t>
  </si>
  <si>
    <t>005371.SZ</t>
  </si>
  <si>
    <t>005372.SZ</t>
  </si>
  <si>
    <t>005373.SZ</t>
  </si>
  <si>
    <t>005374.SZ</t>
  </si>
  <si>
    <t>005375.SZ</t>
  </si>
  <si>
    <t>005376.SZ</t>
  </si>
  <si>
    <t>005377.SZ</t>
  </si>
  <si>
    <t>005378.SZ</t>
  </si>
  <si>
    <t>005379.SZ</t>
  </si>
  <si>
    <t>005380.SZ</t>
  </si>
  <si>
    <t>005381.SZ</t>
  </si>
  <si>
    <t>005382.SZ</t>
  </si>
  <si>
    <t>005383.SZ</t>
  </si>
  <si>
    <t>005384.SZ</t>
  </si>
  <si>
    <t>005385.SZ</t>
  </si>
  <si>
    <t>005386.SZ</t>
  </si>
  <si>
    <t>005387.SZ</t>
  </si>
  <si>
    <t>005388.SZ</t>
  </si>
  <si>
    <t>005389.SZ</t>
  </si>
  <si>
    <t>005390.SZ</t>
  </si>
  <si>
    <t>005391.SZ</t>
  </si>
  <si>
    <t>005392.SZ</t>
  </si>
  <si>
    <t>005393.SZ</t>
  </si>
  <si>
    <t>005394.SZ</t>
  </si>
  <si>
    <t>005395.SZ</t>
  </si>
  <si>
    <t>005396.SZ</t>
  </si>
  <si>
    <t>005397.SZ</t>
  </si>
  <si>
    <t>005398.SZ</t>
  </si>
  <si>
    <t>005399.SZ</t>
  </si>
  <si>
    <t>005400.SZ</t>
  </si>
  <si>
    <t>005401.SZ</t>
  </si>
  <si>
    <t>005402.SZ</t>
  </si>
  <si>
    <t>005403.SZ</t>
  </si>
  <si>
    <t>005404.SZ</t>
  </si>
  <si>
    <t>005405.SZ</t>
  </si>
  <si>
    <t>005406.SZ</t>
  </si>
  <si>
    <t>005407.SZ</t>
  </si>
  <si>
    <t>005408.SZ</t>
  </si>
  <si>
    <t>005409.SZ</t>
  </si>
  <si>
    <t>005410.SZ</t>
  </si>
  <si>
    <t>005411.SZ</t>
  </si>
  <si>
    <t>005412.SZ</t>
  </si>
  <si>
    <t>005413.SZ</t>
  </si>
  <si>
    <t>005414.SZ</t>
  </si>
  <si>
    <t>005415.SZ</t>
  </si>
  <si>
    <t>005416.SZ</t>
  </si>
  <si>
    <t>005417.SZ</t>
  </si>
  <si>
    <t>005418.SZ</t>
  </si>
  <si>
    <t>005419.SZ</t>
  </si>
  <si>
    <t>005420.SZ</t>
  </si>
  <si>
    <t>005421.SZ</t>
  </si>
  <si>
    <t>005422.SZ</t>
  </si>
  <si>
    <t>005423.SZ</t>
  </si>
  <si>
    <t>005424.SZ</t>
  </si>
  <si>
    <t>005425.SZ</t>
  </si>
  <si>
    <t>005426.SZ</t>
  </si>
  <si>
    <t>005427.SZ</t>
  </si>
  <si>
    <t>005428.SZ</t>
  </si>
  <si>
    <t>005429.SZ</t>
  </si>
  <si>
    <t>005430.SZ</t>
  </si>
  <si>
    <t>005431.SZ</t>
  </si>
  <si>
    <t>005432.SZ</t>
  </si>
  <si>
    <t>005433.SZ</t>
  </si>
  <si>
    <t>005434.SZ</t>
  </si>
  <si>
    <t>005435.SZ</t>
  </si>
  <si>
    <t>005436.SZ</t>
  </si>
  <si>
    <t>005437.SZ</t>
  </si>
  <si>
    <t>005438.SZ</t>
  </si>
  <si>
    <t>005439.SZ</t>
  </si>
  <si>
    <t>005440.SZ</t>
  </si>
  <si>
    <t>005441.SZ</t>
  </si>
  <si>
    <t>005442.SZ</t>
  </si>
  <si>
    <t>005443.SZ</t>
  </si>
  <si>
    <t>005444.SZ</t>
  </si>
  <si>
    <t>005445.SZ</t>
  </si>
  <si>
    <t>005446.SZ</t>
  </si>
  <si>
    <t>005447.SZ</t>
  </si>
  <si>
    <t>005448.SZ</t>
  </si>
  <si>
    <t>005449.SZ</t>
  </si>
  <si>
    <t>005450.SZ</t>
  </si>
  <si>
    <t>005451.SZ</t>
  </si>
  <si>
    <t>005452.SZ</t>
  </si>
  <si>
    <t>005453.SZ</t>
  </si>
  <si>
    <t>005454.SZ</t>
  </si>
  <si>
    <t>005455.SZ</t>
  </si>
  <si>
    <t>005456.SZ</t>
  </si>
  <si>
    <t>005457.SZ</t>
  </si>
  <si>
    <t>005458.SZ</t>
  </si>
  <si>
    <t>005459.SZ</t>
  </si>
  <si>
    <t>005460.SZ</t>
  </si>
  <si>
    <t>005461.SZ</t>
  </si>
  <si>
    <t>005462.SZ</t>
  </si>
  <si>
    <t>005463.SZ</t>
  </si>
  <si>
    <t>005464.SZ</t>
  </si>
  <si>
    <t>005465.SZ</t>
  </si>
  <si>
    <t>005466.SZ</t>
  </si>
  <si>
    <t>005467.SZ</t>
  </si>
  <si>
    <t>005468.SZ</t>
  </si>
  <si>
    <t>005469.SZ</t>
  </si>
  <si>
    <t>005470.SZ</t>
  </si>
  <si>
    <t>005471.SZ</t>
  </si>
  <si>
    <t>005472.SZ</t>
  </si>
  <si>
    <t>005473.SZ</t>
  </si>
  <si>
    <t>005474.SZ</t>
  </si>
  <si>
    <t>005475.SZ</t>
  </si>
  <si>
    <t>005476.SZ</t>
  </si>
  <si>
    <t>005477.SZ</t>
  </si>
  <si>
    <t>005478.SZ</t>
  </si>
  <si>
    <t>005479.SZ</t>
  </si>
  <si>
    <t>005480.SZ</t>
  </si>
  <si>
    <t>005481.SZ</t>
  </si>
  <si>
    <t>005482.SZ</t>
  </si>
  <si>
    <t>005483.SZ</t>
  </si>
  <si>
    <t>005484.SZ</t>
  </si>
  <si>
    <t>005485.SZ</t>
  </si>
  <si>
    <t>005486.SZ</t>
  </si>
  <si>
    <t>005487.SZ</t>
  </si>
  <si>
    <t>005488.SZ</t>
  </si>
  <si>
    <t>005489.SZ</t>
  </si>
  <si>
    <t>005490.SZ</t>
  </si>
  <si>
    <t>005491.SZ</t>
  </si>
  <si>
    <t>005492.SZ</t>
  </si>
  <si>
    <t>005493.SZ</t>
  </si>
  <si>
    <t>005494.SZ</t>
  </si>
  <si>
    <t>005495.SZ</t>
  </si>
  <si>
    <t>005496.SZ</t>
  </si>
  <si>
    <t>005497.SZ</t>
  </si>
  <si>
    <t>005498.SZ</t>
  </si>
  <si>
    <t>005499.SZ</t>
  </si>
  <si>
    <t>005500.SZ</t>
  </si>
  <si>
    <t>005501.SZ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</si>
</sst>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###,###,###,###,###,##0.0"/>
    <numFmt numFmtId="177" formatCode="###,###,###,###,###,##0"/>
    <numFmt numFmtId="178" formatCode="0.0000"/>
    <numFmt numFmtId="179" formatCode="0.0"/>
    <numFmt numFmtId="180" formatCode="yyyy\-mm\-dd"/>
    <numFmt numFmtId="181" formatCode="000000"/>
  </numFmts>
  <fonts count="6" x14ac:knownFonts="1">
    <font>
      <sz val="10"/>
      <name val="Arial"/>
      <charset val="134"/>
    </font>
    <font>
      <sz val="12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</font>
    <font>
      <sz val="11"/>
      <name val="宋体"/>
      <family val="3"/>
      <charset val="134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</cellStyleXfs>
  <cellXfs count="39">
    <xf numFmtId="0" fontId="0" fillId="0" borderId="0" xfId="0"/>
    <xf numFmtId="0" fontId="1" fillId="0" borderId="0" xfId="2">
      <alignment vertical="center"/>
    </xf>
    <xf numFmtId="49" fontId="1" fillId="0" borderId="0" xfId="2" applyNumberFormat="1" applyAlignment="1">
      <alignment horizontal="left" vertical="center"/>
    </xf>
    <xf numFmtId="0" fontId="1" fillId="0" borderId="0" xfId="2" applyAlignment="1"/>
    <xf numFmtId="0" fontId="1" fillId="0" borderId="0" xfId="2" applyAlignment="1">
      <alignment horizontal="left" vertical="center"/>
    </xf>
    <xf numFmtId="0" fontId="1" fillId="2" borderId="0" xfId="1" applyFill="1">
      <alignment vertical="center"/>
    </xf>
    <xf numFmtId="0" fontId="1" fillId="2" borderId="0" xfId="1" applyFill="1" applyAlignment="1">
      <alignment horizontal="center" vertical="center"/>
    </xf>
    <xf numFmtId="176" fontId="1" fillId="2" borderId="0" xfId="1" applyNumberFormat="1" applyFill="1" applyAlignment="1">
      <alignment horizontal="center" vertical="center"/>
    </xf>
    <xf numFmtId="176" fontId="1" fillId="2" borderId="0" xfId="1" applyNumberFormat="1" applyFill="1" applyAlignment="1">
      <alignment horizontal="center" vertical="center" wrapText="1"/>
    </xf>
    <xf numFmtId="176" fontId="2" fillId="2" borderId="0" xfId="1" applyNumberFormat="1" applyFont="1" applyFill="1" applyAlignment="1">
      <alignment horizontal="center" vertical="center"/>
    </xf>
    <xf numFmtId="177" fontId="2" fillId="2" borderId="0" xfId="1" applyNumberFormat="1" applyFont="1" applyFill="1" applyAlignment="1">
      <alignment horizontal="center" vertical="center"/>
    </xf>
    <xf numFmtId="178" fontId="1" fillId="2" borderId="0" xfId="1" applyNumberFormat="1" applyFill="1" applyAlignment="1">
      <alignment horizontal="right" vertical="center"/>
    </xf>
    <xf numFmtId="179" fontId="1" fillId="2" borderId="0" xfId="1" applyNumberFormat="1" applyFill="1" applyAlignment="1">
      <alignment horizontal="right" vertical="center"/>
    </xf>
    <xf numFmtId="179" fontId="1" fillId="2" borderId="0" xfId="1" applyNumberFormat="1" applyFill="1" applyAlignment="1">
      <alignment horizontal="center" vertical="center"/>
    </xf>
    <xf numFmtId="178" fontId="1" fillId="2" borderId="0" xfId="1" applyNumberFormat="1" applyFill="1" applyAlignment="1">
      <alignment horizontal="center" vertical="center"/>
    </xf>
    <xf numFmtId="2" fontId="1" fillId="2" borderId="0" xfId="1" applyNumberFormat="1" applyFill="1" applyAlignment="1">
      <alignment horizontal="right" vertical="center"/>
    </xf>
    <xf numFmtId="176" fontId="1" fillId="2" borderId="0" xfId="1" applyNumberFormat="1" applyFill="1" applyAlignment="1">
      <alignment horizontal="right" vertical="center"/>
    </xf>
    <xf numFmtId="180" fontId="1" fillId="2" borderId="0" xfId="1" applyNumberFormat="1" applyFill="1" applyAlignment="1">
      <alignment horizontal="right" vertical="center"/>
    </xf>
    <xf numFmtId="180" fontId="1" fillId="2" borderId="0" xfId="1" applyNumberFormat="1" applyFill="1">
      <alignment vertical="center"/>
    </xf>
    <xf numFmtId="0" fontId="0" fillId="2" borderId="0" xfId="0" applyFill="1"/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/>
    </xf>
    <xf numFmtId="0" fontId="3" fillId="0" borderId="5" xfId="0" applyFont="1" applyBorder="1" applyAlignment="1">
      <alignment vertical="top"/>
    </xf>
    <xf numFmtId="0" fontId="2" fillId="0" borderId="6" xfId="3" applyBorder="1" applyAlignment="1">
      <alignment vertical="top"/>
    </xf>
    <xf numFmtId="181" fontId="3" fillId="2" borderId="6" xfId="0" applyNumberFormat="1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2" fillId="0" borderId="6" xfId="3" applyBorder="1" applyAlignment="1">
      <alignment vertical="top" wrapText="1"/>
    </xf>
    <xf numFmtId="0" fontId="0" fillId="2" borderId="6" xfId="0" applyFill="1" applyBorder="1" applyAlignment="1">
      <alignment horizontal="center" vertical="center"/>
    </xf>
    <xf numFmtId="0" fontId="4" fillId="0" borderId="1" xfId="0" applyFont="1" applyBorder="1" applyAlignment="1">
      <alignment vertical="top"/>
    </xf>
    <xf numFmtId="0" fontId="3" fillId="0" borderId="1" xfId="0" applyFont="1" applyBorder="1" applyAlignment="1">
      <alignment vertical="top" wrapText="1"/>
    </xf>
    <xf numFmtId="0" fontId="1" fillId="2" borderId="0" xfId="1" applyFill="1" applyAlignment="1">
      <alignment horizontal="center" vertical="center"/>
    </xf>
    <xf numFmtId="176" fontId="1" fillId="2" borderId="0" xfId="1" applyNumberFormat="1" applyFill="1" applyAlignment="1">
      <alignment horizontal="center" vertical="center"/>
    </xf>
    <xf numFmtId="0" fontId="1" fillId="2" borderId="0" xfId="1" applyNumberFormat="1" applyFill="1" applyAlignment="1">
      <alignment horizontal="right" vertical="center"/>
    </xf>
  </cellXfs>
  <cellStyles count="4">
    <cellStyle name="常规" xfId="0" builtinId="0"/>
    <cellStyle name="常规 2" xfId="1" xr:uid="{00000000-0005-0000-0000-000031000000}"/>
    <cellStyle name="常规 2 2" xfId="2" xr:uid="{00000000-0005-0000-0000-000032000000}"/>
    <cellStyle name="常规 3" xfId="3" xr:uid="{00000000-0005-0000-0000-000033000000}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soft\Wind\Wind.CE\DataBrowse\XLA\WindFunc.xla" TargetMode="External"/><Relationship Id="rId1" Type="http://schemas.openxmlformats.org/officeDocument/2006/relationships/externalLinkPath" Target="/soft/Wind/Wind.CE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s_info_industry_sw_2021"/>
      <definedName name="s_info_name"/>
      <definedName name="s_profitnotice_abstract"/>
      <definedName name="s_profitnotice_lastrptdate"/>
      <definedName name="WSS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outlinePr summaryBelow="0" summaryRight="0"/>
    <pageSetUpPr fitToPage="1"/>
  </sheetPr>
  <dimension ref="B1:G5501"/>
  <sheetViews>
    <sheetView tabSelected="1" zoomScale="120" zoomScaleNormal="120" workbookViewId="0">
      <pane ySplit="1" topLeftCell="A2" activePane="bottomLeft" state="frozen"/>
      <selection pane="bottomLeft" activeCell="F14" sqref="F14"/>
    </sheetView>
  </sheetViews>
  <sheetFormatPr defaultColWidth="9.08984375" defaultRowHeight="14" customHeight="1" x14ac:dyDescent="0.25"/>
  <cols>
    <col min="1" max="2" width="11" style="19" customWidth="1"/>
    <col min="3" max="5" width="11" style="20" customWidth="1"/>
    <col min="6" max="6" width="113.36328125" style="21" customWidth="1"/>
    <col min="7" max="7" width="9.08984375" style="20" customWidth="1"/>
    <col min="8" max="16384" width="9.08984375" style="19"/>
  </cols>
  <sheetData>
    <row r="1" spans="2:7" ht="14" customHeight="1" x14ac:dyDescent="0.25">
      <c r="B1" s="22" t="s">
        <v>0</v>
      </c>
      <c r="C1" s="22" t="s">
        <v>1</v>
      </c>
      <c r="D1" s="23" t="s">
        <v>2</v>
      </c>
      <c r="E1" s="24" t="s">
        <v>3</v>
      </c>
      <c r="F1" s="25" t="s">
        <v>4</v>
      </c>
      <c r="G1" s="27"/>
    </row>
    <row r="2" spans="2:7" ht="14" customHeight="1" x14ac:dyDescent="0.25">
      <c r="B2" s="34" t="s">
        <v>7</v>
      </c>
      <c r="C2" s="29" t="str">
        <f>[1]!s_info_name(B2)</f>
        <v>万科A</v>
      </c>
      <c r="D2" s="30" t="str">
        <f>[1]!s_info_industry_sw_2021(B2,"",1)</f>
        <v>房地产</v>
      </c>
      <c r="E2" s="31" t="str">
        <f>IF([1]!s_info_industry_sw_2021(B2,"",2)="消费电子",分工!$E$4,VLOOKUP(D2,分工!$B$2:'分工'!$C$32,2,0))</f>
        <v>曹昱晟</v>
      </c>
      <c r="F2" s="35"/>
      <c r="G2" s="33">
        <f>IFERROR(VLOOKUP(C2,重点公司!$C$2:$E$800,2,FALSE),0)</f>
        <v>1</v>
      </c>
    </row>
    <row r="3" spans="2:7" ht="14" customHeight="1" x14ac:dyDescent="0.25">
      <c r="B3" s="34" t="s">
        <v>1267</v>
      </c>
      <c r="C3" s="29" t="str">
        <f>[1]!s_info_name(B3)</f>
        <v>PT金田A(退市)</v>
      </c>
      <c r="D3" s="30" t="str">
        <f>[1]!s_info_industry_sw_2021(B3,"",1)</f>
        <v>综合</v>
      </c>
      <c r="E3" s="31" t="str">
        <f>IF([1]!s_info_industry_sw_2021(B3,"",2)="消费电子",分工!$E$4,VLOOKUP(D3,分工!$B$2:'分工'!$C$32,2,0))</f>
        <v>无</v>
      </c>
      <c r="F3" s="35"/>
      <c r="G3" s="33">
        <f>IFERROR(VLOOKUP(C3,重点公司!$C$2:$E$800,2,FALSE),0)</f>
        <v>0</v>
      </c>
    </row>
    <row r="4" spans="2:7" ht="14" customHeight="1" x14ac:dyDescent="0.25">
      <c r="B4" s="34" t="s">
        <v>1268</v>
      </c>
      <c r="C4" s="29" t="str">
        <f>[1]!s_info_name(B4)</f>
        <v>国华网安</v>
      </c>
      <c r="D4" s="30" t="str">
        <f>[1]!s_info_industry_sw_2021(B4,"",1)</f>
        <v>计算机</v>
      </c>
      <c r="E4" s="31" t="str">
        <f>IF([1]!s_info_industry_sw_2021(B4,"",2)="消费电子",分工!$E$4,VLOOKUP(D4,分工!$B$2:'分工'!$C$32,2,0))</f>
        <v>沈洪敏</v>
      </c>
      <c r="F4" s="35"/>
      <c r="G4" s="33">
        <f>IFERROR(VLOOKUP(C4,重点公司!$C$2:$E$800,2,FALSE),0)</f>
        <v>0</v>
      </c>
    </row>
    <row r="5" spans="2:7" ht="14" customHeight="1" x14ac:dyDescent="0.25">
      <c r="B5" s="34" t="s">
        <v>1269</v>
      </c>
      <c r="C5" s="29" t="str">
        <f>[1]!s_info_name(B5)</f>
        <v>ST星源(退市)</v>
      </c>
      <c r="D5" s="30" t="str">
        <f>[1]!s_info_industry_sw_2021(B5,"",1)</f>
        <v>环保</v>
      </c>
      <c r="E5" s="31" t="str">
        <f>IF([1]!s_info_industry_sw_2021(B5,"",2)="消费电子",分工!$E$4,VLOOKUP(D5,分工!$B$2:'分工'!$C$32,2,0))</f>
        <v>无</v>
      </c>
      <c r="F5" s="35"/>
      <c r="G5" s="33">
        <f>IFERROR(VLOOKUP(C5,重点公司!$C$2:$E$800,2,FALSE),0)</f>
        <v>0</v>
      </c>
    </row>
    <row r="6" spans="2:7" ht="14" customHeight="1" x14ac:dyDescent="0.25">
      <c r="B6" s="34" t="s">
        <v>1270</v>
      </c>
      <c r="C6" s="29" t="str">
        <f>[1]!s_info_name(B6)</f>
        <v>深振业A</v>
      </c>
      <c r="D6" s="30" t="str">
        <f>[1]!s_info_industry_sw_2021(B6,"",1)</f>
        <v>房地产</v>
      </c>
      <c r="E6" s="31" t="str">
        <f>IF([1]!s_info_industry_sw_2021(B6,"",2)="消费电子",分工!$E$4,VLOOKUP(D6,分工!$B$2:'分工'!$C$32,2,0))</f>
        <v>曹昱晟</v>
      </c>
      <c r="F6" s="35"/>
      <c r="G6" s="33">
        <f>IFERROR(VLOOKUP(C6,重点公司!$C$2:$E$800,2,FALSE),0)</f>
        <v>0</v>
      </c>
    </row>
    <row r="7" spans="2:7" ht="14" customHeight="1" x14ac:dyDescent="0.25">
      <c r="B7" s="34" t="s">
        <v>1271</v>
      </c>
      <c r="C7" s="29" t="str">
        <f>[1]!s_info_name(B7)</f>
        <v>全新好</v>
      </c>
      <c r="D7" s="30" t="str">
        <f>[1]!s_info_industry_sw_2021(B7,"",1)</f>
        <v>商贸零售</v>
      </c>
      <c r="E7" s="31" t="str">
        <f>IF([1]!s_info_industry_sw_2021(B7,"",2)="消费电子",分工!$E$4,VLOOKUP(D7,分工!$B$2:'分工'!$C$32,2,0))</f>
        <v>董博</v>
      </c>
      <c r="F7" s="35"/>
      <c r="G7" s="33">
        <f>IFERROR(VLOOKUP(C7,重点公司!$C$2:$E$800,2,FALSE),0)</f>
        <v>0</v>
      </c>
    </row>
    <row r="8" spans="2:7" ht="14" customHeight="1" x14ac:dyDescent="0.25">
      <c r="B8" s="34" t="s">
        <v>1272</v>
      </c>
      <c r="C8" s="29" t="str">
        <f>[1]!s_info_name(B8)</f>
        <v>神州高铁</v>
      </c>
      <c r="D8" s="30" t="str">
        <f>[1]!s_info_industry_sw_2021(B8,"",1)</f>
        <v>机械设备</v>
      </c>
      <c r="E8" s="31" t="str">
        <f>IF([1]!s_info_industry_sw_2021(B8,"",2)="消费电子",分工!$E$4,VLOOKUP(D8,分工!$B$2:'分工'!$C$32,2,0))</f>
        <v>沈洪敏</v>
      </c>
      <c r="F8" s="35"/>
      <c r="G8" s="33">
        <f>IFERROR(VLOOKUP(C8,重点公司!$C$2:$E$800,2,FALSE),0)</f>
        <v>0</v>
      </c>
    </row>
    <row r="9" spans="2:7" ht="14" customHeight="1" x14ac:dyDescent="0.25">
      <c r="B9" s="34" t="s">
        <v>8</v>
      </c>
      <c r="C9" s="29" t="str">
        <f>[1]!s_info_name(B9)</f>
        <v>中国宝安</v>
      </c>
      <c r="D9" s="30" t="str">
        <f>[1]!s_info_industry_sw_2021(B9,"",1)</f>
        <v>电力设备</v>
      </c>
      <c r="E9" s="31" t="str">
        <f>IF([1]!s_info_industry_sw_2021(B9,"",2)="消费电子",分工!$E$4,VLOOKUP(D9,分工!$B$2:'分工'!$C$32,2,0))</f>
        <v>张子健</v>
      </c>
      <c r="F9" s="35"/>
      <c r="G9" s="33">
        <f>IFERROR(VLOOKUP(C9,重点公司!$C$2:$E$800,2,FALSE),0)</f>
        <v>1</v>
      </c>
    </row>
    <row r="10" spans="2:7" ht="14" customHeight="1" x14ac:dyDescent="0.25">
      <c r="B10" s="34" t="s">
        <v>1273</v>
      </c>
      <c r="C10" s="29" t="str">
        <f>[1]!s_info_name(B10)</f>
        <v>美丽生态</v>
      </c>
      <c r="D10" s="30" t="str">
        <f>[1]!s_info_industry_sw_2021(B10,"",1)</f>
        <v>建筑装饰</v>
      </c>
      <c r="E10" s="31" t="str">
        <f>IF([1]!s_info_industry_sw_2021(B10,"",2)="消费电子",分工!$E$4,VLOOKUP(D10,分工!$B$2:'分工'!$C$32,2,0))</f>
        <v>曹昱晟</v>
      </c>
      <c r="F10" s="35"/>
      <c r="G10" s="33">
        <f>IFERROR(VLOOKUP(C10,重点公司!$C$2:$E$800,2,FALSE),0)</f>
        <v>0</v>
      </c>
    </row>
    <row r="11" spans="2:7" ht="14" customHeight="1" x14ac:dyDescent="0.25">
      <c r="B11" s="34" t="s">
        <v>1274</v>
      </c>
      <c r="C11" s="29" t="str">
        <f>[1]!s_info_name(B11)</f>
        <v>深物业A</v>
      </c>
      <c r="D11" s="30" t="str">
        <f>[1]!s_info_industry_sw_2021(B11,"",1)</f>
        <v>房地产</v>
      </c>
      <c r="E11" s="31" t="str">
        <f>IF([1]!s_info_industry_sw_2021(B11,"",2)="消费电子",分工!$E$4,VLOOKUP(D11,分工!$B$2:'分工'!$C$32,2,0))</f>
        <v>曹昱晟</v>
      </c>
      <c r="F11" s="35"/>
      <c r="G11" s="33">
        <f>IFERROR(VLOOKUP(C11,重点公司!$C$2:$E$800,2,FALSE),0)</f>
        <v>0</v>
      </c>
    </row>
    <row r="12" spans="2:7" ht="14" customHeight="1" x14ac:dyDescent="0.25">
      <c r="B12" s="34" t="s">
        <v>953</v>
      </c>
      <c r="C12" s="29" t="str">
        <f>[1]!s_info_name(B12)</f>
        <v>南玻A</v>
      </c>
      <c r="D12" s="30" t="str">
        <f>[1]!s_info_industry_sw_2021(B12,"",1)</f>
        <v>建筑材料</v>
      </c>
      <c r="E12" s="31" t="str">
        <f>IF([1]!s_info_industry_sw_2021(B12,"",2)="消费电子",分工!$E$4,VLOOKUP(D12,分工!$B$2:'分工'!$C$32,2,0))</f>
        <v>曹昱晟</v>
      </c>
      <c r="F12" s="35"/>
      <c r="G12" s="33">
        <f>IFERROR(VLOOKUP(C12,重点公司!$C$2:$E$800,2,FALSE),0)</f>
        <v>1</v>
      </c>
    </row>
    <row r="13" spans="2:7" ht="14" customHeight="1" x14ac:dyDescent="0.25">
      <c r="B13" s="34" t="s">
        <v>1275</v>
      </c>
      <c r="C13" s="29" t="str">
        <f>[1]!s_info_name(B13)</f>
        <v>*ST石化A(退市)</v>
      </c>
      <c r="D13" s="30" t="str">
        <f>[1]!s_info_industry_sw_2021(B13,"",1)</f>
        <v>基础化工</v>
      </c>
      <c r="E13" s="31" t="str">
        <f>IF([1]!s_info_industry_sw_2021(B13,"",2)="消费电子",分工!$E$4,VLOOKUP(D13,分工!$B$2:'分工'!$C$32,2,0))</f>
        <v>张子健</v>
      </c>
      <c r="F13" s="35"/>
      <c r="G13" s="33">
        <f>IFERROR(VLOOKUP(C13,重点公司!$C$2:$E$800,2,FALSE),0)</f>
        <v>0</v>
      </c>
    </row>
    <row r="14" spans="2:7" ht="14" customHeight="1" x14ac:dyDescent="0.25">
      <c r="B14" s="34" t="s">
        <v>1276</v>
      </c>
      <c r="C14" s="29" t="str">
        <f>[1]!s_info_name(B14)</f>
        <v>沙河股份</v>
      </c>
      <c r="D14" s="30" t="str">
        <f>[1]!s_info_industry_sw_2021(B14,"",1)</f>
        <v>房地产</v>
      </c>
      <c r="E14" s="31" t="str">
        <f>IF([1]!s_info_industry_sw_2021(B14,"",2)="消费电子",分工!$E$4,VLOOKUP(D14,分工!$B$2:'分工'!$C$32,2,0))</f>
        <v>曹昱晟</v>
      </c>
      <c r="F14" s="35"/>
      <c r="G14" s="33">
        <f>IFERROR(VLOOKUP(C14,重点公司!$C$2:$E$800,2,FALSE),0)</f>
        <v>0</v>
      </c>
    </row>
    <row r="15" spans="2:7" ht="14" customHeight="1" x14ac:dyDescent="0.25">
      <c r="B15" s="34" t="s">
        <v>1277</v>
      </c>
      <c r="C15" s="29" t="str">
        <f>[1]!s_info_name(B15)</f>
        <v>PT中浩A(退市)</v>
      </c>
      <c r="D15" s="30" t="str">
        <f>[1]!s_info_industry_sw_2021(B15,"",1)</f>
        <v>综合</v>
      </c>
      <c r="E15" s="31" t="str">
        <f>IF([1]!s_info_industry_sw_2021(B15,"",2)="消费电子",分工!$E$4,VLOOKUP(D15,分工!$B$2:'分工'!$C$32,2,0))</f>
        <v>无</v>
      </c>
      <c r="F15" s="35"/>
      <c r="G15" s="33">
        <f>IFERROR(VLOOKUP(C15,重点公司!$C$2:$E$800,2,FALSE),0)</f>
        <v>0</v>
      </c>
    </row>
    <row r="16" spans="2:7" ht="14" customHeight="1" x14ac:dyDescent="0.25">
      <c r="B16" s="34" t="s">
        <v>1278</v>
      </c>
      <c r="C16" s="29" t="str">
        <f>[1]!s_info_name(B16)</f>
        <v>深康佳A</v>
      </c>
      <c r="D16" s="30" t="str">
        <f>[1]!s_info_industry_sw_2021(B16,"",1)</f>
        <v>家用电器</v>
      </c>
      <c r="E16" s="31" t="str">
        <f>IF([1]!s_info_industry_sw_2021(B16,"",2)="消费电子",分工!$E$4,VLOOKUP(D16,分工!$B$2:'分工'!$C$32,2,0))</f>
        <v>董博</v>
      </c>
      <c r="F16" s="35"/>
      <c r="G16" s="33">
        <f>IFERROR(VLOOKUP(C16,重点公司!$C$2:$E$800,2,FALSE),0)</f>
        <v>0</v>
      </c>
    </row>
    <row r="17" spans="2:7" ht="14" customHeight="1" x14ac:dyDescent="0.25">
      <c r="B17" s="34" t="s">
        <v>208</v>
      </c>
      <c r="C17" s="29" t="str">
        <f>[1]!s_info_name(B17)</f>
        <v>深中华A</v>
      </c>
      <c r="D17" s="30" t="str">
        <f>[1]!s_info_industry_sw_2021(B17,"",1)</f>
        <v>纺织服饰</v>
      </c>
      <c r="E17" s="31" t="str">
        <f>IF([1]!s_info_industry_sw_2021(B17,"",2)="消费电子",分工!$E$4,VLOOKUP(D17,分工!$B$2:'分工'!$C$32,2,0))</f>
        <v>董博</v>
      </c>
      <c r="F17" s="35"/>
      <c r="G17" s="33">
        <f>IFERROR(VLOOKUP(C17,重点公司!$C$2:$E$800,2,FALSE),0)</f>
        <v>0</v>
      </c>
    </row>
    <row r="18" spans="2:7" ht="14" customHeight="1" x14ac:dyDescent="0.25">
      <c r="B18" s="34" t="s">
        <v>1279</v>
      </c>
      <c r="C18" s="29" t="str">
        <f>[1]!s_info_name(B18)</f>
        <v>神城A退(退市)</v>
      </c>
      <c r="D18" s="30" t="str">
        <f>[1]!s_info_industry_sw_2021(B18,"",1)</f>
        <v>建筑装饰</v>
      </c>
      <c r="E18" s="31" t="str">
        <f>IF([1]!s_info_industry_sw_2021(B18,"",2)="消费电子",分工!$E$4,VLOOKUP(D18,分工!$B$2:'分工'!$C$32,2,0))</f>
        <v>曹昱晟</v>
      </c>
      <c r="F18" s="35"/>
      <c r="G18" s="33">
        <f>IFERROR(VLOOKUP(C18,重点公司!$C$2:$E$800,2,FALSE),0)</f>
        <v>0</v>
      </c>
    </row>
    <row r="19" spans="2:7" ht="14" customHeight="1" x14ac:dyDescent="0.25">
      <c r="B19" s="34" t="s">
        <v>1280</v>
      </c>
      <c r="C19" s="29" t="str">
        <f>[1]!s_info_name(B19)</f>
        <v>深粮控股</v>
      </c>
      <c r="D19" s="30" t="str">
        <f>[1]!s_info_industry_sw_2021(B19,"",1)</f>
        <v>农林牧渔</v>
      </c>
      <c r="E19" s="31" t="str">
        <f>IF([1]!s_info_industry_sw_2021(B19,"",2)="消费电子",分工!$E$4,VLOOKUP(D19,分工!$B$2:'分工'!$C$32,2,0))</f>
        <v>邵艺开</v>
      </c>
      <c r="F19" s="35"/>
      <c r="G19" s="33">
        <f>IFERROR(VLOOKUP(C19,重点公司!$C$2:$E$800,2,FALSE),0)</f>
        <v>0</v>
      </c>
    </row>
    <row r="20" spans="2:7" ht="14" customHeight="1" x14ac:dyDescent="0.25">
      <c r="B20" s="34" t="s">
        <v>1281</v>
      </c>
      <c r="C20" s="29" t="str">
        <f>[1]!s_info_name(B20)</f>
        <v>深华发A</v>
      </c>
      <c r="D20" s="30" t="str">
        <f>[1]!s_info_industry_sw_2021(B20,"",1)</f>
        <v>电子</v>
      </c>
      <c r="E20" s="31" t="str">
        <f>IF([1]!s_info_industry_sw_2021(B20,"",2)="消费电子",分工!$E$4,VLOOKUP(D20,分工!$B$2:'分工'!$C$32,2,0))</f>
        <v>邵艺开</v>
      </c>
      <c r="F20" s="35"/>
      <c r="G20" s="33">
        <f>IFERROR(VLOOKUP(C20,重点公司!$C$2:$E$800,2,FALSE),0)</f>
        <v>0</v>
      </c>
    </row>
    <row r="21" spans="2:7" ht="14" customHeight="1" x14ac:dyDescent="0.25">
      <c r="B21" s="34" t="s">
        <v>9</v>
      </c>
      <c r="C21" s="29" t="str">
        <f>[1]!s_info_name(B21)</f>
        <v>深科技</v>
      </c>
      <c r="D21" s="30" t="str">
        <f>[1]!s_info_industry_sw_2021(B21,"",1)</f>
        <v>电子</v>
      </c>
      <c r="E21" s="31" t="str">
        <f>IF([1]!s_info_industry_sw_2021(B21,"",2)="消费电子",分工!$E$4,VLOOKUP(D21,分工!$B$2:'分工'!$C$32,2,0))</f>
        <v>沈洪敏</v>
      </c>
      <c r="F21" s="35"/>
      <c r="G21" s="33">
        <f>IFERROR(VLOOKUP(C21,重点公司!$C$2:$E$800,2,FALSE),0)</f>
        <v>1</v>
      </c>
    </row>
    <row r="22" spans="2:7" ht="14" customHeight="1" x14ac:dyDescent="0.25">
      <c r="B22" s="34" t="s">
        <v>1282</v>
      </c>
      <c r="C22" s="29">
        <f>[1]!s_info_name(B22)</f>
        <v>0</v>
      </c>
      <c r="D22" s="30">
        <f>[1]!s_info_industry_sw_2021(B22,"",1)</f>
        <v>0</v>
      </c>
      <c r="E22" s="31" t="e">
        <f>IF([1]!s_info_industry_sw_2021(B22,"",2)="消费电子",分工!$E$4,VLOOKUP(D22,分工!$B$2:'分工'!$C$32,2,0))</f>
        <v>#N/A</v>
      </c>
      <c r="F22" s="35"/>
      <c r="G22" s="33">
        <f>IFERROR(VLOOKUP(C22,重点公司!$C$2:$E$800,2,FALSE),0)</f>
        <v>0</v>
      </c>
    </row>
    <row r="23" spans="2:7" ht="14" customHeight="1" x14ac:dyDescent="0.25">
      <c r="B23" s="34" t="s">
        <v>1283</v>
      </c>
      <c r="C23" s="29" t="str">
        <f>[1]!s_info_name(B23)</f>
        <v>*ST深天</v>
      </c>
      <c r="D23" s="30" t="str">
        <f>[1]!s_info_industry_sw_2021(B23,"",1)</f>
        <v>建筑材料</v>
      </c>
      <c r="E23" s="31" t="str">
        <f>IF([1]!s_info_industry_sw_2021(B23,"",2)="消费电子",分工!$E$4,VLOOKUP(D23,分工!$B$2:'分工'!$C$32,2,0))</f>
        <v>曹昱晟</v>
      </c>
      <c r="F23" s="35"/>
      <c r="G23" s="33">
        <f>IFERROR(VLOOKUP(C23,重点公司!$C$2:$E$800,2,FALSE),0)</f>
        <v>0</v>
      </c>
    </row>
    <row r="24" spans="2:7" ht="14" customHeight="1" x14ac:dyDescent="0.25">
      <c r="B24" s="34" t="s">
        <v>1284</v>
      </c>
      <c r="C24" s="29" t="str">
        <f>[1]!s_info_name(B24)</f>
        <v>招商地产(退市)</v>
      </c>
      <c r="D24" s="30" t="str">
        <f>[1]!s_info_industry_sw_2021(B24,"",1)</f>
        <v>房地产</v>
      </c>
      <c r="E24" s="31" t="str">
        <f>IF([1]!s_info_industry_sw_2021(B24,"",2)="消费电子",分工!$E$4,VLOOKUP(D24,分工!$B$2:'分工'!$C$32,2,0))</f>
        <v>曹昱晟</v>
      </c>
      <c r="F24" s="35"/>
      <c r="G24" s="33">
        <f>IFERROR(VLOOKUP(C24,重点公司!$C$2:$E$800,2,FALSE),0)</f>
        <v>0</v>
      </c>
    </row>
    <row r="25" spans="2:7" ht="14" customHeight="1" x14ac:dyDescent="0.25">
      <c r="B25" s="34" t="s">
        <v>1285</v>
      </c>
      <c r="C25" s="29" t="str">
        <f>[1]!s_info_name(B25)</f>
        <v>特力A</v>
      </c>
      <c r="D25" s="30" t="str">
        <f>[1]!s_info_industry_sw_2021(B25,"",1)</f>
        <v>综合</v>
      </c>
      <c r="E25" s="31" t="str">
        <f>IF([1]!s_info_industry_sw_2021(B25,"",2)="消费电子",分工!$E$4,VLOOKUP(D25,分工!$B$2:'分工'!$C$32,2,0))</f>
        <v>无</v>
      </c>
      <c r="F25" s="35"/>
      <c r="G25" s="33">
        <f>IFERROR(VLOOKUP(C25,重点公司!$C$2:$E$800,2,FALSE),0)</f>
        <v>0</v>
      </c>
    </row>
    <row r="26" spans="2:7" ht="14" customHeight="1" x14ac:dyDescent="0.25">
      <c r="B26" s="34" t="s">
        <v>1286</v>
      </c>
      <c r="C26" s="29" t="str">
        <f>[1]!s_info_name(B26)</f>
        <v>飞亚达</v>
      </c>
      <c r="D26" s="30" t="str">
        <f>[1]!s_info_industry_sw_2021(B26,"",1)</f>
        <v>纺织服饰</v>
      </c>
      <c r="E26" s="31" t="str">
        <f>IF([1]!s_info_industry_sw_2021(B26,"",2)="消费电子",分工!$E$4,VLOOKUP(D26,分工!$B$2:'分工'!$C$32,2,0))</f>
        <v>董博</v>
      </c>
      <c r="F26" s="35"/>
      <c r="G26" s="33">
        <f>IFERROR(VLOOKUP(C26,重点公司!$C$2:$E$800,2,FALSE),0)</f>
        <v>0</v>
      </c>
    </row>
    <row r="27" spans="2:7" ht="14" customHeight="1" x14ac:dyDescent="0.25">
      <c r="B27" s="34" t="s">
        <v>1287</v>
      </c>
      <c r="C27" s="29" t="str">
        <f>[1]!s_info_name(B27)</f>
        <v>深圳能源</v>
      </c>
      <c r="D27" s="30" t="str">
        <f>[1]!s_info_industry_sw_2021(B27,"",1)</f>
        <v>公用事业</v>
      </c>
      <c r="E27" s="31" t="str">
        <f>IF([1]!s_info_industry_sw_2021(B27,"",2)="消费电子",分工!$E$4,VLOOKUP(D27,分工!$B$2:'分工'!$C$32,2,0))</f>
        <v>沈洪敏</v>
      </c>
      <c r="F27" s="35"/>
      <c r="G27" s="33">
        <f>IFERROR(VLOOKUP(C27,重点公司!$C$2:$E$800,2,FALSE),0)</f>
        <v>0</v>
      </c>
    </row>
    <row r="28" spans="2:7" ht="14" customHeight="1" x14ac:dyDescent="0.25">
      <c r="B28" s="34" t="s">
        <v>1288</v>
      </c>
      <c r="C28" s="29" t="str">
        <f>[1]!s_info_name(B28)</f>
        <v>国药一致</v>
      </c>
      <c r="D28" s="30" t="str">
        <f>[1]!s_info_industry_sw_2021(B28,"",1)</f>
        <v>医药生物</v>
      </c>
      <c r="E28" s="31" t="str">
        <f>IF([1]!s_info_industry_sw_2021(B28,"",2)="消费电子",分工!$E$4,VLOOKUP(D28,分工!$B$2:'分工'!$C$32,2,0))</f>
        <v>曹昱晟</v>
      </c>
      <c r="F28" s="35"/>
      <c r="G28" s="33">
        <f>IFERROR(VLOOKUP(C28,重点公司!$C$2:$E$800,2,FALSE),0)</f>
        <v>0</v>
      </c>
    </row>
    <row r="29" spans="2:7" ht="14" customHeight="1" x14ac:dyDescent="0.25">
      <c r="B29" s="34" t="s">
        <v>1289</v>
      </c>
      <c r="C29" s="29" t="str">
        <f>[1]!s_info_name(B29)</f>
        <v>深深房A</v>
      </c>
      <c r="D29" s="30" t="str">
        <f>[1]!s_info_industry_sw_2021(B29,"",1)</f>
        <v>房地产</v>
      </c>
      <c r="E29" s="31" t="str">
        <f>IF([1]!s_info_industry_sw_2021(B29,"",2)="消费电子",分工!$E$4,VLOOKUP(D29,分工!$B$2:'分工'!$C$32,2,0))</f>
        <v>曹昱晟</v>
      </c>
      <c r="F29" s="35"/>
      <c r="G29" s="33">
        <f>IFERROR(VLOOKUP(C29,重点公司!$C$2:$E$800,2,FALSE),0)</f>
        <v>0</v>
      </c>
    </row>
    <row r="30" spans="2:7" ht="14" customHeight="1" x14ac:dyDescent="0.25">
      <c r="B30" s="34" t="s">
        <v>1290</v>
      </c>
      <c r="C30" s="29" t="str">
        <f>[1]!s_info_name(B30)</f>
        <v>富奥股份</v>
      </c>
      <c r="D30" s="30" t="str">
        <f>[1]!s_info_industry_sw_2021(B30,"",1)</f>
        <v>汽车</v>
      </c>
      <c r="E30" s="31" t="str">
        <f>IF([1]!s_info_industry_sw_2021(B30,"",2)="消费电子",分工!$E$4,VLOOKUP(D30,分工!$B$2:'分工'!$C$32,2,0))</f>
        <v>沈洪敏</v>
      </c>
      <c r="F30" s="35"/>
      <c r="G30" s="33">
        <f>IFERROR(VLOOKUP(C30,重点公司!$C$2:$E$800,2,FALSE),0)</f>
        <v>0</v>
      </c>
    </row>
    <row r="31" spans="2:7" ht="14" customHeight="1" x14ac:dyDescent="0.25">
      <c r="B31" s="34" t="s">
        <v>1291</v>
      </c>
      <c r="C31" s="29" t="str">
        <f>[1]!s_info_name(B31)</f>
        <v>大悦城</v>
      </c>
      <c r="D31" s="30" t="str">
        <f>[1]!s_info_industry_sw_2021(B31,"",1)</f>
        <v>房地产</v>
      </c>
      <c r="E31" s="31" t="str">
        <f>IF([1]!s_info_industry_sw_2021(B31,"",2)="消费电子",分工!$E$4,VLOOKUP(D31,分工!$B$2:'分工'!$C$32,2,0))</f>
        <v>曹昱晟</v>
      </c>
      <c r="F31" s="35"/>
      <c r="G31" s="33">
        <f>IFERROR(VLOOKUP(C31,重点公司!$C$2:$E$800,2,FALSE),0)</f>
        <v>0</v>
      </c>
    </row>
    <row r="32" spans="2:7" ht="14" customHeight="1" x14ac:dyDescent="0.25">
      <c r="B32" s="34" t="s">
        <v>1292</v>
      </c>
      <c r="C32" s="29" t="str">
        <f>[1]!s_info_name(B32)</f>
        <v>深桑达A</v>
      </c>
      <c r="D32" s="30" t="str">
        <f>[1]!s_info_industry_sw_2021(B32,"",1)</f>
        <v>建筑装饰</v>
      </c>
      <c r="E32" s="31" t="str">
        <f>IF([1]!s_info_industry_sw_2021(B32,"",2)="消费电子",分工!$E$4,VLOOKUP(D32,分工!$B$2:'分工'!$C$32,2,0))</f>
        <v>曹昱晟</v>
      </c>
      <c r="F32" s="35"/>
      <c r="G32" s="33">
        <f>IFERROR(VLOOKUP(C32,重点公司!$C$2:$E$800,2,FALSE),0)</f>
        <v>0</v>
      </c>
    </row>
    <row r="33" spans="2:7" ht="14" customHeight="1" x14ac:dyDescent="0.25">
      <c r="B33" s="34" t="s">
        <v>1293</v>
      </c>
      <c r="C33" s="29" t="str">
        <f>[1]!s_info_name(B33)</f>
        <v>新都退(退市)</v>
      </c>
      <c r="D33" s="30" t="str">
        <f>[1]!s_info_industry_sw_2021(B33,"",1)</f>
        <v>社会服务</v>
      </c>
      <c r="E33" s="31" t="str">
        <f>IF([1]!s_info_industry_sw_2021(B33,"",2)="消费电子",分工!$E$4,VLOOKUP(D33,分工!$B$2:'分工'!$C$32,2,0))</f>
        <v>董博</v>
      </c>
      <c r="F33" s="35"/>
      <c r="G33" s="33">
        <f>IFERROR(VLOOKUP(C33,重点公司!$C$2:$E$800,2,FALSE),0)</f>
        <v>0</v>
      </c>
    </row>
    <row r="34" spans="2:7" ht="14" customHeight="1" x14ac:dyDescent="0.25">
      <c r="B34" s="34" t="s">
        <v>1294</v>
      </c>
      <c r="C34" s="29" t="str">
        <f>[1]!s_info_name(B34)</f>
        <v>神州数码</v>
      </c>
      <c r="D34" s="30" t="str">
        <f>[1]!s_info_industry_sw_2021(B34,"",1)</f>
        <v>计算机</v>
      </c>
      <c r="E34" s="31" t="str">
        <f>IF([1]!s_info_industry_sw_2021(B34,"",2)="消费电子",分工!$E$4,VLOOKUP(D34,分工!$B$2:'分工'!$C$32,2,0))</f>
        <v>沈洪敏</v>
      </c>
      <c r="F34" s="35"/>
      <c r="G34" s="33">
        <f>IFERROR(VLOOKUP(C34,重点公司!$C$2:$E$800,2,FALSE),0)</f>
        <v>0</v>
      </c>
    </row>
    <row r="35" spans="2:7" ht="14" customHeight="1" x14ac:dyDescent="0.25">
      <c r="B35" s="34" t="s">
        <v>1295</v>
      </c>
      <c r="C35" s="29" t="str">
        <f>[1]!s_info_name(B35)</f>
        <v>中国天楹</v>
      </c>
      <c r="D35" s="30" t="str">
        <f>[1]!s_info_industry_sw_2021(B35,"",1)</f>
        <v>环保</v>
      </c>
      <c r="E35" s="31" t="str">
        <f>IF([1]!s_info_industry_sw_2021(B35,"",2)="消费电子",分工!$E$4,VLOOKUP(D35,分工!$B$2:'分工'!$C$32,2,0))</f>
        <v>无</v>
      </c>
      <c r="F35" s="35"/>
      <c r="G35" s="33">
        <f>IFERROR(VLOOKUP(C35,重点公司!$C$2:$E$800,2,FALSE),0)</f>
        <v>0</v>
      </c>
    </row>
    <row r="36" spans="2:7" ht="14" customHeight="1" x14ac:dyDescent="0.25">
      <c r="B36" s="34" t="s">
        <v>1296</v>
      </c>
      <c r="C36" s="29" t="str">
        <f>[1]!s_info_name(B36)</f>
        <v>华联控股</v>
      </c>
      <c r="D36" s="30" t="str">
        <f>[1]!s_info_industry_sw_2021(B36,"",1)</f>
        <v>房地产</v>
      </c>
      <c r="E36" s="31" t="str">
        <f>IF([1]!s_info_industry_sw_2021(B36,"",2)="消费电子",分工!$E$4,VLOOKUP(D36,分工!$B$2:'分工'!$C$32,2,0))</f>
        <v>曹昱晟</v>
      </c>
      <c r="F36" s="35"/>
      <c r="G36" s="33">
        <f>IFERROR(VLOOKUP(C36,重点公司!$C$2:$E$800,2,FALSE),0)</f>
        <v>0</v>
      </c>
    </row>
    <row r="37" spans="2:7" ht="14" customHeight="1" x14ac:dyDescent="0.25">
      <c r="B37" s="34" t="s">
        <v>1297</v>
      </c>
      <c r="C37" s="29" t="str">
        <f>[1]!s_info_name(B37)</f>
        <v>深南电A</v>
      </c>
      <c r="D37" s="30" t="str">
        <f>[1]!s_info_industry_sw_2021(B37,"",1)</f>
        <v>公用事业</v>
      </c>
      <c r="E37" s="31" t="str">
        <f>IF([1]!s_info_industry_sw_2021(B37,"",2)="消费电子",分工!$E$4,VLOOKUP(D37,分工!$B$2:'分工'!$C$32,2,0))</f>
        <v>沈洪敏</v>
      </c>
      <c r="F37" s="35"/>
      <c r="G37" s="33">
        <f>IFERROR(VLOOKUP(C37,重点公司!$C$2:$E$800,2,FALSE),0)</f>
        <v>0</v>
      </c>
    </row>
    <row r="38" spans="2:7" ht="14" customHeight="1" x14ac:dyDescent="0.25">
      <c r="B38" s="34" t="s">
        <v>1298</v>
      </c>
      <c r="C38" s="29" t="str">
        <f>[1]!s_info_name(B38)</f>
        <v>大通退(退市)</v>
      </c>
      <c r="D38" s="30" t="str">
        <f>[1]!s_info_industry_sw_2021(B38,"",1)</f>
        <v>综合</v>
      </c>
      <c r="E38" s="31" t="str">
        <f>IF([1]!s_info_industry_sw_2021(B38,"",2)="消费电子",分工!$E$4,VLOOKUP(D38,分工!$B$2:'分工'!$C$32,2,0))</f>
        <v>无</v>
      </c>
      <c r="F38" s="35"/>
      <c r="G38" s="33">
        <f>IFERROR(VLOOKUP(C38,重点公司!$C$2:$E$800,2,FALSE),0)</f>
        <v>0</v>
      </c>
    </row>
    <row r="39" spans="2:7" ht="14" customHeight="1" x14ac:dyDescent="0.25">
      <c r="B39" s="34" t="s">
        <v>11</v>
      </c>
      <c r="C39" s="29" t="str">
        <f>[1]!s_info_name(B39)</f>
        <v>中集集团</v>
      </c>
      <c r="D39" s="30" t="str">
        <f>[1]!s_info_industry_sw_2021(B39,"",1)</f>
        <v>机械设备</v>
      </c>
      <c r="E39" s="31" t="str">
        <f>IF([1]!s_info_industry_sw_2021(B39,"",2)="消费电子",分工!$E$4,VLOOKUP(D39,分工!$B$2:'分工'!$C$32,2,0))</f>
        <v>沈洪敏</v>
      </c>
      <c r="F39" s="35"/>
      <c r="G39" s="33">
        <f>IFERROR(VLOOKUP(C39,重点公司!$C$2:$E$800,2,FALSE),0)</f>
        <v>1</v>
      </c>
    </row>
    <row r="40" spans="2:7" ht="14" customHeight="1" x14ac:dyDescent="0.25">
      <c r="B40" s="34" t="s">
        <v>1299</v>
      </c>
      <c r="C40" s="29" t="str">
        <f>[1]!s_info_name(B40)</f>
        <v>ST旭蓝</v>
      </c>
      <c r="D40" s="30" t="str">
        <f>[1]!s_info_industry_sw_2021(B40,"",1)</f>
        <v>公用事业</v>
      </c>
      <c r="E40" s="31" t="str">
        <f>IF([1]!s_info_industry_sw_2021(B40,"",2)="消费电子",分工!$E$4,VLOOKUP(D40,分工!$B$2:'分工'!$C$32,2,0))</f>
        <v>沈洪敏</v>
      </c>
      <c r="F40" s="35"/>
      <c r="G40" s="33">
        <f>IFERROR(VLOOKUP(C40,重点公司!$C$2:$E$800,2,FALSE),0)</f>
        <v>0</v>
      </c>
    </row>
    <row r="41" spans="2:7" ht="14" customHeight="1" x14ac:dyDescent="0.25">
      <c r="B41" s="34" t="s">
        <v>1300</v>
      </c>
      <c r="C41" s="29">
        <f>[1]!s_info_name(B41)</f>
        <v>0</v>
      </c>
      <c r="D41" s="30">
        <f>[1]!s_info_industry_sw_2021(B41,"",1)</f>
        <v>0</v>
      </c>
      <c r="E41" s="31" t="e">
        <f>IF([1]!s_info_industry_sw_2021(B41,"",2)="消费电子",分工!$E$4,VLOOKUP(D41,分工!$B$2:'分工'!$C$32,2,0))</f>
        <v>#N/A</v>
      </c>
      <c r="F41" s="35"/>
      <c r="G41" s="33">
        <f>IFERROR(VLOOKUP(C41,重点公司!$C$2:$E$800,2,FALSE),0)</f>
        <v>0</v>
      </c>
    </row>
    <row r="42" spans="2:7" ht="14" customHeight="1" x14ac:dyDescent="0.25">
      <c r="B42" s="34" t="s">
        <v>1301</v>
      </c>
      <c r="C42" s="29" t="str">
        <f>[1]!s_info_name(B42)</f>
        <v>中洲控股</v>
      </c>
      <c r="D42" s="30" t="str">
        <f>[1]!s_info_industry_sw_2021(B42,"",1)</f>
        <v>房地产</v>
      </c>
      <c r="E42" s="31" t="str">
        <f>IF([1]!s_info_industry_sw_2021(B42,"",2)="消费电子",分工!$E$4,VLOOKUP(D42,分工!$B$2:'分工'!$C$32,2,0))</f>
        <v>曹昱晟</v>
      </c>
      <c r="F42" s="35"/>
      <c r="G42" s="33">
        <f>IFERROR(VLOOKUP(C42,重点公司!$C$2:$E$800,2,FALSE),0)</f>
        <v>0</v>
      </c>
    </row>
    <row r="43" spans="2:7" ht="14" customHeight="1" x14ac:dyDescent="0.25">
      <c r="B43" s="34" t="s">
        <v>1302</v>
      </c>
      <c r="C43" s="29">
        <f>[1]!s_info_name(B43)</f>
        <v>0</v>
      </c>
      <c r="D43" s="30">
        <f>[1]!s_info_industry_sw_2021(B43,"",1)</f>
        <v>0</v>
      </c>
      <c r="E43" s="31" t="e">
        <f>IF([1]!s_info_industry_sw_2021(B43,"",2)="消费电子",分工!$E$4,VLOOKUP(D43,分工!$B$2:'分工'!$C$32,2,0))</f>
        <v>#N/A</v>
      </c>
      <c r="F43" s="35"/>
      <c r="G43" s="33">
        <f>IFERROR(VLOOKUP(C43,重点公司!$C$2:$E$800,2,FALSE),0)</f>
        <v>0</v>
      </c>
    </row>
    <row r="44" spans="2:7" ht="14" customHeight="1" x14ac:dyDescent="0.25">
      <c r="B44" s="34" t="s">
        <v>1303</v>
      </c>
      <c r="C44" s="29">
        <f>[1]!s_info_name(B44)</f>
        <v>0</v>
      </c>
      <c r="D44" s="30">
        <f>[1]!s_info_industry_sw_2021(B44,"",1)</f>
        <v>0</v>
      </c>
      <c r="E44" s="31" t="e">
        <f>IF([1]!s_info_industry_sw_2021(B44,"",2)="消费电子",分工!$E$4,VLOOKUP(D44,分工!$B$2:'分工'!$C$32,2,0))</f>
        <v>#N/A</v>
      </c>
      <c r="F44" s="35"/>
      <c r="G44" s="33">
        <f>IFERROR(VLOOKUP(C44,重点公司!$C$2:$E$800,2,FALSE),0)</f>
        <v>0</v>
      </c>
    </row>
    <row r="45" spans="2:7" ht="14" customHeight="1" x14ac:dyDescent="0.25">
      <c r="B45" s="34" t="s">
        <v>1304</v>
      </c>
      <c r="C45" s="29" t="str">
        <f>[1]!s_info_name(B45)</f>
        <v>深纺织A</v>
      </c>
      <c r="D45" s="30" t="str">
        <f>[1]!s_info_industry_sw_2021(B45,"",1)</f>
        <v>电子</v>
      </c>
      <c r="E45" s="31" t="str">
        <f>IF([1]!s_info_industry_sw_2021(B45,"",2)="消费电子",分工!$E$4,VLOOKUP(D45,分工!$B$2:'分工'!$C$32,2,0))</f>
        <v>邵艺开</v>
      </c>
      <c r="F45" s="35"/>
      <c r="G45" s="33">
        <f>IFERROR(VLOOKUP(C45,重点公司!$C$2:$E$800,2,FALSE),0)</f>
        <v>0</v>
      </c>
    </row>
    <row r="46" spans="2:7" ht="14" customHeight="1" x14ac:dyDescent="0.25">
      <c r="B46" s="34" t="s">
        <v>1305</v>
      </c>
      <c r="C46" s="29" t="str">
        <f>[1]!s_info_name(B46)</f>
        <v>*ST泛海(退市)</v>
      </c>
      <c r="D46" s="30" t="str">
        <f>[1]!s_info_industry_sw_2021(B46,"",1)</f>
        <v>房地产</v>
      </c>
      <c r="E46" s="31" t="str">
        <f>IF([1]!s_info_industry_sw_2021(B46,"",2)="消费电子",分工!$E$4,VLOOKUP(D46,分工!$B$2:'分工'!$C$32,2,0))</f>
        <v>曹昱晟</v>
      </c>
      <c r="F46" s="35"/>
      <c r="G46" s="33">
        <f>IFERROR(VLOOKUP(C46,重点公司!$C$2:$E$800,2,FALSE),0)</f>
        <v>0</v>
      </c>
    </row>
    <row r="47" spans="2:7" ht="14" customHeight="1" x14ac:dyDescent="0.25">
      <c r="B47" s="34" t="s">
        <v>1306</v>
      </c>
      <c r="C47" s="29" t="str">
        <f>[1]!s_info_name(B47)</f>
        <v>ST中侨(退市)</v>
      </c>
      <c r="D47" s="30" t="str">
        <f>[1]!s_info_industry_sw_2021(B47,"",1)</f>
        <v>房地产</v>
      </c>
      <c r="E47" s="31" t="str">
        <f>IF([1]!s_info_industry_sw_2021(B47,"",2)="消费电子",分工!$E$4,VLOOKUP(D47,分工!$B$2:'分工'!$C$32,2,0))</f>
        <v>曹昱晟</v>
      </c>
      <c r="F47" s="35"/>
      <c r="G47" s="33">
        <f>IFERROR(VLOOKUP(C47,重点公司!$C$2:$E$800,2,FALSE),0)</f>
        <v>0</v>
      </c>
    </row>
    <row r="48" spans="2:7" ht="14" customHeight="1" x14ac:dyDescent="0.25">
      <c r="B48" s="34" t="s">
        <v>1307</v>
      </c>
      <c r="C48" s="29" t="str">
        <f>[1]!s_info_name(B48)</f>
        <v>京基智农</v>
      </c>
      <c r="D48" s="30" t="str">
        <f>[1]!s_info_industry_sw_2021(B48,"",1)</f>
        <v>房地产</v>
      </c>
      <c r="E48" s="31" t="str">
        <f>IF([1]!s_info_industry_sw_2021(B48,"",2)="消费电子",分工!$E$4,VLOOKUP(D48,分工!$B$2:'分工'!$C$32,2,0))</f>
        <v>曹昱晟</v>
      </c>
      <c r="F48" s="35"/>
      <c r="G48" s="33">
        <f>IFERROR(VLOOKUP(C48,重点公司!$C$2:$E$800,2,FALSE),0)</f>
        <v>0</v>
      </c>
    </row>
    <row r="49" spans="2:7" ht="14" customHeight="1" x14ac:dyDescent="0.25">
      <c r="B49" s="34" t="s">
        <v>1308</v>
      </c>
      <c r="C49" s="29" t="str">
        <f>[1]!s_info_name(B49)</f>
        <v>德赛电池</v>
      </c>
      <c r="D49" s="30" t="str">
        <f>[1]!s_info_industry_sw_2021(B49,"",1)</f>
        <v>电力设备</v>
      </c>
      <c r="E49" s="31" t="str">
        <f>IF([1]!s_info_industry_sw_2021(B49,"",2)="消费电子",分工!$E$4,VLOOKUP(D49,分工!$B$2:'分工'!$C$32,2,0))</f>
        <v>张子健</v>
      </c>
      <c r="F49" s="35"/>
      <c r="G49" s="33">
        <f>IFERROR(VLOOKUP(C49,重点公司!$C$2:$E$800,2,FALSE),0)</f>
        <v>0</v>
      </c>
    </row>
    <row r="50" spans="2:7" ht="14" customHeight="1" x14ac:dyDescent="0.25">
      <c r="B50" s="34" t="s">
        <v>508</v>
      </c>
      <c r="C50" s="29" t="str">
        <f>[1]!s_info_name(B50)</f>
        <v>深天马A</v>
      </c>
      <c r="D50" s="30" t="str">
        <f>[1]!s_info_industry_sw_2021(B50,"",1)</f>
        <v>电子</v>
      </c>
      <c r="E50" s="31" t="str">
        <f>IF([1]!s_info_industry_sw_2021(B50,"",2)="消费电子",分工!$E$4,VLOOKUP(D50,分工!$B$2:'分工'!$C$32,2,0))</f>
        <v>邵艺开</v>
      </c>
      <c r="F50" s="35"/>
      <c r="G50" s="33">
        <f>IFERROR(VLOOKUP(C50,重点公司!$C$2:$E$800,2,FALSE),0)</f>
        <v>1</v>
      </c>
    </row>
    <row r="51" spans="2:7" ht="14" customHeight="1" x14ac:dyDescent="0.25">
      <c r="B51" s="34" t="s">
        <v>1309</v>
      </c>
      <c r="C51" s="29">
        <f>[1]!s_info_name(B51)</f>
        <v>0</v>
      </c>
      <c r="D51" s="30">
        <f>[1]!s_info_industry_sw_2021(B51,"",1)</f>
        <v>0</v>
      </c>
      <c r="E51" s="31" t="e">
        <f>IF([1]!s_info_industry_sw_2021(B51,"",2)="消费电子",分工!$E$4,VLOOKUP(D51,分工!$B$2:'分工'!$C$32,2,0))</f>
        <v>#N/A</v>
      </c>
      <c r="F51" s="35"/>
      <c r="G51" s="33">
        <f>IFERROR(VLOOKUP(C51,重点公司!$C$2:$E$800,2,FALSE),0)</f>
        <v>0</v>
      </c>
    </row>
    <row r="52" spans="2:7" ht="14" customHeight="1" x14ac:dyDescent="0.25">
      <c r="B52" s="34" t="s">
        <v>1310</v>
      </c>
      <c r="C52" s="29">
        <f>[1]!s_info_name(B52)</f>
        <v>0</v>
      </c>
      <c r="D52" s="30">
        <f>[1]!s_info_industry_sw_2021(B52,"",1)</f>
        <v>0</v>
      </c>
      <c r="E52" s="31" t="e">
        <f>IF([1]!s_info_industry_sw_2021(B52,"",2)="消费电子",分工!$E$4,VLOOKUP(D52,分工!$B$2:'分工'!$C$32,2,0))</f>
        <v>#N/A</v>
      </c>
      <c r="F52" s="35"/>
      <c r="G52" s="33">
        <f>IFERROR(VLOOKUP(C52,重点公司!$C$2:$E$800,2,FALSE),0)</f>
        <v>0</v>
      </c>
    </row>
    <row r="53" spans="2:7" ht="14" customHeight="1" x14ac:dyDescent="0.25">
      <c r="B53" s="34" t="s">
        <v>1311</v>
      </c>
      <c r="C53" s="29">
        <f>[1]!s_info_name(B53)</f>
        <v>0</v>
      </c>
      <c r="D53" s="30">
        <f>[1]!s_info_industry_sw_2021(B53,"",1)</f>
        <v>0</v>
      </c>
      <c r="E53" s="31" t="e">
        <f>IF([1]!s_info_industry_sw_2021(B53,"",2)="消费电子",分工!$E$4,VLOOKUP(D53,分工!$B$2:'分工'!$C$32,2,0))</f>
        <v>#N/A</v>
      </c>
      <c r="F53" s="35"/>
      <c r="G53" s="33">
        <f>IFERROR(VLOOKUP(C53,重点公司!$C$2:$E$800,2,FALSE),0)</f>
        <v>0</v>
      </c>
    </row>
    <row r="54" spans="2:7" ht="14" customHeight="1" x14ac:dyDescent="0.25">
      <c r="B54" s="34" t="s">
        <v>1312</v>
      </c>
      <c r="C54" s="29">
        <f>[1]!s_info_name(B54)</f>
        <v>0</v>
      </c>
      <c r="D54" s="30">
        <f>[1]!s_info_industry_sw_2021(B54,"",1)</f>
        <v>0</v>
      </c>
      <c r="E54" s="31" t="e">
        <f>IF([1]!s_info_industry_sw_2021(B54,"",2)="消费电子",分工!$E$4,VLOOKUP(D54,分工!$B$2:'分工'!$C$32,2,0))</f>
        <v>#N/A</v>
      </c>
      <c r="F54" s="35"/>
      <c r="G54" s="33">
        <f>IFERROR(VLOOKUP(C54,重点公司!$C$2:$E$800,2,FALSE),0)</f>
        <v>0</v>
      </c>
    </row>
    <row r="55" spans="2:7" ht="14" customHeight="1" x14ac:dyDescent="0.25">
      <c r="B55" s="34" t="s">
        <v>1313</v>
      </c>
      <c r="C55" s="29" t="str">
        <f>[1]!s_info_name(B55)</f>
        <v>方大集团</v>
      </c>
      <c r="D55" s="30" t="str">
        <f>[1]!s_info_industry_sw_2021(B55,"",1)</f>
        <v>建筑材料</v>
      </c>
      <c r="E55" s="31" t="str">
        <f>IF([1]!s_info_industry_sw_2021(B55,"",2)="消费电子",分工!$E$4,VLOOKUP(D55,分工!$B$2:'分工'!$C$32,2,0))</f>
        <v>曹昱晟</v>
      </c>
      <c r="F55" s="35"/>
      <c r="G55" s="33">
        <f>IFERROR(VLOOKUP(C55,重点公司!$C$2:$E$800,2,FALSE),0)</f>
        <v>0</v>
      </c>
    </row>
    <row r="56" spans="2:7" ht="14" customHeight="1" x14ac:dyDescent="0.25">
      <c r="B56" s="34" t="s">
        <v>1314</v>
      </c>
      <c r="C56" s="29" t="str">
        <f>[1]!s_info_name(B56)</f>
        <v>皇庭国际</v>
      </c>
      <c r="D56" s="30" t="str">
        <f>[1]!s_info_industry_sw_2021(B56,"",1)</f>
        <v>房地产</v>
      </c>
      <c r="E56" s="31" t="str">
        <f>IF([1]!s_info_industry_sw_2021(B56,"",2)="消费电子",分工!$E$4,VLOOKUP(D56,分工!$B$2:'分工'!$C$32,2,0))</f>
        <v>曹昱晟</v>
      </c>
      <c r="F56" s="35"/>
      <c r="G56" s="33">
        <f>IFERROR(VLOOKUP(C56,重点公司!$C$2:$E$800,2,FALSE),0)</f>
        <v>0</v>
      </c>
    </row>
    <row r="57" spans="2:7" ht="14" customHeight="1" x14ac:dyDescent="0.25">
      <c r="B57" s="34" t="s">
        <v>1315</v>
      </c>
      <c r="C57" s="29">
        <f>[1]!s_info_name(B57)</f>
        <v>0</v>
      </c>
      <c r="D57" s="30">
        <f>[1]!s_info_industry_sw_2021(B57,"",1)</f>
        <v>0</v>
      </c>
      <c r="E57" s="31" t="e">
        <f>IF([1]!s_info_industry_sw_2021(B57,"",2)="消费电子",分工!$E$4,VLOOKUP(D57,分工!$B$2:'分工'!$C$32,2,0))</f>
        <v>#N/A</v>
      </c>
      <c r="F57" s="35"/>
      <c r="G57" s="33">
        <f>IFERROR(VLOOKUP(C57,重点公司!$C$2:$E$800,2,FALSE),0)</f>
        <v>0</v>
      </c>
    </row>
    <row r="58" spans="2:7" ht="14" customHeight="1" x14ac:dyDescent="0.25">
      <c r="B58" s="34" t="s">
        <v>1316</v>
      </c>
      <c r="C58" s="29" t="str">
        <f>[1]!s_info_name(B58)</f>
        <v>深赛格</v>
      </c>
      <c r="D58" s="30" t="str">
        <f>[1]!s_info_industry_sw_2021(B58,"",1)</f>
        <v>商贸零售</v>
      </c>
      <c r="E58" s="31" t="str">
        <f>IF([1]!s_info_industry_sw_2021(B58,"",2)="消费电子",分工!$E$4,VLOOKUP(D58,分工!$B$2:'分工'!$C$32,2,0))</f>
        <v>董博</v>
      </c>
      <c r="F58" s="35"/>
      <c r="G58" s="33">
        <f>IFERROR(VLOOKUP(C58,重点公司!$C$2:$E$800,2,FALSE),0)</f>
        <v>0</v>
      </c>
    </row>
    <row r="59" spans="2:7" ht="14" customHeight="1" x14ac:dyDescent="0.25">
      <c r="B59" s="34" t="s">
        <v>1317</v>
      </c>
      <c r="C59" s="29" t="str">
        <f>[1]!s_info_name(B59)</f>
        <v>华锦股份</v>
      </c>
      <c r="D59" s="30" t="str">
        <f>[1]!s_info_industry_sw_2021(B59,"",1)</f>
        <v>石油石化</v>
      </c>
      <c r="E59" s="31" t="str">
        <f>IF([1]!s_info_industry_sw_2021(B59,"",2)="消费电子",分工!$E$4,VLOOKUP(D59,分工!$B$2:'分工'!$C$32,2,0))</f>
        <v>蔡浩</v>
      </c>
      <c r="F59" s="35"/>
      <c r="G59" s="33">
        <f>IFERROR(VLOOKUP(C59,重点公司!$C$2:$E$800,2,FALSE),0)</f>
        <v>0</v>
      </c>
    </row>
    <row r="60" spans="2:7" ht="14" customHeight="1" x14ac:dyDescent="0.25">
      <c r="B60" s="34" t="s">
        <v>1318</v>
      </c>
      <c r="C60" s="29" t="str">
        <f>[1]!s_info_name(B60)</f>
        <v>中金岭南</v>
      </c>
      <c r="D60" s="30" t="str">
        <f>[1]!s_info_industry_sw_2021(B60,"",1)</f>
        <v>有色金属</v>
      </c>
      <c r="E60" s="31" t="str">
        <f>IF([1]!s_info_industry_sw_2021(B60,"",2)="消费电子",分工!$E$4,VLOOKUP(D60,分工!$B$2:'分工'!$C$32,2,0))</f>
        <v>蔡浩</v>
      </c>
      <c r="F60" s="35"/>
      <c r="G60" s="33">
        <f>IFERROR(VLOOKUP(C60,重点公司!$C$2:$E$800,2,FALSE),0)</f>
        <v>0</v>
      </c>
    </row>
    <row r="61" spans="2:7" ht="14" customHeight="1" x14ac:dyDescent="0.25">
      <c r="B61" s="34" t="s">
        <v>1319</v>
      </c>
      <c r="C61" s="29" t="str">
        <f>[1]!s_info_name(B61)</f>
        <v>农产品</v>
      </c>
      <c r="D61" s="30" t="str">
        <f>[1]!s_info_industry_sw_2021(B61,"",1)</f>
        <v>商贸零售</v>
      </c>
      <c r="E61" s="31" t="str">
        <f>IF([1]!s_info_industry_sw_2021(B61,"",2)="消费电子",分工!$E$4,VLOOKUP(D61,分工!$B$2:'分工'!$C$32,2,0))</f>
        <v>董博</v>
      </c>
      <c r="F61" s="35"/>
      <c r="G61" s="33">
        <f>IFERROR(VLOOKUP(C61,重点公司!$C$2:$E$800,2,FALSE),0)</f>
        <v>0</v>
      </c>
    </row>
    <row r="62" spans="2:7" ht="14" customHeight="1" x14ac:dyDescent="0.25">
      <c r="B62" s="34" t="s">
        <v>1320</v>
      </c>
      <c r="C62" s="29" t="str">
        <f>[1]!s_info_name(B62)</f>
        <v>深圳华强</v>
      </c>
      <c r="D62" s="30" t="str">
        <f>[1]!s_info_industry_sw_2021(B62,"",1)</f>
        <v>电子</v>
      </c>
      <c r="E62" s="31" t="str">
        <f>IF([1]!s_info_industry_sw_2021(B62,"",2)="消费电子",分工!$E$4,VLOOKUP(D62,分工!$B$2:'分工'!$C$32,2,0))</f>
        <v>邵艺开</v>
      </c>
      <c r="F62" s="35"/>
      <c r="G62" s="33">
        <f>IFERROR(VLOOKUP(C62,重点公司!$C$2:$E$800,2,FALSE),0)</f>
        <v>0</v>
      </c>
    </row>
    <row r="63" spans="2:7" ht="14" customHeight="1" x14ac:dyDescent="0.25">
      <c r="B63" s="34" t="s">
        <v>1167</v>
      </c>
      <c r="C63" s="29" t="str">
        <f>[1]!s_info_name(B63)</f>
        <v>中兴通讯</v>
      </c>
      <c r="D63" s="30" t="str">
        <f>[1]!s_info_industry_sw_2021(B63,"",1)</f>
        <v>通信</v>
      </c>
      <c r="E63" s="31" t="str">
        <f>IF([1]!s_info_industry_sw_2021(B63,"",2)="消费电子",分工!$E$4,VLOOKUP(D63,分工!$B$2:'分工'!$C$32,2,0))</f>
        <v>邵艺开</v>
      </c>
      <c r="F63" s="35"/>
      <c r="G63" s="33">
        <f>IFERROR(VLOOKUP(C63,重点公司!$C$2:$E$800,2,FALSE),0)</f>
        <v>1</v>
      </c>
    </row>
    <row r="64" spans="2:7" ht="14" customHeight="1" x14ac:dyDescent="0.25">
      <c r="B64" s="34" t="s">
        <v>1321</v>
      </c>
      <c r="C64" s="29">
        <f>[1]!s_info_name(B64)</f>
        <v>0</v>
      </c>
      <c r="D64" s="30">
        <f>[1]!s_info_industry_sw_2021(B64,"",1)</f>
        <v>0</v>
      </c>
      <c r="E64" s="31" t="e">
        <f>IF([1]!s_info_industry_sw_2021(B64,"",2)="消费电子",分工!$E$4,VLOOKUP(D64,分工!$B$2:'分工'!$C$32,2,0))</f>
        <v>#N/A</v>
      </c>
      <c r="F64" s="35"/>
      <c r="G64" s="33">
        <f>IFERROR(VLOOKUP(C64,重点公司!$C$2:$E$800,2,FALSE),0)</f>
        <v>0</v>
      </c>
    </row>
    <row r="65" spans="2:7" ht="14" customHeight="1" x14ac:dyDescent="0.25">
      <c r="B65" s="34" t="s">
        <v>1322</v>
      </c>
      <c r="C65" s="29" t="str">
        <f>[1]!s_info_name(B65)</f>
        <v>北方国际</v>
      </c>
      <c r="D65" s="30" t="str">
        <f>[1]!s_info_industry_sw_2021(B65,"",1)</f>
        <v>建筑装饰</v>
      </c>
      <c r="E65" s="31" t="str">
        <f>IF([1]!s_info_industry_sw_2021(B65,"",2)="消费电子",分工!$E$4,VLOOKUP(D65,分工!$B$2:'分工'!$C$32,2,0))</f>
        <v>曹昱晟</v>
      </c>
      <c r="F65" s="35"/>
      <c r="G65" s="33">
        <f>IFERROR(VLOOKUP(C65,重点公司!$C$2:$E$800,2,FALSE),0)</f>
        <v>0</v>
      </c>
    </row>
    <row r="66" spans="2:7" ht="14" customHeight="1" x14ac:dyDescent="0.25">
      <c r="B66" s="34" t="s">
        <v>12</v>
      </c>
      <c r="C66" s="29" t="str">
        <f>[1]!s_info_name(B66)</f>
        <v>中国长城</v>
      </c>
      <c r="D66" s="30" t="str">
        <f>[1]!s_info_industry_sw_2021(B66,"",1)</f>
        <v>计算机</v>
      </c>
      <c r="E66" s="31" t="str">
        <f>IF([1]!s_info_industry_sw_2021(B66,"",2)="消费电子",分工!$E$4,VLOOKUP(D66,分工!$B$2:'分工'!$C$32,2,0))</f>
        <v>沈洪敏</v>
      </c>
      <c r="F66" s="35"/>
      <c r="G66" s="33">
        <f>IFERROR(VLOOKUP(C66,重点公司!$C$2:$E$800,2,FALSE),0)</f>
        <v>1</v>
      </c>
    </row>
    <row r="67" spans="2:7" ht="14" customHeight="1" x14ac:dyDescent="0.25">
      <c r="B67" s="34" t="s">
        <v>1323</v>
      </c>
      <c r="C67" s="29">
        <f>[1]!s_info_name(B67)</f>
        <v>0</v>
      </c>
      <c r="D67" s="30">
        <f>[1]!s_info_industry_sw_2021(B67,"",1)</f>
        <v>0</v>
      </c>
      <c r="E67" s="31" t="e">
        <f>IF([1]!s_info_industry_sw_2021(B67,"",2)="消费电子",分工!$E$4,VLOOKUP(D67,分工!$B$2:'分工'!$C$32,2,0))</f>
        <v>#N/A</v>
      </c>
      <c r="F67" s="35"/>
      <c r="G67" s="33">
        <f>IFERROR(VLOOKUP(C67,重点公司!$C$2:$E$800,2,FALSE),0)</f>
        <v>0</v>
      </c>
    </row>
    <row r="68" spans="2:7" ht="14" customHeight="1" x14ac:dyDescent="0.25">
      <c r="B68" s="34" t="s">
        <v>1324</v>
      </c>
      <c r="C68" s="29" t="str">
        <f>[1]!s_info_name(B68)</f>
        <v>华控赛格</v>
      </c>
      <c r="D68" s="30" t="str">
        <f>[1]!s_info_industry_sw_2021(B68,"",1)</f>
        <v>环保</v>
      </c>
      <c r="E68" s="31" t="str">
        <f>IF([1]!s_info_industry_sw_2021(B68,"",2)="消费电子",分工!$E$4,VLOOKUP(D68,分工!$B$2:'分工'!$C$32,2,0))</f>
        <v>无</v>
      </c>
      <c r="F68" s="35"/>
      <c r="G68" s="33">
        <f>IFERROR(VLOOKUP(C68,重点公司!$C$2:$E$800,2,FALSE),0)</f>
        <v>0</v>
      </c>
    </row>
    <row r="69" spans="2:7" ht="14" customHeight="1" x14ac:dyDescent="0.25">
      <c r="B69" s="34" t="s">
        <v>1325</v>
      </c>
      <c r="C69" s="29" t="str">
        <f>[1]!s_info_name(B69)</f>
        <v>华侨城A</v>
      </c>
      <c r="D69" s="30" t="str">
        <f>[1]!s_info_industry_sw_2021(B69,"",1)</f>
        <v>房地产</v>
      </c>
      <c r="E69" s="31" t="str">
        <f>IF([1]!s_info_industry_sw_2021(B69,"",2)="消费电子",分工!$E$4,VLOOKUP(D69,分工!$B$2:'分工'!$C$32,2,0))</f>
        <v>曹昱晟</v>
      </c>
      <c r="F69" s="35"/>
      <c r="G69" s="33">
        <f>IFERROR(VLOOKUP(C69,重点公司!$C$2:$E$800,2,FALSE),0)</f>
        <v>0</v>
      </c>
    </row>
    <row r="70" spans="2:7" ht="14" customHeight="1" x14ac:dyDescent="0.25">
      <c r="B70" s="34" t="s">
        <v>1326</v>
      </c>
      <c r="C70" s="29" t="str">
        <f>[1]!s_info_name(B70)</f>
        <v>ST特信</v>
      </c>
      <c r="D70" s="30" t="str">
        <f>[1]!s_info_industry_sw_2021(B70,"",1)</f>
        <v>通信</v>
      </c>
      <c r="E70" s="31" t="str">
        <f>IF([1]!s_info_industry_sw_2021(B70,"",2)="消费电子",分工!$E$4,VLOOKUP(D70,分工!$B$2:'分工'!$C$32,2,0))</f>
        <v>邵艺开</v>
      </c>
      <c r="F70" s="35"/>
      <c r="G70" s="33">
        <f>IFERROR(VLOOKUP(C70,重点公司!$C$2:$E$800,2,FALSE),0)</f>
        <v>0</v>
      </c>
    </row>
    <row r="71" spans="2:7" ht="14" customHeight="1" x14ac:dyDescent="0.25">
      <c r="B71" s="34" t="s">
        <v>1327</v>
      </c>
      <c r="C71" s="29">
        <f>[1]!s_info_name(B71)</f>
        <v>0</v>
      </c>
      <c r="D71" s="30">
        <f>[1]!s_info_industry_sw_2021(B71,"",1)</f>
        <v>0</v>
      </c>
      <c r="E71" s="31" t="e">
        <f>IF([1]!s_info_industry_sw_2021(B71,"",2)="消费电子",分工!$E$4,VLOOKUP(D71,分工!$B$2:'分工'!$C$32,2,0))</f>
        <v>#N/A</v>
      </c>
      <c r="F71" s="35"/>
      <c r="G71" s="33">
        <f>IFERROR(VLOOKUP(C71,重点公司!$C$2:$E$800,2,FALSE),0)</f>
        <v>0</v>
      </c>
    </row>
    <row r="72" spans="2:7" ht="14" customHeight="1" x14ac:dyDescent="0.25">
      <c r="B72" s="34" t="s">
        <v>1328</v>
      </c>
      <c r="C72" s="29">
        <f>[1]!s_info_name(B72)</f>
        <v>0</v>
      </c>
      <c r="D72" s="30">
        <f>[1]!s_info_industry_sw_2021(B72,"",1)</f>
        <v>0</v>
      </c>
      <c r="E72" s="31" t="e">
        <f>IF([1]!s_info_industry_sw_2021(B72,"",2)="消费电子",分工!$E$4,VLOOKUP(D72,分工!$B$2:'分工'!$C$32,2,0))</f>
        <v>#N/A</v>
      </c>
      <c r="F72" s="35"/>
      <c r="G72" s="33">
        <f>IFERROR(VLOOKUP(C72,重点公司!$C$2:$E$800,2,FALSE),0)</f>
        <v>0</v>
      </c>
    </row>
    <row r="73" spans="2:7" ht="14" customHeight="1" x14ac:dyDescent="0.25">
      <c r="B73" s="34" t="s">
        <v>1329</v>
      </c>
      <c r="C73" s="29">
        <f>[1]!s_info_name(B73)</f>
        <v>0</v>
      </c>
      <c r="D73" s="30">
        <f>[1]!s_info_industry_sw_2021(B73,"",1)</f>
        <v>0</v>
      </c>
      <c r="E73" s="31" t="e">
        <f>IF([1]!s_info_industry_sw_2021(B73,"",2)="消费电子",分工!$E$4,VLOOKUP(D73,分工!$B$2:'分工'!$C$32,2,0))</f>
        <v>#N/A</v>
      </c>
      <c r="F73" s="35"/>
      <c r="G73" s="33">
        <f>IFERROR(VLOOKUP(C73,重点公司!$C$2:$E$800,2,FALSE),0)</f>
        <v>0</v>
      </c>
    </row>
    <row r="74" spans="2:7" ht="14" customHeight="1" x14ac:dyDescent="0.25">
      <c r="B74" s="34" t="s">
        <v>1330</v>
      </c>
      <c r="C74" s="29">
        <f>[1]!s_info_name(B74)</f>
        <v>0</v>
      </c>
      <c r="D74" s="30">
        <f>[1]!s_info_industry_sw_2021(B74,"",1)</f>
        <v>0</v>
      </c>
      <c r="E74" s="31" t="e">
        <f>IF([1]!s_info_industry_sw_2021(B74,"",2)="消费电子",分工!$E$4,VLOOKUP(D74,分工!$B$2:'分工'!$C$32,2,0))</f>
        <v>#N/A</v>
      </c>
      <c r="F74" s="35"/>
      <c r="G74" s="33">
        <f>IFERROR(VLOOKUP(C74,重点公司!$C$2:$E$800,2,FALSE),0)</f>
        <v>0</v>
      </c>
    </row>
    <row r="75" spans="2:7" ht="14" customHeight="1" x14ac:dyDescent="0.25">
      <c r="B75" s="34" t="s">
        <v>1331</v>
      </c>
      <c r="C75" s="29">
        <f>[1]!s_info_name(B75)</f>
        <v>0</v>
      </c>
      <c r="D75" s="30">
        <f>[1]!s_info_industry_sw_2021(B75,"",1)</f>
        <v>0</v>
      </c>
      <c r="E75" s="31" t="e">
        <f>IF([1]!s_info_industry_sw_2021(B75,"",2)="消费电子",分工!$E$4,VLOOKUP(D75,分工!$B$2:'分工'!$C$32,2,0))</f>
        <v>#N/A</v>
      </c>
      <c r="F75" s="35"/>
      <c r="G75" s="33">
        <f>IFERROR(VLOOKUP(C75,重点公司!$C$2:$E$800,2,FALSE),0)</f>
        <v>0</v>
      </c>
    </row>
    <row r="76" spans="2:7" ht="14" customHeight="1" x14ac:dyDescent="0.25">
      <c r="B76" s="34" t="s">
        <v>1332</v>
      </c>
      <c r="C76" s="29">
        <f>[1]!s_info_name(B76)</f>
        <v>0</v>
      </c>
      <c r="D76" s="30">
        <f>[1]!s_info_industry_sw_2021(B76,"",1)</f>
        <v>0</v>
      </c>
      <c r="E76" s="31" t="e">
        <f>IF([1]!s_info_industry_sw_2021(B76,"",2)="消费电子",分工!$E$4,VLOOKUP(D76,分工!$B$2:'分工'!$C$32,2,0))</f>
        <v>#N/A</v>
      </c>
      <c r="F76" s="35"/>
      <c r="G76" s="33">
        <f>IFERROR(VLOOKUP(C76,重点公司!$C$2:$E$800,2,FALSE),0)</f>
        <v>0</v>
      </c>
    </row>
    <row r="77" spans="2:7" ht="14" customHeight="1" x14ac:dyDescent="0.25">
      <c r="B77" s="34" t="s">
        <v>1333</v>
      </c>
      <c r="C77" s="29">
        <f>[1]!s_info_name(B77)</f>
        <v>0</v>
      </c>
      <c r="D77" s="30">
        <f>[1]!s_info_industry_sw_2021(B77,"",1)</f>
        <v>0</v>
      </c>
      <c r="E77" s="31" t="e">
        <f>IF([1]!s_info_industry_sw_2021(B77,"",2)="消费电子",分工!$E$4,VLOOKUP(D77,分工!$B$2:'分工'!$C$32,2,0))</f>
        <v>#N/A</v>
      </c>
      <c r="F77" s="35"/>
      <c r="G77" s="33">
        <f>IFERROR(VLOOKUP(C77,重点公司!$C$2:$E$800,2,FALSE),0)</f>
        <v>0</v>
      </c>
    </row>
    <row r="78" spans="2:7" ht="14" customHeight="1" x14ac:dyDescent="0.25">
      <c r="B78" s="34" t="s">
        <v>1334</v>
      </c>
      <c r="C78" s="29" t="str">
        <f>[1]!s_info_name(B78)</f>
        <v>海王生物</v>
      </c>
      <c r="D78" s="30" t="str">
        <f>[1]!s_info_industry_sw_2021(B78,"",1)</f>
        <v>医药生物</v>
      </c>
      <c r="E78" s="31" t="str">
        <f>IF([1]!s_info_industry_sw_2021(B78,"",2)="消费电子",分工!$E$4,VLOOKUP(D78,分工!$B$2:'分工'!$C$32,2,0))</f>
        <v>曹昱晟</v>
      </c>
      <c r="F78" s="35"/>
      <c r="G78" s="33">
        <f>IFERROR(VLOOKUP(C78,重点公司!$C$2:$E$800,2,FALSE),0)</f>
        <v>0</v>
      </c>
    </row>
    <row r="79" spans="2:7" ht="14" customHeight="1" x14ac:dyDescent="0.25">
      <c r="B79" s="34" t="s">
        <v>1335</v>
      </c>
      <c r="C79" s="29">
        <f>[1]!s_info_name(B79)</f>
        <v>0</v>
      </c>
      <c r="D79" s="30">
        <f>[1]!s_info_industry_sw_2021(B79,"",1)</f>
        <v>0</v>
      </c>
      <c r="E79" s="31" t="e">
        <f>IF([1]!s_info_industry_sw_2021(B79,"",2)="消费电子",分工!$E$4,VLOOKUP(D79,分工!$B$2:'分工'!$C$32,2,0))</f>
        <v>#N/A</v>
      </c>
      <c r="F79" s="35"/>
      <c r="G79" s="33">
        <f>IFERROR(VLOOKUP(C79,重点公司!$C$2:$E$800,2,FALSE),0)</f>
        <v>0</v>
      </c>
    </row>
    <row r="80" spans="2:7" ht="14" customHeight="1" x14ac:dyDescent="0.25">
      <c r="B80" s="34" t="s">
        <v>1336</v>
      </c>
      <c r="C80" s="29">
        <f>[1]!s_info_name(B80)</f>
        <v>0</v>
      </c>
      <c r="D80" s="30">
        <f>[1]!s_info_industry_sw_2021(B80,"",1)</f>
        <v>0</v>
      </c>
      <c r="E80" s="31" t="e">
        <f>IF([1]!s_info_industry_sw_2021(B80,"",2)="消费电子",分工!$E$4,VLOOKUP(D80,分工!$B$2:'分工'!$C$32,2,0))</f>
        <v>#N/A</v>
      </c>
      <c r="F80" s="35"/>
      <c r="G80" s="33">
        <f>IFERROR(VLOOKUP(C80,重点公司!$C$2:$E$800,2,FALSE),0)</f>
        <v>0</v>
      </c>
    </row>
    <row r="81" spans="2:7" ht="14" customHeight="1" x14ac:dyDescent="0.25">
      <c r="B81" s="34" t="s">
        <v>1337</v>
      </c>
      <c r="C81" s="29">
        <f>[1]!s_info_name(B81)</f>
        <v>0</v>
      </c>
      <c r="D81" s="30">
        <f>[1]!s_info_industry_sw_2021(B81,"",1)</f>
        <v>0</v>
      </c>
      <c r="E81" s="31" t="e">
        <f>IF([1]!s_info_industry_sw_2021(B81,"",2)="消费电子",分工!$E$4,VLOOKUP(D81,分工!$B$2:'分工'!$C$32,2,0))</f>
        <v>#N/A</v>
      </c>
      <c r="F81" s="35"/>
      <c r="G81" s="33">
        <f>IFERROR(VLOOKUP(C81,重点公司!$C$2:$E$800,2,FALSE),0)</f>
        <v>0</v>
      </c>
    </row>
    <row r="82" spans="2:7" ht="14" customHeight="1" x14ac:dyDescent="0.25">
      <c r="B82" s="34" t="s">
        <v>1338</v>
      </c>
      <c r="C82" s="29">
        <f>[1]!s_info_name(B82)</f>
        <v>0</v>
      </c>
      <c r="D82" s="30">
        <f>[1]!s_info_industry_sw_2021(B82,"",1)</f>
        <v>0</v>
      </c>
      <c r="E82" s="31" t="e">
        <f>IF([1]!s_info_industry_sw_2021(B82,"",2)="消费电子",分工!$E$4,VLOOKUP(D82,分工!$B$2:'分工'!$C$32,2,0))</f>
        <v>#N/A</v>
      </c>
      <c r="F82" s="35"/>
      <c r="G82" s="33">
        <f>IFERROR(VLOOKUP(C82,重点公司!$C$2:$E$800,2,FALSE),0)</f>
        <v>0</v>
      </c>
    </row>
    <row r="83" spans="2:7" ht="14" customHeight="1" x14ac:dyDescent="0.25">
      <c r="B83" s="34" t="s">
        <v>1339</v>
      </c>
      <c r="C83" s="29">
        <f>[1]!s_info_name(B83)</f>
        <v>0</v>
      </c>
      <c r="D83" s="30">
        <f>[1]!s_info_industry_sw_2021(B83,"",1)</f>
        <v>0</v>
      </c>
      <c r="E83" s="31" t="e">
        <f>IF([1]!s_info_industry_sw_2021(B83,"",2)="消费电子",分工!$E$4,VLOOKUP(D83,分工!$B$2:'分工'!$C$32,2,0))</f>
        <v>#N/A</v>
      </c>
      <c r="F83" s="35"/>
      <c r="G83" s="33">
        <f>IFERROR(VLOOKUP(C83,重点公司!$C$2:$E$800,2,FALSE),0)</f>
        <v>0</v>
      </c>
    </row>
    <row r="84" spans="2:7" ht="14" customHeight="1" x14ac:dyDescent="0.25">
      <c r="B84" s="34" t="s">
        <v>1340</v>
      </c>
      <c r="C84" s="29">
        <f>[1]!s_info_name(B84)</f>
        <v>0</v>
      </c>
      <c r="D84" s="30">
        <f>[1]!s_info_industry_sw_2021(B84,"",1)</f>
        <v>0</v>
      </c>
      <c r="E84" s="31" t="e">
        <f>IF([1]!s_info_industry_sw_2021(B84,"",2)="消费电子",分工!$E$4,VLOOKUP(D84,分工!$B$2:'分工'!$C$32,2,0))</f>
        <v>#N/A</v>
      </c>
      <c r="F84" s="35"/>
      <c r="G84" s="33">
        <f>IFERROR(VLOOKUP(C84,重点公司!$C$2:$E$800,2,FALSE),0)</f>
        <v>0</v>
      </c>
    </row>
    <row r="85" spans="2:7" ht="14" customHeight="1" x14ac:dyDescent="0.25">
      <c r="B85" s="34" t="s">
        <v>1341</v>
      </c>
      <c r="C85" s="29">
        <f>[1]!s_info_name(B85)</f>
        <v>0</v>
      </c>
      <c r="D85" s="30">
        <f>[1]!s_info_industry_sw_2021(B85,"",1)</f>
        <v>0</v>
      </c>
      <c r="E85" s="31" t="e">
        <f>IF([1]!s_info_industry_sw_2021(B85,"",2)="消费电子",分工!$E$4,VLOOKUP(D85,分工!$B$2:'分工'!$C$32,2,0))</f>
        <v>#N/A</v>
      </c>
      <c r="F85" s="35"/>
      <c r="G85" s="33">
        <f>IFERROR(VLOOKUP(C85,重点公司!$C$2:$E$800,2,FALSE),0)</f>
        <v>0</v>
      </c>
    </row>
    <row r="86" spans="2:7" ht="14" customHeight="1" x14ac:dyDescent="0.25">
      <c r="B86" s="34" t="s">
        <v>1342</v>
      </c>
      <c r="C86" s="29">
        <f>[1]!s_info_name(B86)</f>
        <v>0</v>
      </c>
      <c r="D86" s="30">
        <f>[1]!s_info_industry_sw_2021(B86,"",1)</f>
        <v>0</v>
      </c>
      <c r="E86" s="31" t="e">
        <f>IF([1]!s_info_industry_sw_2021(B86,"",2)="消费电子",分工!$E$4,VLOOKUP(D86,分工!$B$2:'分工'!$C$32,2,0))</f>
        <v>#N/A</v>
      </c>
      <c r="F86" s="35"/>
      <c r="G86" s="33">
        <f>IFERROR(VLOOKUP(C86,重点公司!$C$2:$E$800,2,FALSE),0)</f>
        <v>0</v>
      </c>
    </row>
    <row r="87" spans="2:7" ht="14" customHeight="1" x14ac:dyDescent="0.25">
      <c r="B87" s="34" t="s">
        <v>1343</v>
      </c>
      <c r="C87" s="29">
        <f>[1]!s_info_name(B87)</f>
        <v>0</v>
      </c>
      <c r="D87" s="30">
        <f>[1]!s_info_industry_sw_2021(B87,"",1)</f>
        <v>0</v>
      </c>
      <c r="E87" s="31" t="e">
        <f>IF([1]!s_info_industry_sw_2021(B87,"",2)="消费电子",分工!$E$4,VLOOKUP(D87,分工!$B$2:'分工'!$C$32,2,0))</f>
        <v>#N/A</v>
      </c>
      <c r="F87" s="35"/>
      <c r="G87" s="33">
        <f>IFERROR(VLOOKUP(C87,重点公司!$C$2:$E$800,2,FALSE),0)</f>
        <v>0</v>
      </c>
    </row>
    <row r="88" spans="2:7" ht="14" customHeight="1" x14ac:dyDescent="0.25">
      <c r="B88" s="34" t="s">
        <v>1344</v>
      </c>
      <c r="C88" s="29" t="str">
        <f>[1]!s_info_name(B88)</f>
        <v>盐田港</v>
      </c>
      <c r="D88" s="30" t="str">
        <f>[1]!s_info_industry_sw_2021(B88,"",1)</f>
        <v>交通运输</v>
      </c>
      <c r="E88" s="31" t="str">
        <f>IF([1]!s_info_industry_sw_2021(B88,"",2)="消费电子",分工!$E$4,VLOOKUP(D88,分工!$B$2:'分工'!$C$32,2,0))</f>
        <v>董博</v>
      </c>
      <c r="F88" s="35"/>
      <c r="G88" s="33">
        <f>IFERROR(VLOOKUP(C88,重点公司!$C$2:$E$800,2,FALSE),0)</f>
        <v>0</v>
      </c>
    </row>
    <row r="89" spans="2:7" ht="14" customHeight="1" x14ac:dyDescent="0.25">
      <c r="B89" s="34" t="s">
        <v>741</v>
      </c>
      <c r="C89" s="29" t="str">
        <f>[1]!s_info_name(B89)</f>
        <v>深圳机场</v>
      </c>
      <c r="D89" s="30" t="str">
        <f>[1]!s_info_industry_sw_2021(B89,"",1)</f>
        <v>交通运输</v>
      </c>
      <c r="E89" s="31" t="str">
        <f>IF([1]!s_info_industry_sw_2021(B89,"",2)="消费电子",分工!$E$4,VLOOKUP(D89,分工!$B$2:'分工'!$C$32,2,0))</f>
        <v>董博</v>
      </c>
      <c r="F89" s="35"/>
      <c r="G89" s="33">
        <f>IFERROR(VLOOKUP(C89,重点公司!$C$2:$E$800,2,FALSE),0)</f>
        <v>1</v>
      </c>
    </row>
    <row r="90" spans="2:7" ht="14" customHeight="1" x14ac:dyDescent="0.25">
      <c r="B90" s="34" t="s">
        <v>1345</v>
      </c>
      <c r="C90" s="29" t="str">
        <f>[1]!s_info_name(B90)</f>
        <v>天健集团</v>
      </c>
      <c r="D90" s="30" t="str">
        <f>[1]!s_info_industry_sw_2021(B90,"",1)</f>
        <v>房地产</v>
      </c>
      <c r="E90" s="31" t="str">
        <f>IF([1]!s_info_industry_sw_2021(B90,"",2)="消费电子",分工!$E$4,VLOOKUP(D90,分工!$B$2:'分工'!$C$32,2,0))</f>
        <v>曹昱晟</v>
      </c>
      <c r="F90" s="35"/>
      <c r="G90" s="33">
        <f>IFERROR(VLOOKUP(C90,重点公司!$C$2:$E$800,2,FALSE),0)</f>
        <v>0</v>
      </c>
    </row>
    <row r="91" spans="2:7" ht="14" customHeight="1" x14ac:dyDescent="0.25">
      <c r="B91" s="34" t="s">
        <v>1346</v>
      </c>
      <c r="C91" s="29">
        <f>[1]!s_info_name(B91)</f>
        <v>0</v>
      </c>
      <c r="D91" s="30">
        <f>[1]!s_info_industry_sw_2021(B91,"",1)</f>
        <v>0</v>
      </c>
      <c r="E91" s="31" t="e">
        <f>IF([1]!s_info_industry_sw_2021(B91,"",2)="消费电子",分工!$E$4,VLOOKUP(D91,分工!$B$2:'分工'!$C$32,2,0))</f>
        <v>#N/A</v>
      </c>
      <c r="F91" s="35"/>
      <c r="G91" s="33">
        <f>IFERROR(VLOOKUP(C91,重点公司!$C$2:$E$800,2,FALSE),0)</f>
        <v>0</v>
      </c>
    </row>
    <row r="92" spans="2:7" ht="14" customHeight="1" x14ac:dyDescent="0.25">
      <c r="B92" s="34" t="s">
        <v>1347</v>
      </c>
      <c r="C92" s="29">
        <f>[1]!s_info_name(B92)</f>
        <v>0</v>
      </c>
      <c r="D92" s="30">
        <f>[1]!s_info_industry_sw_2021(B92,"",1)</f>
        <v>0</v>
      </c>
      <c r="E92" s="31" t="e">
        <f>IF([1]!s_info_industry_sw_2021(B92,"",2)="消费电子",分工!$E$4,VLOOKUP(D92,分工!$B$2:'分工'!$C$32,2,0))</f>
        <v>#N/A</v>
      </c>
      <c r="F92" s="35"/>
      <c r="G92" s="33">
        <f>IFERROR(VLOOKUP(C92,重点公司!$C$2:$E$800,2,FALSE),0)</f>
        <v>0</v>
      </c>
    </row>
    <row r="93" spans="2:7" ht="14" customHeight="1" x14ac:dyDescent="0.25">
      <c r="B93" s="34" t="s">
        <v>1348</v>
      </c>
      <c r="C93" s="29">
        <f>[1]!s_info_name(B93)</f>
        <v>0</v>
      </c>
      <c r="D93" s="30">
        <f>[1]!s_info_industry_sw_2021(B93,"",1)</f>
        <v>0</v>
      </c>
      <c r="E93" s="31" t="e">
        <f>IF([1]!s_info_industry_sw_2021(B93,"",2)="消费电子",分工!$E$4,VLOOKUP(D93,分工!$B$2:'分工'!$C$32,2,0))</f>
        <v>#N/A</v>
      </c>
      <c r="F93" s="35"/>
      <c r="G93" s="33">
        <f>IFERROR(VLOOKUP(C93,重点公司!$C$2:$E$800,2,FALSE),0)</f>
        <v>0</v>
      </c>
    </row>
    <row r="94" spans="2:7" ht="14" customHeight="1" x14ac:dyDescent="0.25">
      <c r="B94" s="34" t="s">
        <v>1349</v>
      </c>
      <c r="C94" s="29">
        <f>[1]!s_info_name(B94)</f>
        <v>0</v>
      </c>
      <c r="D94" s="30">
        <f>[1]!s_info_industry_sw_2021(B94,"",1)</f>
        <v>0</v>
      </c>
      <c r="E94" s="31" t="e">
        <f>IF([1]!s_info_industry_sw_2021(B94,"",2)="消费电子",分工!$E$4,VLOOKUP(D94,分工!$B$2:'分工'!$C$32,2,0))</f>
        <v>#N/A</v>
      </c>
      <c r="F94" s="35"/>
      <c r="G94" s="33">
        <f>IFERROR(VLOOKUP(C94,重点公司!$C$2:$E$800,2,FALSE),0)</f>
        <v>0</v>
      </c>
    </row>
    <row r="95" spans="2:7" ht="14" customHeight="1" x14ac:dyDescent="0.25">
      <c r="B95" s="34" t="s">
        <v>1350</v>
      </c>
      <c r="C95" s="29">
        <f>[1]!s_info_name(B95)</f>
        <v>0</v>
      </c>
      <c r="D95" s="30">
        <f>[1]!s_info_industry_sw_2021(B95,"",1)</f>
        <v>0</v>
      </c>
      <c r="E95" s="31" t="e">
        <f>IF([1]!s_info_industry_sw_2021(B95,"",2)="消费电子",分工!$E$4,VLOOKUP(D95,分工!$B$2:'分工'!$C$32,2,0))</f>
        <v>#N/A</v>
      </c>
      <c r="F95" s="35"/>
      <c r="G95" s="33">
        <f>IFERROR(VLOOKUP(C95,重点公司!$C$2:$E$800,2,FALSE),0)</f>
        <v>0</v>
      </c>
    </row>
    <row r="96" spans="2:7" ht="14" customHeight="1" x14ac:dyDescent="0.25">
      <c r="B96" s="34" t="s">
        <v>1351</v>
      </c>
      <c r="C96" s="29" t="str">
        <f>[1]!s_info_name(B96)</f>
        <v>广聚能源</v>
      </c>
      <c r="D96" s="30" t="str">
        <f>[1]!s_info_industry_sw_2021(B96,"",1)</f>
        <v>石油石化</v>
      </c>
      <c r="E96" s="31" t="str">
        <f>IF([1]!s_info_industry_sw_2021(B96,"",2)="消费电子",分工!$E$4,VLOOKUP(D96,分工!$B$2:'分工'!$C$32,2,0))</f>
        <v>蔡浩</v>
      </c>
      <c r="F96" s="35"/>
      <c r="G96" s="33">
        <f>IFERROR(VLOOKUP(C96,重点公司!$C$2:$E$800,2,FALSE),0)</f>
        <v>0</v>
      </c>
    </row>
    <row r="97" spans="2:7" ht="14" customHeight="1" x14ac:dyDescent="0.25">
      <c r="B97" s="34" t="s">
        <v>1352</v>
      </c>
      <c r="C97" s="29">
        <f>[1]!s_info_name(B97)</f>
        <v>0</v>
      </c>
      <c r="D97" s="30">
        <f>[1]!s_info_industry_sw_2021(B97,"",1)</f>
        <v>0</v>
      </c>
      <c r="E97" s="31" t="e">
        <f>IF([1]!s_info_industry_sw_2021(B97,"",2)="消费电子",分工!$E$4,VLOOKUP(D97,分工!$B$2:'分工'!$C$32,2,0))</f>
        <v>#N/A</v>
      </c>
      <c r="F97" s="35"/>
      <c r="G97" s="33">
        <f>IFERROR(VLOOKUP(C97,重点公司!$C$2:$E$800,2,FALSE),0)</f>
        <v>0</v>
      </c>
    </row>
    <row r="98" spans="2:7" ht="14" customHeight="1" x14ac:dyDescent="0.25">
      <c r="B98" s="34" t="s">
        <v>1353</v>
      </c>
      <c r="C98" s="29">
        <f>[1]!s_info_name(B98)</f>
        <v>0</v>
      </c>
      <c r="D98" s="30">
        <f>[1]!s_info_industry_sw_2021(B98,"",1)</f>
        <v>0</v>
      </c>
      <c r="E98" s="31" t="e">
        <f>IF([1]!s_info_industry_sw_2021(B98,"",2)="消费电子",分工!$E$4,VLOOKUP(D98,分工!$B$2:'分工'!$C$32,2,0))</f>
        <v>#N/A</v>
      </c>
      <c r="F98" s="35"/>
      <c r="G98" s="33">
        <f>IFERROR(VLOOKUP(C98,重点公司!$C$2:$E$800,2,FALSE),0)</f>
        <v>0</v>
      </c>
    </row>
    <row r="99" spans="2:7" ht="14" customHeight="1" x14ac:dyDescent="0.25">
      <c r="B99" s="34" t="s">
        <v>1354</v>
      </c>
      <c r="C99" s="29" t="str">
        <f>[1]!s_info_name(B99)</f>
        <v>中信海直</v>
      </c>
      <c r="D99" s="30" t="str">
        <f>[1]!s_info_industry_sw_2021(B99,"",1)</f>
        <v>交通运输</v>
      </c>
      <c r="E99" s="31" t="str">
        <f>IF([1]!s_info_industry_sw_2021(B99,"",2)="消费电子",分工!$E$4,VLOOKUP(D99,分工!$B$2:'分工'!$C$32,2,0))</f>
        <v>董博</v>
      </c>
      <c r="F99" s="35"/>
      <c r="G99" s="33">
        <f>IFERROR(VLOOKUP(C99,重点公司!$C$2:$E$800,2,FALSE),0)</f>
        <v>0</v>
      </c>
    </row>
    <row r="100" spans="2:7" ht="14" customHeight="1" x14ac:dyDescent="0.25">
      <c r="B100" s="34" t="s">
        <v>13</v>
      </c>
      <c r="C100" s="29" t="str">
        <f>[1]!s_info_name(B100)</f>
        <v>TCL科技</v>
      </c>
      <c r="D100" s="30" t="str">
        <f>[1]!s_info_industry_sw_2021(B100,"",1)</f>
        <v>电子</v>
      </c>
      <c r="E100" s="31" t="str">
        <f>IF([1]!s_info_industry_sw_2021(B100,"",2)="消费电子",分工!$E$4,VLOOKUP(D100,分工!$B$2:'分工'!$C$32,2,0))</f>
        <v>邵艺开</v>
      </c>
      <c r="F100" s="35"/>
      <c r="G100" s="33">
        <f>IFERROR(VLOOKUP(C100,重点公司!$C$2:$E$800,2,FALSE),0)</f>
        <v>1</v>
      </c>
    </row>
    <row r="101" spans="2:7" ht="14" customHeight="1" x14ac:dyDescent="0.25">
      <c r="B101" s="34" t="s">
        <v>1355</v>
      </c>
      <c r="C101" s="29">
        <f>[1]!s_info_name(B101)</f>
        <v>0</v>
      </c>
      <c r="D101" s="30">
        <f>[1]!s_info_industry_sw_2021(B101,"",1)</f>
        <v>0</v>
      </c>
      <c r="E101" s="31" t="e">
        <f>IF([1]!s_info_industry_sw_2021(B101,"",2)="消费电子",分工!$E$4,VLOOKUP(D101,分工!$B$2:'分工'!$C$32,2,0))</f>
        <v>#N/A</v>
      </c>
      <c r="F101" s="35"/>
      <c r="G101" s="33">
        <f>IFERROR(VLOOKUP(C101,重点公司!$C$2:$E$800,2,FALSE),0)</f>
        <v>0</v>
      </c>
    </row>
    <row r="102" spans="2:7" ht="14" customHeight="1" x14ac:dyDescent="0.25">
      <c r="B102" s="34" t="s">
        <v>1356</v>
      </c>
      <c r="C102" s="29">
        <f>[1]!s_info_name(B102)</f>
        <v>0</v>
      </c>
      <c r="D102" s="30">
        <f>[1]!s_info_industry_sw_2021(B102,"",1)</f>
        <v>0</v>
      </c>
      <c r="E102" s="31" t="e">
        <f>IF([1]!s_info_industry_sw_2021(B102,"",2)="消费电子",分工!$E$4,VLOOKUP(D102,分工!$B$2:'分工'!$C$32,2,0))</f>
        <v>#N/A</v>
      </c>
      <c r="F102" s="35"/>
      <c r="G102" s="33">
        <f>IFERROR(VLOOKUP(C102,重点公司!$C$2:$E$800,2,FALSE),0)</f>
        <v>0</v>
      </c>
    </row>
    <row r="103" spans="2:7" ht="14" customHeight="1" x14ac:dyDescent="0.25">
      <c r="B103" s="34" t="s">
        <v>1357</v>
      </c>
      <c r="C103" s="29">
        <f>[1]!s_info_name(B103)</f>
        <v>0</v>
      </c>
      <c r="D103" s="30">
        <f>[1]!s_info_industry_sw_2021(B103,"",1)</f>
        <v>0</v>
      </c>
      <c r="E103" s="31" t="e">
        <f>IF([1]!s_info_industry_sw_2021(B103,"",2)="消费电子",分工!$E$4,VLOOKUP(D103,分工!$B$2:'分工'!$C$32,2,0))</f>
        <v>#N/A</v>
      </c>
      <c r="F103" s="35"/>
      <c r="G103" s="33">
        <f>IFERROR(VLOOKUP(C103,重点公司!$C$2:$E$800,2,FALSE),0)</f>
        <v>0</v>
      </c>
    </row>
    <row r="104" spans="2:7" ht="14" customHeight="1" x14ac:dyDescent="0.25">
      <c r="B104" s="34" t="s">
        <v>1358</v>
      </c>
      <c r="C104" s="29">
        <f>[1]!s_info_name(B104)</f>
        <v>0</v>
      </c>
      <c r="D104" s="30">
        <f>[1]!s_info_industry_sw_2021(B104,"",1)</f>
        <v>0</v>
      </c>
      <c r="E104" s="31" t="e">
        <f>IF([1]!s_info_industry_sw_2021(B104,"",2)="消费电子",分工!$E$4,VLOOKUP(D104,分工!$B$2:'分工'!$C$32,2,0))</f>
        <v>#N/A</v>
      </c>
      <c r="F104" s="35"/>
      <c r="G104" s="33">
        <f>IFERROR(VLOOKUP(C104,重点公司!$C$2:$E$800,2,FALSE),0)</f>
        <v>0</v>
      </c>
    </row>
    <row r="105" spans="2:7" ht="14" customHeight="1" x14ac:dyDescent="0.25">
      <c r="B105" s="34" t="s">
        <v>1359</v>
      </c>
      <c r="C105" s="29">
        <f>[1]!s_info_name(B105)</f>
        <v>0</v>
      </c>
      <c r="D105" s="30">
        <f>[1]!s_info_industry_sw_2021(B105,"",1)</f>
        <v>0</v>
      </c>
      <c r="E105" s="31" t="e">
        <f>IF([1]!s_info_industry_sw_2021(B105,"",2)="消费电子",分工!$E$4,VLOOKUP(D105,分工!$B$2:'分工'!$C$32,2,0))</f>
        <v>#N/A</v>
      </c>
      <c r="F105" s="35"/>
      <c r="G105" s="33">
        <f>IFERROR(VLOOKUP(C105,重点公司!$C$2:$E$800,2,FALSE),0)</f>
        <v>0</v>
      </c>
    </row>
    <row r="106" spans="2:7" ht="14" customHeight="1" x14ac:dyDescent="0.25">
      <c r="B106" s="34" t="s">
        <v>1360</v>
      </c>
      <c r="C106" s="29">
        <f>[1]!s_info_name(B106)</f>
        <v>0</v>
      </c>
      <c r="D106" s="30">
        <f>[1]!s_info_industry_sw_2021(B106,"",1)</f>
        <v>0</v>
      </c>
      <c r="E106" s="31" t="e">
        <f>IF([1]!s_info_industry_sw_2021(B106,"",2)="消费电子",分工!$E$4,VLOOKUP(D106,分工!$B$2:'分工'!$C$32,2,0))</f>
        <v>#N/A</v>
      </c>
      <c r="F106" s="35"/>
      <c r="G106" s="33">
        <f>IFERROR(VLOOKUP(C106,重点公司!$C$2:$E$800,2,FALSE),0)</f>
        <v>0</v>
      </c>
    </row>
    <row r="107" spans="2:7" ht="14" customHeight="1" x14ac:dyDescent="0.25">
      <c r="B107" s="34" t="s">
        <v>1361</v>
      </c>
      <c r="C107" s="29">
        <f>[1]!s_info_name(B107)</f>
        <v>0</v>
      </c>
      <c r="D107" s="30">
        <f>[1]!s_info_industry_sw_2021(B107,"",1)</f>
        <v>0</v>
      </c>
      <c r="E107" s="31" t="e">
        <f>IF([1]!s_info_industry_sw_2021(B107,"",2)="消费电子",分工!$E$4,VLOOKUP(D107,分工!$B$2:'分工'!$C$32,2,0))</f>
        <v>#N/A</v>
      </c>
      <c r="F107" s="35"/>
      <c r="G107" s="33">
        <f>IFERROR(VLOOKUP(C107,重点公司!$C$2:$E$800,2,FALSE),0)</f>
        <v>0</v>
      </c>
    </row>
    <row r="108" spans="2:7" ht="14" customHeight="1" x14ac:dyDescent="0.25">
      <c r="B108" s="34" t="s">
        <v>1362</v>
      </c>
      <c r="C108" s="29">
        <f>[1]!s_info_name(B108)</f>
        <v>0</v>
      </c>
      <c r="D108" s="30">
        <f>[1]!s_info_industry_sw_2021(B108,"",1)</f>
        <v>0</v>
      </c>
      <c r="E108" s="31" t="e">
        <f>IF([1]!s_info_industry_sw_2021(B108,"",2)="消费电子",分工!$E$4,VLOOKUP(D108,分工!$B$2:'分工'!$C$32,2,0))</f>
        <v>#N/A</v>
      </c>
      <c r="F108" s="35"/>
      <c r="G108" s="33">
        <f>IFERROR(VLOOKUP(C108,重点公司!$C$2:$E$800,2,FALSE),0)</f>
        <v>0</v>
      </c>
    </row>
    <row r="109" spans="2:7" ht="14" customHeight="1" x14ac:dyDescent="0.25">
      <c r="B109" s="34" t="s">
        <v>1363</v>
      </c>
      <c r="C109" s="29">
        <f>[1]!s_info_name(B109)</f>
        <v>0</v>
      </c>
      <c r="D109" s="30">
        <f>[1]!s_info_industry_sw_2021(B109,"",1)</f>
        <v>0</v>
      </c>
      <c r="E109" s="31" t="e">
        <f>IF([1]!s_info_industry_sw_2021(B109,"",2)="消费电子",分工!$E$4,VLOOKUP(D109,分工!$B$2:'分工'!$C$32,2,0))</f>
        <v>#N/A</v>
      </c>
      <c r="F109" s="35"/>
      <c r="G109" s="33">
        <f>IFERROR(VLOOKUP(C109,重点公司!$C$2:$E$800,2,FALSE),0)</f>
        <v>0</v>
      </c>
    </row>
    <row r="110" spans="2:7" ht="14" customHeight="1" x14ac:dyDescent="0.25">
      <c r="B110" s="34" t="s">
        <v>1364</v>
      </c>
      <c r="C110" s="29">
        <f>[1]!s_info_name(B110)</f>
        <v>0</v>
      </c>
      <c r="D110" s="30">
        <f>[1]!s_info_industry_sw_2021(B110,"",1)</f>
        <v>0</v>
      </c>
      <c r="E110" s="31" t="e">
        <f>IF([1]!s_info_industry_sw_2021(B110,"",2)="消费电子",分工!$E$4,VLOOKUP(D110,分工!$B$2:'分工'!$C$32,2,0))</f>
        <v>#N/A</v>
      </c>
      <c r="F110" s="35"/>
      <c r="G110" s="33">
        <f>IFERROR(VLOOKUP(C110,重点公司!$C$2:$E$800,2,FALSE),0)</f>
        <v>0</v>
      </c>
    </row>
    <row r="111" spans="2:7" ht="14" customHeight="1" x14ac:dyDescent="0.25">
      <c r="B111" s="34" t="s">
        <v>1365</v>
      </c>
      <c r="C111" s="29">
        <f>[1]!s_info_name(B111)</f>
        <v>0</v>
      </c>
      <c r="D111" s="30">
        <f>[1]!s_info_industry_sw_2021(B111,"",1)</f>
        <v>0</v>
      </c>
      <c r="E111" s="31" t="e">
        <f>IF([1]!s_info_industry_sw_2021(B111,"",2)="消费电子",分工!$E$4,VLOOKUP(D111,分工!$B$2:'分工'!$C$32,2,0))</f>
        <v>#N/A</v>
      </c>
      <c r="F111" s="35"/>
      <c r="G111" s="33">
        <f>IFERROR(VLOOKUP(C111,重点公司!$C$2:$E$800,2,FALSE),0)</f>
        <v>0</v>
      </c>
    </row>
    <row r="112" spans="2:7" ht="14" customHeight="1" x14ac:dyDescent="0.25">
      <c r="B112" s="34" t="s">
        <v>1366</v>
      </c>
      <c r="C112" s="29">
        <f>[1]!s_info_name(B112)</f>
        <v>0</v>
      </c>
      <c r="D112" s="30">
        <f>[1]!s_info_industry_sw_2021(B112,"",1)</f>
        <v>0</v>
      </c>
      <c r="E112" s="31" t="e">
        <f>IF([1]!s_info_industry_sw_2021(B112,"",2)="消费电子",分工!$E$4,VLOOKUP(D112,分工!$B$2:'分工'!$C$32,2,0))</f>
        <v>#N/A</v>
      </c>
      <c r="F112" s="35"/>
      <c r="G112" s="33">
        <f>IFERROR(VLOOKUP(C112,重点公司!$C$2:$E$800,2,FALSE),0)</f>
        <v>0</v>
      </c>
    </row>
    <row r="113" spans="2:7" ht="14" customHeight="1" x14ac:dyDescent="0.25">
      <c r="B113" s="34" t="s">
        <v>1367</v>
      </c>
      <c r="C113" s="29">
        <f>[1]!s_info_name(B113)</f>
        <v>0</v>
      </c>
      <c r="D113" s="30">
        <f>[1]!s_info_industry_sw_2021(B113,"",1)</f>
        <v>0</v>
      </c>
      <c r="E113" s="31" t="e">
        <f>IF([1]!s_info_industry_sw_2021(B113,"",2)="消费电子",分工!$E$4,VLOOKUP(D113,分工!$B$2:'分工'!$C$32,2,0))</f>
        <v>#N/A</v>
      </c>
      <c r="F113" s="35"/>
      <c r="G113" s="33">
        <f>IFERROR(VLOOKUP(C113,重点公司!$C$2:$E$800,2,FALSE),0)</f>
        <v>0</v>
      </c>
    </row>
    <row r="114" spans="2:7" ht="14" customHeight="1" x14ac:dyDescent="0.25">
      <c r="B114" s="34" t="s">
        <v>1368</v>
      </c>
      <c r="C114" s="29">
        <f>[1]!s_info_name(B114)</f>
        <v>0</v>
      </c>
      <c r="D114" s="30">
        <f>[1]!s_info_industry_sw_2021(B114,"",1)</f>
        <v>0</v>
      </c>
      <c r="E114" s="31" t="e">
        <f>IF([1]!s_info_industry_sw_2021(B114,"",2)="消费电子",分工!$E$4,VLOOKUP(D114,分工!$B$2:'分工'!$C$32,2,0))</f>
        <v>#N/A</v>
      </c>
      <c r="F114" s="35"/>
      <c r="G114" s="33">
        <f>IFERROR(VLOOKUP(C114,重点公司!$C$2:$E$800,2,FALSE),0)</f>
        <v>0</v>
      </c>
    </row>
    <row r="115" spans="2:7" ht="14" customHeight="1" x14ac:dyDescent="0.25">
      <c r="B115" s="34" t="s">
        <v>1369</v>
      </c>
      <c r="C115" s="29">
        <f>[1]!s_info_name(B115)</f>
        <v>0</v>
      </c>
      <c r="D115" s="30">
        <f>[1]!s_info_industry_sw_2021(B115,"",1)</f>
        <v>0</v>
      </c>
      <c r="E115" s="31" t="e">
        <f>IF([1]!s_info_industry_sw_2021(B115,"",2)="消费电子",分工!$E$4,VLOOKUP(D115,分工!$B$2:'分工'!$C$32,2,0))</f>
        <v>#N/A</v>
      </c>
      <c r="F115" s="35"/>
      <c r="G115" s="33">
        <f>IFERROR(VLOOKUP(C115,重点公司!$C$2:$E$800,2,FALSE),0)</f>
        <v>0</v>
      </c>
    </row>
    <row r="116" spans="2:7" ht="14" customHeight="1" x14ac:dyDescent="0.25">
      <c r="B116" s="34" t="s">
        <v>1370</v>
      </c>
      <c r="C116" s="29">
        <f>[1]!s_info_name(B116)</f>
        <v>0</v>
      </c>
      <c r="D116" s="30">
        <f>[1]!s_info_industry_sw_2021(B116,"",1)</f>
        <v>0</v>
      </c>
      <c r="E116" s="31" t="e">
        <f>IF([1]!s_info_industry_sw_2021(B116,"",2)="消费电子",分工!$E$4,VLOOKUP(D116,分工!$B$2:'分工'!$C$32,2,0))</f>
        <v>#N/A</v>
      </c>
      <c r="F116" s="35"/>
      <c r="G116" s="33">
        <f>IFERROR(VLOOKUP(C116,重点公司!$C$2:$E$800,2,FALSE),0)</f>
        <v>0</v>
      </c>
    </row>
    <row r="117" spans="2:7" ht="14" customHeight="1" x14ac:dyDescent="0.25">
      <c r="B117" s="34" t="s">
        <v>1371</v>
      </c>
      <c r="C117" s="29">
        <f>[1]!s_info_name(B117)</f>
        <v>0</v>
      </c>
      <c r="D117" s="30">
        <f>[1]!s_info_industry_sw_2021(B117,"",1)</f>
        <v>0</v>
      </c>
      <c r="E117" s="31" t="e">
        <f>IF([1]!s_info_industry_sw_2021(B117,"",2)="消费电子",分工!$E$4,VLOOKUP(D117,分工!$B$2:'分工'!$C$32,2,0))</f>
        <v>#N/A</v>
      </c>
      <c r="F117" s="35"/>
      <c r="G117" s="33">
        <f>IFERROR(VLOOKUP(C117,重点公司!$C$2:$E$800,2,FALSE),0)</f>
        <v>0</v>
      </c>
    </row>
    <row r="118" spans="2:7" ht="14" customHeight="1" x14ac:dyDescent="0.25">
      <c r="B118" s="34" t="s">
        <v>1372</v>
      </c>
      <c r="C118" s="29">
        <f>[1]!s_info_name(B118)</f>
        <v>0</v>
      </c>
      <c r="D118" s="30">
        <f>[1]!s_info_industry_sw_2021(B118,"",1)</f>
        <v>0</v>
      </c>
      <c r="E118" s="31" t="e">
        <f>IF([1]!s_info_industry_sw_2021(B118,"",2)="消费电子",分工!$E$4,VLOOKUP(D118,分工!$B$2:'分工'!$C$32,2,0))</f>
        <v>#N/A</v>
      </c>
      <c r="F118" s="35"/>
      <c r="G118" s="33">
        <f>IFERROR(VLOOKUP(C118,重点公司!$C$2:$E$800,2,FALSE),0)</f>
        <v>0</v>
      </c>
    </row>
    <row r="119" spans="2:7" ht="14" customHeight="1" x14ac:dyDescent="0.25">
      <c r="B119" s="34" t="s">
        <v>1373</v>
      </c>
      <c r="C119" s="29">
        <f>[1]!s_info_name(B119)</f>
        <v>0</v>
      </c>
      <c r="D119" s="30">
        <f>[1]!s_info_industry_sw_2021(B119,"",1)</f>
        <v>0</v>
      </c>
      <c r="E119" s="31" t="e">
        <f>IF([1]!s_info_industry_sw_2021(B119,"",2)="消费电子",分工!$E$4,VLOOKUP(D119,分工!$B$2:'分工'!$C$32,2,0))</f>
        <v>#N/A</v>
      </c>
      <c r="F119" s="35"/>
      <c r="G119" s="33">
        <f>IFERROR(VLOOKUP(C119,重点公司!$C$2:$E$800,2,FALSE),0)</f>
        <v>0</v>
      </c>
    </row>
    <row r="120" spans="2:7" ht="14" customHeight="1" x14ac:dyDescent="0.25">
      <c r="B120" s="34" t="s">
        <v>1374</v>
      </c>
      <c r="C120" s="29">
        <f>[1]!s_info_name(B120)</f>
        <v>0</v>
      </c>
      <c r="D120" s="30">
        <f>[1]!s_info_industry_sw_2021(B120,"",1)</f>
        <v>0</v>
      </c>
      <c r="E120" s="31" t="e">
        <f>IF([1]!s_info_industry_sw_2021(B120,"",2)="消费电子",分工!$E$4,VLOOKUP(D120,分工!$B$2:'分工'!$C$32,2,0))</f>
        <v>#N/A</v>
      </c>
      <c r="F120" s="35"/>
      <c r="G120" s="33">
        <f>IFERROR(VLOOKUP(C120,重点公司!$C$2:$E$800,2,FALSE),0)</f>
        <v>0</v>
      </c>
    </row>
    <row r="121" spans="2:7" ht="14" customHeight="1" x14ac:dyDescent="0.25">
      <c r="B121" s="34" t="s">
        <v>1375</v>
      </c>
      <c r="C121" s="29">
        <f>[1]!s_info_name(B121)</f>
        <v>0</v>
      </c>
      <c r="D121" s="30">
        <f>[1]!s_info_industry_sw_2021(B121,"",1)</f>
        <v>0</v>
      </c>
      <c r="E121" s="31" t="e">
        <f>IF([1]!s_info_industry_sw_2021(B121,"",2)="消费电子",分工!$E$4,VLOOKUP(D121,分工!$B$2:'分工'!$C$32,2,0))</f>
        <v>#N/A</v>
      </c>
      <c r="F121" s="35"/>
      <c r="G121" s="33">
        <f>IFERROR(VLOOKUP(C121,重点公司!$C$2:$E$800,2,FALSE),0)</f>
        <v>0</v>
      </c>
    </row>
    <row r="122" spans="2:7" ht="14" customHeight="1" x14ac:dyDescent="0.25">
      <c r="B122" s="34" t="s">
        <v>1376</v>
      </c>
      <c r="C122" s="29">
        <f>[1]!s_info_name(B122)</f>
        <v>0</v>
      </c>
      <c r="D122" s="30">
        <f>[1]!s_info_industry_sw_2021(B122,"",1)</f>
        <v>0</v>
      </c>
      <c r="E122" s="31" t="e">
        <f>IF([1]!s_info_industry_sw_2021(B122,"",2)="消费电子",分工!$E$4,VLOOKUP(D122,分工!$B$2:'分工'!$C$32,2,0))</f>
        <v>#N/A</v>
      </c>
      <c r="F122" s="35"/>
      <c r="G122" s="33">
        <f>IFERROR(VLOOKUP(C122,重点公司!$C$2:$E$800,2,FALSE),0)</f>
        <v>0</v>
      </c>
    </row>
    <row r="123" spans="2:7" ht="14" customHeight="1" x14ac:dyDescent="0.25">
      <c r="B123" s="34" t="s">
        <v>1377</v>
      </c>
      <c r="C123" s="29">
        <f>[1]!s_info_name(B123)</f>
        <v>0</v>
      </c>
      <c r="D123" s="30">
        <f>[1]!s_info_industry_sw_2021(B123,"",1)</f>
        <v>0</v>
      </c>
      <c r="E123" s="31" t="e">
        <f>IF([1]!s_info_industry_sw_2021(B123,"",2)="消费电子",分工!$E$4,VLOOKUP(D123,分工!$B$2:'分工'!$C$32,2,0))</f>
        <v>#N/A</v>
      </c>
      <c r="F123" s="35"/>
      <c r="G123" s="33">
        <f>IFERROR(VLOOKUP(C123,重点公司!$C$2:$E$800,2,FALSE),0)</f>
        <v>0</v>
      </c>
    </row>
    <row r="124" spans="2:7" ht="14" customHeight="1" x14ac:dyDescent="0.25">
      <c r="B124" s="34" t="s">
        <v>1378</v>
      </c>
      <c r="C124" s="29">
        <f>[1]!s_info_name(B124)</f>
        <v>0</v>
      </c>
      <c r="D124" s="30">
        <f>[1]!s_info_industry_sw_2021(B124,"",1)</f>
        <v>0</v>
      </c>
      <c r="E124" s="31" t="e">
        <f>IF([1]!s_info_industry_sw_2021(B124,"",2)="消费电子",分工!$E$4,VLOOKUP(D124,分工!$B$2:'分工'!$C$32,2,0))</f>
        <v>#N/A</v>
      </c>
      <c r="F124" s="35"/>
      <c r="G124" s="33">
        <f>IFERROR(VLOOKUP(C124,重点公司!$C$2:$E$800,2,FALSE),0)</f>
        <v>0</v>
      </c>
    </row>
    <row r="125" spans="2:7" ht="14" customHeight="1" x14ac:dyDescent="0.25">
      <c r="B125" s="34" t="s">
        <v>1379</v>
      </c>
      <c r="C125" s="29">
        <f>[1]!s_info_name(B125)</f>
        <v>0</v>
      </c>
      <c r="D125" s="30">
        <f>[1]!s_info_industry_sw_2021(B125,"",1)</f>
        <v>0</v>
      </c>
      <c r="E125" s="31" t="e">
        <f>IF([1]!s_info_industry_sw_2021(B125,"",2)="消费电子",分工!$E$4,VLOOKUP(D125,分工!$B$2:'分工'!$C$32,2,0))</f>
        <v>#N/A</v>
      </c>
      <c r="F125" s="35"/>
      <c r="G125" s="33">
        <f>IFERROR(VLOOKUP(C125,重点公司!$C$2:$E$800,2,FALSE),0)</f>
        <v>0</v>
      </c>
    </row>
    <row r="126" spans="2:7" ht="14" customHeight="1" x14ac:dyDescent="0.25">
      <c r="B126" s="34" t="s">
        <v>1380</v>
      </c>
      <c r="C126" s="29">
        <f>[1]!s_info_name(B126)</f>
        <v>0</v>
      </c>
      <c r="D126" s="30">
        <f>[1]!s_info_industry_sw_2021(B126,"",1)</f>
        <v>0</v>
      </c>
      <c r="E126" s="31" t="e">
        <f>IF([1]!s_info_industry_sw_2021(B126,"",2)="消费电子",分工!$E$4,VLOOKUP(D126,分工!$B$2:'分工'!$C$32,2,0))</f>
        <v>#N/A</v>
      </c>
      <c r="F126" s="35"/>
      <c r="G126" s="33">
        <f>IFERROR(VLOOKUP(C126,重点公司!$C$2:$E$800,2,FALSE),0)</f>
        <v>0</v>
      </c>
    </row>
    <row r="127" spans="2:7" ht="14" customHeight="1" x14ac:dyDescent="0.25">
      <c r="B127" s="34" t="s">
        <v>1381</v>
      </c>
      <c r="C127" s="29">
        <f>[1]!s_info_name(B127)</f>
        <v>0</v>
      </c>
      <c r="D127" s="30">
        <f>[1]!s_info_industry_sw_2021(B127,"",1)</f>
        <v>0</v>
      </c>
      <c r="E127" s="31" t="e">
        <f>IF([1]!s_info_industry_sw_2021(B127,"",2)="消费电子",分工!$E$4,VLOOKUP(D127,分工!$B$2:'分工'!$C$32,2,0))</f>
        <v>#N/A</v>
      </c>
      <c r="F127" s="35"/>
      <c r="G127" s="33">
        <f>IFERROR(VLOOKUP(C127,重点公司!$C$2:$E$800,2,FALSE),0)</f>
        <v>0</v>
      </c>
    </row>
    <row r="128" spans="2:7" ht="14" customHeight="1" x14ac:dyDescent="0.25">
      <c r="B128" s="34" t="s">
        <v>1382</v>
      </c>
      <c r="C128" s="29">
        <f>[1]!s_info_name(B128)</f>
        <v>0</v>
      </c>
      <c r="D128" s="30">
        <f>[1]!s_info_industry_sw_2021(B128,"",1)</f>
        <v>0</v>
      </c>
      <c r="E128" s="31" t="e">
        <f>IF([1]!s_info_industry_sw_2021(B128,"",2)="消费电子",分工!$E$4,VLOOKUP(D128,分工!$B$2:'分工'!$C$32,2,0))</f>
        <v>#N/A</v>
      </c>
      <c r="F128" s="35"/>
      <c r="G128" s="33">
        <f>IFERROR(VLOOKUP(C128,重点公司!$C$2:$E$800,2,FALSE),0)</f>
        <v>0</v>
      </c>
    </row>
    <row r="129" spans="2:7" ht="14" customHeight="1" x14ac:dyDescent="0.25">
      <c r="B129" s="34" t="s">
        <v>1383</v>
      </c>
      <c r="C129" s="29">
        <f>[1]!s_info_name(B129)</f>
        <v>0</v>
      </c>
      <c r="D129" s="30">
        <f>[1]!s_info_industry_sw_2021(B129,"",1)</f>
        <v>0</v>
      </c>
      <c r="E129" s="31" t="e">
        <f>IF([1]!s_info_industry_sw_2021(B129,"",2)="消费电子",分工!$E$4,VLOOKUP(D129,分工!$B$2:'分工'!$C$32,2,0))</f>
        <v>#N/A</v>
      </c>
      <c r="F129" s="35"/>
      <c r="G129" s="33">
        <f>IFERROR(VLOOKUP(C129,重点公司!$C$2:$E$800,2,FALSE),0)</f>
        <v>0</v>
      </c>
    </row>
    <row r="130" spans="2:7" ht="14" customHeight="1" x14ac:dyDescent="0.25">
      <c r="B130" s="34" t="s">
        <v>1384</v>
      </c>
      <c r="C130" s="29">
        <f>[1]!s_info_name(B130)</f>
        <v>0</v>
      </c>
      <c r="D130" s="30">
        <f>[1]!s_info_industry_sw_2021(B130,"",1)</f>
        <v>0</v>
      </c>
      <c r="E130" s="31" t="e">
        <f>IF([1]!s_info_industry_sw_2021(B130,"",2)="消费电子",分工!$E$4,VLOOKUP(D130,分工!$B$2:'分工'!$C$32,2,0))</f>
        <v>#N/A</v>
      </c>
      <c r="F130" s="35"/>
      <c r="G130" s="33">
        <f>IFERROR(VLOOKUP(C130,重点公司!$C$2:$E$800,2,FALSE),0)</f>
        <v>0</v>
      </c>
    </row>
    <row r="131" spans="2:7" ht="14" customHeight="1" x14ac:dyDescent="0.25">
      <c r="B131" s="34" t="s">
        <v>1385</v>
      </c>
      <c r="C131" s="29">
        <f>[1]!s_info_name(B131)</f>
        <v>0</v>
      </c>
      <c r="D131" s="30">
        <f>[1]!s_info_industry_sw_2021(B131,"",1)</f>
        <v>0</v>
      </c>
      <c r="E131" s="31" t="e">
        <f>IF([1]!s_info_industry_sw_2021(B131,"",2)="消费电子",分工!$E$4,VLOOKUP(D131,分工!$B$2:'分工'!$C$32,2,0))</f>
        <v>#N/A</v>
      </c>
      <c r="F131" s="35"/>
      <c r="G131" s="33">
        <f>IFERROR(VLOOKUP(C131,重点公司!$C$2:$E$800,2,FALSE),0)</f>
        <v>0</v>
      </c>
    </row>
    <row r="132" spans="2:7" ht="14" customHeight="1" x14ac:dyDescent="0.25">
      <c r="B132" s="34" t="s">
        <v>1386</v>
      </c>
      <c r="C132" s="29">
        <f>[1]!s_info_name(B132)</f>
        <v>0</v>
      </c>
      <c r="D132" s="30">
        <f>[1]!s_info_industry_sw_2021(B132,"",1)</f>
        <v>0</v>
      </c>
      <c r="E132" s="31" t="e">
        <f>IF([1]!s_info_industry_sw_2021(B132,"",2)="消费电子",分工!$E$4,VLOOKUP(D132,分工!$B$2:'分工'!$C$32,2,0))</f>
        <v>#N/A</v>
      </c>
      <c r="F132" s="35"/>
      <c r="G132" s="33">
        <f>IFERROR(VLOOKUP(C132,重点公司!$C$2:$E$800,2,FALSE),0)</f>
        <v>0</v>
      </c>
    </row>
    <row r="133" spans="2:7" ht="14" customHeight="1" x14ac:dyDescent="0.25">
      <c r="B133" s="34" t="s">
        <v>1387</v>
      </c>
      <c r="C133" s="29">
        <f>[1]!s_info_name(B133)</f>
        <v>0</v>
      </c>
      <c r="D133" s="30">
        <f>[1]!s_info_industry_sw_2021(B133,"",1)</f>
        <v>0</v>
      </c>
      <c r="E133" s="31" t="e">
        <f>IF([1]!s_info_industry_sw_2021(B133,"",2)="消费电子",分工!$E$4,VLOOKUP(D133,分工!$B$2:'分工'!$C$32,2,0))</f>
        <v>#N/A</v>
      </c>
      <c r="F133" s="35"/>
      <c r="G133" s="33">
        <f>IFERROR(VLOOKUP(C133,重点公司!$C$2:$E$800,2,FALSE),0)</f>
        <v>0</v>
      </c>
    </row>
    <row r="134" spans="2:7" ht="14" customHeight="1" x14ac:dyDescent="0.25">
      <c r="B134" s="34" t="s">
        <v>1388</v>
      </c>
      <c r="C134" s="29">
        <f>[1]!s_info_name(B134)</f>
        <v>0</v>
      </c>
      <c r="D134" s="30">
        <f>[1]!s_info_industry_sw_2021(B134,"",1)</f>
        <v>0</v>
      </c>
      <c r="E134" s="31" t="e">
        <f>IF([1]!s_info_industry_sw_2021(B134,"",2)="消费电子",分工!$E$4,VLOOKUP(D134,分工!$B$2:'分工'!$C$32,2,0))</f>
        <v>#N/A</v>
      </c>
      <c r="F134" s="35"/>
      <c r="G134" s="33">
        <f>IFERROR(VLOOKUP(C134,重点公司!$C$2:$E$800,2,FALSE),0)</f>
        <v>0</v>
      </c>
    </row>
    <row r="135" spans="2:7" ht="14" customHeight="1" x14ac:dyDescent="0.25">
      <c r="B135" s="34" t="s">
        <v>1389</v>
      </c>
      <c r="C135" s="29">
        <f>[1]!s_info_name(B135)</f>
        <v>0</v>
      </c>
      <c r="D135" s="30">
        <f>[1]!s_info_industry_sw_2021(B135,"",1)</f>
        <v>0</v>
      </c>
      <c r="E135" s="31" t="e">
        <f>IF([1]!s_info_industry_sw_2021(B135,"",2)="消费电子",分工!$E$4,VLOOKUP(D135,分工!$B$2:'分工'!$C$32,2,0))</f>
        <v>#N/A</v>
      </c>
      <c r="F135" s="35"/>
      <c r="G135" s="33">
        <f>IFERROR(VLOOKUP(C135,重点公司!$C$2:$E$800,2,FALSE),0)</f>
        <v>0</v>
      </c>
    </row>
    <row r="136" spans="2:7" ht="14" customHeight="1" x14ac:dyDescent="0.25">
      <c r="B136" s="34" t="s">
        <v>1390</v>
      </c>
      <c r="C136" s="29">
        <f>[1]!s_info_name(B136)</f>
        <v>0</v>
      </c>
      <c r="D136" s="30">
        <f>[1]!s_info_industry_sw_2021(B136,"",1)</f>
        <v>0</v>
      </c>
      <c r="E136" s="31" t="e">
        <f>IF([1]!s_info_industry_sw_2021(B136,"",2)="消费电子",分工!$E$4,VLOOKUP(D136,分工!$B$2:'分工'!$C$32,2,0))</f>
        <v>#N/A</v>
      </c>
      <c r="F136" s="35"/>
      <c r="G136" s="33">
        <f>IFERROR(VLOOKUP(C136,重点公司!$C$2:$E$800,2,FALSE),0)</f>
        <v>0</v>
      </c>
    </row>
    <row r="137" spans="2:7" ht="14" customHeight="1" x14ac:dyDescent="0.25">
      <c r="B137" s="34" t="s">
        <v>1391</v>
      </c>
      <c r="C137" s="29">
        <f>[1]!s_info_name(B137)</f>
        <v>0</v>
      </c>
      <c r="D137" s="30">
        <f>[1]!s_info_industry_sw_2021(B137,"",1)</f>
        <v>0</v>
      </c>
      <c r="E137" s="31" t="e">
        <f>IF([1]!s_info_industry_sw_2021(B137,"",2)="消费电子",分工!$E$4,VLOOKUP(D137,分工!$B$2:'分工'!$C$32,2,0))</f>
        <v>#N/A</v>
      </c>
      <c r="F137" s="35"/>
      <c r="G137" s="33">
        <f>IFERROR(VLOOKUP(C137,重点公司!$C$2:$E$800,2,FALSE),0)</f>
        <v>0</v>
      </c>
    </row>
    <row r="138" spans="2:7" ht="14" customHeight="1" x14ac:dyDescent="0.25">
      <c r="B138" s="34" t="s">
        <v>1392</v>
      </c>
      <c r="C138" s="29">
        <f>[1]!s_info_name(B138)</f>
        <v>0</v>
      </c>
      <c r="D138" s="30">
        <f>[1]!s_info_industry_sw_2021(B138,"",1)</f>
        <v>0</v>
      </c>
      <c r="E138" s="31" t="e">
        <f>IF([1]!s_info_industry_sw_2021(B138,"",2)="消费电子",分工!$E$4,VLOOKUP(D138,分工!$B$2:'分工'!$C$32,2,0))</f>
        <v>#N/A</v>
      </c>
      <c r="F138" s="35"/>
      <c r="G138" s="33">
        <f>IFERROR(VLOOKUP(C138,重点公司!$C$2:$E$800,2,FALSE),0)</f>
        <v>0</v>
      </c>
    </row>
    <row r="139" spans="2:7" ht="14" customHeight="1" x14ac:dyDescent="0.25">
      <c r="B139" s="34" t="s">
        <v>1393</v>
      </c>
      <c r="C139" s="29">
        <f>[1]!s_info_name(B139)</f>
        <v>0</v>
      </c>
      <c r="D139" s="30">
        <f>[1]!s_info_industry_sw_2021(B139,"",1)</f>
        <v>0</v>
      </c>
      <c r="E139" s="31" t="e">
        <f>IF([1]!s_info_industry_sw_2021(B139,"",2)="消费电子",分工!$E$4,VLOOKUP(D139,分工!$B$2:'分工'!$C$32,2,0))</f>
        <v>#N/A</v>
      </c>
      <c r="F139" s="35"/>
      <c r="G139" s="33">
        <f>IFERROR(VLOOKUP(C139,重点公司!$C$2:$E$800,2,FALSE),0)</f>
        <v>0</v>
      </c>
    </row>
    <row r="140" spans="2:7" ht="14" customHeight="1" x14ac:dyDescent="0.25">
      <c r="B140" s="34" t="s">
        <v>1394</v>
      </c>
      <c r="C140" s="29">
        <f>[1]!s_info_name(B140)</f>
        <v>0</v>
      </c>
      <c r="D140" s="30">
        <f>[1]!s_info_industry_sw_2021(B140,"",1)</f>
        <v>0</v>
      </c>
      <c r="E140" s="31" t="e">
        <f>IF([1]!s_info_industry_sw_2021(B140,"",2)="消费电子",分工!$E$4,VLOOKUP(D140,分工!$B$2:'分工'!$C$32,2,0))</f>
        <v>#N/A</v>
      </c>
      <c r="F140" s="35"/>
      <c r="G140" s="33">
        <f>IFERROR(VLOOKUP(C140,重点公司!$C$2:$E$800,2,FALSE),0)</f>
        <v>0</v>
      </c>
    </row>
    <row r="141" spans="2:7" ht="14" customHeight="1" x14ac:dyDescent="0.25">
      <c r="B141" s="34" t="s">
        <v>1395</v>
      </c>
      <c r="C141" s="29">
        <f>[1]!s_info_name(B141)</f>
        <v>0</v>
      </c>
      <c r="D141" s="30">
        <f>[1]!s_info_industry_sw_2021(B141,"",1)</f>
        <v>0</v>
      </c>
      <c r="E141" s="31" t="e">
        <f>IF([1]!s_info_industry_sw_2021(B141,"",2)="消费电子",分工!$E$4,VLOOKUP(D141,分工!$B$2:'分工'!$C$32,2,0))</f>
        <v>#N/A</v>
      </c>
      <c r="F141" s="35"/>
      <c r="G141" s="33">
        <f>IFERROR(VLOOKUP(C141,重点公司!$C$2:$E$800,2,FALSE),0)</f>
        <v>0</v>
      </c>
    </row>
    <row r="142" spans="2:7" ht="14" customHeight="1" x14ac:dyDescent="0.25">
      <c r="B142" s="34" t="s">
        <v>1396</v>
      </c>
      <c r="C142" s="29">
        <f>[1]!s_info_name(B142)</f>
        <v>0</v>
      </c>
      <c r="D142" s="30">
        <f>[1]!s_info_industry_sw_2021(B142,"",1)</f>
        <v>0</v>
      </c>
      <c r="E142" s="31" t="e">
        <f>IF([1]!s_info_industry_sw_2021(B142,"",2)="消费电子",分工!$E$4,VLOOKUP(D142,分工!$B$2:'分工'!$C$32,2,0))</f>
        <v>#N/A</v>
      </c>
      <c r="F142" s="35"/>
      <c r="G142" s="33">
        <f>IFERROR(VLOOKUP(C142,重点公司!$C$2:$E$800,2,FALSE),0)</f>
        <v>0</v>
      </c>
    </row>
    <row r="143" spans="2:7" ht="14" customHeight="1" x14ac:dyDescent="0.25">
      <c r="B143" s="34" t="s">
        <v>1397</v>
      </c>
      <c r="C143" s="29">
        <f>[1]!s_info_name(B143)</f>
        <v>0</v>
      </c>
      <c r="D143" s="30">
        <f>[1]!s_info_industry_sw_2021(B143,"",1)</f>
        <v>0</v>
      </c>
      <c r="E143" s="31" t="e">
        <f>IF([1]!s_info_industry_sw_2021(B143,"",2)="消费电子",分工!$E$4,VLOOKUP(D143,分工!$B$2:'分工'!$C$32,2,0))</f>
        <v>#N/A</v>
      </c>
      <c r="F143" s="35"/>
      <c r="G143" s="33">
        <f>IFERROR(VLOOKUP(C143,重点公司!$C$2:$E$800,2,FALSE),0)</f>
        <v>0</v>
      </c>
    </row>
    <row r="144" spans="2:7" ht="14" customHeight="1" x14ac:dyDescent="0.25">
      <c r="B144" s="34" t="s">
        <v>1398</v>
      </c>
      <c r="C144" s="29">
        <f>[1]!s_info_name(B144)</f>
        <v>0</v>
      </c>
      <c r="D144" s="30">
        <f>[1]!s_info_industry_sw_2021(B144,"",1)</f>
        <v>0</v>
      </c>
      <c r="E144" s="31" t="e">
        <f>IF([1]!s_info_industry_sw_2021(B144,"",2)="消费电子",分工!$E$4,VLOOKUP(D144,分工!$B$2:'分工'!$C$32,2,0))</f>
        <v>#N/A</v>
      </c>
      <c r="F144" s="35"/>
      <c r="G144" s="33">
        <f>IFERROR(VLOOKUP(C144,重点公司!$C$2:$E$800,2,FALSE),0)</f>
        <v>0</v>
      </c>
    </row>
    <row r="145" spans="2:7" ht="14" customHeight="1" x14ac:dyDescent="0.25">
      <c r="B145" s="34" t="s">
        <v>1399</v>
      </c>
      <c r="C145" s="29">
        <f>[1]!s_info_name(B145)</f>
        <v>0</v>
      </c>
      <c r="D145" s="30">
        <f>[1]!s_info_industry_sw_2021(B145,"",1)</f>
        <v>0</v>
      </c>
      <c r="E145" s="31" t="e">
        <f>IF([1]!s_info_industry_sw_2021(B145,"",2)="消费电子",分工!$E$4,VLOOKUP(D145,分工!$B$2:'分工'!$C$32,2,0))</f>
        <v>#N/A</v>
      </c>
      <c r="F145" s="35"/>
      <c r="G145" s="33">
        <f>IFERROR(VLOOKUP(C145,重点公司!$C$2:$E$800,2,FALSE),0)</f>
        <v>0</v>
      </c>
    </row>
    <row r="146" spans="2:7" ht="14" customHeight="1" x14ac:dyDescent="0.25">
      <c r="B146" s="34" t="s">
        <v>1400</v>
      </c>
      <c r="C146" s="29">
        <f>[1]!s_info_name(B146)</f>
        <v>0</v>
      </c>
      <c r="D146" s="30">
        <f>[1]!s_info_industry_sw_2021(B146,"",1)</f>
        <v>0</v>
      </c>
      <c r="E146" s="31" t="e">
        <f>IF([1]!s_info_industry_sw_2021(B146,"",2)="消费电子",分工!$E$4,VLOOKUP(D146,分工!$B$2:'分工'!$C$32,2,0))</f>
        <v>#N/A</v>
      </c>
      <c r="F146" s="35"/>
      <c r="G146" s="33">
        <f>IFERROR(VLOOKUP(C146,重点公司!$C$2:$E$800,2,FALSE),0)</f>
        <v>0</v>
      </c>
    </row>
    <row r="147" spans="2:7" ht="14" customHeight="1" x14ac:dyDescent="0.25">
      <c r="B147" s="34" t="s">
        <v>1401</v>
      </c>
      <c r="C147" s="29">
        <f>[1]!s_info_name(B147)</f>
        <v>0</v>
      </c>
      <c r="D147" s="30">
        <f>[1]!s_info_industry_sw_2021(B147,"",1)</f>
        <v>0</v>
      </c>
      <c r="E147" s="31" t="e">
        <f>IF([1]!s_info_industry_sw_2021(B147,"",2)="消费电子",分工!$E$4,VLOOKUP(D147,分工!$B$2:'分工'!$C$32,2,0))</f>
        <v>#N/A</v>
      </c>
      <c r="F147" s="35"/>
      <c r="G147" s="33">
        <f>IFERROR(VLOOKUP(C147,重点公司!$C$2:$E$800,2,FALSE),0)</f>
        <v>0</v>
      </c>
    </row>
    <row r="148" spans="2:7" ht="14" customHeight="1" x14ac:dyDescent="0.25">
      <c r="B148" s="34" t="s">
        <v>1402</v>
      </c>
      <c r="C148" s="29">
        <f>[1]!s_info_name(B148)</f>
        <v>0</v>
      </c>
      <c r="D148" s="30">
        <f>[1]!s_info_industry_sw_2021(B148,"",1)</f>
        <v>0</v>
      </c>
      <c r="E148" s="31" t="e">
        <f>IF([1]!s_info_industry_sw_2021(B148,"",2)="消费电子",分工!$E$4,VLOOKUP(D148,分工!$B$2:'分工'!$C$32,2,0))</f>
        <v>#N/A</v>
      </c>
      <c r="F148" s="35"/>
      <c r="G148" s="33">
        <f>IFERROR(VLOOKUP(C148,重点公司!$C$2:$E$800,2,FALSE),0)</f>
        <v>0</v>
      </c>
    </row>
    <row r="149" spans="2:7" ht="14" customHeight="1" x14ac:dyDescent="0.25">
      <c r="B149" s="34" t="s">
        <v>1403</v>
      </c>
      <c r="C149" s="29">
        <f>[1]!s_info_name(B149)</f>
        <v>0</v>
      </c>
      <c r="D149" s="30">
        <f>[1]!s_info_industry_sw_2021(B149,"",1)</f>
        <v>0</v>
      </c>
      <c r="E149" s="31" t="e">
        <f>IF([1]!s_info_industry_sw_2021(B149,"",2)="消费电子",分工!$E$4,VLOOKUP(D149,分工!$B$2:'分工'!$C$32,2,0))</f>
        <v>#N/A</v>
      </c>
      <c r="F149" s="35"/>
      <c r="G149" s="33">
        <f>IFERROR(VLOOKUP(C149,重点公司!$C$2:$E$800,2,FALSE),0)</f>
        <v>0</v>
      </c>
    </row>
    <row r="150" spans="2:7" ht="14" customHeight="1" x14ac:dyDescent="0.25">
      <c r="B150" s="34" t="s">
        <v>1404</v>
      </c>
      <c r="C150" s="29" t="str">
        <f>[1]!s_info_name(B150)</f>
        <v>*ST宜康(退市)</v>
      </c>
      <c r="D150" s="30" t="str">
        <f>[1]!s_info_industry_sw_2021(B150,"",1)</f>
        <v>医药生物</v>
      </c>
      <c r="E150" s="31" t="str">
        <f>IF([1]!s_info_industry_sw_2021(B150,"",2)="消费电子",分工!$E$4,VLOOKUP(D150,分工!$B$2:'分工'!$C$32,2,0))</f>
        <v>曹昱晟</v>
      </c>
      <c r="F150" s="35"/>
      <c r="G150" s="33">
        <f>IFERROR(VLOOKUP(C150,重点公司!$C$2:$E$800,2,FALSE),0)</f>
        <v>0</v>
      </c>
    </row>
    <row r="151" spans="2:7" ht="14" customHeight="1" x14ac:dyDescent="0.25">
      <c r="B151" s="34" t="s">
        <v>1405</v>
      </c>
      <c r="C151" s="29" t="str">
        <f>[1]!s_info_name(B151)</f>
        <v>中成股份</v>
      </c>
      <c r="D151" s="30" t="str">
        <f>[1]!s_info_industry_sw_2021(B151,"",1)</f>
        <v>商贸零售</v>
      </c>
      <c r="E151" s="31" t="str">
        <f>IF([1]!s_info_industry_sw_2021(B151,"",2)="消费电子",分工!$E$4,VLOOKUP(D151,分工!$B$2:'分工'!$C$32,2,0))</f>
        <v>董博</v>
      </c>
      <c r="F151" s="35"/>
      <c r="G151" s="33">
        <f>IFERROR(VLOOKUP(C151,重点公司!$C$2:$E$800,2,FALSE),0)</f>
        <v>0</v>
      </c>
    </row>
    <row r="152" spans="2:7" ht="14" customHeight="1" x14ac:dyDescent="0.25">
      <c r="B152" s="34" t="s">
        <v>1406</v>
      </c>
      <c r="C152" s="29">
        <f>[1]!s_info_name(B152)</f>
        <v>0</v>
      </c>
      <c r="D152" s="30">
        <f>[1]!s_info_industry_sw_2021(B152,"",1)</f>
        <v>0</v>
      </c>
      <c r="E152" s="31" t="e">
        <f>IF([1]!s_info_industry_sw_2021(B152,"",2)="消费电子",分工!$E$4,VLOOKUP(D152,分工!$B$2:'分工'!$C$32,2,0))</f>
        <v>#N/A</v>
      </c>
      <c r="F152" s="35"/>
      <c r="G152" s="33">
        <f>IFERROR(VLOOKUP(C152,重点公司!$C$2:$E$800,2,FALSE),0)</f>
        <v>0</v>
      </c>
    </row>
    <row r="153" spans="2:7" ht="14" customHeight="1" x14ac:dyDescent="0.25">
      <c r="B153" s="34" t="s">
        <v>1407</v>
      </c>
      <c r="C153" s="29" t="str">
        <f>[1]!s_info_name(B153)</f>
        <v>丰原药业</v>
      </c>
      <c r="D153" s="30" t="str">
        <f>[1]!s_info_industry_sw_2021(B153,"",1)</f>
        <v>医药生物</v>
      </c>
      <c r="E153" s="31" t="str">
        <f>IF([1]!s_info_industry_sw_2021(B153,"",2)="消费电子",分工!$E$4,VLOOKUP(D153,分工!$B$2:'分工'!$C$32,2,0))</f>
        <v>曹昱晟</v>
      </c>
      <c r="F153" s="35"/>
      <c r="G153" s="33">
        <f>IFERROR(VLOOKUP(C153,重点公司!$C$2:$E$800,2,FALSE),0)</f>
        <v>0</v>
      </c>
    </row>
    <row r="154" spans="2:7" ht="14" customHeight="1" x14ac:dyDescent="0.25">
      <c r="B154" s="34" t="s">
        <v>1408</v>
      </c>
      <c r="C154" s="29">
        <f>[1]!s_info_name(B154)</f>
        <v>0</v>
      </c>
      <c r="D154" s="30">
        <f>[1]!s_info_industry_sw_2021(B154,"",1)</f>
        <v>0</v>
      </c>
      <c r="E154" s="31" t="e">
        <f>IF([1]!s_info_industry_sw_2021(B154,"",2)="消费电子",分工!$E$4,VLOOKUP(D154,分工!$B$2:'分工'!$C$32,2,0))</f>
        <v>#N/A</v>
      </c>
      <c r="F154" s="35"/>
      <c r="G154" s="33">
        <f>IFERROR(VLOOKUP(C154,重点公司!$C$2:$E$800,2,FALSE),0)</f>
        <v>0</v>
      </c>
    </row>
    <row r="155" spans="2:7" ht="14" customHeight="1" x14ac:dyDescent="0.25">
      <c r="B155" s="34" t="s">
        <v>1409</v>
      </c>
      <c r="C155" s="29" t="str">
        <f>[1]!s_info_name(B155)</f>
        <v>川能动力</v>
      </c>
      <c r="D155" s="30" t="str">
        <f>[1]!s_info_industry_sw_2021(B155,"",1)</f>
        <v>公用事业</v>
      </c>
      <c r="E155" s="31" t="str">
        <f>IF([1]!s_info_industry_sw_2021(B155,"",2)="消费电子",分工!$E$4,VLOOKUP(D155,分工!$B$2:'分工'!$C$32,2,0))</f>
        <v>沈洪敏</v>
      </c>
      <c r="F155" s="35"/>
      <c r="G155" s="33">
        <f>IFERROR(VLOOKUP(C155,重点公司!$C$2:$E$800,2,FALSE),0)</f>
        <v>0</v>
      </c>
    </row>
    <row r="156" spans="2:7" ht="14" customHeight="1" x14ac:dyDescent="0.25">
      <c r="B156" s="34" t="s">
        <v>1410</v>
      </c>
      <c r="C156" s="29" t="str">
        <f>[1]!s_info_name(B156)</f>
        <v>华数传媒</v>
      </c>
      <c r="D156" s="30" t="str">
        <f>[1]!s_info_industry_sw_2021(B156,"",1)</f>
        <v>传媒</v>
      </c>
      <c r="E156" s="31" t="str">
        <f>IF([1]!s_info_industry_sw_2021(B156,"",2)="消费电子",分工!$E$4,VLOOKUP(D156,分工!$B$2:'分工'!$C$32,2,0))</f>
        <v>曹昱晟</v>
      </c>
      <c r="F156" s="35"/>
      <c r="G156" s="33">
        <f>IFERROR(VLOOKUP(C156,重点公司!$C$2:$E$800,2,FALSE),0)</f>
        <v>0</v>
      </c>
    </row>
    <row r="157" spans="2:7" ht="14" customHeight="1" x14ac:dyDescent="0.25">
      <c r="B157" s="34" t="s">
        <v>14</v>
      </c>
      <c r="C157" s="29" t="str">
        <f>[1]!s_info_name(B157)</f>
        <v>中联重科</v>
      </c>
      <c r="D157" s="30" t="str">
        <f>[1]!s_info_industry_sw_2021(B157,"",1)</f>
        <v>机械设备</v>
      </c>
      <c r="E157" s="31" t="str">
        <f>IF([1]!s_info_industry_sw_2021(B157,"",2)="消费电子",分工!$E$4,VLOOKUP(D157,分工!$B$2:'分工'!$C$32,2,0))</f>
        <v>沈洪敏</v>
      </c>
      <c r="F157" s="35"/>
      <c r="G157" s="33">
        <f>IFERROR(VLOOKUP(C157,重点公司!$C$2:$E$800,2,FALSE),0)</f>
        <v>1</v>
      </c>
    </row>
    <row r="158" spans="2:7" ht="14" customHeight="1" x14ac:dyDescent="0.25">
      <c r="B158" s="34" t="s">
        <v>1411</v>
      </c>
      <c r="C158" s="29" t="str">
        <f>[1]!s_info_name(B158)</f>
        <v>常山北明</v>
      </c>
      <c r="D158" s="30" t="str">
        <f>[1]!s_info_industry_sw_2021(B158,"",1)</f>
        <v>计算机</v>
      </c>
      <c r="E158" s="31" t="str">
        <f>IF([1]!s_info_industry_sw_2021(B158,"",2)="消费电子",分工!$E$4,VLOOKUP(D158,分工!$B$2:'分工'!$C$32,2,0))</f>
        <v>沈洪敏</v>
      </c>
      <c r="F158" s="35"/>
      <c r="G158" s="33">
        <f>IFERROR(VLOOKUP(C158,重点公司!$C$2:$E$800,2,FALSE),0)</f>
        <v>0</v>
      </c>
    </row>
    <row r="159" spans="2:7" ht="14" customHeight="1" x14ac:dyDescent="0.25">
      <c r="B159" s="34" t="s">
        <v>1412</v>
      </c>
      <c r="C159" s="29" t="str">
        <f>[1]!s_info_name(B159)</f>
        <v>国际实业</v>
      </c>
      <c r="D159" s="30" t="str">
        <f>[1]!s_info_industry_sw_2021(B159,"",1)</f>
        <v>建筑装饰</v>
      </c>
      <c r="E159" s="31" t="str">
        <f>IF([1]!s_info_industry_sw_2021(B159,"",2)="消费电子",分工!$E$4,VLOOKUP(D159,分工!$B$2:'分工'!$C$32,2,0))</f>
        <v>曹昱晟</v>
      </c>
      <c r="F159" s="35"/>
      <c r="G159" s="33">
        <f>IFERROR(VLOOKUP(C159,重点公司!$C$2:$E$800,2,FALSE),0)</f>
        <v>0</v>
      </c>
    </row>
    <row r="160" spans="2:7" ht="14" customHeight="1" x14ac:dyDescent="0.25">
      <c r="B160" s="34" t="s">
        <v>1413</v>
      </c>
      <c r="C160" s="29">
        <f>[1]!s_info_name(B160)</f>
        <v>0</v>
      </c>
      <c r="D160" s="30">
        <f>[1]!s_info_industry_sw_2021(B160,"",1)</f>
        <v>0</v>
      </c>
      <c r="E160" s="31" t="e">
        <f>IF([1]!s_info_industry_sw_2021(B160,"",2)="消费电子",分工!$E$4,VLOOKUP(D160,分工!$B$2:'分工'!$C$32,2,0))</f>
        <v>#N/A</v>
      </c>
      <c r="F160" s="35"/>
      <c r="G160" s="33">
        <f>IFERROR(VLOOKUP(C160,重点公司!$C$2:$E$800,2,FALSE),0)</f>
        <v>0</v>
      </c>
    </row>
    <row r="161" spans="2:7" ht="14" customHeight="1" x14ac:dyDescent="0.25">
      <c r="B161" s="34" t="s">
        <v>1414</v>
      </c>
      <c r="C161" s="29">
        <f>[1]!s_info_name(B161)</f>
        <v>0</v>
      </c>
      <c r="D161" s="30">
        <f>[1]!s_info_industry_sw_2021(B161,"",1)</f>
        <v>0</v>
      </c>
      <c r="E161" s="31" t="e">
        <f>IF([1]!s_info_industry_sw_2021(B161,"",2)="消费电子",分工!$E$4,VLOOKUP(D161,分工!$B$2:'分工'!$C$32,2,0))</f>
        <v>#N/A</v>
      </c>
      <c r="F161" s="35"/>
      <c r="G161" s="33">
        <f>IFERROR(VLOOKUP(C161,重点公司!$C$2:$E$800,2,FALSE),0)</f>
        <v>0</v>
      </c>
    </row>
    <row r="162" spans="2:7" ht="14" customHeight="1" x14ac:dyDescent="0.25">
      <c r="B162" s="34" t="s">
        <v>1415</v>
      </c>
      <c r="C162" s="29">
        <f>[1]!s_info_name(B162)</f>
        <v>0</v>
      </c>
      <c r="D162" s="30">
        <f>[1]!s_info_industry_sw_2021(B162,"",1)</f>
        <v>0</v>
      </c>
      <c r="E162" s="31" t="e">
        <f>IF([1]!s_info_industry_sw_2021(B162,"",2)="消费电子",分工!$E$4,VLOOKUP(D162,分工!$B$2:'分工'!$C$32,2,0))</f>
        <v>#N/A</v>
      </c>
      <c r="F162" s="35"/>
      <c r="G162" s="33">
        <f>IFERROR(VLOOKUP(C162,重点公司!$C$2:$E$800,2,FALSE),0)</f>
        <v>0</v>
      </c>
    </row>
    <row r="163" spans="2:7" ht="14" customHeight="1" x14ac:dyDescent="0.25">
      <c r="B163" s="34" t="s">
        <v>1416</v>
      </c>
      <c r="C163" s="29">
        <f>[1]!s_info_name(B163)</f>
        <v>0</v>
      </c>
      <c r="D163" s="30">
        <f>[1]!s_info_industry_sw_2021(B163,"",1)</f>
        <v>0</v>
      </c>
      <c r="E163" s="31" t="e">
        <f>IF([1]!s_info_industry_sw_2021(B163,"",2)="消费电子",分工!$E$4,VLOOKUP(D163,分工!$B$2:'分工'!$C$32,2,0))</f>
        <v>#N/A</v>
      </c>
      <c r="F163" s="35"/>
      <c r="G163" s="33">
        <f>IFERROR(VLOOKUP(C163,重点公司!$C$2:$E$800,2,FALSE),0)</f>
        <v>0</v>
      </c>
    </row>
    <row r="164" spans="2:7" ht="14" customHeight="1" x14ac:dyDescent="0.25">
      <c r="B164" s="34" t="s">
        <v>1417</v>
      </c>
      <c r="C164" s="29">
        <f>[1]!s_info_name(B164)</f>
        <v>0</v>
      </c>
      <c r="D164" s="30">
        <f>[1]!s_info_industry_sw_2021(B164,"",1)</f>
        <v>0</v>
      </c>
      <c r="E164" s="31" t="e">
        <f>IF([1]!s_info_industry_sw_2021(B164,"",2)="消费电子",分工!$E$4,VLOOKUP(D164,分工!$B$2:'分工'!$C$32,2,0))</f>
        <v>#N/A</v>
      </c>
      <c r="F164" s="35"/>
      <c r="G164" s="33">
        <f>IFERROR(VLOOKUP(C164,重点公司!$C$2:$E$800,2,FALSE),0)</f>
        <v>0</v>
      </c>
    </row>
    <row r="165" spans="2:7" ht="14" customHeight="1" x14ac:dyDescent="0.25">
      <c r="B165" s="34" t="s">
        <v>1418</v>
      </c>
      <c r="C165" s="29">
        <f>[1]!s_info_name(B165)</f>
        <v>0</v>
      </c>
      <c r="D165" s="30">
        <f>[1]!s_info_industry_sw_2021(B165,"",1)</f>
        <v>0</v>
      </c>
      <c r="E165" s="31" t="e">
        <f>IF([1]!s_info_industry_sw_2021(B165,"",2)="消费电子",分工!$E$4,VLOOKUP(D165,分工!$B$2:'分工'!$C$32,2,0))</f>
        <v>#N/A</v>
      </c>
      <c r="F165" s="35"/>
      <c r="G165" s="33">
        <f>IFERROR(VLOOKUP(C165,重点公司!$C$2:$E$800,2,FALSE),0)</f>
        <v>0</v>
      </c>
    </row>
    <row r="166" spans="2:7" ht="14" customHeight="1" x14ac:dyDescent="0.25">
      <c r="B166" s="34" t="s">
        <v>15</v>
      </c>
      <c r="C166" s="29" t="str">
        <f>[1]!s_info_name(B166)</f>
        <v>申万宏源</v>
      </c>
      <c r="D166" s="30" t="str">
        <f>[1]!s_info_industry_sw_2021(B166,"",1)</f>
        <v>非银金融</v>
      </c>
      <c r="E166" s="31" t="str">
        <f>IF([1]!s_info_industry_sw_2021(B166,"",2)="消费电子",分工!$E$4,VLOOKUP(D166,分工!$B$2:'分工'!$C$32,2,0))</f>
        <v>蔡浩</v>
      </c>
      <c r="F166" s="35"/>
      <c r="G166" s="33">
        <f>IFERROR(VLOOKUP(C166,重点公司!$C$2:$E$800,2,FALSE),0)</f>
        <v>1</v>
      </c>
    </row>
    <row r="167" spans="2:7" ht="14" customHeight="1" x14ac:dyDescent="0.25">
      <c r="B167" s="34" t="s">
        <v>1419</v>
      </c>
      <c r="C167" s="29">
        <f>[1]!s_info_name(B167)</f>
        <v>0</v>
      </c>
      <c r="D167" s="30">
        <f>[1]!s_info_industry_sw_2021(B167,"",1)</f>
        <v>0</v>
      </c>
      <c r="E167" s="31" t="e">
        <f>IF([1]!s_info_industry_sw_2021(B167,"",2)="消费电子",分工!$E$4,VLOOKUP(D167,分工!$B$2:'分工'!$C$32,2,0))</f>
        <v>#N/A</v>
      </c>
      <c r="F167" s="35"/>
      <c r="G167" s="33">
        <f>IFERROR(VLOOKUP(C167,重点公司!$C$2:$E$800,2,FALSE),0)</f>
        <v>0</v>
      </c>
    </row>
    <row r="168" spans="2:7" ht="14" customHeight="1" x14ac:dyDescent="0.25">
      <c r="B168" s="34" t="s">
        <v>1420</v>
      </c>
      <c r="C168" s="29">
        <f>[1]!s_info_name(B168)</f>
        <v>0</v>
      </c>
      <c r="D168" s="30">
        <f>[1]!s_info_industry_sw_2021(B168,"",1)</f>
        <v>0</v>
      </c>
      <c r="E168" s="31" t="e">
        <f>IF([1]!s_info_industry_sw_2021(B168,"",2)="消费电子",分工!$E$4,VLOOKUP(D168,分工!$B$2:'分工'!$C$32,2,0))</f>
        <v>#N/A</v>
      </c>
      <c r="F168" s="35"/>
      <c r="G168" s="33">
        <f>IFERROR(VLOOKUP(C168,重点公司!$C$2:$E$800,2,FALSE),0)</f>
        <v>0</v>
      </c>
    </row>
    <row r="169" spans="2:7" ht="14" customHeight="1" x14ac:dyDescent="0.25">
      <c r="B169" s="34" t="s">
        <v>1421</v>
      </c>
      <c r="C169" s="29">
        <f>[1]!s_info_name(B169)</f>
        <v>0</v>
      </c>
      <c r="D169" s="30">
        <f>[1]!s_info_industry_sw_2021(B169,"",1)</f>
        <v>0</v>
      </c>
      <c r="E169" s="31" t="e">
        <f>IF([1]!s_info_industry_sw_2021(B169,"",2)="消费电子",分工!$E$4,VLOOKUP(D169,分工!$B$2:'分工'!$C$32,2,0))</f>
        <v>#N/A</v>
      </c>
      <c r="F169" s="35"/>
      <c r="G169" s="33">
        <f>IFERROR(VLOOKUP(C169,重点公司!$C$2:$E$800,2,FALSE),0)</f>
        <v>0</v>
      </c>
    </row>
    <row r="170" spans="2:7" ht="14" customHeight="1" x14ac:dyDescent="0.25">
      <c r="B170" s="34" t="s">
        <v>1422</v>
      </c>
      <c r="C170" s="29">
        <f>[1]!s_info_name(B170)</f>
        <v>0</v>
      </c>
      <c r="D170" s="30">
        <f>[1]!s_info_industry_sw_2021(B170,"",1)</f>
        <v>0</v>
      </c>
      <c r="E170" s="31" t="e">
        <f>IF([1]!s_info_industry_sw_2021(B170,"",2)="消费电子",分工!$E$4,VLOOKUP(D170,分工!$B$2:'分工'!$C$32,2,0))</f>
        <v>#N/A</v>
      </c>
      <c r="F170" s="35"/>
      <c r="G170" s="33">
        <f>IFERROR(VLOOKUP(C170,重点公司!$C$2:$E$800,2,FALSE),0)</f>
        <v>0</v>
      </c>
    </row>
    <row r="171" spans="2:7" ht="14" customHeight="1" x14ac:dyDescent="0.25">
      <c r="B171" s="34" t="s">
        <v>1423</v>
      </c>
      <c r="C171" s="29">
        <f>[1]!s_info_name(B171)</f>
        <v>0</v>
      </c>
      <c r="D171" s="30">
        <f>[1]!s_info_industry_sw_2021(B171,"",1)</f>
        <v>0</v>
      </c>
      <c r="E171" s="31" t="e">
        <f>IF([1]!s_info_industry_sw_2021(B171,"",2)="消费电子",分工!$E$4,VLOOKUP(D171,分工!$B$2:'分工'!$C$32,2,0))</f>
        <v>#N/A</v>
      </c>
      <c r="F171" s="35"/>
      <c r="G171" s="33">
        <f>IFERROR(VLOOKUP(C171,重点公司!$C$2:$E$800,2,FALSE),0)</f>
        <v>0</v>
      </c>
    </row>
    <row r="172" spans="2:7" ht="14" customHeight="1" x14ac:dyDescent="0.25">
      <c r="B172" s="34" t="s">
        <v>1424</v>
      </c>
      <c r="C172" s="29">
        <f>[1]!s_info_name(B172)</f>
        <v>0</v>
      </c>
      <c r="D172" s="30">
        <f>[1]!s_info_industry_sw_2021(B172,"",1)</f>
        <v>0</v>
      </c>
      <c r="E172" s="31" t="e">
        <f>IF([1]!s_info_industry_sw_2021(B172,"",2)="消费电子",分工!$E$4,VLOOKUP(D172,分工!$B$2:'分工'!$C$32,2,0))</f>
        <v>#N/A</v>
      </c>
      <c r="F172" s="35"/>
      <c r="G172" s="33">
        <f>IFERROR(VLOOKUP(C172,重点公司!$C$2:$E$800,2,FALSE),0)</f>
        <v>0</v>
      </c>
    </row>
    <row r="173" spans="2:7" ht="14" customHeight="1" x14ac:dyDescent="0.25">
      <c r="B173" s="34" t="s">
        <v>1425</v>
      </c>
      <c r="C173" s="29">
        <f>[1]!s_info_name(B173)</f>
        <v>0</v>
      </c>
      <c r="D173" s="30">
        <f>[1]!s_info_industry_sw_2021(B173,"",1)</f>
        <v>0</v>
      </c>
      <c r="E173" s="31" t="e">
        <f>IF([1]!s_info_industry_sw_2021(B173,"",2)="消费电子",分工!$E$4,VLOOKUP(D173,分工!$B$2:'分工'!$C$32,2,0))</f>
        <v>#N/A</v>
      </c>
      <c r="F173" s="35"/>
      <c r="G173" s="33">
        <f>IFERROR(VLOOKUP(C173,重点公司!$C$2:$E$800,2,FALSE),0)</f>
        <v>0</v>
      </c>
    </row>
    <row r="174" spans="2:7" ht="14" customHeight="1" x14ac:dyDescent="0.25">
      <c r="B174" s="34" t="s">
        <v>1426</v>
      </c>
      <c r="C174" s="29">
        <f>[1]!s_info_name(B174)</f>
        <v>0</v>
      </c>
      <c r="D174" s="30">
        <f>[1]!s_info_industry_sw_2021(B174,"",1)</f>
        <v>0</v>
      </c>
      <c r="E174" s="31" t="e">
        <f>IF([1]!s_info_industry_sw_2021(B174,"",2)="消费电子",分工!$E$4,VLOOKUP(D174,分工!$B$2:'分工'!$C$32,2,0))</f>
        <v>#N/A</v>
      </c>
      <c r="F174" s="35"/>
      <c r="G174" s="33">
        <f>IFERROR(VLOOKUP(C174,重点公司!$C$2:$E$800,2,FALSE),0)</f>
        <v>0</v>
      </c>
    </row>
    <row r="175" spans="2:7" ht="14" customHeight="1" x14ac:dyDescent="0.25">
      <c r="B175" s="34" t="s">
        <v>1427</v>
      </c>
      <c r="C175" s="29">
        <f>[1]!s_info_name(B175)</f>
        <v>0</v>
      </c>
      <c r="D175" s="30">
        <f>[1]!s_info_industry_sw_2021(B175,"",1)</f>
        <v>0</v>
      </c>
      <c r="E175" s="31" t="e">
        <f>IF([1]!s_info_industry_sw_2021(B175,"",2)="消费电子",分工!$E$4,VLOOKUP(D175,分工!$B$2:'分工'!$C$32,2,0))</f>
        <v>#N/A</v>
      </c>
      <c r="F175" s="35"/>
      <c r="G175" s="33">
        <f>IFERROR(VLOOKUP(C175,重点公司!$C$2:$E$800,2,FALSE),0)</f>
        <v>0</v>
      </c>
    </row>
    <row r="176" spans="2:7" ht="14" customHeight="1" x14ac:dyDescent="0.25">
      <c r="B176" s="34" t="s">
        <v>1428</v>
      </c>
      <c r="C176" s="29">
        <f>[1]!s_info_name(B176)</f>
        <v>0</v>
      </c>
      <c r="D176" s="30">
        <f>[1]!s_info_industry_sw_2021(B176,"",1)</f>
        <v>0</v>
      </c>
      <c r="E176" s="31" t="e">
        <f>IF([1]!s_info_industry_sw_2021(B176,"",2)="消费电子",分工!$E$4,VLOOKUP(D176,分工!$B$2:'分工'!$C$32,2,0))</f>
        <v>#N/A</v>
      </c>
      <c r="F176" s="35"/>
      <c r="G176" s="33">
        <f>IFERROR(VLOOKUP(C176,重点公司!$C$2:$E$800,2,FALSE),0)</f>
        <v>0</v>
      </c>
    </row>
    <row r="177" spans="2:7" ht="14" customHeight="1" x14ac:dyDescent="0.25">
      <c r="B177" s="34" t="s">
        <v>1429</v>
      </c>
      <c r="C177" s="29">
        <f>[1]!s_info_name(B177)</f>
        <v>0</v>
      </c>
      <c r="D177" s="30">
        <f>[1]!s_info_industry_sw_2021(B177,"",1)</f>
        <v>0</v>
      </c>
      <c r="E177" s="31" t="e">
        <f>IF([1]!s_info_industry_sw_2021(B177,"",2)="消费电子",分工!$E$4,VLOOKUP(D177,分工!$B$2:'分工'!$C$32,2,0))</f>
        <v>#N/A</v>
      </c>
      <c r="F177" s="35"/>
      <c r="G177" s="33">
        <f>IFERROR(VLOOKUP(C177,重点公司!$C$2:$E$800,2,FALSE),0)</f>
        <v>0</v>
      </c>
    </row>
    <row r="178" spans="2:7" ht="14" customHeight="1" x14ac:dyDescent="0.25">
      <c r="B178" s="34" t="s">
        <v>1430</v>
      </c>
      <c r="C178" s="29">
        <f>[1]!s_info_name(B178)</f>
        <v>0</v>
      </c>
      <c r="D178" s="30">
        <f>[1]!s_info_industry_sw_2021(B178,"",1)</f>
        <v>0</v>
      </c>
      <c r="E178" s="31" t="e">
        <f>IF([1]!s_info_industry_sw_2021(B178,"",2)="消费电子",分工!$E$4,VLOOKUP(D178,分工!$B$2:'分工'!$C$32,2,0))</f>
        <v>#N/A</v>
      </c>
      <c r="F178" s="35"/>
      <c r="G178" s="33">
        <f>IFERROR(VLOOKUP(C178,重点公司!$C$2:$E$800,2,FALSE),0)</f>
        <v>0</v>
      </c>
    </row>
    <row r="179" spans="2:7" ht="14" customHeight="1" x14ac:dyDescent="0.25">
      <c r="B179" s="34" t="s">
        <v>1431</v>
      </c>
      <c r="C179" s="29">
        <f>[1]!s_info_name(B179)</f>
        <v>0</v>
      </c>
      <c r="D179" s="30">
        <f>[1]!s_info_industry_sw_2021(B179,"",1)</f>
        <v>0</v>
      </c>
      <c r="E179" s="31" t="e">
        <f>IF([1]!s_info_industry_sw_2021(B179,"",2)="消费电子",分工!$E$4,VLOOKUP(D179,分工!$B$2:'分工'!$C$32,2,0))</f>
        <v>#N/A</v>
      </c>
      <c r="F179" s="35"/>
      <c r="G179" s="33">
        <f>IFERROR(VLOOKUP(C179,重点公司!$C$2:$E$800,2,FALSE),0)</f>
        <v>0</v>
      </c>
    </row>
    <row r="180" spans="2:7" ht="14" customHeight="1" x14ac:dyDescent="0.25">
      <c r="B180" s="34" t="s">
        <v>1432</v>
      </c>
      <c r="C180" s="29">
        <f>[1]!s_info_name(B180)</f>
        <v>0</v>
      </c>
      <c r="D180" s="30">
        <f>[1]!s_info_industry_sw_2021(B180,"",1)</f>
        <v>0</v>
      </c>
      <c r="E180" s="31" t="e">
        <f>IF([1]!s_info_industry_sw_2021(B180,"",2)="消费电子",分工!$E$4,VLOOKUP(D180,分工!$B$2:'分工'!$C$32,2,0))</f>
        <v>#N/A</v>
      </c>
      <c r="F180" s="35"/>
      <c r="G180" s="33">
        <f>IFERROR(VLOOKUP(C180,重点公司!$C$2:$E$800,2,FALSE),0)</f>
        <v>0</v>
      </c>
    </row>
    <row r="181" spans="2:7" ht="14" customHeight="1" x14ac:dyDescent="0.25">
      <c r="B181" s="34" t="s">
        <v>1433</v>
      </c>
      <c r="C181" s="29">
        <f>[1]!s_info_name(B181)</f>
        <v>0</v>
      </c>
      <c r="D181" s="30">
        <f>[1]!s_info_industry_sw_2021(B181,"",1)</f>
        <v>0</v>
      </c>
      <c r="E181" s="31" t="e">
        <f>IF([1]!s_info_industry_sw_2021(B181,"",2)="消费电子",分工!$E$4,VLOOKUP(D181,分工!$B$2:'分工'!$C$32,2,0))</f>
        <v>#N/A</v>
      </c>
      <c r="F181" s="35"/>
      <c r="G181" s="33">
        <f>IFERROR(VLOOKUP(C181,重点公司!$C$2:$E$800,2,FALSE),0)</f>
        <v>0</v>
      </c>
    </row>
    <row r="182" spans="2:7" ht="14" customHeight="1" x14ac:dyDescent="0.25">
      <c r="B182" s="34" t="s">
        <v>1434</v>
      </c>
      <c r="C182" s="29">
        <f>[1]!s_info_name(B182)</f>
        <v>0</v>
      </c>
      <c r="D182" s="30">
        <f>[1]!s_info_industry_sw_2021(B182,"",1)</f>
        <v>0</v>
      </c>
      <c r="E182" s="31" t="e">
        <f>IF([1]!s_info_industry_sw_2021(B182,"",2)="消费电子",分工!$E$4,VLOOKUP(D182,分工!$B$2:'分工'!$C$32,2,0))</f>
        <v>#N/A</v>
      </c>
      <c r="F182" s="35"/>
      <c r="G182" s="33">
        <f>IFERROR(VLOOKUP(C182,重点公司!$C$2:$E$800,2,FALSE),0)</f>
        <v>0</v>
      </c>
    </row>
    <row r="183" spans="2:7" ht="14" customHeight="1" x14ac:dyDescent="0.25">
      <c r="B183" s="34" t="s">
        <v>1435</v>
      </c>
      <c r="C183" s="29">
        <f>[1]!s_info_name(B183)</f>
        <v>0</v>
      </c>
      <c r="D183" s="30">
        <f>[1]!s_info_industry_sw_2021(B183,"",1)</f>
        <v>0</v>
      </c>
      <c r="E183" s="31" t="e">
        <f>IF([1]!s_info_industry_sw_2021(B183,"",2)="消费电子",分工!$E$4,VLOOKUP(D183,分工!$B$2:'分工'!$C$32,2,0))</f>
        <v>#N/A</v>
      </c>
      <c r="F183" s="35"/>
      <c r="G183" s="33">
        <f>IFERROR(VLOOKUP(C183,重点公司!$C$2:$E$800,2,FALSE),0)</f>
        <v>0</v>
      </c>
    </row>
    <row r="184" spans="2:7" ht="14" customHeight="1" x14ac:dyDescent="0.25">
      <c r="B184" s="34" t="s">
        <v>1436</v>
      </c>
      <c r="C184" s="29">
        <f>[1]!s_info_name(B184)</f>
        <v>0</v>
      </c>
      <c r="D184" s="30">
        <f>[1]!s_info_industry_sw_2021(B184,"",1)</f>
        <v>0</v>
      </c>
      <c r="E184" s="31" t="e">
        <f>IF([1]!s_info_industry_sw_2021(B184,"",2)="消费电子",分工!$E$4,VLOOKUP(D184,分工!$B$2:'分工'!$C$32,2,0))</f>
        <v>#N/A</v>
      </c>
      <c r="F184" s="35"/>
      <c r="G184" s="33">
        <f>IFERROR(VLOOKUP(C184,重点公司!$C$2:$E$800,2,FALSE),0)</f>
        <v>0</v>
      </c>
    </row>
    <row r="185" spans="2:7" ht="14" customHeight="1" x14ac:dyDescent="0.25">
      <c r="B185" s="34" t="s">
        <v>1437</v>
      </c>
      <c r="C185" s="29">
        <f>[1]!s_info_name(B185)</f>
        <v>0</v>
      </c>
      <c r="D185" s="30">
        <f>[1]!s_info_industry_sw_2021(B185,"",1)</f>
        <v>0</v>
      </c>
      <c r="E185" s="31" t="e">
        <f>IF([1]!s_info_industry_sw_2021(B185,"",2)="消费电子",分工!$E$4,VLOOKUP(D185,分工!$B$2:'分工'!$C$32,2,0))</f>
        <v>#N/A</v>
      </c>
      <c r="F185" s="35"/>
      <c r="G185" s="33">
        <f>IFERROR(VLOOKUP(C185,重点公司!$C$2:$E$800,2,FALSE),0)</f>
        <v>0</v>
      </c>
    </row>
    <row r="186" spans="2:7" ht="14" customHeight="1" x14ac:dyDescent="0.25">
      <c r="B186" s="34" t="s">
        <v>1438</v>
      </c>
      <c r="C186" s="29">
        <f>[1]!s_info_name(B186)</f>
        <v>0</v>
      </c>
      <c r="D186" s="30">
        <f>[1]!s_info_industry_sw_2021(B186,"",1)</f>
        <v>0</v>
      </c>
      <c r="E186" s="31" t="e">
        <f>IF([1]!s_info_industry_sw_2021(B186,"",2)="消费电子",分工!$E$4,VLOOKUP(D186,分工!$B$2:'分工'!$C$32,2,0))</f>
        <v>#N/A</v>
      </c>
      <c r="F186" s="35"/>
      <c r="G186" s="33">
        <f>IFERROR(VLOOKUP(C186,重点公司!$C$2:$E$800,2,FALSE),0)</f>
        <v>0</v>
      </c>
    </row>
    <row r="187" spans="2:7" ht="14" customHeight="1" x14ac:dyDescent="0.25">
      <c r="B187" s="34" t="s">
        <v>1439</v>
      </c>
      <c r="C187" s="29">
        <f>[1]!s_info_name(B187)</f>
        <v>0</v>
      </c>
      <c r="D187" s="30">
        <f>[1]!s_info_industry_sw_2021(B187,"",1)</f>
        <v>0</v>
      </c>
      <c r="E187" s="31" t="e">
        <f>IF([1]!s_info_industry_sw_2021(B187,"",2)="消费电子",分工!$E$4,VLOOKUP(D187,分工!$B$2:'分工'!$C$32,2,0))</f>
        <v>#N/A</v>
      </c>
      <c r="F187" s="35"/>
      <c r="G187" s="33">
        <f>IFERROR(VLOOKUP(C187,重点公司!$C$2:$E$800,2,FALSE),0)</f>
        <v>0</v>
      </c>
    </row>
    <row r="188" spans="2:7" ht="14" customHeight="1" x14ac:dyDescent="0.25">
      <c r="B188" s="34" t="s">
        <v>1440</v>
      </c>
      <c r="C188" s="29">
        <f>[1]!s_info_name(B188)</f>
        <v>0</v>
      </c>
      <c r="D188" s="30">
        <f>[1]!s_info_industry_sw_2021(B188,"",1)</f>
        <v>0</v>
      </c>
      <c r="E188" s="31" t="e">
        <f>IF([1]!s_info_industry_sw_2021(B188,"",2)="消费电子",分工!$E$4,VLOOKUP(D188,分工!$B$2:'分工'!$C$32,2,0))</f>
        <v>#N/A</v>
      </c>
      <c r="F188" s="35"/>
      <c r="G188" s="33">
        <f>IFERROR(VLOOKUP(C188,重点公司!$C$2:$E$800,2,FALSE),0)</f>
        <v>0</v>
      </c>
    </row>
    <row r="189" spans="2:7" ht="14" customHeight="1" x14ac:dyDescent="0.25">
      <c r="B189" s="34" t="s">
        <v>1441</v>
      </c>
      <c r="C189" s="29">
        <f>[1]!s_info_name(B189)</f>
        <v>0</v>
      </c>
      <c r="D189" s="30">
        <f>[1]!s_info_industry_sw_2021(B189,"",1)</f>
        <v>0</v>
      </c>
      <c r="E189" s="31" t="e">
        <f>IF([1]!s_info_industry_sw_2021(B189,"",2)="消费电子",分工!$E$4,VLOOKUP(D189,分工!$B$2:'分工'!$C$32,2,0))</f>
        <v>#N/A</v>
      </c>
      <c r="F189" s="35"/>
      <c r="G189" s="33">
        <f>IFERROR(VLOOKUP(C189,重点公司!$C$2:$E$800,2,FALSE),0)</f>
        <v>0</v>
      </c>
    </row>
    <row r="190" spans="2:7" ht="14" customHeight="1" x14ac:dyDescent="0.25">
      <c r="B190" s="34" t="s">
        <v>1442</v>
      </c>
      <c r="C190" s="29">
        <f>[1]!s_info_name(B190)</f>
        <v>0</v>
      </c>
      <c r="D190" s="30">
        <f>[1]!s_info_industry_sw_2021(B190,"",1)</f>
        <v>0</v>
      </c>
      <c r="E190" s="31" t="e">
        <f>IF([1]!s_info_industry_sw_2021(B190,"",2)="消费电子",分工!$E$4,VLOOKUP(D190,分工!$B$2:'分工'!$C$32,2,0))</f>
        <v>#N/A</v>
      </c>
      <c r="F190" s="35"/>
      <c r="G190" s="33">
        <f>IFERROR(VLOOKUP(C190,重点公司!$C$2:$E$800,2,FALSE),0)</f>
        <v>0</v>
      </c>
    </row>
    <row r="191" spans="2:7" ht="14" customHeight="1" x14ac:dyDescent="0.25">
      <c r="B191" s="34" t="s">
        <v>1443</v>
      </c>
      <c r="C191" s="29">
        <f>[1]!s_info_name(B191)</f>
        <v>0</v>
      </c>
      <c r="D191" s="30">
        <f>[1]!s_info_industry_sw_2021(B191,"",1)</f>
        <v>0</v>
      </c>
      <c r="E191" s="31" t="e">
        <f>IF([1]!s_info_industry_sw_2021(B191,"",2)="消费电子",分工!$E$4,VLOOKUP(D191,分工!$B$2:'分工'!$C$32,2,0))</f>
        <v>#N/A</v>
      </c>
      <c r="F191" s="35"/>
      <c r="G191" s="33">
        <f>IFERROR(VLOOKUP(C191,重点公司!$C$2:$E$800,2,FALSE),0)</f>
        <v>0</v>
      </c>
    </row>
    <row r="192" spans="2:7" ht="14" customHeight="1" x14ac:dyDescent="0.25">
      <c r="B192" s="34" t="s">
        <v>1444</v>
      </c>
      <c r="C192" s="29">
        <f>[1]!s_info_name(B192)</f>
        <v>0</v>
      </c>
      <c r="D192" s="30">
        <f>[1]!s_info_industry_sw_2021(B192,"",1)</f>
        <v>0</v>
      </c>
      <c r="E192" s="31" t="e">
        <f>IF([1]!s_info_industry_sw_2021(B192,"",2)="消费电子",分工!$E$4,VLOOKUP(D192,分工!$B$2:'分工'!$C$32,2,0))</f>
        <v>#N/A</v>
      </c>
      <c r="F192" s="35"/>
      <c r="G192" s="33">
        <f>IFERROR(VLOOKUP(C192,重点公司!$C$2:$E$800,2,FALSE),0)</f>
        <v>0</v>
      </c>
    </row>
    <row r="193" spans="2:7" ht="14" customHeight="1" x14ac:dyDescent="0.25">
      <c r="B193" s="34" t="s">
        <v>1445</v>
      </c>
      <c r="C193" s="29">
        <f>[1]!s_info_name(B193)</f>
        <v>0</v>
      </c>
      <c r="D193" s="30">
        <f>[1]!s_info_industry_sw_2021(B193,"",1)</f>
        <v>0</v>
      </c>
      <c r="E193" s="31" t="e">
        <f>IF([1]!s_info_industry_sw_2021(B193,"",2)="消费电子",分工!$E$4,VLOOKUP(D193,分工!$B$2:'分工'!$C$32,2,0))</f>
        <v>#N/A</v>
      </c>
      <c r="F193" s="35"/>
      <c r="G193" s="33">
        <f>IFERROR(VLOOKUP(C193,重点公司!$C$2:$E$800,2,FALSE),0)</f>
        <v>0</v>
      </c>
    </row>
    <row r="194" spans="2:7" ht="14" customHeight="1" x14ac:dyDescent="0.25">
      <c r="B194" s="34" t="s">
        <v>1446</v>
      </c>
      <c r="C194" s="29">
        <f>[1]!s_info_name(B194)</f>
        <v>0</v>
      </c>
      <c r="D194" s="30">
        <f>[1]!s_info_industry_sw_2021(B194,"",1)</f>
        <v>0</v>
      </c>
      <c r="E194" s="31" t="e">
        <f>IF([1]!s_info_industry_sw_2021(B194,"",2)="消费电子",分工!$E$4,VLOOKUP(D194,分工!$B$2:'分工'!$C$32,2,0))</f>
        <v>#N/A</v>
      </c>
      <c r="F194" s="35"/>
      <c r="G194" s="33">
        <f>IFERROR(VLOOKUP(C194,重点公司!$C$2:$E$800,2,FALSE),0)</f>
        <v>0</v>
      </c>
    </row>
    <row r="195" spans="2:7" ht="14" customHeight="1" x14ac:dyDescent="0.25">
      <c r="B195" s="34" t="s">
        <v>1447</v>
      </c>
      <c r="C195" s="29">
        <f>[1]!s_info_name(B195)</f>
        <v>0</v>
      </c>
      <c r="D195" s="30">
        <f>[1]!s_info_industry_sw_2021(B195,"",1)</f>
        <v>0</v>
      </c>
      <c r="E195" s="31" t="e">
        <f>IF([1]!s_info_industry_sw_2021(B195,"",2)="消费电子",分工!$E$4,VLOOKUP(D195,分工!$B$2:'分工'!$C$32,2,0))</f>
        <v>#N/A</v>
      </c>
      <c r="F195" s="35"/>
      <c r="G195" s="33">
        <f>IFERROR(VLOOKUP(C195,重点公司!$C$2:$E$800,2,FALSE),0)</f>
        <v>0</v>
      </c>
    </row>
    <row r="196" spans="2:7" ht="14" customHeight="1" x14ac:dyDescent="0.25">
      <c r="B196" s="34" t="s">
        <v>1448</v>
      </c>
      <c r="C196" s="29">
        <f>[1]!s_info_name(B196)</f>
        <v>0</v>
      </c>
      <c r="D196" s="30">
        <f>[1]!s_info_industry_sw_2021(B196,"",1)</f>
        <v>0</v>
      </c>
      <c r="E196" s="31" t="e">
        <f>IF([1]!s_info_industry_sw_2021(B196,"",2)="消费电子",分工!$E$4,VLOOKUP(D196,分工!$B$2:'分工'!$C$32,2,0))</f>
        <v>#N/A</v>
      </c>
      <c r="F196" s="35"/>
      <c r="G196" s="33">
        <f>IFERROR(VLOOKUP(C196,重点公司!$C$2:$E$800,2,FALSE),0)</f>
        <v>0</v>
      </c>
    </row>
    <row r="197" spans="2:7" ht="14" customHeight="1" x14ac:dyDescent="0.25">
      <c r="B197" s="34" t="s">
        <v>1449</v>
      </c>
      <c r="C197" s="29">
        <f>[1]!s_info_name(B197)</f>
        <v>0</v>
      </c>
      <c r="D197" s="30">
        <f>[1]!s_info_industry_sw_2021(B197,"",1)</f>
        <v>0</v>
      </c>
      <c r="E197" s="31" t="e">
        <f>IF([1]!s_info_industry_sw_2021(B197,"",2)="消费电子",分工!$E$4,VLOOKUP(D197,分工!$B$2:'分工'!$C$32,2,0))</f>
        <v>#N/A</v>
      </c>
      <c r="F197" s="35"/>
      <c r="G197" s="33">
        <f>IFERROR(VLOOKUP(C197,重点公司!$C$2:$E$800,2,FALSE),0)</f>
        <v>0</v>
      </c>
    </row>
    <row r="198" spans="2:7" ht="14" customHeight="1" x14ac:dyDescent="0.25">
      <c r="B198" s="34" t="s">
        <v>1450</v>
      </c>
      <c r="C198" s="29">
        <f>[1]!s_info_name(B198)</f>
        <v>0</v>
      </c>
      <c r="D198" s="30">
        <f>[1]!s_info_industry_sw_2021(B198,"",1)</f>
        <v>0</v>
      </c>
      <c r="E198" s="31" t="e">
        <f>IF([1]!s_info_industry_sw_2021(B198,"",2)="消费电子",分工!$E$4,VLOOKUP(D198,分工!$B$2:'分工'!$C$32,2,0))</f>
        <v>#N/A</v>
      </c>
      <c r="F198" s="35"/>
      <c r="G198" s="33">
        <f>IFERROR(VLOOKUP(C198,重点公司!$C$2:$E$800,2,FALSE),0)</f>
        <v>0</v>
      </c>
    </row>
    <row r="199" spans="2:7" ht="14" customHeight="1" x14ac:dyDescent="0.25">
      <c r="B199" s="34" t="s">
        <v>1451</v>
      </c>
      <c r="C199" s="29">
        <f>[1]!s_info_name(B199)</f>
        <v>0</v>
      </c>
      <c r="D199" s="30">
        <f>[1]!s_info_industry_sw_2021(B199,"",1)</f>
        <v>0</v>
      </c>
      <c r="E199" s="31" t="e">
        <f>IF([1]!s_info_industry_sw_2021(B199,"",2)="消费电子",分工!$E$4,VLOOKUP(D199,分工!$B$2:'分工'!$C$32,2,0))</f>
        <v>#N/A</v>
      </c>
      <c r="F199" s="35"/>
      <c r="G199" s="33">
        <f>IFERROR(VLOOKUP(C199,重点公司!$C$2:$E$800,2,FALSE),0)</f>
        <v>0</v>
      </c>
    </row>
    <row r="200" spans="2:7" ht="14" customHeight="1" x14ac:dyDescent="0.25">
      <c r="B200" s="34" t="s">
        <v>1452</v>
      </c>
      <c r="C200" s="29">
        <f>[1]!s_info_name(B200)</f>
        <v>0</v>
      </c>
      <c r="D200" s="30">
        <f>[1]!s_info_industry_sw_2021(B200,"",1)</f>
        <v>0</v>
      </c>
      <c r="E200" s="31" t="e">
        <f>IF([1]!s_info_industry_sw_2021(B200,"",2)="消费电子",分工!$E$4,VLOOKUP(D200,分工!$B$2:'分工'!$C$32,2,0))</f>
        <v>#N/A</v>
      </c>
      <c r="F200" s="35"/>
      <c r="G200" s="33">
        <f>IFERROR(VLOOKUP(C200,重点公司!$C$2:$E$800,2,FALSE),0)</f>
        <v>0</v>
      </c>
    </row>
    <row r="201" spans="2:7" ht="14" customHeight="1" x14ac:dyDescent="0.25">
      <c r="B201" s="34" t="s">
        <v>1453</v>
      </c>
      <c r="C201" s="29">
        <f>[1]!s_info_name(B201)</f>
        <v>0</v>
      </c>
      <c r="D201" s="30">
        <f>[1]!s_info_industry_sw_2021(B201,"",1)</f>
        <v>0</v>
      </c>
      <c r="E201" s="31" t="e">
        <f>IF([1]!s_info_industry_sw_2021(B201,"",2)="消费电子",分工!$E$4,VLOOKUP(D201,分工!$B$2:'分工'!$C$32,2,0))</f>
        <v>#N/A</v>
      </c>
      <c r="F201" s="35"/>
      <c r="G201" s="33">
        <f>IFERROR(VLOOKUP(C201,重点公司!$C$2:$E$800,2,FALSE),0)</f>
        <v>0</v>
      </c>
    </row>
    <row r="202" spans="2:7" ht="14" customHeight="1" x14ac:dyDescent="0.25">
      <c r="B202" s="34" t="s">
        <v>1454</v>
      </c>
      <c r="C202" s="29">
        <f>[1]!s_info_name(B202)</f>
        <v>0</v>
      </c>
      <c r="D202" s="30">
        <f>[1]!s_info_industry_sw_2021(B202,"",1)</f>
        <v>0</v>
      </c>
      <c r="E202" s="31" t="e">
        <f>IF([1]!s_info_industry_sw_2021(B202,"",2)="消费电子",分工!$E$4,VLOOKUP(D202,分工!$B$2:'分工'!$C$32,2,0))</f>
        <v>#N/A</v>
      </c>
      <c r="F202" s="35"/>
      <c r="G202" s="33">
        <f>IFERROR(VLOOKUP(C202,重点公司!$C$2:$E$800,2,FALSE),0)</f>
        <v>0</v>
      </c>
    </row>
    <row r="203" spans="2:7" ht="14" customHeight="1" x14ac:dyDescent="0.25">
      <c r="B203" s="34" t="s">
        <v>1455</v>
      </c>
      <c r="C203" s="29">
        <f>[1]!s_info_name(B203)</f>
        <v>0</v>
      </c>
      <c r="D203" s="30">
        <f>[1]!s_info_industry_sw_2021(B203,"",1)</f>
        <v>0</v>
      </c>
      <c r="E203" s="31" t="e">
        <f>IF([1]!s_info_industry_sw_2021(B203,"",2)="消费电子",分工!$E$4,VLOOKUP(D203,分工!$B$2:'分工'!$C$32,2,0))</f>
        <v>#N/A</v>
      </c>
      <c r="F203" s="35"/>
      <c r="G203" s="33">
        <f>IFERROR(VLOOKUP(C203,重点公司!$C$2:$E$800,2,FALSE),0)</f>
        <v>0</v>
      </c>
    </row>
    <row r="204" spans="2:7" ht="14" customHeight="1" x14ac:dyDescent="0.25">
      <c r="B204" s="34" t="s">
        <v>1456</v>
      </c>
      <c r="C204" s="29">
        <f>[1]!s_info_name(B204)</f>
        <v>0</v>
      </c>
      <c r="D204" s="30">
        <f>[1]!s_info_industry_sw_2021(B204,"",1)</f>
        <v>0</v>
      </c>
      <c r="E204" s="31" t="e">
        <f>IF([1]!s_info_industry_sw_2021(B204,"",2)="消费电子",分工!$E$4,VLOOKUP(D204,分工!$B$2:'分工'!$C$32,2,0))</f>
        <v>#N/A</v>
      </c>
      <c r="F204" s="35"/>
      <c r="G204" s="33">
        <f>IFERROR(VLOOKUP(C204,重点公司!$C$2:$E$800,2,FALSE),0)</f>
        <v>0</v>
      </c>
    </row>
    <row r="205" spans="2:7" ht="14" customHeight="1" x14ac:dyDescent="0.25">
      <c r="B205" s="34" t="s">
        <v>1457</v>
      </c>
      <c r="C205" s="29">
        <f>[1]!s_info_name(B205)</f>
        <v>0</v>
      </c>
      <c r="D205" s="30">
        <f>[1]!s_info_industry_sw_2021(B205,"",1)</f>
        <v>0</v>
      </c>
      <c r="E205" s="31" t="e">
        <f>IF([1]!s_info_industry_sw_2021(B205,"",2)="消费电子",分工!$E$4,VLOOKUP(D205,分工!$B$2:'分工'!$C$32,2,0))</f>
        <v>#N/A</v>
      </c>
      <c r="F205" s="35"/>
      <c r="G205" s="33">
        <f>IFERROR(VLOOKUP(C205,重点公司!$C$2:$E$800,2,FALSE),0)</f>
        <v>0</v>
      </c>
    </row>
    <row r="206" spans="2:7" ht="14" customHeight="1" x14ac:dyDescent="0.25">
      <c r="B206" s="34" t="s">
        <v>1458</v>
      </c>
      <c r="C206" s="29">
        <f>[1]!s_info_name(B206)</f>
        <v>0</v>
      </c>
      <c r="D206" s="30">
        <f>[1]!s_info_industry_sw_2021(B206,"",1)</f>
        <v>0</v>
      </c>
      <c r="E206" s="31" t="e">
        <f>IF([1]!s_info_industry_sw_2021(B206,"",2)="消费电子",分工!$E$4,VLOOKUP(D206,分工!$B$2:'分工'!$C$32,2,0))</f>
        <v>#N/A</v>
      </c>
      <c r="F206" s="35"/>
      <c r="G206" s="33">
        <f>IFERROR(VLOOKUP(C206,重点公司!$C$2:$E$800,2,FALSE),0)</f>
        <v>0</v>
      </c>
    </row>
    <row r="207" spans="2:7" ht="14" customHeight="1" x14ac:dyDescent="0.25">
      <c r="B207" s="34" t="s">
        <v>1459</v>
      </c>
      <c r="C207" s="29">
        <f>[1]!s_info_name(B207)</f>
        <v>0</v>
      </c>
      <c r="D207" s="30">
        <f>[1]!s_info_industry_sw_2021(B207,"",1)</f>
        <v>0</v>
      </c>
      <c r="E207" s="31" t="e">
        <f>IF([1]!s_info_industry_sw_2021(B207,"",2)="消费电子",分工!$E$4,VLOOKUP(D207,分工!$B$2:'分工'!$C$32,2,0))</f>
        <v>#N/A</v>
      </c>
      <c r="F207" s="35"/>
      <c r="G207" s="33">
        <f>IFERROR(VLOOKUP(C207,重点公司!$C$2:$E$800,2,FALSE),0)</f>
        <v>0</v>
      </c>
    </row>
    <row r="208" spans="2:7" ht="14" customHeight="1" x14ac:dyDescent="0.25">
      <c r="B208" s="34" t="s">
        <v>1460</v>
      </c>
      <c r="C208" s="29">
        <f>[1]!s_info_name(B208)</f>
        <v>0</v>
      </c>
      <c r="D208" s="30">
        <f>[1]!s_info_industry_sw_2021(B208,"",1)</f>
        <v>0</v>
      </c>
      <c r="E208" s="31" t="e">
        <f>IF([1]!s_info_industry_sw_2021(B208,"",2)="消费电子",分工!$E$4,VLOOKUP(D208,分工!$B$2:'分工'!$C$32,2,0))</f>
        <v>#N/A</v>
      </c>
      <c r="F208" s="35"/>
      <c r="G208" s="33">
        <f>IFERROR(VLOOKUP(C208,重点公司!$C$2:$E$800,2,FALSE),0)</f>
        <v>0</v>
      </c>
    </row>
    <row r="209" spans="2:7" ht="14" customHeight="1" x14ac:dyDescent="0.25">
      <c r="B209" s="34" t="s">
        <v>1461</v>
      </c>
      <c r="C209" s="29">
        <f>[1]!s_info_name(B209)</f>
        <v>0</v>
      </c>
      <c r="D209" s="30">
        <f>[1]!s_info_industry_sw_2021(B209,"",1)</f>
        <v>0</v>
      </c>
      <c r="E209" s="31" t="e">
        <f>IF([1]!s_info_industry_sw_2021(B209,"",2)="消费电子",分工!$E$4,VLOOKUP(D209,分工!$B$2:'分工'!$C$32,2,0))</f>
        <v>#N/A</v>
      </c>
      <c r="F209" s="35"/>
      <c r="G209" s="33">
        <f>IFERROR(VLOOKUP(C209,重点公司!$C$2:$E$800,2,FALSE),0)</f>
        <v>0</v>
      </c>
    </row>
    <row r="210" spans="2:7" ht="14" customHeight="1" x14ac:dyDescent="0.25">
      <c r="B210" s="34" t="s">
        <v>1462</v>
      </c>
      <c r="C210" s="29">
        <f>[1]!s_info_name(B210)</f>
        <v>0</v>
      </c>
      <c r="D210" s="30">
        <f>[1]!s_info_industry_sw_2021(B210,"",1)</f>
        <v>0</v>
      </c>
      <c r="E210" s="31" t="e">
        <f>IF([1]!s_info_industry_sw_2021(B210,"",2)="消费电子",分工!$E$4,VLOOKUP(D210,分工!$B$2:'分工'!$C$32,2,0))</f>
        <v>#N/A</v>
      </c>
      <c r="F210" s="35"/>
      <c r="G210" s="33">
        <f>IFERROR(VLOOKUP(C210,重点公司!$C$2:$E$800,2,FALSE),0)</f>
        <v>0</v>
      </c>
    </row>
    <row r="211" spans="2:7" ht="14" customHeight="1" x14ac:dyDescent="0.25">
      <c r="B211" s="34" t="s">
        <v>1463</v>
      </c>
      <c r="C211" s="29">
        <f>[1]!s_info_name(B211)</f>
        <v>0</v>
      </c>
      <c r="D211" s="30">
        <f>[1]!s_info_industry_sw_2021(B211,"",1)</f>
        <v>0</v>
      </c>
      <c r="E211" s="31" t="e">
        <f>IF([1]!s_info_industry_sw_2021(B211,"",2)="消费电子",分工!$E$4,VLOOKUP(D211,分工!$B$2:'分工'!$C$32,2,0))</f>
        <v>#N/A</v>
      </c>
      <c r="F211" s="35"/>
      <c r="G211" s="33">
        <f>IFERROR(VLOOKUP(C211,重点公司!$C$2:$E$800,2,FALSE),0)</f>
        <v>0</v>
      </c>
    </row>
    <row r="212" spans="2:7" ht="14" customHeight="1" x14ac:dyDescent="0.25">
      <c r="B212" s="34" t="s">
        <v>1464</v>
      </c>
      <c r="C212" s="29">
        <f>[1]!s_info_name(B212)</f>
        <v>0</v>
      </c>
      <c r="D212" s="30">
        <f>[1]!s_info_industry_sw_2021(B212,"",1)</f>
        <v>0</v>
      </c>
      <c r="E212" s="31" t="e">
        <f>IF([1]!s_info_industry_sw_2021(B212,"",2)="消费电子",分工!$E$4,VLOOKUP(D212,分工!$B$2:'分工'!$C$32,2,0))</f>
        <v>#N/A</v>
      </c>
      <c r="F212" s="35"/>
      <c r="G212" s="33">
        <f>IFERROR(VLOOKUP(C212,重点公司!$C$2:$E$800,2,FALSE),0)</f>
        <v>0</v>
      </c>
    </row>
    <row r="213" spans="2:7" ht="14" customHeight="1" x14ac:dyDescent="0.25">
      <c r="B213" s="34" t="s">
        <v>1465</v>
      </c>
      <c r="C213" s="29">
        <f>[1]!s_info_name(B213)</f>
        <v>0</v>
      </c>
      <c r="D213" s="30">
        <f>[1]!s_info_industry_sw_2021(B213,"",1)</f>
        <v>0</v>
      </c>
      <c r="E213" s="31" t="e">
        <f>IF([1]!s_info_industry_sw_2021(B213,"",2)="消费电子",分工!$E$4,VLOOKUP(D213,分工!$B$2:'分工'!$C$32,2,0))</f>
        <v>#N/A</v>
      </c>
      <c r="F213" s="35"/>
      <c r="G213" s="33">
        <f>IFERROR(VLOOKUP(C213,重点公司!$C$2:$E$800,2,FALSE),0)</f>
        <v>0</v>
      </c>
    </row>
    <row r="214" spans="2:7" ht="14" customHeight="1" x14ac:dyDescent="0.25">
      <c r="B214" s="34" t="s">
        <v>1466</v>
      </c>
      <c r="C214" s="29">
        <f>[1]!s_info_name(B214)</f>
        <v>0</v>
      </c>
      <c r="D214" s="30">
        <f>[1]!s_info_industry_sw_2021(B214,"",1)</f>
        <v>0</v>
      </c>
      <c r="E214" s="31" t="e">
        <f>IF([1]!s_info_industry_sw_2021(B214,"",2)="消费电子",分工!$E$4,VLOOKUP(D214,分工!$B$2:'分工'!$C$32,2,0))</f>
        <v>#N/A</v>
      </c>
      <c r="F214" s="35"/>
      <c r="G214" s="33">
        <f>IFERROR(VLOOKUP(C214,重点公司!$C$2:$E$800,2,FALSE),0)</f>
        <v>0</v>
      </c>
    </row>
    <row r="215" spans="2:7" ht="14" customHeight="1" x14ac:dyDescent="0.25">
      <c r="B215" s="34" t="s">
        <v>1467</v>
      </c>
      <c r="C215" s="29">
        <f>[1]!s_info_name(B215)</f>
        <v>0</v>
      </c>
      <c r="D215" s="30">
        <f>[1]!s_info_industry_sw_2021(B215,"",1)</f>
        <v>0</v>
      </c>
      <c r="E215" s="31" t="e">
        <f>IF([1]!s_info_industry_sw_2021(B215,"",2)="消费电子",分工!$E$4,VLOOKUP(D215,分工!$B$2:'分工'!$C$32,2,0))</f>
        <v>#N/A</v>
      </c>
      <c r="F215" s="35"/>
      <c r="G215" s="33">
        <f>IFERROR(VLOOKUP(C215,重点公司!$C$2:$E$800,2,FALSE),0)</f>
        <v>0</v>
      </c>
    </row>
    <row r="216" spans="2:7" ht="14" customHeight="1" x14ac:dyDescent="0.25">
      <c r="B216" s="34" t="s">
        <v>1468</v>
      </c>
      <c r="C216" s="29">
        <f>[1]!s_info_name(B216)</f>
        <v>0</v>
      </c>
      <c r="D216" s="30">
        <f>[1]!s_info_industry_sw_2021(B216,"",1)</f>
        <v>0</v>
      </c>
      <c r="E216" s="31" t="e">
        <f>IF([1]!s_info_industry_sw_2021(B216,"",2)="消费电子",分工!$E$4,VLOOKUP(D216,分工!$B$2:'分工'!$C$32,2,0))</f>
        <v>#N/A</v>
      </c>
      <c r="F216" s="35"/>
      <c r="G216" s="33">
        <f>IFERROR(VLOOKUP(C216,重点公司!$C$2:$E$800,2,FALSE),0)</f>
        <v>0</v>
      </c>
    </row>
    <row r="217" spans="2:7" ht="14" customHeight="1" x14ac:dyDescent="0.25">
      <c r="B217" s="34" t="s">
        <v>1469</v>
      </c>
      <c r="C217" s="29">
        <f>[1]!s_info_name(B217)</f>
        <v>0</v>
      </c>
      <c r="D217" s="30">
        <f>[1]!s_info_industry_sw_2021(B217,"",1)</f>
        <v>0</v>
      </c>
      <c r="E217" s="31" t="e">
        <f>IF([1]!s_info_industry_sw_2021(B217,"",2)="消费电子",分工!$E$4,VLOOKUP(D217,分工!$B$2:'分工'!$C$32,2,0))</f>
        <v>#N/A</v>
      </c>
      <c r="F217" s="35"/>
      <c r="G217" s="33">
        <f>IFERROR(VLOOKUP(C217,重点公司!$C$2:$E$800,2,FALSE),0)</f>
        <v>0</v>
      </c>
    </row>
    <row r="218" spans="2:7" ht="14" customHeight="1" x14ac:dyDescent="0.25">
      <c r="B218" s="34" t="s">
        <v>1470</v>
      </c>
      <c r="C218" s="29">
        <f>[1]!s_info_name(B218)</f>
        <v>0</v>
      </c>
      <c r="D218" s="30">
        <f>[1]!s_info_industry_sw_2021(B218,"",1)</f>
        <v>0</v>
      </c>
      <c r="E218" s="31" t="e">
        <f>IF([1]!s_info_industry_sw_2021(B218,"",2)="消费电子",分工!$E$4,VLOOKUP(D218,分工!$B$2:'分工'!$C$32,2,0))</f>
        <v>#N/A</v>
      </c>
      <c r="F218" s="35"/>
      <c r="G218" s="33">
        <f>IFERROR(VLOOKUP(C218,重点公司!$C$2:$E$800,2,FALSE),0)</f>
        <v>0</v>
      </c>
    </row>
    <row r="219" spans="2:7" ht="14" customHeight="1" x14ac:dyDescent="0.25">
      <c r="B219" s="34" t="s">
        <v>1471</v>
      </c>
      <c r="C219" s="29">
        <f>[1]!s_info_name(B219)</f>
        <v>0</v>
      </c>
      <c r="D219" s="30">
        <f>[1]!s_info_industry_sw_2021(B219,"",1)</f>
        <v>0</v>
      </c>
      <c r="E219" s="31" t="e">
        <f>IF([1]!s_info_industry_sw_2021(B219,"",2)="消费电子",分工!$E$4,VLOOKUP(D219,分工!$B$2:'分工'!$C$32,2,0))</f>
        <v>#N/A</v>
      </c>
      <c r="F219" s="35"/>
      <c r="G219" s="33">
        <f>IFERROR(VLOOKUP(C219,重点公司!$C$2:$E$800,2,FALSE),0)</f>
        <v>0</v>
      </c>
    </row>
    <row r="220" spans="2:7" ht="14" customHeight="1" x14ac:dyDescent="0.25">
      <c r="B220" s="34" t="s">
        <v>1472</v>
      </c>
      <c r="C220" s="29">
        <f>[1]!s_info_name(B220)</f>
        <v>0</v>
      </c>
      <c r="D220" s="30">
        <f>[1]!s_info_industry_sw_2021(B220,"",1)</f>
        <v>0</v>
      </c>
      <c r="E220" s="31" t="e">
        <f>IF([1]!s_info_industry_sw_2021(B220,"",2)="消费电子",分工!$E$4,VLOOKUP(D220,分工!$B$2:'分工'!$C$32,2,0))</f>
        <v>#N/A</v>
      </c>
      <c r="F220" s="35"/>
      <c r="G220" s="33">
        <f>IFERROR(VLOOKUP(C220,重点公司!$C$2:$E$800,2,FALSE),0)</f>
        <v>0</v>
      </c>
    </row>
    <row r="221" spans="2:7" ht="14" customHeight="1" x14ac:dyDescent="0.25">
      <c r="B221" s="34" t="s">
        <v>1473</v>
      </c>
      <c r="C221" s="29">
        <f>[1]!s_info_name(B221)</f>
        <v>0</v>
      </c>
      <c r="D221" s="30">
        <f>[1]!s_info_industry_sw_2021(B221,"",1)</f>
        <v>0</v>
      </c>
      <c r="E221" s="31" t="e">
        <f>IF([1]!s_info_industry_sw_2021(B221,"",2)="消费电子",分工!$E$4,VLOOKUP(D221,分工!$B$2:'分工'!$C$32,2,0))</f>
        <v>#N/A</v>
      </c>
      <c r="F221" s="35"/>
      <c r="G221" s="33">
        <f>IFERROR(VLOOKUP(C221,重点公司!$C$2:$E$800,2,FALSE),0)</f>
        <v>0</v>
      </c>
    </row>
    <row r="222" spans="2:7" ht="14" customHeight="1" x14ac:dyDescent="0.25">
      <c r="B222" s="34" t="s">
        <v>1474</v>
      </c>
      <c r="C222" s="29">
        <f>[1]!s_info_name(B222)</f>
        <v>0</v>
      </c>
      <c r="D222" s="30">
        <f>[1]!s_info_industry_sw_2021(B222,"",1)</f>
        <v>0</v>
      </c>
      <c r="E222" s="31" t="e">
        <f>IF([1]!s_info_industry_sw_2021(B222,"",2)="消费电子",分工!$E$4,VLOOKUP(D222,分工!$B$2:'分工'!$C$32,2,0))</f>
        <v>#N/A</v>
      </c>
      <c r="F222" s="35"/>
      <c r="G222" s="33">
        <f>IFERROR(VLOOKUP(C222,重点公司!$C$2:$E$800,2,FALSE),0)</f>
        <v>0</v>
      </c>
    </row>
    <row r="223" spans="2:7" ht="14" customHeight="1" x14ac:dyDescent="0.25">
      <c r="B223" s="34" t="s">
        <v>1475</v>
      </c>
      <c r="C223" s="29">
        <f>[1]!s_info_name(B223)</f>
        <v>0</v>
      </c>
      <c r="D223" s="30">
        <f>[1]!s_info_industry_sw_2021(B223,"",1)</f>
        <v>0</v>
      </c>
      <c r="E223" s="31" t="e">
        <f>IF([1]!s_info_industry_sw_2021(B223,"",2)="消费电子",分工!$E$4,VLOOKUP(D223,分工!$B$2:'分工'!$C$32,2,0))</f>
        <v>#N/A</v>
      </c>
      <c r="F223" s="35"/>
      <c r="G223" s="33">
        <f>IFERROR(VLOOKUP(C223,重点公司!$C$2:$E$800,2,FALSE),0)</f>
        <v>0</v>
      </c>
    </row>
    <row r="224" spans="2:7" ht="14" customHeight="1" x14ac:dyDescent="0.25">
      <c r="B224" s="34" t="s">
        <v>1476</v>
      </c>
      <c r="C224" s="29">
        <f>[1]!s_info_name(B224)</f>
        <v>0</v>
      </c>
      <c r="D224" s="30">
        <f>[1]!s_info_industry_sw_2021(B224,"",1)</f>
        <v>0</v>
      </c>
      <c r="E224" s="31" t="e">
        <f>IF([1]!s_info_industry_sw_2021(B224,"",2)="消费电子",分工!$E$4,VLOOKUP(D224,分工!$B$2:'分工'!$C$32,2,0))</f>
        <v>#N/A</v>
      </c>
      <c r="F224" s="35"/>
      <c r="G224" s="33">
        <f>IFERROR(VLOOKUP(C224,重点公司!$C$2:$E$800,2,FALSE),0)</f>
        <v>0</v>
      </c>
    </row>
    <row r="225" spans="2:7" ht="14" customHeight="1" x14ac:dyDescent="0.25">
      <c r="B225" s="34" t="s">
        <v>1477</v>
      </c>
      <c r="C225" s="29">
        <f>[1]!s_info_name(B225)</f>
        <v>0</v>
      </c>
      <c r="D225" s="30">
        <f>[1]!s_info_industry_sw_2021(B225,"",1)</f>
        <v>0</v>
      </c>
      <c r="E225" s="31" t="e">
        <f>IF([1]!s_info_industry_sw_2021(B225,"",2)="消费电子",分工!$E$4,VLOOKUP(D225,分工!$B$2:'分工'!$C$32,2,0))</f>
        <v>#N/A</v>
      </c>
      <c r="F225" s="35"/>
      <c r="G225" s="33">
        <f>IFERROR(VLOOKUP(C225,重点公司!$C$2:$E$800,2,FALSE),0)</f>
        <v>0</v>
      </c>
    </row>
    <row r="226" spans="2:7" ht="14" customHeight="1" x14ac:dyDescent="0.25">
      <c r="B226" s="34" t="s">
        <v>1478</v>
      </c>
      <c r="C226" s="29">
        <f>[1]!s_info_name(B226)</f>
        <v>0</v>
      </c>
      <c r="D226" s="30">
        <f>[1]!s_info_industry_sw_2021(B226,"",1)</f>
        <v>0</v>
      </c>
      <c r="E226" s="31" t="e">
        <f>IF([1]!s_info_industry_sw_2021(B226,"",2)="消费电子",分工!$E$4,VLOOKUP(D226,分工!$B$2:'分工'!$C$32,2,0))</f>
        <v>#N/A</v>
      </c>
      <c r="F226" s="35"/>
      <c r="G226" s="33">
        <f>IFERROR(VLOOKUP(C226,重点公司!$C$2:$E$800,2,FALSE),0)</f>
        <v>0</v>
      </c>
    </row>
    <row r="227" spans="2:7" ht="14" customHeight="1" x14ac:dyDescent="0.25">
      <c r="B227" s="34" t="s">
        <v>1479</v>
      </c>
      <c r="C227" s="29">
        <f>[1]!s_info_name(B227)</f>
        <v>0</v>
      </c>
      <c r="D227" s="30">
        <f>[1]!s_info_industry_sw_2021(B227,"",1)</f>
        <v>0</v>
      </c>
      <c r="E227" s="31" t="e">
        <f>IF([1]!s_info_industry_sw_2021(B227,"",2)="消费电子",分工!$E$4,VLOOKUP(D227,分工!$B$2:'分工'!$C$32,2,0))</f>
        <v>#N/A</v>
      </c>
      <c r="F227" s="35"/>
      <c r="G227" s="33">
        <f>IFERROR(VLOOKUP(C227,重点公司!$C$2:$E$800,2,FALSE),0)</f>
        <v>0</v>
      </c>
    </row>
    <row r="228" spans="2:7" ht="14" customHeight="1" x14ac:dyDescent="0.25">
      <c r="B228" s="34" t="s">
        <v>1480</v>
      </c>
      <c r="C228" s="29">
        <f>[1]!s_info_name(B228)</f>
        <v>0</v>
      </c>
      <c r="D228" s="30">
        <f>[1]!s_info_industry_sw_2021(B228,"",1)</f>
        <v>0</v>
      </c>
      <c r="E228" s="31" t="e">
        <f>IF([1]!s_info_industry_sw_2021(B228,"",2)="消费电子",分工!$E$4,VLOOKUP(D228,分工!$B$2:'分工'!$C$32,2,0))</f>
        <v>#N/A</v>
      </c>
      <c r="F228" s="35"/>
      <c r="G228" s="33">
        <f>IFERROR(VLOOKUP(C228,重点公司!$C$2:$E$800,2,FALSE),0)</f>
        <v>0</v>
      </c>
    </row>
    <row r="229" spans="2:7" ht="14" customHeight="1" x14ac:dyDescent="0.25">
      <c r="B229" s="34" t="s">
        <v>1481</v>
      </c>
      <c r="C229" s="29">
        <f>[1]!s_info_name(B229)</f>
        <v>0</v>
      </c>
      <c r="D229" s="30">
        <f>[1]!s_info_industry_sw_2021(B229,"",1)</f>
        <v>0</v>
      </c>
      <c r="E229" s="31" t="e">
        <f>IF([1]!s_info_industry_sw_2021(B229,"",2)="消费电子",分工!$E$4,VLOOKUP(D229,分工!$B$2:'分工'!$C$32,2,0))</f>
        <v>#N/A</v>
      </c>
      <c r="F229" s="35"/>
      <c r="G229" s="33">
        <f>IFERROR(VLOOKUP(C229,重点公司!$C$2:$E$800,2,FALSE),0)</f>
        <v>0</v>
      </c>
    </row>
    <row r="230" spans="2:7" ht="14" customHeight="1" x14ac:dyDescent="0.25">
      <c r="B230" s="34" t="s">
        <v>1482</v>
      </c>
      <c r="C230" s="29">
        <f>[1]!s_info_name(B230)</f>
        <v>0</v>
      </c>
      <c r="D230" s="30">
        <f>[1]!s_info_industry_sw_2021(B230,"",1)</f>
        <v>0</v>
      </c>
      <c r="E230" s="31" t="e">
        <f>IF([1]!s_info_industry_sw_2021(B230,"",2)="消费电子",分工!$E$4,VLOOKUP(D230,分工!$B$2:'分工'!$C$32,2,0))</f>
        <v>#N/A</v>
      </c>
      <c r="F230" s="35"/>
      <c r="G230" s="33">
        <f>IFERROR(VLOOKUP(C230,重点公司!$C$2:$E$800,2,FALSE),0)</f>
        <v>0</v>
      </c>
    </row>
    <row r="231" spans="2:7" ht="14" customHeight="1" x14ac:dyDescent="0.25">
      <c r="B231" s="34" t="s">
        <v>1483</v>
      </c>
      <c r="C231" s="29">
        <f>[1]!s_info_name(B231)</f>
        <v>0</v>
      </c>
      <c r="D231" s="30">
        <f>[1]!s_info_industry_sw_2021(B231,"",1)</f>
        <v>0</v>
      </c>
      <c r="E231" s="31" t="e">
        <f>IF([1]!s_info_industry_sw_2021(B231,"",2)="消费电子",分工!$E$4,VLOOKUP(D231,分工!$B$2:'分工'!$C$32,2,0))</f>
        <v>#N/A</v>
      </c>
      <c r="F231" s="35"/>
      <c r="G231" s="33">
        <f>IFERROR(VLOOKUP(C231,重点公司!$C$2:$E$800,2,FALSE),0)</f>
        <v>0</v>
      </c>
    </row>
    <row r="232" spans="2:7" ht="14" customHeight="1" x14ac:dyDescent="0.25">
      <c r="B232" s="34" t="s">
        <v>1484</v>
      </c>
      <c r="C232" s="29">
        <f>[1]!s_info_name(B232)</f>
        <v>0</v>
      </c>
      <c r="D232" s="30">
        <f>[1]!s_info_industry_sw_2021(B232,"",1)</f>
        <v>0</v>
      </c>
      <c r="E232" s="31" t="e">
        <f>IF([1]!s_info_industry_sw_2021(B232,"",2)="消费电子",分工!$E$4,VLOOKUP(D232,分工!$B$2:'分工'!$C$32,2,0))</f>
        <v>#N/A</v>
      </c>
      <c r="F232" s="35"/>
      <c r="G232" s="33">
        <f>IFERROR(VLOOKUP(C232,重点公司!$C$2:$E$800,2,FALSE),0)</f>
        <v>0</v>
      </c>
    </row>
    <row r="233" spans="2:7" ht="14" customHeight="1" x14ac:dyDescent="0.25">
      <c r="B233" s="34" t="s">
        <v>1485</v>
      </c>
      <c r="C233" s="29">
        <f>[1]!s_info_name(B233)</f>
        <v>0</v>
      </c>
      <c r="D233" s="30">
        <f>[1]!s_info_industry_sw_2021(B233,"",1)</f>
        <v>0</v>
      </c>
      <c r="E233" s="31" t="e">
        <f>IF([1]!s_info_industry_sw_2021(B233,"",2)="消费电子",分工!$E$4,VLOOKUP(D233,分工!$B$2:'分工'!$C$32,2,0))</f>
        <v>#N/A</v>
      </c>
      <c r="F233" s="35"/>
      <c r="G233" s="33">
        <f>IFERROR(VLOOKUP(C233,重点公司!$C$2:$E$800,2,FALSE),0)</f>
        <v>0</v>
      </c>
    </row>
    <row r="234" spans="2:7" ht="14" customHeight="1" x14ac:dyDescent="0.25">
      <c r="B234" s="34" t="s">
        <v>1486</v>
      </c>
      <c r="C234" s="29">
        <f>[1]!s_info_name(B234)</f>
        <v>0</v>
      </c>
      <c r="D234" s="30">
        <f>[1]!s_info_industry_sw_2021(B234,"",1)</f>
        <v>0</v>
      </c>
      <c r="E234" s="31" t="e">
        <f>IF([1]!s_info_industry_sw_2021(B234,"",2)="消费电子",分工!$E$4,VLOOKUP(D234,分工!$B$2:'分工'!$C$32,2,0))</f>
        <v>#N/A</v>
      </c>
      <c r="F234" s="35"/>
      <c r="G234" s="33">
        <f>IFERROR(VLOOKUP(C234,重点公司!$C$2:$E$800,2,FALSE),0)</f>
        <v>0</v>
      </c>
    </row>
    <row r="235" spans="2:7" ht="14" customHeight="1" x14ac:dyDescent="0.25">
      <c r="B235" s="34" t="s">
        <v>1487</v>
      </c>
      <c r="C235" s="29">
        <f>[1]!s_info_name(B235)</f>
        <v>0</v>
      </c>
      <c r="D235" s="30">
        <f>[1]!s_info_industry_sw_2021(B235,"",1)</f>
        <v>0</v>
      </c>
      <c r="E235" s="31" t="e">
        <f>IF([1]!s_info_industry_sw_2021(B235,"",2)="消费电子",分工!$E$4,VLOOKUP(D235,分工!$B$2:'分工'!$C$32,2,0))</f>
        <v>#N/A</v>
      </c>
      <c r="F235" s="35"/>
      <c r="G235" s="33">
        <f>IFERROR(VLOOKUP(C235,重点公司!$C$2:$E$800,2,FALSE),0)</f>
        <v>0</v>
      </c>
    </row>
    <row r="236" spans="2:7" ht="14" customHeight="1" x14ac:dyDescent="0.25">
      <c r="B236" s="34" t="s">
        <v>1488</v>
      </c>
      <c r="C236" s="29">
        <f>[1]!s_info_name(B236)</f>
        <v>0</v>
      </c>
      <c r="D236" s="30">
        <f>[1]!s_info_industry_sw_2021(B236,"",1)</f>
        <v>0</v>
      </c>
      <c r="E236" s="31" t="e">
        <f>IF([1]!s_info_industry_sw_2021(B236,"",2)="消费电子",分工!$E$4,VLOOKUP(D236,分工!$B$2:'分工'!$C$32,2,0))</f>
        <v>#N/A</v>
      </c>
      <c r="F236" s="35"/>
      <c r="G236" s="33">
        <f>IFERROR(VLOOKUP(C236,重点公司!$C$2:$E$800,2,FALSE),0)</f>
        <v>0</v>
      </c>
    </row>
    <row r="237" spans="2:7" ht="14" customHeight="1" x14ac:dyDescent="0.25">
      <c r="B237" s="34" t="s">
        <v>1489</v>
      </c>
      <c r="C237" s="29">
        <f>[1]!s_info_name(B237)</f>
        <v>0</v>
      </c>
      <c r="D237" s="30">
        <f>[1]!s_info_industry_sw_2021(B237,"",1)</f>
        <v>0</v>
      </c>
      <c r="E237" s="31" t="e">
        <f>IF([1]!s_info_industry_sw_2021(B237,"",2)="消费电子",分工!$E$4,VLOOKUP(D237,分工!$B$2:'分工'!$C$32,2,0))</f>
        <v>#N/A</v>
      </c>
      <c r="F237" s="35"/>
      <c r="G237" s="33">
        <f>IFERROR(VLOOKUP(C237,重点公司!$C$2:$E$800,2,FALSE),0)</f>
        <v>0</v>
      </c>
    </row>
    <row r="238" spans="2:7" ht="14" customHeight="1" x14ac:dyDescent="0.25">
      <c r="B238" s="34" t="s">
        <v>1490</v>
      </c>
      <c r="C238" s="29">
        <f>[1]!s_info_name(B238)</f>
        <v>0</v>
      </c>
      <c r="D238" s="30">
        <f>[1]!s_info_industry_sw_2021(B238,"",1)</f>
        <v>0</v>
      </c>
      <c r="E238" s="31" t="e">
        <f>IF([1]!s_info_industry_sw_2021(B238,"",2)="消费电子",分工!$E$4,VLOOKUP(D238,分工!$B$2:'分工'!$C$32,2,0))</f>
        <v>#N/A</v>
      </c>
      <c r="F238" s="35"/>
      <c r="G238" s="33">
        <f>IFERROR(VLOOKUP(C238,重点公司!$C$2:$E$800,2,FALSE),0)</f>
        <v>0</v>
      </c>
    </row>
    <row r="239" spans="2:7" ht="14" customHeight="1" x14ac:dyDescent="0.25">
      <c r="B239" s="34" t="s">
        <v>1491</v>
      </c>
      <c r="C239" s="29">
        <f>[1]!s_info_name(B239)</f>
        <v>0</v>
      </c>
      <c r="D239" s="30">
        <f>[1]!s_info_industry_sw_2021(B239,"",1)</f>
        <v>0</v>
      </c>
      <c r="E239" s="31" t="e">
        <f>IF([1]!s_info_industry_sw_2021(B239,"",2)="消费电子",分工!$E$4,VLOOKUP(D239,分工!$B$2:'分工'!$C$32,2,0))</f>
        <v>#N/A</v>
      </c>
      <c r="F239" s="35"/>
      <c r="G239" s="33">
        <f>IFERROR(VLOOKUP(C239,重点公司!$C$2:$E$800,2,FALSE),0)</f>
        <v>0</v>
      </c>
    </row>
    <row r="240" spans="2:7" ht="14" customHeight="1" x14ac:dyDescent="0.25">
      <c r="B240" s="34" t="s">
        <v>1492</v>
      </c>
      <c r="C240" s="29">
        <f>[1]!s_info_name(B240)</f>
        <v>0</v>
      </c>
      <c r="D240" s="30">
        <f>[1]!s_info_industry_sw_2021(B240,"",1)</f>
        <v>0</v>
      </c>
      <c r="E240" s="31" t="e">
        <f>IF([1]!s_info_industry_sw_2021(B240,"",2)="消费电子",分工!$E$4,VLOOKUP(D240,分工!$B$2:'分工'!$C$32,2,0))</f>
        <v>#N/A</v>
      </c>
      <c r="F240" s="35"/>
      <c r="G240" s="33">
        <f>IFERROR(VLOOKUP(C240,重点公司!$C$2:$E$800,2,FALSE),0)</f>
        <v>0</v>
      </c>
    </row>
    <row r="241" spans="2:7" ht="14" customHeight="1" x14ac:dyDescent="0.25">
      <c r="B241" s="34" t="s">
        <v>1493</v>
      </c>
      <c r="C241" s="29">
        <f>[1]!s_info_name(B241)</f>
        <v>0</v>
      </c>
      <c r="D241" s="30">
        <f>[1]!s_info_industry_sw_2021(B241,"",1)</f>
        <v>0</v>
      </c>
      <c r="E241" s="31" t="e">
        <f>IF([1]!s_info_industry_sw_2021(B241,"",2)="消费电子",分工!$E$4,VLOOKUP(D241,分工!$B$2:'分工'!$C$32,2,0))</f>
        <v>#N/A</v>
      </c>
      <c r="F241" s="35"/>
      <c r="G241" s="33">
        <f>IFERROR(VLOOKUP(C241,重点公司!$C$2:$E$800,2,FALSE),0)</f>
        <v>0</v>
      </c>
    </row>
    <row r="242" spans="2:7" ht="14" customHeight="1" x14ac:dyDescent="0.25">
      <c r="B242" s="34" t="s">
        <v>1494</v>
      </c>
      <c r="C242" s="29">
        <f>[1]!s_info_name(B242)</f>
        <v>0</v>
      </c>
      <c r="D242" s="30">
        <f>[1]!s_info_industry_sw_2021(B242,"",1)</f>
        <v>0</v>
      </c>
      <c r="E242" s="31" t="e">
        <f>IF([1]!s_info_industry_sw_2021(B242,"",2)="消费电子",分工!$E$4,VLOOKUP(D242,分工!$B$2:'分工'!$C$32,2,0))</f>
        <v>#N/A</v>
      </c>
      <c r="F242" s="35"/>
      <c r="G242" s="33">
        <f>IFERROR(VLOOKUP(C242,重点公司!$C$2:$E$800,2,FALSE),0)</f>
        <v>0</v>
      </c>
    </row>
    <row r="243" spans="2:7" ht="14" customHeight="1" x14ac:dyDescent="0.25">
      <c r="B243" s="34" t="s">
        <v>1495</v>
      </c>
      <c r="C243" s="29">
        <f>[1]!s_info_name(B243)</f>
        <v>0</v>
      </c>
      <c r="D243" s="30">
        <f>[1]!s_info_industry_sw_2021(B243,"",1)</f>
        <v>0</v>
      </c>
      <c r="E243" s="31" t="e">
        <f>IF([1]!s_info_industry_sw_2021(B243,"",2)="消费电子",分工!$E$4,VLOOKUP(D243,分工!$B$2:'分工'!$C$32,2,0))</f>
        <v>#N/A</v>
      </c>
      <c r="F243" s="35"/>
      <c r="G243" s="33">
        <f>IFERROR(VLOOKUP(C243,重点公司!$C$2:$E$800,2,FALSE),0)</f>
        <v>0</v>
      </c>
    </row>
    <row r="244" spans="2:7" ht="14" customHeight="1" x14ac:dyDescent="0.25">
      <c r="B244" s="34" t="s">
        <v>1496</v>
      </c>
      <c r="C244" s="29">
        <f>[1]!s_info_name(B244)</f>
        <v>0</v>
      </c>
      <c r="D244" s="30">
        <f>[1]!s_info_industry_sw_2021(B244,"",1)</f>
        <v>0</v>
      </c>
      <c r="E244" s="31" t="e">
        <f>IF([1]!s_info_industry_sw_2021(B244,"",2)="消费电子",分工!$E$4,VLOOKUP(D244,分工!$B$2:'分工'!$C$32,2,0))</f>
        <v>#N/A</v>
      </c>
      <c r="F244" s="35"/>
      <c r="G244" s="33">
        <f>IFERROR(VLOOKUP(C244,重点公司!$C$2:$E$800,2,FALSE),0)</f>
        <v>0</v>
      </c>
    </row>
    <row r="245" spans="2:7" ht="14" customHeight="1" x14ac:dyDescent="0.25">
      <c r="B245" s="34" t="s">
        <v>1497</v>
      </c>
      <c r="C245" s="29">
        <f>[1]!s_info_name(B245)</f>
        <v>0</v>
      </c>
      <c r="D245" s="30">
        <f>[1]!s_info_industry_sw_2021(B245,"",1)</f>
        <v>0</v>
      </c>
      <c r="E245" s="31" t="e">
        <f>IF([1]!s_info_industry_sw_2021(B245,"",2)="消费电子",分工!$E$4,VLOOKUP(D245,分工!$B$2:'分工'!$C$32,2,0))</f>
        <v>#N/A</v>
      </c>
      <c r="F245" s="35"/>
      <c r="G245" s="33">
        <f>IFERROR(VLOOKUP(C245,重点公司!$C$2:$E$800,2,FALSE),0)</f>
        <v>0</v>
      </c>
    </row>
    <row r="246" spans="2:7" ht="14" customHeight="1" x14ac:dyDescent="0.25">
      <c r="B246" s="34" t="s">
        <v>1498</v>
      </c>
      <c r="C246" s="29">
        <f>[1]!s_info_name(B246)</f>
        <v>0</v>
      </c>
      <c r="D246" s="30">
        <f>[1]!s_info_industry_sw_2021(B246,"",1)</f>
        <v>0</v>
      </c>
      <c r="E246" s="31" t="e">
        <f>IF([1]!s_info_industry_sw_2021(B246,"",2)="消费电子",分工!$E$4,VLOOKUP(D246,分工!$B$2:'分工'!$C$32,2,0))</f>
        <v>#N/A</v>
      </c>
      <c r="F246" s="35"/>
      <c r="G246" s="33">
        <f>IFERROR(VLOOKUP(C246,重点公司!$C$2:$E$800,2,FALSE),0)</f>
        <v>0</v>
      </c>
    </row>
    <row r="247" spans="2:7" ht="14" customHeight="1" x14ac:dyDescent="0.25">
      <c r="B247" s="34" t="s">
        <v>1499</v>
      </c>
      <c r="C247" s="29">
        <f>[1]!s_info_name(B247)</f>
        <v>0</v>
      </c>
      <c r="D247" s="30">
        <f>[1]!s_info_industry_sw_2021(B247,"",1)</f>
        <v>0</v>
      </c>
      <c r="E247" s="31" t="e">
        <f>IF([1]!s_info_industry_sw_2021(B247,"",2)="消费电子",分工!$E$4,VLOOKUP(D247,分工!$B$2:'分工'!$C$32,2,0))</f>
        <v>#N/A</v>
      </c>
      <c r="F247" s="35"/>
      <c r="G247" s="33">
        <f>IFERROR(VLOOKUP(C247,重点公司!$C$2:$E$800,2,FALSE),0)</f>
        <v>0</v>
      </c>
    </row>
    <row r="248" spans="2:7" ht="14" customHeight="1" x14ac:dyDescent="0.25">
      <c r="B248" s="34" t="s">
        <v>1500</v>
      </c>
      <c r="C248" s="29">
        <f>[1]!s_info_name(B248)</f>
        <v>0</v>
      </c>
      <c r="D248" s="30">
        <f>[1]!s_info_industry_sw_2021(B248,"",1)</f>
        <v>0</v>
      </c>
      <c r="E248" s="31" t="e">
        <f>IF([1]!s_info_industry_sw_2021(B248,"",2)="消费电子",分工!$E$4,VLOOKUP(D248,分工!$B$2:'分工'!$C$32,2,0))</f>
        <v>#N/A</v>
      </c>
      <c r="F248" s="35"/>
      <c r="G248" s="33">
        <f>IFERROR(VLOOKUP(C248,重点公司!$C$2:$E$800,2,FALSE),0)</f>
        <v>0</v>
      </c>
    </row>
    <row r="249" spans="2:7" ht="14" customHeight="1" x14ac:dyDescent="0.25">
      <c r="B249" s="34" t="s">
        <v>1501</v>
      </c>
      <c r="C249" s="29">
        <f>[1]!s_info_name(B249)</f>
        <v>0</v>
      </c>
      <c r="D249" s="30">
        <f>[1]!s_info_industry_sw_2021(B249,"",1)</f>
        <v>0</v>
      </c>
      <c r="E249" s="31" t="e">
        <f>IF([1]!s_info_industry_sw_2021(B249,"",2)="消费电子",分工!$E$4,VLOOKUP(D249,分工!$B$2:'分工'!$C$32,2,0))</f>
        <v>#N/A</v>
      </c>
      <c r="F249" s="35"/>
      <c r="G249" s="33">
        <f>IFERROR(VLOOKUP(C249,重点公司!$C$2:$E$800,2,FALSE),0)</f>
        <v>0</v>
      </c>
    </row>
    <row r="250" spans="2:7" ht="14" customHeight="1" x14ac:dyDescent="0.25">
      <c r="B250" s="34" t="s">
        <v>1502</v>
      </c>
      <c r="C250" s="29">
        <f>[1]!s_info_name(B250)</f>
        <v>0</v>
      </c>
      <c r="D250" s="30">
        <f>[1]!s_info_industry_sw_2021(B250,"",1)</f>
        <v>0</v>
      </c>
      <c r="E250" s="31" t="e">
        <f>IF([1]!s_info_industry_sw_2021(B250,"",2)="消费电子",分工!$E$4,VLOOKUP(D250,分工!$B$2:'分工'!$C$32,2,0))</f>
        <v>#N/A</v>
      </c>
      <c r="F250" s="35"/>
      <c r="G250" s="33">
        <f>IFERROR(VLOOKUP(C250,重点公司!$C$2:$E$800,2,FALSE),0)</f>
        <v>0</v>
      </c>
    </row>
    <row r="251" spans="2:7" ht="14" customHeight="1" x14ac:dyDescent="0.25">
      <c r="B251" s="34" t="s">
        <v>1503</v>
      </c>
      <c r="C251" s="29">
        <f>[1]!s_info_name(B251)</f>
        <v>0</v>
      </c>
      <c r="D251" s="30">
        <f>[1]!s_info_industry_sw_2021(B251,"",1)</f>
        <v>0</v>
      </c>
      <c r="E251" s="31" t="e">
        <f>IF([1]!s_info_industry_sw_2021(B251,"",2)="消费电子",分工!$E$4,VLOOKUP(D251,分工!$B$2:'分工'!$C$32,2,0))</f>
        <v>#N/A</v>
      </c>
      <c r="F251" s="35"/>
      <c r="G251" s="33">
        <f>IFERROR(VLOOKUP(C251,重点公司!$C$2:$E$800,2,FALSE),0)</f>
        <v>0</v>
      </c>
    </row>
    <row r="252" spans="2:7" ht="14" customHeight="1" x14ac:dyDescent="0.25">
      <c r="B252" s="34" t="s">
        <v>1504</v>
      </c>
      <c r="C252" s="29">
        <f>[1]!s_info_name(B252)</f>
        <v>0</v>
      </c>
      <c r="D252" s="30">
        <f>[1]!s_info_industry_sw_2021(B252,"",1)</f>
        <v>0</v>
      </c>
      <c r="E252" s="31" t="e">
        <f>IF([1]!s_info_industry_sw_2021(B252,"",2)="消费电子",分工!$E$4,VLOOKUP(D252,分工!$B$2:'分工'!$C$32,2,0))</f>
        <v>#N/A</v>
      </c>
      <c r="F252" s="35"/>
      <c r="G252" s="33">
        <f>IFERROR(VLOOKUP(C252,重点公司!$C$2:$E$800,2,FALSE),0)</f>
        <v>0</v>
      </c>
    </row>
    <row r="253" spans="2:7" ht="14" customHeight="1" x14ac:dyDescent="0.25">
      <c r="B253" s="34" t="s">
        <v>1505</v>
      </c>
      <c r="C253" s="29">
        <f>[1]!s_info_name(B253)</f>
        <v>0</v>
      </c>
      <c r="D253" s="30">
        <f>[1]!s_info_industry_sw_2021(B253,"",1)</f>
        <v>0</v>
      </c>
      <c r="E253" s="31" t="e">
        <f>IF([1]!s_info_industry_sw_2021(B253,"",2)="消费电子",分工!$E$4,VLOOKUP(D253,分工!$B$2:'分工'!$C$32,2,0))</f>
        <v>#N/A</v>
      </c>
      <c r="F253" s="35"/>
      <c r="G253" s="33">
        <f>IFERROR(VLOOKUP(C253,重点公司!$C$2:$E$800,2,FALSE),0)</f>
        <v>0</v>
      </c>
    </row>
    <row r="254" spans="2:7" ht="14" customHeight="1" x14ac:dyDescent="0.25">
      <c r="B254" s="34" t="s">
        <v>1506</v>
      </c>
      <c r="C254" s="29">
        <f>[1]!s_info_name(B254)</f>
        <v>0</v>
      </c>
      <c r="D254" s="30">
        <f>[1]!s_info_industry_sw_2021(B254,"",1)</f>
        <v>0</v>
      </c>
      <c r="E254" s="31" t="e">
        <f>IF([1]!s_info_industry_sw_2021(B254,"",2)="消费电子",分工!$E$4,VLOOKUP(D254,分工!$B$2:'分工'!$C$32,2,0))</f>
        <v>#N/A</v>
      </c>
      <c r="F254" s="35"/>
      <c r="G254" s="33">
        <f>IFERROR(VLOOKUP(C254,重点公司!$C$2:$E$800,2,FALSE),0)</f>
        <v>0</v>
      </c>
    </row>
    <row r="255" spans="2:7" ht="14" customHeight="1" x14ac:dyDescent="0.25">
      <c r="B255" s="34" t="s">
        <v>1507</v>
      </c>
      <c r="C255" s="29">
        <f>[1]!s_info_name(B255)</f>
        <v>0</v>
      </c>
      <c r="D255" s="30">
        <f>[1]!s_info_industry_sw_2021(B255,"",1)</f>
        <v>0</v>
      </c>
      <c r="E255" s="31" t="e">
        <f>IF([1]!s_info_industry_sw_2021(B255,"",2)="消费电子",分工!$E$4,VLOOKUP(D255,分工!$B$2:'分工'!$C$32,2,0))</f>
        <v>#N/A</v>
      </c>
      <c r="F255" s="35"/>
      <c r="G255" s="33">
        <f>IFERROR(VLOOKUP(C255,重点公司!$C$2:$E$800,2,FALSE),0)</f>
        <v>0</v>
      </c>
    </row>
    <row r="256" spans="2:7" ht="14" customHeight="1" x14ac:dyDescent="0.25">
      <c r="B256" s="34" t="s">
        <v>1508</v>
      </c>
      <c r="C256" s="29">
        <f>[1]!s_info_name(B256)</f>
        <v>0</v>
      </c>
      <c r="D256" s="30">
        <f>[1]!s_info_industry_sw_2021(B256,"",1)</f>
        <v>0</v>
      </c>
      <c r="E256" s="31" t="e">
        <f>IF([1]!s_info_industry_sw_2021(B256,"",2)="消费电子",分工!$E$4,VLOOKUP(D256,分工!$B$2:'分工'!$C$32,2,0))</f>
        <v>#N/A</v>
      </c>
      <c r="F256" s="35"/>
      <c r="G256" s="33">
        <f>IFERROR(VLOOKUP(C256,重点公司!$C$2:$E$800,2,FALSE),0)</f>
        <v>0</v>
      </c>
    </row>
    <row r="257" spans="2:7" ht="14" customHeight="1" x14ac:dyDescent="0.25">
      <c r="B257" s="34" t="s">
        <v>1509</v>
      </c>
      <c r="C257" s="29">
        <f>[1]!s_info_name(B257)</f>
        <v>0</v>
      </c>
      <c r="D257" s="30">
        <f>[1]!s_info_industry_sw_2021(B257,"",1)</f>
        <v>0</v>
      </c>
      <c r="E257" s="31" t="e">
        <f>IF([1]!s_info_industry_sw_2021(B257,"",2)="消费电子",分工!$E$4,VLOOKUP(D257,分工!$B$2:'分工'!$C$32,2,0))</f>
        <v>#N/A</v>
      </c>
      <c r="F257" s="35"/>
      <c r="G257" s="33">
        <f>IFERROR(VLOOKUP(C257,重点公司!$C$2:$E$800,2,FALSE),0)</f>
        <v>0</v>
      </c>
    </row>
    <row r="258" spans="2:7" ht="14" customHeight="1" x14ac:dyDescent="0.25">
      <c r="B258" s="34" t="s">
        <v>1510</v>
      </c>
      <c r="C258" s="29">
        <f>[1]!s_info_name(B258)</f>
        <v>0</v>
      </c>
      <c r="D258" s="30">
        <f>[1]!s_info_industry_sw_2021(B258,"",1)</f>
        <v>0</v>
      </c>
      <c r="E258" s="31" t="e">
        <f>IF([1]!s_info_industry_sw_2021(B258,"",2)="消费电子",分工!$E$4,VLOOKUP(D258,分工!$B$2:'分工'!$C$32,2,0))</f>
        <v>#N/A</v>
      </c>
      <c r="F258" s="35"/>
      <c r="G258" s="33">
        <f>IFERROR(VLOOKUP(C258,重点公司!$C$2:$E$800,2,FALSE),0)</f>
        <v>0</v>
      </c>
    </row>
    <row r="259" spans="2:7" ht="14" customHeight="1" x14ac:dyDescent="0.25">
      <c r="B259" s="34" t="s">
        <v>1511</v>
      </c>
      <c r="C259" s="29">
        <f>[1]!s_info_name(B259)</f>
        <v>0</v>
      </c>
      <c r="D259" s="30">
        <f>[1]!s_info_industry_sw_2021(B259,"",1)</f>
        <v>0</v>
      </c>
      <c r="E259" s="31" t="e">
        <f>IF([1]!s_info_industry_sw_2021(B259,"",2)="消费电子",分工!$E$4,VLOOKUP(D259,分工!$B$2:'分工'!$C$32,2,0))</f>
        <v>#N/A</v>
      </c>
      <c r="F259" s="35"/>
      <c r="G259" s="33">
        <f>IFERROR(VLOOKUP(C259,重点公司!$C$2:$E$800,2,FALSE),0)</f>
        <v>0</v>
      </c>
    </row>
    <row r="260" spans="2:7" ht="14" customHeight="1" x14ac:dyDescent="0.25">
      <c r="B260" s="34" t="s">
        <v>1512</v>
      </c>
      <c r="C260" s="29">
        <f>[1]!s_info_name(B260)</f>
        <v>0</v>
      </c>
      <c r="D260" s="30">
        <f>[1]!s_info_industry_sw_2021(B260,"",1)</f>
        <v>0</v>
      </c>
      <c r="E260" s="31" t="e">
        <f>IF([1]!s_info_industry_sw_2021(B260,"",2)="消费电子",分工!$E$4,VLOOKUP(D260,分工!$B$2:'分工'!$C$32,2,0))</f>
        <v>#N/A</v>
      </c>
      <c r="F260" s="35"/>
      <c r="G260" s="33">
        <f>IFERROR(VLOOKUP(C260,重点公司!$C$2:$E$800,2,FALSE),0)</f>
        <v>0</v>
      </c>
    </row>
    <row r="261" spans="2:7" ht="14" customHeight="1" x14ac:dyDescent="0.25">
      <c r="B261" s="34" t="s">
        <v>1513</v>
      </c>
      <c r="C261" s="29">
        <f>[1]!s_info_name(B261)</f>
        <v>0</v>
      </c>
      <c r="D261" s="30">
        <f>[1]!s_info_industry_sw_2021(B261,"",1)</f>
        <v>0</v>
      </c>
      <c r="E261" s="31" t="e">
        <f>IF([1]!s_info_industry_sw_2021(B261,"",2)="消费电子",分工!$E$4,VLOOKUP(D261,分工!$B$2:'分工'!$C$32,2,0))</f>
        <v>#N/A</v>
      </c>
      <c r="F261" s="35"/>
      <c r="G261" s="33">
        <f>IFERROR(VLOOKUP(C261,重点公司!$C$2:$E$800,2,FALSE),0)</f>
        <v>0</v>
      </c>
    </row>
    <row r="262" spans="2:7" ht="14" customHeight="1" x14ac:dyDescent="0.25">
      <c r="B262" s="34" t="s">
        <v>1514</v>
      </c>
      <c r="C262" s="29">
        <f>[1]!s_info_name(B262)</f>
        <v>0</v>
      </c>
      <c r="D262" s="30">
        <f>[1]!s_info_industry_sw_2021(B262,"",1)</f>
        <v>0</v>
      </c>
      <c r="E262" s="31" t="e">
        <f>IF([1]!s_info_industry_sw_2021(B262,"",2)="消费电子",分工!$E$4,VLOOKUP(D262,分工!$B$2:'分工'!$C$32,2,0))</f>
        <v>#N/A</v>
      </c>
      <c r="F262" s="35"/>
      <c r="G262" s="33">
        <f>IFERROR(VLOOKUP(C262,重点公司!$C$2:$E$800,2,FALSE),0)</f>
        <v>0</v>
      </c>
    </row>
    <row r="263" spans="2:7" ht="14" customHeight="1" x14ac:dyDescent="0.25">
      <c r="B263" s="34" t="s">
        <v>1515</v>
      </c>
      <c r="C263" s="29">
        <f>[1]!s_info_name(B263)</f>
        <v>0</v>
      </c>
      <c r="D263" s="30">
        <f>[1]!s_info_industry_sw_2021(B263,"",1)</f>
        <v>0</v>
      </c>
      <c r="E263" s="31" t="e">
        <f>IF([1]!s_info_industry_sw_2021(B263,"",2)="消费电子",分工!$E$4,VLOOKUP(D263,分工!$B$2:'分工'!$C$32,2,0))</f>
        <v>#N/A</v>
      </c>
      <c r="F263" s="35"/>
      <c r="G263" s="33">
        <f>IFERROR(VLOOKUP(C263,重点公司!$C$2:$E$800,2,FALSE),0)</f>
        <v>0</v>
      </c>
    </row>
    <row r="264" spans="2:7" ht="14" customHeight="1" x14ac:dyDescent="0.25">
      <c r="B264" s="34" t="s">
        <v>1516</v>
      </c>
      <c r="C264" s="29">
        <f>[1]!s_info_name(B264)</f>
        <v>0</v>
      </c>
      <c r="D264" s="30">
        <f>[1]!s_info_industry_sw_2021(B264,"",1)</f>
        <v>0</v>
      </c>
      <c r="E264" s="31" t="e">
        <f>IF([1]!s_info_industry_sw_2021(B264,"",2)="消费电子",分工!$E$4,VLOOKUP(D264,分工!$B$2:'分工'!$C$32,2,0))</f>
        <v>#N/A</v>
      </c>
      <c r="F264" s="35"/>
      <c r="G264" s="33">
        <f>IFERROR(VLOOKUP(C264,重点公司!$C$2:$E$800,2,FALSE),0)</f>
        <v>0</v>
      </c>
    </row>
    <row r="265" spans="2:7" ht="14" customHeight="1" x14ac:dyDescent="0.25">
      <c r="B265" s="34" t="s">
        <v>1517</v>
      </c>
      <c r="C265" s="29">
        <f>[1]!s_info_name(B265)</f>
        <v>0</v>
      </c>
      <c r="D265" s="30">
        <f>[1]!s_info_industry_sw_2021(B265,"",1)</f>
        <v>0</v>
      </c>
      <c r="E265" s="31" t="e">
        <f>IF([1]!s_info_industry_sw_2021(B265,"",2)="消费电子",分工!$E$4,VLOOKUP(D265,分工!$B$2:'分工'!$C$32,2,0))</f>
        <v>#N/A</v>
      </c>
      <c r="F265" s="35"/>
      <c r="G265" s="33">
        <f>IFERROR(VLOOKUP(C265,重点公司!$C$2:$E$800,2,FALSE),0)</f>
        <v>0</v>
      </c>
    </row>
    <row r="266" spans="2:7" ht="14" customHeight="1" x14ac:dyDescent="0.25">
      <c r="B266" s="34" t="s">
        <v>1518</v>
      </c>
      <c r="C266" s="29">
        <f>[1]!s_info_name(B266)</f>
        <v>0</v>
      </c>
      <c r="D266" s="30">
        <f>[1]!s_info_industry_sw_2021(B266,"",1)</f>
        <v>0</v>
      </c>
      <c r="E266" s="31" t="e">
        <f>IF([1]!s_info_industry_sw_2021(B266,"",2)="消费电子",分工!$E$4,VLOOKUP(D266,分工!$B$2:'分工'!$C$32,2,0))</f>
        <v>#N/A</v>
      </c>
      <c r="F266" s="35"/>
      <c r="G266" s="33">
        <f>IFERROR(VLOOKUP(C266,重点公司!$C$2:$E$800,2,FALSE),0)</f>
        <v>0</v>
      </c>
    </row>
    <row r="267" spans="2:7" ht="14" customHeight="1" x14ac:dyDescent="0.25">
      <c r="B267" s="34" t="s">
        <v>1519</v>
      </c>
      <c r="C267" s="29">
        <f>[1]!s_info_name(B267)</f>
        <v>0</v>
      </c>
      <c r="D267" s="30">
        <f>[1]!s_info_industry_sw_2021(B267,"",1)</f>
        <v>0</v>
      </c>
      <c r="E267" s="31" t="e">
        <f>IF([1]!s_info_industry_sw_2021(B267,"",2)="消费电子",分工!$E$4,VLOOKUP(D267,分工!$B$2:'分工'!$C$32,2,0))</f>
        <v>#N/A</v>
      </c>
      <c r="F267" s="35"/>
      <c r="G267" s="33">
        <f>IFERROR(VLOOKUP(C267,重点公司!$C$2:$E$800,2,FALSE),0)</f>
        <v>0</v>
      </c>
    </row>
    <row r="268" spans="2:7" ht="14" customHeight="1" x14ac:dyDescent="0.25">
      <c r="B268" s="34" t="s">
        <v>1520</v>
      </c>
      <c r="C268" s="29">
        <f>[1]!s_info_name(B268)</f>
        <v>0</v>
      </c>
      <c r="D268" s="30">
        <f>[1]!s_info_industry_sw_2021(B268,"",1)</f>
        <v>0</v>
      </c>
      <c r="E268" s="31" t="e">
        <f>IF([1]!s_info_industry_sw_2021(B268,"",2)="消费电子",分工!$E$4,VLOOKUP(D268,分工!$B$2:'分工'!$C$32,2,0))</f>
        <v>#N/A</v>
      </c>
      <c r="F268" s="35"/>
      <c r="G268" s="33">
        <f>IFERROR(VLOOKUP(C268,重点公司!$C$2:$E$800,2,FALSE),0)</f>
        <v>0</v>
      </c>
    </row>
    <row r="269" spans="2:7" ht="14" customHeight="1" x14ac:dyDescent="0.25">
      <c r="B269" s="34" t="s">
        <v>1521</v>
      </c>
      <c r="C269" s="29">
        <f>[1]!s_info_name(B269)</f>
        <v>0</v>
      </c>
      <c r="D269" s="30">
        <f>[1]!s_info_industry_sw_2021(B269,"",1)</f>
        <v>0</v>
      </c>
      <c r="E269" s="31" t="e">
        <f>IF([1]!s_info_industry_sw_2021(B269,"",2)="消费电子",分工!$E$4,VLOOKUP(D269,分工!$B$2:'分工'!$C$32,2,0))</f>
        <v>#N/A</v>
      </c>
      <c r="F269" s="35"/>
      <c r="G269" s="33">
        <f>IFERROR(VLOOKUP(C269,重点公司!$C$2:$E$800,2,FALSE),0)</f>
        <v>0</v>
      </c>
    </row>
    <row r="270" spans="2:7" ht="14" customHeight="1" x14ac:dyDescent="0.25">
      <c r="B270" s="34" t="s">
        <v>1522</v>
      </c>
      <c r="C270" s="29">
        <f>[1]!s_info_name(B270)</f>
        <v>0</v>
      </c>
      <c r="D270" s="30">
        <f>[1]!s_info_industry_sw_2021(B270,"",1)</f>
        <v>0</v>
      </c>
      <c r="E270" s="31" t="e">
        <f>IF([1]!s_info_industry_sw_2021(B270,"",2)="消费电子",分工!$E$4,VLOOKUP(D270,分工!$B$2:'分工'!$C$32,2,0))</f>
        <v>#N/A</v>
      </c>
      <c r="F270" s="35"/>
      <c r="G270" s="33">
        <f>IFERROR(VLOOKUP(C270,重点公司!$C$2:$E$800,2,FALSE),0)</f>
        <v>0</v>
      </c>
    </row>
    <row r="271" spans="2:7" ht="14" customHeight="1" x14ac:dyDescent="0.25">
      <c r="B271" s="34" t="s">
        <v>1523</v>
      </c>
      <c r="C271" s="29">
        <f>[1]!s_info_name(B271)</f>
        <v>0</v>
      </c>
      <c r="D271" s="30">
        <f>[1]!s_info_industry_sw_2021(B271,"",1)</f>
        <v>0</v>
      </c>
      <c r="E271" s="31" t="e">
        <f>IF([1]!s_info_industry_sw_2021(B271,"",2)="消费电子",分工!$E$4,VLOOKUP(D271,分工!$B$2:'分工'!$C$32,2,0))</f>
        <v>#N/A</v>
      </c>
      <c r="F271" s="35"/>
      <c r="G271" s="33">
        <f>IFERROR(VLOOKUP(C271,重点公司!$C$2:$E$800,2,FALSE),0)</f>
        <v>0</v>
      </c>
    </row>
    <row r="272" spans="2:7" ht="14" customHeight="1" x14ac:dyDescent="0.25">
      <c r="B272" s="34" t="s">
        <v>1524</v>
      </c>
      <c r="C272" s="29">
        <f>[1]!s_info_name(B272)</f>
        <v>0</v>
      </c>
      <c r="D272" s="30">
        <f>[1]!s_info_industry_sw_2021(B272,"",1)</f>
        <v>0</v>
      </c>
      <c r="E272" s="31" t="e">
        <f>IF([1]!s_info_industry_sw_2021(B272,"",2)="消费电子",分工!$E$4,VLOOKUP(D272,分工!$B$2:'分工'!$C$32,2,0))</f>
        <v>#N/A</v>
      </c>
      <c r="F272" s="35"/>
      <c r="G272" s="33">
        <f>IFERROR(VLOOKUP(C272,重点公司!$C$2:$E$800,2,FALSE),0)</f>
        <v>0</v>
      </c>
    </row>
    <row r="273" spans="2:7" ht="14" customHeight="1" x14ac:dyDescent="0.25">
      <c r="B273" s="34" t="s">
        <v>1525</v>
      </c>
      <c r="C273" s="29">
        <f>[1]!s_info_name(B273)</f>
        <v>0</v>
      </c>
      <c r="D273" s="30">
        <f>[1]!s_info_industry_sw_2021(B273,"",1)</f>
        <v>0</v>
      </c>
      <c r="E273" s="31" t="e">
        <f>IF([1]!s_info_industry_sw_2021(B273,"",2)="消费电子",分工!$E$4,VLOOKUP(D273,分工!$B$2:'分工'!$C$32,2,0))</f>
        <v>#N/A</v>
      </c>
      <c r="F273" s="35"/>
      <c r="G273" s="33">
        <f>IFERROR(VLOOKUP(C273,重点公司!$C$2:$E$800,2,FALSE),0)</f>
        <v>0</v>
      </c>
    </row>
    <row r="274" spans="2:7" ht="14" customHeight="1" x14ac:dyDescent="0.25">
      <c r="B274" s="34" t="s">
        <v>1526</v>
      </c>
      <c r="C274" s="29">
        <f>[1]!s_info_name(B274)</f>
        <v>0</v>
      </c>
      <c r="D274" s="30">
        <f>[1]!s_info_industry_sw_2021(B274,"",1)</f>
        <v>0</v>
      </c>
      <c r="E274" s="31" t="e">
        <f>IF([1]!s_info_industry_sw_2021(B274,"",2)="消费电子",分工!$E$4,VLOOKUP(D274,分工!$B$2:'分工'!$C$32,2,0))</f>
        <v>#N/A</v>
      </c>
      <c r="F274" s="35"/>
      <c r="G274" s="33">
        <f>IFERROR(VLOOKUP(C274,重点公司!$C$2:$E$800,2,FALSE),0)</f>
        <v>0</v>
      </c>
    </row>
    <row r="275" spans="2:7" ht="14" customHeight="1" x14ac:dyDescent="0.25">
      <c r="B275" s="34" t="s">
        <v>1527</v>
      </c>
      <c r="C275" s="29">
        <f>[1]!s_info_name(B275)</f>
        <v>0</v>
      </c>
      <c r="D275" s="30">
        <f>[1]!s_info_industry_sw_2021(B275,"",1)</f>
        <v>0</v>
      </c>
      <c r="E275" s="31" t="e">
        <f>IF([1]!s_info_industry_sw_2021(B275,"",2)="消费电子",分工!$E$4,VLOOKUP(D275,分工!$B$2:'分工'!$C$32,2,0))</f>
        <v>#N/A</v>
      </c>
      <c r="F275" s="35"/>
      <c r="G275" s="33">
        <f>IFERROR(VLOOKUP(C275,重点公司!$C$2:$E$800,2,FALSE),0)</f>
        <v>0</v>
      </c>
    </row>
    <row r="276" spans="2:7" ht="14" customHeight="1" x14ac:dyDescent="0.25">
      <c r="B276" s="34" t="s">
        <v>1528</v>
      </c>
      <c r="C276" s="29">
        <f>[1]!s_info_name(B276)</f>
        <v>0</v>
      </c>
      <c r="D276" s="30">
        <f>[1]!s_info_industry_sw_2021(B276,"",1)</f>
        <v>0</v>
      </c>
      <c r="E276" s="31" t="e">
        <f>IF([1]!s_info_industry_sw_2021(B276,"",2)="消费电子",分工!$E$4,VLOOKUP(D276,分工!$B$2:'分工'!$C$32,2,0))</f>
        <v>#N/A</v>
      </c>
      <c r="F276" s="35"/>
      <c r="G276" s="33">
        <f>IFERROR(VLOOKUP(C276,重点公司!$C$2:$E$800,2,FALSE),0)</f>
        <v>0</v>
      </c>
    </row>
    <row r="277" spans="2:7" ht="14" customHeight="1" x14ac:dyDescent="0.25">
      <c r="B277" s="34" t="s">
        <v>1529</v>
      </c>
      <c r="C277" s="29">
        <f>[1]!s_info_name(B277)</f>
        <v>0</v>
      </c>
      <c r="D277" s="30">
        <f>[1]!s_info_industry_sw_2021(B277,"",1)</f>
        <v>0</v>
      </c>
      <c r="E277" s="31" t="e">
        <f>IF([1]!s_info_industry_sw_2021(B277,"",2)="消费电子",分工!$E$4,VLOOKUP(D277,分工!$B$2:'分工'!$C$32,2,0))</f>
        <v>#N/A</v>
      </c>
      <c r="F277" s="35"/>
      <c r="G277" s="33">
        <f>IFERROR(VLOOKUP(C277,重点公司!$C$2:$E$800,2,FALSE),0)</f>
        <v>0</v>
      </c>
    </row>
    <row r="278" spans="2:7" ht="14" customHeight="1" x14ac:dyDescent="0.25">
      <c r="B278" s="34" t="s">
        <v>1530</v>
      </c>
      <c r="C278" s="29">
        <f>[1]!s_info_name(B278)</f>
        <v>0</v>
      </c>
      <c r="D278" s="30">
        <f>[1]!s_info_industry_sw_2021(B278,"",1)</f>
        <v>0</v>
      </c>
      <c r="E278" s="31" t="e">
        <f>IF([1]!s_info_industry_sw_2021(B278,"",2)="消费电子",分工!$E$4,VLOOKUP(D278,分工!$B$2:'分工'!$C$32,2,0))</f>
        <v>#N/A</v>
      </c>
      <c r="F278" s="35"/>
      <c r="G278" s="33">
        <f>IFERROR(VLOOKUP(C278,重点公司!$C$2:$E$800,2,FALSE),0)</f>
        <v>0</v>
      </c>
    </row>
    <row r="279" spans="2:7" ht="14" customHeight="1" x14ac:dyDescent="0.25">
      <c r="B279" s="34" t="s">
        <v>1531</v>
      </c>
      <c r="C279" s="29">
        <f>[1]!s_info_name(B279)</f>
        <v>0</v>
      </c>
      <c r="D279" s="30">
        <f>[1]!s_info_industry_sw_2021(B279,"",1)</f>
        <v>0</v>
      </c>
      <c r="E279" s="31" t="e">
        <f>IF([1]!s_info_industry_sw_2021(B279,"",2)="消费电子",分工!$E$4,VLOOKUP(D279,分工!$B$2:'分工'!$C$32,2,0))</f>
        <v>#N/A</v>
      </c>
      <c r="F279" s="35"/>
      <c r="G279" s="33">
        <f>IFERROR(VLOOKUP(C279,重点公司!$C$2:$E$800,2,FALSE),0)</f>
        <v>0</v>
      </c>
    </row>
    <row r="280" spans="2:7" ht="14" customHeight="1" x14ac:dyDescent="0.25">
      <c r="B280" s="34" t="s">
        <v>1532</v>
      </c>
      <c r="C280" s="29">
        <f>[1]!s_info_name(B280)</f>
        <v>0</v>
      </c>
      <c r="D280" s="30">
        <f>[1]!s_info_industry_sw_2021(B280,"",1)</f>
        <v>0</v>
      </c>
      <c r="E280" s="31" t="e">
        <f>IF([1]!s_info_industry_sw_2021(B280,"",2)="消费电子",分工!$E$4,VLOOKUP(D280,分工!$B$2:'分工'!$C$32,2,0))</f>
        <v>#N/A</v>
      </c>
      <c r="F280" s="35"/>
      <c r="G280" s="33">
        <f>IFERROR(VLOOKUP(C280,重点公司!$C$2:$E$800,2,FALSE),0)</f>
        <v>0</v>
      </c>
    </row>
    <row r="281" spans="2:7" ht="14" customHeight="1" x14ac:dyDescent="0.25">
      <c r="B281" s="34" t="s">
        <v>1533</v>
      </c>
      <c r="C281" s="29">
        <f>[1]!s_info_name(B281)</f>
        <v>0</v>
      </c>
      <c r="D281" s="30">
        <f>[1]!s_info_industry_sw_2021(B281,"",1)</f>
        <v>0</v>
      </c>
      <c r="E281" s="31" t="e">
        <f>IF([1]!s_info_industry_sw_2021(B281,"",2)="消费电子",分工!$E$4,VLOOKUP(D281,分工!$B$2:'分工'!$C$32,2,0))</f>
        <v>#N/A</v>
      </c>
      <c r="F281" s="35"/>
      <c r="G281" s="33">
        <f>IFERROR(VLOOKUP(C281,重点公司!$C$2:$E$800,2,FALSE),0)</f>
        <v>0</v>
      </c>
    </row>
    <row r="282" spans="2:7" ht="14" customHeight="1" x14ac:dyDescent="0.25">
      <c r="B282" s="34" t="s">
        <v>1534</v>
      </c>
      <c r="C282" s="29">
        <f>[1]!s_info_name(B282)</f>
        <v>0</v>
      </c>
      <c r="D282" s="30">
        <f>[1]!s_info_industry_sw_2021(B282,"",1)</f>
        <v>0</v>
      </c>
      <c r="E282" s="31" t="e">
        <f>IF([1]!s_info_industry_sw_2021(B282,"",2)="消费电子",分工!$E$4,VLOOKUP(D282,分工!$B$2:'分工'!$C$32,2,0))</f>
        <v>#N/A</v>
      </c>
      <c r="F282" s="35"/>
      <c r="G282" s="33">
        <f>IFERROR(VLOOKUP(C282,重点公司!$C$2:$E$800,2,FALSE),0)</f>
        <v>0</v>
      </c>
    </row>
    <row r="283" spans="2:7" ht="14" customHeight="1" x14ac:dyDescent="0.25">
      <c r="B283" s="34" t="s">
        <v>1535</v>
      </c>
      <c r="C283" s="29">
        <f>[1]!s_info_name(B283)</f>
        <v>0</v>
      </c>
      <c r="D283" s="30">
        <f>[1]!s_info_industry_sw_2021(B283,"",1)</f>
        <v>0</v>
      </c>
      <c r="E283" s="31" t="e">
        <f>IF([1]!s_info_industry_sw_2021(B283,"",2)="消费电子",分工!$E$4,VLOOKUP(D283,分工!$B$2:'分工'!$C$32,2,0))</f>
        <v>#N/A</v>
      </c>
      <c r="F283" s="35"/>
      <c r="G283" s="33">
        <f>IFERROR(VLOOKUP(C283,重点公司!$C$2:$E$800,2,FALSE),0)</f>
        <v>0</v>
      </c>
    </row>
    <row r="284" spans="2:7" ht="14" customHeight="1" x14ac:dyDescent="0.25">
      <c r="B284" s="34" t="s">
        <v>1536</v>
      </c>
      <c r="C284" s="29">
        <f>[1]!s_info_name(B284)</f>
        <v>0</v>
      </c>
      <c r="D284" s="30">
        <f>[1]!s_info_industry_sw_2021(B284,"",1)</f>
        <v>0</v>
      </c>
      <c r="E284" s="31" t="e">
        <f>IF([1]!s_info_industry_sw_2021(B284,"",2)="消费电子",分工!$E$4,VLOOKUP(D284,分工!$B$2:'分工'!$C$32,2,0))</f>
        <v>#N/A</v>
      </c>
      <c r="F284" s="35"/>
      <c r="G284" s="33">
        <f>IFERROR(VLOOKUP(C284,重点公司!$C$2:$E$800,2,FALSE),0)</f>
        <v>0</v>
      </c>
    </row>
    <row r="285" spans="2:7" ht="14" customHeight="1" x14ac:dyDescent="0.25">
      <c r="B285" s="34" t="s">
        <v>1537</v>
      </c>
      <c r="C285" s="29">
        <f>[1]!s_info_name(B285)</f>
        <v>0</v>
      </c>
      <c r="D285" s="30">
        <f>[1]!s_info_industry_sw_2021(B285,"",1)</f>
        <v>0</v>
      </c>
      <c r="E285" s="31" t="e">
        <f>IF([1]!s_info_industry_sw_2021(B285,"",2)="消费电子",分工!$E$4,VLOOKUP(D285,分工!$B$2:'分工'!$C$32,2,0))</f>
        <v>#N/A</v>
      </c>
      <c r="F285" s="35"/>
      <c r="G285" s="33">
        <f>IFERROR(VLOOKUP(C285,重点公司!$C$2:$E$800,2,FALSE),0)</f>
        <v>0</v>
      </c>
    </row>
    <row r="286" spans="2:7" ht="14" customHeight="1" x14ac:dyDescent="0.25">
      <c r="B286" s="34" t="s">
        <v>1538</v>
      </c>
      <c r="C286" s="29">
        <f>[1]!s_info_name(B286)</f>
        <v>0</v>
      </c>
      <c r="D286" s="30">
        <f>[1]!s_info_industry_sw_2021(B286,"",1)</f>
        <v>0</v>
      </c>
      <c r="E286" s="31" t="e">
        <f>IF([1]!s_info_industry_sw_2021(B286,"",2)="消费电子",分工!$E$4,VLOOKUP(D286,分工!$B$2:'分工'!$C$32,2,0))</f>
        <v>#N/A</v>
      </c>
      <c r="F286" s="35"/>
      <c r="G286" s="33">
        <f>IFERROR(VLOOKUP(C286,重点公司!$C$2:$E$800,2,FALSE),0)</f>
        <v>0</v>
      </c>
    </row>
    <row r="287" spans="2:7" ht="14" customHeight="1" x14ac:dyDescent="0.25">
      <c r="B287" s="34" t="s">
        <v>1539</v>
      </c>
      <c r="C287" s="29">
        <f>[1]!s_info_name(B287)</f>
        <v>0</v>
      </c>
      <c r="D287" s="30">
        <f>[1]!s_info_industry_sw_2021(B287,"",1)</f>
        <v>0</v>
      </c>
      <c r="E287" s="31" t="e">
        <f>IF([1]!s_info_industry_sw_2021(B287,"",2)="消费电子",分工!$E$4,VLOOKUP(D287,分工!$B$2:'分工'!$C$32,2,0))</f>
        <v>#N/A</v>
      </c>
      <c r="F287" s="35"/>
      <c r="G287" s="33">
        <f>IFERROR(VLOOKUP(C287,重点公司!$C$2:$E$800,2,FALSE),0)</f>
        <v>0</v>
      </c>
    </row>
    <row r="288" spans="2:7" ht="14" customHeight="1" x14ac:dyDescent="0.25">
      <c r="B288" s="34" t="s">
        <v>1540</v>
      </c>
      <c r="C288" s="29">
        <f>[1]!s_info_name(B288)</f>
        <v>0</v>
      </c>
      <c r="D288" s="30">
        <f>[1]!s_info_industry_sw_2021(B288,"",1)</f>
        <v>0</v>
      </c>
      <c r="E288" s="31" t="e">
        <f>IF([1]!s_info_industry_sw_2021(B288,"",2)="消费电子",分工!$E$4,VLOOKUP(D288,分工!$B$2:'分工'!$C$32,2,0))</f>
        <v>#N/A</v>
      </c>
      <c r="F288" s="35"/>
      <c r="G288" s="33">
        <f>IFERROR(VLOOKUP(C288,重点公司!$C$2:$E$800,2,FALSE),0)</f>
        <v>0</v>
      </c>
    </row>
    <row r="289" spans="2:7" ht="14" customHeight="1" x14ac:dyDescent="0.25">
      <c r="B289" s="34" t="s">
        <v>1541</v>
      </c>
      <c r="C289" s="29">
        <f>[1]!s_info_name(B289)</f>
        <v>0</v>
      </c>
      <c r="D289" s="30">
        <f>[1]!s_info_industry_sw_2021(B289,"",1)</f>
        <v>0</v>
      </c>
      <c r="E289" s="31" t="e">
        <f>IF([1]!s_info_industry_sw_2021(B289,"",2)="消费电子",分工!$E$4,VLOOKUP(D289,分工!$B$2:'分工'!$C$32,2,0))</f>
        <v>#N/A</v>
      </c>
      <c r="F289" s="35"/>
      <c r="G289" s="33">
        <f>IFERROR(VLOOKUP(C289,重点公司!$C$2:$E$800,2,FALSE),0)</f>
        <v>0</v>
      </c>
    </row>
    <row r="290" spans="2:7" ht="14" customHeight="1" x14ac:dyDescent="0.25">
      <c r="B290" s="34" t="s">
        <v>1542</v>
      </c>
      <c r="C290" s="29">
        <f>[1]!s_info_name(B290)</f>
        <v>0</v>
      </c>
      <c r="D290" s="30">
        <f>[1]!s_info_industry_sw_2021(B290,"",1)</f>
        <v>0</v>
      </c>
      <c r="E290" s="31" t="e">
        <f>IF([1]!s_info_industry_sw_2021(B290,"",2)="消费电子",分工!$E$4,VLOOKUP(D290,分工!$B$2:'分工'!$C$32,2,0))</f>
        <v>#N/A</v>
      </c>
      <c r="F290" s="35"/>
      <c r="G290" s="33">
        <f>IFERROR(VLOOKUP(C290,重点公司!$C$2:$E$800,2,FALSE),0)</f>
        <v>0</v>
      </c>
    </row>
    <row r="291" spans="2:7" ht="14" customHeight="1" x14ac:dyDescent="0.25">
      <c r="B291" s="34" t="s">
        <v>1543</v>
      </c>
      <c r="C291" s="29">
        <f>[1]!s_info_name(B291)</f>
        <v>0</v>
      </c>
      <c r="D291" s="30">
        <f>[1]!s_info_industry_sw_2021(B291,"",1)</f>
        <v>0</v>
      </c>
      <c r="E291" s="31" t="e">
        <f>IF([1]!s_info_industry_sw_2021(B291,"",2)="消费电子",分工!$E$4,VLOOKUP(D291,分工!$B$2:'分工'!$C$32,2,0))</f>
        <v>#N/A</v>
      </c>
      <c r="F291" s="35"/>
      <c r="G291" s="33">
        <f>IFERROR(VLOOKUP(C291,重点公司!$C$2:$E$800,2,FALSE),0)</f>
        <v>0</v>
      </c>
    </row>
    <row r="292" spans="2:7" ht="14" customHeight="1" x14ac:dyDescent="0.25">
      <c r="B292" s="34" t="s">
        <v>1544</v>
      </c>
      <c r="C292" s="29">
        <f>[1]!s_info_name(B292)</f>
        <v>0</v>
      </c>
      <c r="D292" s="30">
        <f>[1]!s_info_industry_sw_2021(B292,"",1)</f>
        <v>0</v>
      </c>
      <c r="E292" s="31" t="e">
        <f>IF([1]!s_info_industry_sw_2021(B292,"",2)="消费电子",分工!$E$4,VLOOKUP(D292,分工!$B$2:'分工'!$C$32,2,0))</f>
        <v>#N/A</v>
      </c>
      <c r="F292" s="35"/>
      <c r="G292" s="33">
        <f>IFERROR(VLOOKUP(C292,重点公司!$C$2:$E$800,2,FALSE),0)</f>
        <v>0</v>
      </c>
    </row>
    <row r="293" spans="2:7" ht="14" customHeight="1" x14ac:dyDescent="0.25">
      <c r="B293" s="34" t="s">
        <v>1545</v>
      </c>
      <c r="C293" s="29">
        <f>[1]!s_info_name(B293)</f>
        <v>0</v>
      </c>
      <c r="D293" s="30">
        <f>[1]!s_info_industry_sw_2021(B293,"",1)</f>
        <v>0</v>
      </c>
      <c r="E293" s="31" t="e">
        <f>IF([1]!s_info_industry_sw_2021(B293,"",2)="消费电子",分工!$E$4,VLOOKUP(D293,分工!$B$2:'分工'!$C$32,2,0))</f>
        <v>#N/A</v>
      </c>
      <c r="F293" s="35"/>
      <c r="G293" s="33">
        <f>IFERROR(VLOOKUP(C293,重点公司!$C$2:$E$800,2,FALSE),0)</f>
        <v>0</v>
      </c>
    </row>
    <row r="294" spans="2:7" ht="14" customHeight="1" x14ac:dyDescent="0.25">
      <c r="B294" s="34" t="s">
        <v>1546</v>
      </c>
      <c r="C294" s="29">
        <f>[1]!s_info_name(B294)</f>
        <v>0</v>
      </c>
      <c r="D294" s="30">
        <f>[1]!s_info_industry_sw_2021(B294,"",1)</f>
        <v>0</v>
      </c>
      <c r="E294" s="31" t="e">
        <f>IF([1]!s_info_industry_sw_2021(B294,"",2)="消费电子",分工!$E$4,VLOOKUP(D294,分工!$B$2:'分工'!$C$32,2,0))</f>
        <v>#N/A</v>
      </c>
      <c r="F294" s="35"/>
      <c r="G294" s="33">
        <f>IFERROR(VLOOKUP(C294,重点公司!$C$2:$E$800,2,FALSE),0)</f>
        <v>0</v>
      </c>
    </row>
    <row r="295" spans="2:7" ht="14" customHeight="1" x14ac:dyDescent="0.25">
      <c r="B295" s="34" t="s">
        <v>1547</v>
      </c>
      <c r="C295" s="29">
        <f>[1]!s_info_name(B295)</f>
        <v>0</v>
      </c>
      <c r="D295" s="30">
        <f>[1]!s_info_industry_sw_2021(B295,"",1)</f>
        <v>0</v>
      </c>
      <c r="E295" s="31" t="e">
        <f>IF([1]!s_info_industry_sw_2021(B295,"",2)="消费电子",分工!$E$4,VLOOKUP(D295,分工!$B$2:'分工'!$C$32,2,0))</f>
        <v>#N/A</v>
      </c>
      <c r="F295" s="35"/>
      <c r="G295" s="33">
        <f>IFERROR(VLOOKUP(C295,重点公司!$C$2:$E$800,2,FALSE),0)</f>
        <v>0</v>
      </c>
    </row>
    <row r="296" spans="2:7" ht="14" customHeight="1" x14ac:dyDescent="0.25">
      <c r="B296" s="34" t="s">
        <v>1548</v>
      </c>
      <c r="C296" s="29">
        <f>[1]!s_info_name(B296)</f>
        <v>0</v>
      </c>
      <c r="D296" s="30">
        <f>[1]!s_info_industry_sw_2021(B296,"",1)</f>
        <v>0</v>
      </c>
      <c r="E296" s="31" t="e">
        <f>IF([1]!s_info_industry_sw_2021(B296,"",2)="消费电子",分工!$E$4,VLOOKUP(D296,分工!$B$2:'分工'!$C$32,2,0))</f>
        <v>#N/A</v>
      </c>
      <c r="F296" s="35"/>
      <c r="G296" s="33">
        <f>IFERROR(VLOOKUP(C296,重点公司!$C$2:$E$800,2,FALSE),0)</f>
        <v>0</v>
      </c>
    </row>
    <row r="297" spans="2:7" ht="14" customHeight="1" x14ac:dyDescent="0.25">
      <c r="B297" s="34" t="s">
        <v>1549</v>
      </c>
      <c r="C297" s="29">
        <f>[1]!s_info_name(B297)</f>
        <v>0</v>
      </c>
      <c r="D297" s="30">
        <f>[1]!s_info_industry_sw_2021(B297,"",1)</f>
        <v>0</v>
      </c>
      <c r="E297" s="31" t="e">
        <f>IF([1]!s_info_industry_sw_2021(B297,"",2)="消费电子",分工!$E$4,VLOOKUP(D297,分工!$B$2:'分工'!$C$32,2,0))</f>
        <v>#N/A</v>
      </c>
      <c r="F297" s="35"/>
      <c r="G297" s="33">
        <f>IFERROR(VLOOKUP(C297,重点公司!$C$2:$E$800,2,FALSE),0)</f>
        <v>0</v>
      </c>
    </row>
    <row r="298" spans="2:7" ht="14" customHeight="1" x14ac:dyDescent="0.25">
      <c r="B298" s="34" t="s">
        <v>1550</v>
      </c>
      <c r="C298" s="29">
        <f>[1]!s_info_name(B298)</f>
        <v>0</v>
      </c>
      <c r="D298" s="30">
        <f>[1]!s_info_industry_sw_2021(B298,"",1)</f>
        <v>0</v>
      </c>
      <c r="E298" s="31" t="e">
        <f>IF([1]!s_info_industry_sw_2021(B298,"",2)="消费电子",分工!$E$4,VLOOKUP(D298,分工!$B$2:'分工'!$C$32,2,0))</f>
        <v>#N/A</v>
      </c>
      <c r="F298" s="35"/>
      <c r="G298" s="33">
        <f>IFERROR(VLOOKUP(C298,重点公司!$C$2:$E$800,2,FALSE),0)</f>
        <v>0</v>
      </c>
    </row>
    <row r="299" spans="2:7" ht="14" customHeight="1" x14ac:dyDescent="0.25">
      <c r="B299" s="34" t="s">
        <v>1551</v>
      </c>
      <c r="C299" s="29">
        <f>[1]!s_info_name(B299)</f>
        <v>0</v>
      </c>
      <c r="D299" s="30">
        <f>[1]!s_info_industry_sw_2021(B299,"",1)</f>
        <v>0</v>
      </c>
      <c r="E299" s="31" t="e">
        <f>IF([1]!s_info_industry_sw_2021(B299,"",2)="消费电子",分工!$E$4,VLOOKUP(D299,分工!$B$2:'分工'!$C$32,2,0))</f>
        <v>#N/A</v>
      </c>
      <c r="F299" s="35"/>
      <c r="G299" s="33">
        <f>IFERROR(VLOOKUP(C299,重点公司!$C$2:$E$800,2,FALSE),0)</f>
        <v>0</v>
      </c>
    </row>
    <row r="300" spans="2:7" ht="14" customHeight="1" x14ac:dyDescent="0.25">
      <c r="B300" s="34" t="s">
        <v>1552</v>
      </c>
      <c r="C300" s="29">
        <f>[1]!s_info_name(B300)</f>
        <v>0</v>
      </c>
      <c r="D300" s="30">
        <f>[1]!s_info_industry_sw_2021(B300,"",1)</f>
        <v>0</v>
      </c>
      <c r="E300" s="31" t="e">
        <f>IF([1]!s_info_industry_sw_2021(B300,"",2)="消费电子",分工!$E$4,VLOOKUP(D300,分工!$B$2:'分工'!$C$32,2,0))</f>
        <v>#N/A</v>
      </c>
      <c r="F300" s="35"/>
      <c r="G300" s="33">
        <f>IFERROR(VLOOKUP(C300,重点公司!$C$2:$E$800,2,FALSE),0)</f>
        <v>0</v>
      </c>
    </row>
    <row r="301" spans="2:7" ht="14" customHeight="1" x14ac:dyDescent="0.25">
      <c r="B301" s="34" t="s">
        <v>16</v>
      </c>
      <c r="C301" s="29" t="str">
        <f>[1]!s_info_name(B301)</f>
        <v>东方盛虹</v>
      </c>
      <c r="D301" s="30" t="str">
        <f>[1]!s_info_industry_sw_2021(B301,"",1)</f>
        <v>石油石化</v>
      </c>
      <c r="E301" s="31" t="str">
        <f>IF([1]!s_info_industry_sw_2021(B301,"",2)="消费电子",分工!$E$4,VLOOKUP(D301,分工!$B$2:'分工'!$C$32,2,0))</f>
        <v>蔡浩</v>
      </c>
      <c r="F301" s="35"/>
      <c r="G301" s="33">
        <f>IFERROR(VLOOKUP(C301,重点公司!$C$2:$E$800,2,FALSE),0)</f>
        <v>1</v>
      </c>
    </row>
    <row r="302" spans="2:7" ht="14" customHeight="1" x14ac:dyDescent="0.25">
      <c r="B302" s="34" t="s">
        <v>1553</v>
      </c>
      <c r="C302" s="29">
        <f>[1]!s_info_name(B302)</f>
        <v>0</v>
      </c>
      <c r="D302" s="30">
        <f>[1]!s_info_industry_sw_2021(B302,"",1)</f>
        <v>0</v>
      </c>
      <c r="E302" s="31" t="e">
        <f>IF([1]!s_info_industry_sw_2021(B302,"",2)="消费电子",分工!$E$4,VLOOKUP(D302,分工!$B$2:'分工'!$C$32,2,0))</f>
        <v>#N/A</v>
      </c>
      <c r="F302" s="35"/>
      <c r="G302" s="33">
        <f>IFERROR(VLOOKUP(C302,重点公司!$C$2:$E$800,2,FALSE),0)</f>
        <v>0</v>
      </c>
    </row>
    <row r="303" spans="2:7" ht="14" customHeight="1" x14ac:dyDescent="0.25">
      <c r="B303" s="34" t="s">
        <v>1554</v>
      </c>
      <c r="C303" s="29">
        <f>[1]!s_info_name(B303)</f>
        <v>0</v>
      </c>
      <c r="D303" s="30">
        <f>[1]!s_info_industry_sw_2021(B303,"",1)</f>
        <v>0</v>
      </c>
      <c r="E303" s="31" t="e">
        <f>IF([1]!s_info_industry_sw_2021(B303,"",2)="消费电子",分工!$E$4,VLOOKUP(D303,分工!$B$2:'分工'!$C$32,2,0))</f>
        <v>#N/A</v>
      </c>
      <c r="F303" s="35"/>
      <c r="G303" s="33">
        <f>IFERROR(VLOOKUP(C303,重点公司!$C$2:$E$800,2,FALSE),0)</f>
        <v>0</v>
      </c>
    </row>
    <row r="304" spans="2:7" ht="14" customHeight="1" x14ac:dyDescent="0.25">
      <c r="B304" s="34" t="s">
        <v>1555</v>
      </c>
      <c r="C304" s="29">
        <f>[1]!s_info_name(B304)</f>
        <v>0</v>
      </c>
      <c r="D304" s="30">
        <f>[1]!s_info_industry_sw_2021(B304,"",1)</f>
        <v>0</v>
      </c>
      <c r="E304" s="31" t="e">
        <f>IF([1]!s_info_industry_sw_2021(B304,"",2)="消费电子",分工!$E$4,VLOOKUP(D304,分工!$B$2:'分工'!$C$32,2,0))</f>
        <v>#N/A</v>
      </c>
      <c r="F304" s="35"/>
      <c r="G304" s="33">
        <f>IFERROR(VLOOKUP(C304,重点公司!$C$2:$E$800,2,FALSE),0)</f>
        <v>0</v>
      </c>
    </row>
    <row r="305" spans="2:7" ht="14" customHeight="1" x14ac:dyDescent="0.25">
      <c r="B305" s="34" t="s">
        <v>1556</v>
      </c>
      <c r="C305" s="29">
        <f>[1]!s_info_name(B305)</f>
        <v>0</v>
      </c>
      <c r="D305" s="30">
        <f>[1]!s_info_industry_sw_2021(B305,"",1)</f>
        <v>0</v>
      </c>
      <c r="E305" s="31" t="e">
        <f>IF([1]!s_info_industry_sw_2021(B305,"",2)="消费电子",分工!$E$4,VLOOKUP(D305,分工!$B$2:'分工'!$C$32,2,0))</f>
        <v>#N/A</v>
      </c>
      <c r="F305" s="35"/>
      <c r="G305" s="33">
        <f>IFERROR(VLOOKUP(C305,重点公司!$C$2:$E$800,2,FALSE),0)</f>
        <v>0</v>
      </c>
    </row>
    <row r="306" spans="2:7" ht="14" customHeight="1" x14ac:dyDescent="0.25">
      <c r="B306" s="34" t="s">
        <v>1557</v>
      </c>
      <c r="C306" s="29">
        <f>[1]!s_info_name(B306)</f>
        <v>0</v>
      </c>
      <c r="D306" s="30">
        <f>[1]!s_info_industry_sw_2021(B306,"",1)</f>
        <v>0</v>
      </c>
      <c r="E306" s="31" t="e">
        <f>IF([1]!s_info_industry_sw_2021(B306,"",2)="消费电子",分工!$E$4,VLOOKUP(D306,分工!$B$2:'分工'!$C$32,2,0))</f>
        <v>#N/A</v>
      </c>
      <c r="F306" s="35"/>
      <c r="G306" s="33">
        <f>IFERROR(VLOOKUP(C306,重点公司!$C$2:$E$800,2,FALSE),0)</f>
        <v>0</v>
      </c>
    </row>
    <row r="307" spans="2:7" ht="14" customHeight="1" x14ac:dyDescent="0.25">
      <c r="B307" s="34" t="s">
        <v>1558</v>
      </c>
      <c r="C307" s="29">
        <f>[1]!s_info_name(B307)</f>
        <v>0</v>
      </c>
      <c r="D307" s="30">
        <f>[1]!s_info_industry_sw_2021(B307,"",1)</f>
        <v>0</v>
      </c>
      <c r="E307" s="31" t="e">
        <f>IF([1]!s_info_industry_sw_2021(B307,"",2)="消费电子",分工!$E$4,VLOOKUP(D307,分工!$B$2:'分工'!$C$32,2,0))</f>
        <v>#N/A</v>
      </c>
      <c r="F307" s="35"/>
      <c r="G307" s="33">
        <f>IFERROR(VLOOKUP(C307,重点公司!$C$2:$E$800,2,FALSE),0)</f>
        <v>0</v>
      </c>
    </row>
    <row r="308" spans="2:7" ht="14" customHeight="1" x14ac:dyDescent="0.25">
      <c r="B308" s="34" t="s">
        <v>1559</v>
      </c>
      <c r="C308" s="29">
        <f>[1]!s_info_name(B308)</f>
        <v>0</v>
      </c>
      <c r="D308" s="30">
        <f>[1]!s_info_industry_sw_2021(B308,"",1)</f>
        <v>0</v>
      </c>
      <c r="E308" s="31" t="e">
        <f>IF([1]!s_info_industry_sw_2021(B308,"",2)="消费电子",分工!$E$4,VLOOKUP(D308,分工!$B$2:'分工'!$C$32,2,0))</f>
        <v>#N/A</v>
      </c>
      <c r="F308" s="35"/>
      <c r="G308" s="33">
        <f>IFERROR(VLOOKUP(C308,重点公司!$C$2:$E$800,2,FALSE),0)</f>
        <v>0</v>
      </c>
    </row>
    <row r="309" spans="2:7" ht="14" customHeight="1" x14ac:dyDescent="0.25">
      <c r="B309" s="34" t="s">
        <v>1560</v>
      </c>
      <c r="C309" s="29">
        <f>[1]!s_info_name(B309)</f>
        <v>0</v>
      </c>
      <c r="D309" s="30">
        <f>[1]!s_info_industry_sw_2021(B309,"",1)</f>
        <v>0</v>
      </c>
      <c r="E309" s="31" t="e">
        <f>IF([1]!s_info_industry_sw_2021(B309,"",2)="消费电子",分工!$E$4,VLOOKUP(D309,分工!$B$2:'分工'!$C$32,2,0))</f>
        <v>#N/A</v>
      </c>
      <c r="F309" s="35"/>
      <c r="G309" s="33">
        <f>IFERROR(VLOOKUP(C309,重点公司!$C$2:$E$800,2,FALSE),0)</f>
        <v>0</v>
      </c>
    </row>
    <row r="310" spans="2:7" ht="14" customHeight="1" x14ac:dyDescent="0.25">
      <c r="B310" s="34" t="s">
        <v>1561</v>
      </c>
      <c r="C310" s="29">
        <f>[1]!s_info_name(B310)</f>
        <v>0</v>
      </c>
      <c r="D310" s="30">
        <f>[1]!s_info_industry_sw_2021(B310,"",1)</f>
        <v>0</v>
      </c>
      <c r="E310" s="31" t="e">
        <f>IF([1]!s_info_industry_sw_2021(B310,"",2)="消费电子",分工!$E$4,VLOOKUP(D310,分工!$B$2:'分工'!$C$32,2,0))</f>
        <v>#N/A</v>
      </c>
      <c r="F310" s="35"/>
      <c r="G310" s="33">
        <f>IFERROR(VLOOKUP(C310,重点公司!$C$2:$E$800,2,FALSE),0)</f>
        <v>0</v>
      </c>
    </row>
    <row r="311" spans="2:7" ht="14" customHeight="1" x14ac:dyDescent="0.25">
      <c r="B311" s="34" t="s">
        <v>1562</v>
      </c>
      <c r="C311" s="29">
        <f>[1]!s_info_name(B311)</f>
        <v>0</v>
      </c>
      <c r="D311" s="30">
        <f>[1]!s_info_industry_sw_2021(B311,"",1)</f>
        <v>0</v>
      </c>
      <c r="E311" s="31" t="e">
        <f>IF([1]!s_info_industry_sw_2021(B311,"",2)="消费电子",分工!$E$4,VLOOKUP(D311,分工!$B$2:'分工'!$C$32,2,0))</f>
        <v>#N/A</v>
      </c>
      <c r="F311" s="35"/>
      <c r="G311" s="33">
        <f>IFERROR(VLOOKUP(C311,重点公司!$C$2:$E$800,2,FALSE),0)</f>
        <v>0</v>
      </c>
    </row>
    <row r="312" spans="2:7" ht="14" customHeight="1" x14ac:dyDescent="0.25">
      <c r="B312" s="34" t="s">
        <v>1563</v>
      </c>
      <c r="C312" s="29">
        <f>[1]!s_info_name(B312)</f>
        <v>0</v>
      </c>
      <c r="D312" s="30">
        <f>[1]!s_info_industry_sw_2021(B312,"",1)</f>
        <v>0</v>
      </c>
      <c r="E312" s="31" t="e">
        <f>IF([1]!s_info_industry_sw_2021(B312,"",2)="消费电子",分工!$E$4,VLOOKUP(D312,分工!$B$2:'分工'!$C$32,2,0))</f>
        <v>#N/A</v>
      </c>
      <c r="F312" s="35"/>
      <c r="G312" s="33">
        <f>IFERROR(VLOOKUP(C312,重点公司!$C$2:$E$800,2,FALSE),0)</f>
        <v>0</v>
      </c>
    </row>
    <row r="313" spans="2:7" ht="14" customHeight="1" x14ac:dyDescent="0.25">
      <c r="B313" s="34" t="s">
        <v>1564</v>
      </c>
      <c r="C313" s="29">
        <f>[1]!s_info_name(B313)</f>
        <v>0</v>
      </c>
      <c r="D313" s="30">
        <f>[1]!s_info_industry_sw_2021(B313,"",1)</f>
        <v>0</v>
      </c>
      <c r="E313" s="31" t="e">
        <f>IF([1]!s_info_industry_sw_2021(B313,"",2)="消费电子",分工!$E$4,VLOOKUP(D313,分工!$B$2:'分工'!$C$32,2,0))</f>
        <v>#N/A</v>
      </c>
      <c r="F313" s="35"/>
      <c r="G313" s="33">
        <f>IFERROR(VLOOKUP(C313,重点公司!$C$2:$E$800,2,FALSE),0)</f>
        <v>0</v>
      </c>
    </row>
    <row r="314" spans="2:7" ht="14" customHeight="1" x14ac:dyDescent="0.25">
      <c r="B314" s="34" t="s">
        <v>1565</v>
      </c>
      <c r="C314" s="29">
        <f>[1]!s_info_name(B314)</f>
        <v>0</v>
      </c>
      <c r="D314" s="30">
        <f>[1]!s_info_industry_sw_2021(B314,"",1)</f>
        <v>0</v>
      </c>
      <c r="E314" s="31" t="e">
        <f>IF([1]!s_info_industry_sw_2021(B314,"",2)="消费电子",分工!$E$4,VLOOKUP(D314,分工!$B$2:'分工'!$C$32,2,0))</f>
        <v>#N/A</v>
      </c>
      <c r="F314" s="35"/>
      <c r="G314" s="33">
        <f>IFERROR(VLOOKUP(C314,重点公司!$C$2:$E$800,2,FALSE),0)</f>
        <v>0</v>
      </c>
    </row>
    <row r="315" spans="2:7" ht="14" customHeight="1" x14ac:dyDescent="0.25">
      <c r="B315" s="34" t="s">
        <v>1566</v>
      </c>
      <c r="C315" s="29">
        <f>[1]!s_info_name(B315)</f>
        <v>0</v>
      </c>
      <c r="D315" s="30">
        <f>[1]!s_info_industry_sw_2021(B315,"",1)</f>
        <v>0</v>
      </c>
      <c r="E315" s="31" t="e">
        <f>IF([1]!s_info_industry_sw_2021(B315,"",2)="消费电子",分工!$E$4,VLOOKUP(D315,分工!$B$2:'分工'!$C$32,2,0))</f>
        <v>#N/A</v>
      </c>
      <c r="F315" s="35"/>
      <c r="G315" s="33">
        <f>IFERROR(VLOOKUP(C315,重点公司!$C$2:$E$800,2,FALSE),0)</f>
        <v>0</v>
      </c>
    </row>
    <row r="316" spans="2:7" ht="14" customHeight="1" x14ac:dyDescent="0.25">
      <c r="B316" s="34" t="s">
        <v>1567</v>
      </c>
      <c r="C316" s="29">
        <f>[1]!s_info_name(B316)</f>
        <v>0</v>
      </c>
      <c r="D316" s="30">
        <f>[1]!s_info_industry_sw_2021(B316,"",1)</f>
        <v>0</v>
      </c>
      <c r="E316" s="31" t="e">
        <f>IF([1]!s_info_industry_sw_2021(B316,"",2)="消费电子",分工!$E$4,VLOOKUP(D316,分工!$B$2:'分工'!$C$32,2,0))</f>
        <v>#N/A</v>
      </c>
      <c r="F316" s="35"/>
      <c r="G316" s="33">
        <f>IFERROR(VLOOKUP(C316,重点公司!$C$2:$E$800,2,FALSE),0)</f>
        <v>0</v>
      </c>
    </row>
    <row r="317" spans="2:7" ht="14" customHeight="1" x14ac:dyDescent="0.25">
      <c r="B317" s="34" t="s">
        <v>1568</v>
      </c>
      <c r="C317" s="29">
        <f>[1]!s_info_name(B317)</f>
        <v>0</v>
      </c>
      <c r="D317" s="30">
        <f>[1]!s_info_industry_sw_2021(B317,"",1)</f>
        <v>0</v>
      </c>
      <c r="E317" s="31" t="e">
        <f>IF([1]!s_info_industry_sw_2021(B317,"",2)="消费电子",分工!$E$4,VLOOKUP(D317,分工!$B$2:'分工'!$C$32,2,0))</f>
        <v>#N/A</v>
      </c>
      <c r="F317" s="35"/>
      <c r="G317" s="33">
        <f>IFERROR(VLOOKUP(C317,重点公司!$C$2:$E$800,2,FALSE),0)</f>
        <v>0</v>
      </c>
    </row>
    <row r="318" spans="2:7" ht="14" customHeight="1" x14ac:dyDescent="0.25">
      <c r="B318" s="34" t="s">
        <v>1569</v>
      </c>
      <c r="C318" s="29">
        <f>[1]!s_info_name(B318)</f>
        <v>0</v>
      </c>
      <c r="D318" s="30">
        <f>[1]!s_info_industry_sw_2021(B318,"",1)</f>
        <v>0</v>
      </c>
      <c r="E318" s="31" t="e">
        <f>IF([1]!s_info_industry_sw_2021(B318,"",2)="消费电子",分工!$E$4,VLOOKUP(D318,分工!$B$2:'分工'!$C$32,2,0))</f>
        <v>#N/A</v>
      </c>
      <c r="F318" s="35"/>
      <c r="G318" s="33">
        <f>IFERROR(VLOOKUP(C318,重点公司!$C$2:$E$800,2,FALSE),0)</f>
        <v>0</v>
      </c>
    </row>
    <row r="319" spans="2:7" ht="14" customHeight="1" x14ac:dyDescent="0.25">
      <c r="B319" s="34" t="s">
        <v>1570</v>
      </c>
      <c r="C319" s="29">
        <f>[1]!s_info_name(B319)</f>
        <v>0</v>
      </c>
      <c r="D319" s="30">
        <f>[1]!s_info_industry_sw_2021(B319,"",1)</f>
        <v>0</v>
      </c>
      <c r="E319" s="31" t="e">
        <f>IF([1]!s_info_industry_sw_2021(B319,"",2)="消费电子",分工!$E$4,VLOOKUP(D319,分工!$B$2:'分工'!$C$32,2,0))</f>
        <v>#N/A</v>
      </c>
      <c r="F319" s="35"/>
      <c r="G319" s="33">
        <f>IFERROR(VLOOKUP(C319,重点公司!$C$2:$E$800,2,FALSE),0)</f>
        <v>0</v>
      </c>
    </row>
    <row r="320" spans="2:7" ht="14" customHeight="1" x14ac:dyDescent="0.25">
      <c r="B320" s="34" t="s">
        <v>1571</v>
      </c>
      <c r="C320" s="29">
        <f>[1]!s_info_name(B320)</f>
        <v>0</v>
      </c>
      <c r="D320" s="30">
        <f>[1]!s_info_industry_sw_2021(B320,"",1)</f>
        <v>0</v>
      </c>
      <c r="E320" s="31" t="e">
        <f>IF([1]!s_info_industry_sw_2021(B320,"",2)="消费电子",分工!$E$4,VLOOKUP(D320,分工!$B$2:'分工'!$C$32,2,0))</f>
        <v>#N/A</v>
      </c>
      <c r="F320" s="35"/>
      <c r="G320" s="33">
        <f>IFERROR(VLOOKUP(C320,重点公司!$C$2:$E$800,2,FALSE),0)</f>
        <v>0</v>
      </c>
    </row>
    <row r="321" spans="2:7" ht="14" customHeight="1" x14ac:dyDescent="0.25">
      <c r="B321" s="34" t="s">
        <v>1572</v>
      </c>
      <c r="C321" s="29">
        <f>[1]!s_info_name(B321)</f>
        <v>0</v>
      </c>
      <c r="D321" s="30">
        <f>[1]!s_info_industry_sw_2021(B321,"",1)</f>
        <v>0</v>
      </c>
      <c r="E321" s="31" t="e">
        <f>IF([1]!s_info_industry_sw_2021(B321,"",2)="消费电子",分工!$E$4,VLOOKUP(D321,分工!$B$2:'分工'!$C$32,2,0))</f>
        <v>#N/A</v>
      </c>
      <c r="F321" s="35"/>
      <c r="G321" s="33">
        <f>IFERROR(VLOOKUP(C321,重点公司!$C$2:$E$800,2,FALSE),0)</f>
        <v>0</v>
      </c>
    </row>
    <row r="322" spans="2:7" ht="14" customHeight="1" x14ac:dyDescent="0.25">
      <c r="B322" s="34" t="s">
        <v>1573</v>
      </c>
      <c r="C322" s="29">
        <f>[1]!s_info_name(B322)</f>
        <v>0</v>
      </c>
      <c r="D322" s="30">
        <f>[1]!s_info_industry_sw_2021(B322,"",1)</f>
        <v>0</v>
      </c>
      <c r="E322" s="31" t="e">
        <f>IF([1]!s_info_industry_sw_2021(B322,"",2)="消费电子",分工!$E$4,VLOOKUP(D322,分工!$B$2:'分工'!$C$32,2,0))</f>
        <v>#N/A</v>
      </c>
      <c r="F322" s="35"/>
      <c r="G322" s="33">
        <f>IFERROR(VLOOKUP(C322,重点公司!$C$2:$E$800,2,FALSE),0)</f>
        <v>0</v>
      </c>
    </row>
    <row r="323" spans="2:7" ht="14" customHeight="1" x14ac:dyDescent="0.25">
      <c r="B323" s="34" t="s">
        <v>1574</v>
      </c>
      <c r="C323" s="29">
        <f>[1]!s_info_name(B323)</f>
        <v>0</v>
      </c>
      <c r="D323" s="30">
        <f>[1]!s_info_industry_sw_2021(B323,"",1)</f>
        <v>0</v>
      </c>
      <c r="E323" s="31" t="e">
        <f>IF([1]!s_info_industry_sw_2021(B323,"",2)="消费电子",分工!$E$4,VLOOKUP(D323,分工!$B$2:'分工'!$C$32,2,0))</f>
        <v>#N/A</v>
      </c>
      <c r="F323" s="35"/>
      <c r="G323" s="33">
        <f>IFERROR(VLOOKUP(C323,重点公司!$C$2:$E$800,2,FALSE),0)</f>
        <v>0</v>
      </c>
    </row>
    <row r="324" spans="2:7" ht="14" customHeight="1" x14ac:dyDescent="0.25">
      <c r="B324" s="34" t="s">
        <v>1575</v>
      </c>
      <c r="C324" s="29">
        <f>[1]!s_info_name(B324)</f>
        <v>0</v>
      </c>
      <c r="D324" s="30">
        <f>[1]!s_info_industry_sw_2021(B324,"",1)</f>
        <v>0</v>
      </c>
      <c r="E324" s="31" t="e">
        <f>IF([1]!s_info_industry_sw_2021(B324,"",2)="消费电子",分工!$E$4,VLOOKUP(D324,分工!$B$2:'分工'!$C$32,2,0))</f>
        <v>#N/A</v>
      </c>
      <c r="F324" s="35"/>
      <c r="G324" s="33">
        <f>IFERROR(VLOOKUP(C324,重点公司!$C$2:$E$800,2,FALSE),0)</f>
        <v>0</v>
      </c>
    </row>
    <row r="325" spans="2:7" ht="14" customHeight="1" x14ac:dyDescent="0.25">
      <c r="B325" s="34" t="s">
        <v>1576</v>
      </c>
      <c r="C325" s="29">
        <f>[1]!s_info_name(B325)</f>
        <v>0</v>
      </c>
      <c r="D325" s="30">
        <f>[1]!s_info_industry_sw_2021(B325,"",1)</f>
        <v>0</v>
      </c>
      <c r="E325" s="31" t="e">
        <f>IF([1]!s_info_industry_sw_2021(B325,"",2)="消费电子",分工!$E$4,VLOOKUP(D325,分工!$B$2:'分工'!$C$32,2,0))</f>
        <v>#N/A</v>
      </c>
      <c r="F325" s="35"/>
      <c r="G325" s="33">
        <f>IFERROR(VLOOKUP(C325,重点公司!$C$2:$E$800,2,FALSE),0)</f>
        <v>0</v>
      </c>
    </row>
    <row r="326" spans="2:7" ht="14" customHeight="1" x14ac:dyDescent="0.25">
      <c r="B326" s="34" t="s">
        <v>1577</v>
      </c>
      <c r="C326" s="29">
        <f>[1]!s_info_name(B326)</f>
        <v>0</v>
      </c>
      <c r="D326" s="30">
        <f>[1]!s_info_industry_sw_2021(B326,"",1)</f>
        <v>0</v>
      </c>
      <c r="E326" s="31" t="e">
        <f>IF([1]!s_info_industry_sw_2021(B326,"",2)="消费电子",分工!$E$4,VLOOKUP(D326,分工!$B$2:'分工'!$C$32,2,0))</f>
        <v>#N/A</v>
      </c>
      <c r="F326" s="35"/>
      <c r="G326" s="33">
        <f>IFERROR(VLOOKUP(C326,重点公司!$C$2:$E$800,2,FALSE),0)</f>
        <v>0</v>
      </c>
    </row>
    <row r="327" spans="2:7" ht="14" customHeight="1" x14ac:dyDescent="0.25">
      <c r="B327" s="34" t="s">
        <v>1578</v>
      </c>
      <c r="C327" s="29">
        <f>[1]!s_info_name(B327)</f>
        <v>0</v>
      </c>
      <c r="D327" s="30">
        <f>[1]!s_info_industry_sw_2021(B327,"",1)</f>
        <v>0</v>
      </c>
      <c r="E327" s="31" t="e">
        <f>IF([1]!s_info_industry_sw_2021(B327,"",2)="消费电子",分工!$E$4,VLOOKUP(D327,分工!$B$2:'分工'!$C$32,2,0))</f>
        <v>#N/A</v>
      </c>
      <c r="F327" s="35"/>
      <c r="G327" s="33">
        <f>IFERROR(VLOOKUP(C327,重点公司!$C$2:$E$800,2,FALSE),0)</f>
        <v>0</v>
      </c>
    </row>
    <row r="328" spans="2:7" ht="14" customHeight="1" x14ac:dyDescent="0.25">
      <c r="B328" s="34" t="s">
        <v>1579</v>
      </c>
      <c r="C328" s="29">
        <f>[1]!s_info_name(B328)</f>
        <v>0</v>
      </c>
      <c r="D328" s="30">
        <f>[1]!s_info_industry_sw_2021(B328,"",1)</f>
        <v>0</v>
      </c>
      <c r="E328" s="31" t="e">
        <f>IF([1]!s_info_industry_sw_2021(B328,"",2)="消费电子",分工!$E$4,VLOOKUP(D328,分工!$B$2:'分工'!$C$32,2,0))</f>
        <v>#N/A</v>
      </c>
      <c r="F328" s="35"/>
      <c r="G328" s="33">
        <f>IFERROR(VLOOKUP(C328,重点公司!$C$2:$E$800,2,FALSE),0)</f>
        <v>0</v>
      </c>
    </row>
    <row r="329" spans="2:7" ht="14" customHeight="1" x14ac:dyDescent="0.25">
      <c r="B329" s="34" t="s">
        <v>1580</v>
      </c>
      <c r="C329" s="29">
        <f>[1]!s_info_name(B329)</f>
        <v>0</v>
      </c>
      <c r="D329" s="30">
        <f>[1]!s_info_industry_sw_2021(B329,"",1)</f>
        <v>0</v>
      </c>
      <c r="E329" s="31" t="e">
        <f>IF([1]!s_info_industry_sw_2021(B329,"",2)="消费电子",分工!$E$4,VLOOKUP(D329,分工!$B$2:'分工'!$C$32,2,0))</f>
        <v>#N/A</v>
      </c>
      <c r="F329" s="35"/>
      <c r="G329" s="33">
        <f>IFERROR(VLOOKUP(C329,重点公司!$C$2:$E$800,2,FALSE),0)</f>
        <v>0</v>
      </c>
    </row>
    <row r="330" spans="2:7" ht="14" customHeight="1" x14ac:dyDescent="0.25">
      <c r="B330" s="34" t="s">
        <v>1581</v>
      </c>
      <c r="C330" s="29">
        <f>[1]!s_info_name(B330)</f>
        <v>0</v>
      </c>
      <c r="D330" s="30">
        <f>[1]!s_info_industry_sw_2021(B330,"",1)</f>
        <v>0</v>
      </c>
      <c r="E330" s="31" t="e">
        <f>IF([1]!s_info_industry_sw_2021(B330,"",2)="消费电子",分工!$E$4,VLOOKUP(D330,分工!$B$2:'分工'!$C$32,2,0))</f>
        <v>#N/A</v>
      </c>
      <c r="F330" s="35"/>
      <c r="G330" s="33">
        <f>IFERROR(VLOOKUP(C330,重点公司!$C$2:$E$800,2,FALSE),0)</f>
        <v>0</v>
      </c>
    </row>
    <row r="331" spans="2:7" ht="14" customHeight="1" x14ac:dyDescent="0.25">
      <c r="B331" s="34" t="s">
        <v>1582</v>
      </c>
      <c r="C331" s="29">
        <f>[1]!s_info_name(B331)</f>
        <v>0</v>
      </c>
      <c r="D331" s="30">
        <f>[1]!s_info_industry_sw_2021(B331,"",1)</f>
        <v>0</v>
      </c>
      <c r="E331" s="31" t="e">
        <f>IF([1]!s_info_industry_sw_2021(B331,"",2)="消费电子",分工!$E$4,VLOOKUP(D331,分工!$B$2:'分工'!$C$32,2,0))</f>
        <v>#N/A</v>
      </c>
      <c r="F331" s="35"/>
      <c r="G331" s="33">
        <f>IFERROR(VLOOKUP(C331,重点公司!$C$2:$E$800,2,FALSE),0)</f>
        <v>0</v>
      </c>
    </row>
    <row r="332" spans="2:7" ht="14" customHeight="1" x14ac:dyDescent="0.25">
      <c r="B332" s="34" t="s">
        <v>1583</v>
      </c>
      <c r="C332" s="29">
        <f>[1]!s_info_name(B332)</f>
        <v>0</v>
      </c>
      <c r="D332" s="30">
        <f>[1]!s_info_industry_sw_2021(B332,"",1)</f>
        <v>0</v>
      </c>
      <c r="E332" s="31" t="e">
        <f>IF([1]!s_info_industry_sw_2021(B332,"",2)="消费电子",分工!$E$4,VLOOKUP(D332,分工!$B$2:'分工'!$C$32,2,0))</f>
        <v>#N/A</v>
      </c>
      <c r="F332" s="35"/>
      <c r="G332" s="33">
        <f>IFERROR(VLOOKUP(C332,重点公司!$C$2:$E$800,2,FALSE),0)</f>
        <v>0</v>
      </c>
    </row>
    <row r="333" spans="2:7" ht="14" customHeight="1" x14ac:dyDescent="0.25">
      <c r="B333" s="34" t="s">
        <v>17</v>
      </c>
      <c r="C333" s="29" t="str">
        <f>[1]!s_info_name(B333)</f>
        <v>美的集团</v>
      </c>
      <c r="D333" s="30" t="str">
        <f>[1]!s_info_industry_sw_2021(B333,"",1)</f>
        <v>家用电器</v>
      </c>
      <c r="E333" s="31" t="str">
        <f>IF([1]!s_info_industry_sw_2021(B333,"",2)="消费电子",分工!$E$4,VLOOKUP(D333,分工!$B$2:'分工'!$C$32,2,0))</f>
        <v>董博</v>
      </c>
      <c r="F333" s="35"/>
      <c r="G333" s="33">
        <f>IFERROR(VLOOKUP(C333,重点公司!$C$2:$E$800,2,FALSE),0)</f>
        <v>1</v>
      </c>
    </row>
    <row r="334" spans="2:7" ht="14" customHeight="1" x14ac:dyDescent="0.25">
      <c r="B334" s="34" t="s">
        <v>1584</v>
      </c>
      <c r="C334" s="29">
        <f>[1]!s_info_name(B334)</f>
        <v>0</v>
      </c>
      <c r="D334" s="30">
        <f>[1]!s_info_industry_sw_2021(B334,"",1)</f>
        <v>0</v>
      </c>
      <c r="E334" s="31" t="e">
        <f>IF([1]!s_info_industry_sw_2021(B334,"",2)="消费电子",分工!$E$4,VLOOKUP(D334,分工!$B$2:'分工'!$C$32,2,0))</f>
        <v>#N/A</v>
      </c>
      <c r="F334" s="35"/>
      <c r="G334" s="33">
        <f>IFERROR(VLOOKUP(C334,重点公司!$C$2:$E$800,2,FALSE),0)</f>
        <v>0</v>
      </c>
    </row>
    <row r="335" spans="2:7" ht="14" customHeight="1" x14ac:dyDescent="0.25">
      <c r="B335" s="34" t="s">
        <v>1585</v>
      </c>
      <c r="C335" s="29">
        <f>[1]!s_info_name(B335)</f>
        <v>0</v>
      </c>
      <c r="D335" s="30">
        <f>[1]!s_info_industry_sw_2021(B335,"",1)</f>
        <v>0</v>
      </c>
      <c r="E335" s="31" t="e">
        <f>IF([1]!s_info_industry_sw_2021(B335,"",2)="消费电子",分工!$E$4,VLOOKUP(D335,分工!$B$2:'分工'!$C$32,2,0))</f>
        <v>#N/A</v>
      </c>
      <c r="F335" s="35"/>
      <c r="G335" s="33">
        <f>IFERROR(VLOOKUP(C335,重点公司!$C$2:$E$800,2,FALSE),0)</f>
        <v>0</v>
      </c>
    </row>
    <row r="336" spans="2:7" ht="14" customHeight="1" x14ac:dyDescent="0.25">
      <c r="B336" s="34" t="s">
        <v>1586</v>
      </c>
      <c r="C336" s="29">
        <f>[1]!s_info_name(B336)</f>
        <v>0</v>
      </c>
      <c r="D336" s="30">
        <f>[1]!s_info_industry_sw_2021(B336,"",1)</f>
        <v>0</v>
      </c>
      <c r="E336" s="31" t="e">
        <f>IF([1]!s_info_industry_sw_2021(B336,"",2)="消费电子",分工!$E$4,VLOOKUP(D336,分工!$B$2:'分工'!$C$32,2,0))</f>
        <v>#N/A</v>
      </c>
      <c r="F336" s="35"/>
      <c r="G336" s="33">
        <f>IFERROR(VLOOKUP(C336,重点公司!$C$2:$E$800,2,FALSE),0)</f>
        <v>0</v>
      </c>
    </row>
    <row r="337" spans="2:7" ht="14" customHeight="1" x14ac:dyDescent="0.25">
      <c r="B337" s="34" t="s">
        <v>1587</v>
      </c>
      <c r="C337" s="29">
        <f>[1]!s_info_name(B337)</f>
        <v>0</v>
      </c>
      <c r="D337" s="30">
        <f>[1]!s_info_industry_sw_2021(B337,"",1)</f>
        <v>0</v>
      </c>
      <c r="E337" s="31" t="e">
        <f>IF([1]!s_info_industry_sw_2021(B337,"",2)="消费电子",分工!$E$4,VLOOKUP(D337,分工!$B$2:'分工'!$C$32,2,0))</f>
        <v>#N/A</v>
      </c>
      <c r="F337" s="35"/>
      <c r="G337" s="33">
        <f>IFERROR(VLOOKUP(C337,重点公司!$C$2:$E$800,2,FALSE),0)</f>
        <v>0</v>
      </c>
    </row>
    <row r="338" spans="2:7" ht="14" customHeight="1" x14ac:dyDescent="0.25">
      <c r="B338" s="34" t="s">
        <v>18</v>
      </c>
      <c r="C338" s="29" t="str">
        <f>[1]!s_info_name(B338)</f>
        <v>潍柴动力</v>
      </c>
      <c r="D338" s="30" t="str">
        <f>[1]!s_info_industry_sw_2021(B338,"",1)</f>
        <v>汽车</v>
      </c>
      <c r="E338" s="31" t="str">
        <f>IF([1]!s_info_industry_sw_2021(B338,"",2)="消费电子",分工!$E$4,VLOOKUP(D338,分工!$B$2:'分工'!$C$32,2,0))</f>
        <v>沈洪敏</v>
      </c>
      <c r="F338" s="35"/>
      <c r="G338" s="33">
        <f>IFERROR(VLOOKUP(C338,重点公司!$C$2:$E$800,2,FALSE),0)</f>
        <v>1</v>
      </c>
    </row>
    <row r="339" spans="2:7" ht="14" customHeight="1" x14ac:dyDescent="0.25">
      <c r="B339" s="34" t="s">
        <v>1588</v>
      </c>
      <c r="C339" s="29">
        <f>[1]!s_info_name(B339)</f>
        <v>0</v>
      </c>
      <c r="D339" s="30">
        <f>[1]!s_info_industry_sw_2021(B339,"",1)</f>
        <v>0</v>
      </c>
      <c r="E339" s="31" t="e">
        <f>IF([1]!s_info_industry_sw_2021(B339,"",2)="消费电子",分工!$E$4,VLOOKUP(D339,分工!$B$2:'分工'!$C$32,2,0))</f>
        <v>#N/A</v>
      </c>
      <c r="F339" s="35"/>
      <c r="G339" s="33">
        <f>IFERROR(VLOOKUP(C339,重点公司!$C$2:$E$800,2,FALSE),0)</f>
        <v>0</v>
      </c>
    </row>
    <row r="340" spans="2:7" ht="14" customHeight="1" x14ac:dyDescent="0.25">
      <c r="B340" s="34" t="s">
        <v>1589</v>
      </c>
      <c r="C340" s="29">
        <f>[1]!s_info_name(B340)</f>
        <v>0</v>
      </c>
      <c r="D340" s="30">
        <f>[1]!s_info_industry_sw_2021(B340,"",1)</f>
        <v>0</v>
      </c>
      <c r="E340" s="31" t="e">
        <f>IF([1]!s_info_industry_sw_2021(B340,"",2)="消费电子",分工!$E$4,VLOOKUP(D340,分工!$B$2:'分工'!$C$32,2,0))</f>
        <v>#N/A</v>
      </c>
      <c r="F340" s="35"/>
      <c r="G340" s="33">
        <f>IFERROR(VLOOKUP(C340,重点公司!$C$2:$E$800,2,FALSE),0)</f>
        <v>0</v>
      </c>
    </row>
    <row r="341" spans="2:7" ht="14" customHeight="1" x14ac:dyDescent="0.25">
      <c r="B341" s="34" t="s">
        <v>1590</v>
      </c>
      <c r="C341" s="29">
        <f>[1]!s_info_name(B341)</f>
        <v>0</v>
      </c>
      <c r="D341" s="30">
        <f>[1]!s_info_industry_sw_2021(B341,"",1)</f>
        <v>0</v>
      </c>
      <c r="E341" s="31" t="e">
        <f>IF([1]!s_info_industry_sw_2021(B341,"",2)="消费电子",分工!$E$4,VLOOKUP(D341,分工!$B$2:'分工'!$C$32,2,0))</f>
        <v>#N/A</v>
      </c>
      <c r="F341" s="35"/>
      <c r="G341" s="33">
        <f>IFERROR(VLOOKUP(C341,重点公司!$C$2:$E$800,2,FALSE),0)</f>
        <v>0</v>
      </c>
    </row>
    <row r="342" spans="2:7" ht="14" customHeight="1" x14ac:dyDescent="0.25">
      <c r="B342" s="34" t="s">
        <v>1591</v>
      </c>
      <c r="C342" s="29">
        <f>[1]!s_info_name(B342)</f>
        <v>0</v>
      </c>
      <c r="D342" s="30">
        <f>[1]!s_info_industry_sw_2021(B342,"",1)</f>
        <v>0</v>
      </c>
      <c r="E342" s="31" t="e">
        <f>IF([1]!s_info_industry_sw_2021(B342,"",2)="消费电子",分工!$E$4,VLOOKUP(D342,分工!$B$2:'分工'!$C$32,2,0))</f>
        <v>#N/A</v>
      </c>
      <c r="F342" s="35"/>
      <c r="G342" s="33">
        <f>IFERROR(VLOOKUP(C342,重点公司!$C$2:$E$800,2,FALSE),0)</f>
        <v>0</v>
      </c>
    </row>
    <row r="343" spans="2:7" ht="14" customHeight="1" x14ac:dyDescent="0.25">
      <c r="B343" s="34" t="s">
        <v>1592</v>
      </c>
      <c r="C343" s="29">
        <f>[1]!s_info_name(B343)</f>
        <v>0</v>
      </c>
      <c r="D343" s="30">
        <f>[1]!s_info_industry_sw_2021(B343,"",1)</f>
        <v>0</v>
      </c>
      <c r="E343" s="31" t="e">
        <f>IF([1]!s_info_industry_sw_2021(B343,"",2)="消费电子",分工!$E$4,VLOOKUP(D343,分工!$B$2:'分工'!$C$32,2,0))</f>
        <v>#N/A</v>
      </c>
      <c r="F343" s="35"/>
      <c r="G343" s="33">
        <f>IFERROR(VLOOKUP(C343,重点公司!$C$2:$E$800,2,FALSE),0)</f>
        <v>0</v>
      </c>
    </row>
    <row r="344" spans="2:7" ht="14" customHeight="1" x14ac:dyDescent="0.25">
      <c r="B344" s="34" t="s">
        <v>1593</v>
      </c>
      <c r="C344" s="29">
        <f>[1]!s_info_name(B344)</f>
        <v>0</v>
      </c>
      <c r="D344" s="30">
        <f>[1]!s_info_industry_sw_2021(B344,"",1)</f>
        <v>0</v>
      </c>
      <c r="E344" s="31" t="e">
        <f>IF([1]!s_info_industry_sw_2021(B344,"",2)="消费电子",分工!$E$4,VLOOKUP(D344,分工!$B$2:'分工'!$C$32,2,0))</f>
        <v>#N/A</v>
      </c>
      <c r="F344" s="35"/>
      <c r="G344" s="33">
        <f>IFERROR(VLOOKUP(C344,重点公司!$C$2:$E$800,2,FALSE),0)</f>
        <v>0</v>
      </c>
    </row>
    <row r="345" spans="2:7" ht="14" customHeight="1" x14ac:dyDescent="0.25">
      <c r="B345" s="34" t="s">
        <v>1594</v>
      </c>
      <c r="C345" s="29">
        <f>[1]!s_info_name(B345)</f>
        <v>0</v>
      </c>
      <c r="D345" s="30">
        <f>[1]!s_info_industry_sw_2021(B345,"",1)</f>
        <v>0</v>
      </c>
      <c r="E345" s="31" t="e">
        <f>IF([1]!s_info_industry_sw_2021(B345,"",2)="消费电子",分工!$E$4,VLOOKUP(D345,分工!$B$2:'分工'!$C$32,2,0))</f>
        <v>#N/A</v>
      </c>
      <c r="F345" s="35"/>
      <c r="G345" s="33">
        <f>IFERROR(VLOOKUP(C345,重点公司!$C$2:$E$800,2,FALSE),0)</f>
        <v>0</v>
      </c>
    </row>
    <row r="346" spans="2:7" ht="14" customHeight="1" x14ac:dyDescent="0.25">
      <c r="B346" s="34" t="s">
        <v>1595</v>
      </c>
      <c r="C346" s="29">
        <f>[1]!s_info_name(B346)</f>
        <v>0</v>
      </c>
      <c r="D346" s="30">
        <f>[1]!s_info_industry_sw_2021(B346,"",1)</f>
        <v>0</v>
      </c>
      <c r="E346" s="31" t="e">
        <f>IF([1]!s_info_industry_sw_2021(B346,"",2)="消费电子",分工!$E$4,VLOOKUP(D346,分工!$B$2:'分工'!$C$32,2,0))</f>
        <v>#N/A</v>
      </c>
      <c r="F346" s="35"/>
      <c r="G346" s="33">
        <f>IFERROR(VLOOKUP(C346,重点公司!$C$2:$E$800,2,FALSE),0)</f>
        <v>0</v>
      </c>
    </row>
    <row r="347" spans="2:7" ht="14" customHeight="1" x14ac:dyDescent="0.25">
      <c r="B347" s="34" t="s">
        <v>1596</v>
      </c>
      <c r="C347" s="29">
        <f>[1]!s_info_name(B347)</f>
        <v>0</v>
      </c>
      <c r="D347" s="30">
        <f>[1]!s_info_industry_sw_2021(B347,"",1)</f>
        <v>0</v>
      </c>
      <c r="E347" s="31" t="e">
        <f>IF([1]!s_info_industry_sw_2021(B347,"",2)="消费电子",分工!$E$4,VLOOKUP(D347,分工!$B$2:'分工'!$C$32,2,0))</f>
        <v>#N/A</v>
      </c>
      <c r="F347" s="35"/>
      <c r="G347" s="33">
        <f>IFERROR(VLOOKUP(C347,重点公司!$C$2:$E$800,2,FALSE),0)</f>
        <v>0</v>
      </c>
    </row>
    <row r="348" spans="2:7" ht="14" customHeight="1" x14ac:dyDescent="0.25">
      <c r="B348" s="34" t="s">
        <v>1597</v>
      </c>
      <c r="C348" s="29">
        <f>[1]!s_info_name(B348)</f>
        <v>0</v>
      </c>
      <c r="D348" s="30">
        <f>[1]!s_info_industry_sw_2021(B348,"",1)</f>
        <v>0</v>
      </c>
      <c r="E348" s="31" t="e">
        <f>IF([1]!s_info_industry_sw_2021(B348,"",2)="消费电子",分工!$E$4,VLOOKUP(D348,分工!$B$2:'分工'!$C$32,2,0))</f>
        <v>#N/A</v>
      </c>
      <c r="F348" s="35"/>
      <c r="G348" s="33">
        <f>IFERROR(VLOOKUP(C348,重点公司!$C$2:$E$800,2,FALSE),0)</f>
        <v>0</v>
      </c>
    </row>
    <row r="349" spans="2:7" ht="14" customHeight="1" x14ac:dyDescent="0.25">
      <c r="B349" s="34" t="s">
        <v>1598</v>
      </c>
      <c r="C349" s="29">
        <f>[1]!s_info_name(B349)</f>
        <v>0</v>
      </c>
      <c r="D349" s="30">
        <f>[1]!s_info_industry_sw_2021(B349,"",1)</f>
        <v>0</v>
      </c>
      <c r="E349" s="31" t="e">
        <f>IF([1]!s_info_industry_sw_2021(B349,"",2)="消费电子",分工!$E$4,VLOOKUP(D349,分工!$B$2:'分工'!$C$32,2,0))</f>
        <v>#N/A</v>
      </c>
      <c r="F349" s="35"/>
      <c r="G349" s="33">
        <f>IFERROR(VLOOKUP(C349,重点公司!$C$2:$E$800,2,FALSE),0)</f>
        <v>0</v>
      </c>
    </row>
    <row r="350" spans="2:7" ht="14" customHeight="1" x14ac:dyDescent="0.25">
      <c r="B350" s="34" t="s">
        <v>1599</v>
      </c>
      <c r="C350" s="29">
        <f>[1]!s_info_name(B350)</f>
        <v>0</v>
      </c>
      <c r="D350" s="30">
        <f>[1]!s_info_industry_sw_2021(B350,"",1)</f>
        <v>0</v>
      </c>
      <c r="E350" s="31" t="e">
        <f>IF([1]!s_info_industry_sw_2021(B350,"",2)="消费电子",分工!$E$4,VLOOKUP(D350,分工!$B$2:'分工'!$C$32,2,0))</f>
        <v>#N/A</v>
      </c>
      <c r="F350" s="35"/>
      <c r="G350" s="33">
        <f>IFERROR(VLOOKUP(C350,重点公司!$C$2:$E$800,2,FALSE),0)</f>
        <v>0</v>
      </c>
    </row>
    <row r="351" spans="2:7" ht="14" customHeight="1" x14ac:dyDescent="0.25">
      <c r="B351" s="34" t="s">
        <v>1600</v>
      </c>
      <c r="C351" s="29">
        <f>[1]!s_info_name(B351)</f>
        <v>0</v>
      </c>
      <c r="D351" s="30">
        <f>[1]!s_info_industry_sw_2021(B351,"",1)</f>
        <v>0</v>
      </c>
      <c r="E351" s="31" t="e">
        <f>IF([1]!s_info_industry_sw_2021(B351,"",2)="消费电子",分工!$E$4,VLOOKUP(D351,分工!$B$2:'分工'!$C$32,2,0))</f>
        <v>#N/A</v>
      </c>
      <c r="F351" s="35"/>
      <c r="G351" s="33">
        <f>IFERROR(VLOOKUP(C351,重点公司!$C$2:$E$800,2,FALSE),0)</f>
        <v>0</v>
      </c>
    </row>
    <row r="352" spans="2:7" ht="14" customHeight="1" x14ac:dyDescent="0.25">
      <c r="B352" s="34" t="s">
        <v>1601</v>
      </c>
      <c r="C352" s="29">
        <f>[1]!s_info_name(B352)</f>
        <v>0</v>
      </c>
      <c r="D352" s="30">
        <f>[1]!s_info_industry_sw_2021(B352,"",1)</f>
        <v>0</v>
      </c>
      <c r="E352" s="31" t="e">
        <f>IF([1]!s_info_industry_sw_2021(B352,"",2)="消费电子",分工!$E$4,VLOOKUP(D352,分工!$B$2:'分工'!$C$32,2,0))</f>
        <v>#N/A</v>
      </c>
      <c r="F352" s="35"/>
      <c r="G352" s="33">
        <f>IFERROR(VLOOKUP(C352,重点公司!$C$2:$E$800,2,FALSE),0)</f>
        <v>0</v>
      </c>
    </row>
    <row r="353" spans="2:7" ht="14" customHeight="1" x14ac:dyDescent="0.25">
      <c r="B353" s="34" t="s">
        <v>1602</v>
      </c>
      <c r="C353" s="29">
        <f>[1]!s_info_name(B353)</f>
        <v>0</v>
      </c>
      <c r="D353" s="30">
        <f>[1]!s_info_industry_sw_2021(B353,"",1)</f>
        <v>0</v>
      </c>
      <c r="E353" s="31" t="e">
        <f>IF([1]!s_info_industry_sw_2021(B353,"",2)="消费电子",分工!$E$4,VLOOKUP(D353,分工!$B$2:'分工'!$C$32,2,0))</f>
        <v>#N/A</v>
      </c>
      <c r="F353" s="35"/>
      <c r="G353" s="33">
        <f>IFERROR(VLOOKUP(C353,重点公司!$C$2:$E$800,2,FALSE),0)</f>
        <v>0</v>
      </c>
    </row>
    <row r="354" spans="2:7" ht="14" customHeight="1" x14ac:dyDescent="0.25">
      <c r="B354" s="34" t="s">
        <v>1603</v>
      </c>
      <c r="C354" s="29">
        <f>[1]!s_info_name(B354)</f>
        <v>0</v>
      </c>
      <c r="D354" s="30">
        <f>[1]!s_info_industry_sw_2021(B354,"",1)</f>
        <v>0</v>
      </c>
      <c r="E354" s="31" t="e">
        <f>IF([1]!s_info_industry_sw_2021(B354,"",2)="消费电子",分工!$E$4,VLOOKUP(D354,分工!$B$2:'分工'!$C$32,2,0))</f>
        <v>#N/A</v>
      </c>
      <c r="F354" s="35"/>
      <c r="G354" s="33">
        <f>IFERROR(VLOOKUP(C354,重点公司!$C$2:$E$800,2,FALSE),0)</f>
        <v>0</v>
      </c>
    </row>
    <row r="355" spans="2:7" ht="14" customHeight="1" x14ac:dyDescent="0.25">
      <c r="B355" s="34" t="s">
        <v>1604</v>
      </c>
      <c r="C355" s="29">
        <f>[1]!s_info_name(B355)</f>
        <v>0</v>
      </c>
      <c r="D355" s="30">
        <f>[1]!s_info_industry_sw_2021(B355,"",1)</f>
        <v>0</v>
      </c>
      <c r="E355" s="31" t="e">
        <f>IF([1]!s_info_industry_sw_2021(B355,"",2)="消费电子",分工!$E$4,VLOOKUP(D355,分工!$B$2:'分工'!$C$32,2,0))</f>
        <v>#N/A</v>
      </c>
      <c r="F355" s="35"/>
      <c r="G355" s="33">
        <f>IFERROR(VLOOKUP(C355,重点公司!$C$2:$E$800,2,FALSE),0)</f>
        <v>0</v>
      </c>
    </row>
    <row r="356" spans="2:7" ht="14" customHeight="1" x14ac:dyDescent="0.25">
      <c r="B356" s="34" t="s">
        <v>1605</v>
      </c>
      <c r="C356" s="29">
        <f>[1]!s_info_name(B356)</f>
        <v>0</v>
      </c>
      <c r="D356" s="30">
        <f>[1]!s_info_industry_sw_2021(B356,"",1)</f>
        <v>0</v>
      </c>
      <c r="E356" s="31" t="e">
        <f>IF([1]!s_info_industry_sw_2021(B356,"",2)="消费电子",分工!$E$4,VLOOKUP(D356,分工!$B$2:'分工'!$C$32,2,0))</f>
        <v>#N/A</v>
      </c>
      <c r="F356" s="35"/>
      <c r="G356" s="33">
        <f>IFERROR(VLOOKUP(C356,重点公司!$C$2:$E$800,2,FALSE),0)</f>
        <v>0</v>
      </c>
    </row>
    <row r="357" spans="2:7" ht="14" customHeight="1" x14ac:dyDescent="0.25">
      <c r="B357" s="34" t="s">
        <v>1606</v>
      </c>
      <c r="C357" s="29">
        <f>[1]!s_info_name(B357)</f>
        <v>0</v>
      </c>
      <c r="D357" s="30">
        <f>[1]!s_info_industry_sw_2021(B357,"",1)</f>
        <v>0</v>
      </c>
      <c r="E357" s="31" t="e">
        <f>IF([1]!s_info_industry_sw_2021(B357,"",2)="消费电子",分工!$E$4,VLOOKUP(D357,分工!$B$2:'分工'!$C$32,2,0))</f>
        <v>#N/A</v>
      </c>
      <c r="F357" s="35"/>
      <c r="G357" s="33">
        <f>IFERROR(VLOOKUP(C357,重点公司!$C$2:$E$800,2,FALSE),0)</f>
        <v>0</v>
      </c>
    </row>
    <row r="358" spans="2:7" ht="14" customHeight="1" x14ac:dyDescent="0.25">
      <c r="B358" s="34" t="s">
        <v>1607</v>
      </c>
      <c r="C358" s="29">
        <f>[1]!s_info_name(B358)</f>
        <v>0</v>
      </c>
      <c r="D358" s="30">
        <f>[1]!s_info_industry_sw_2021(B358,"",1)</f>
        <v>0</v>
      </c>
      <c r="E358" s="31" t="e">
        <f>IF([1]!s_info_industry_sw_2021(B358,"",2)="消费电子",分工!$E$4,VLOOKUP(D358,分工!$B$2:'分工'!$C$32,2,0))</f>
        <v>#N/A</v>
      </c>
      <c r="F358" s="35"/>
      <c r="G358" s="33">
        <f>IFERROR(VLOOKUP(C358,重点公司!$C$2:$E$800,2,FALSE),0)</f>
        <v>0</v>
      </c>
    </row>
    <row r="359" spans="2:7" ht="14" customHeight="1" x14ac:dyDescent="0.25">
      <c r="B359" s="34" t="s">
        <v>1608</v>
      </c>
      <c r="C359" s="29">
        <f>[1]!s_info_name(B359)</f>
        <v>0</v>
      </c>
      <c r="D359" s="30">
        <f>[1]!s_info_industry_sw_2021(B359,"",1)</f>
        <v>0</v>
      </c>
      <c r="E359" s="31" t="e">
        <f>IF([1]!s_info_industry_sw_2021(B359,"",2)="消费电子",分工!$E$4,VLOOKUP(D359,分工!$B$2:'分工'!$C$32,2,0))</f>
        <v>#N/A</v>
      </c>
      <c r="F359" s="35"/>
      <c r="G359" s="33">
        <f>IFERROR(VLOOKUP(C359,重点公司!$C$2:$E$800,2,FALSE),0)</f>
        <v>0</v>
      </c>
    </row>
    <row r="360" spans="2:7" ht="14" customHeight="1" x14ac:dyDescent="0.25">
      <c r="B360" s="34" t="s">
        <v>1609</v>
      </c>
      <c r="C360" s="29">
        <f>[1]!s_info_name(B360)</f>
        <v>0</v>
      </c>
      <c r="D360" s="30">
        <f>[1]!s_info_industry_sw_2021(B360,"",1)</f>
        <v>0</v>
      </c>
      <c r="E360" s="31" t="e">
        <f>IF([1]!s_info_industry_sw_2021(B360,"",2)="消费电子",分工!$E$4,VLOOKUP(D360,分工!$B$2:'分工'!$C$32,2,0))</f>
        <v>#N/A</v>
      </c>
      <c r="F360" s="35"/>
      <c r="G360" s="33">
        <f>IFERROR(VLOOKUP(C360,重点公司!$C$2:$E$800,2,FALSE),0)</f>
        <v>0</v>
      </c>
    </row>
    <row r="361" spans="2:7" ht="14" customHeight="1" x14ac:dyDescent="0.25">
      <c r="B361" s="34" t="s">
        <v>1610</v>
      </c>
      <c r="C361" s="29">
        <f>[1]!s_info_name(B361)</f>
        <v>0</v>
      </c>
      <c r="D361" s="30">
        <f>[1]!s_info_industry_sw_2021(B361,"",1)</f>
        <v>0</v>
      </c>
      <c r="E361" s="31" t="e">
        <f>IF([1]!s_info_industry_sw_2021(B361,"",2)="消费电子",分工!$E$4,VLOOKUP(D361,分工!$B$2:'分工'!$C$32,2,0))</f>
        <v>#N/A</v>
      </c>
      <c r="F361" s="35"/>
      <c r="G361" s="33">
        <f>IFERROR(VLOOKUP(C361,重点公司!$C$2:$E$800,2,FALSE),0)</f>
        <v>0</v>
      </c>
    </row>
    <row r="362" spans="2:7" ht="14" customHeight="1" x14ac:dyDescent="0.25">
      <c r="B362" s="34" t="s">
        <v>1611</v>
      </c>
      <c r="C362" s="29">
        <f>[1]!s_info_name(B362)</f>
        <v>0</v>
      </c>
      <c r="D362" s="30">
        <f>[1]!s_info_industry_sw_2021(B362,"",1)</f>
        <v>0</v>
      </c>
      <c r="E362" s="31" t="e">
        <f>IF([1]!s_info_industry_sw_2021(B362,"",2)="消费电子",分工!$E$4,VLOOKUP(D362,分工!$B$2:'分工'!$C$32,2,0))</f>
        <v>#N/A</v>
      </c>
      <c r="F362" s="35"/>
      <c r="G362" s="33">
        <f>IFERROR(VLOOKUP(C362,重点公司!$C$2:$E$800,2,FALSE),0)</f>
        <v>0</v>
      </c>
    </row>
    <row r="363" spans="2:7" ht="14" customHeight="1" x14ac:dyDescent="0.25">
      <c r="B363" s="34" t="s">
        <v>1612</v>
      </c>
      <c r="C363" s="29">
        <f>[1]!s_info_name(B363)</f>
        <v>0</v>
      </c>
      <c r="D363" s="30">
        <f>[1]!s_info_industry_sw_2021(B363,"",1)</f>
        <v>0</v>
      </c>
      <c r="E363" s="31" t="e">
        <f>IF([1]!s_info_industry_sw_2021(B363,"",2)="消费电子",分工!$E$4,VLOOKUP(D363,分工!$B$2:'分工'!$C$32,2,0))</f>
        <v>#N/A</v>
      </c>
      <c r="F363" s="35"/>
      <c r="G363" s="33">
        <f>IFERROR(VLOOKUP(C363,重点公司!$C$2:$E$800,2,FALSE),0)</f>
        <v>0</v>
      </c>
    </row>
    <row r="364" spans="2:7" ht="14" customHeight="1" x14ac:dyDescent="0.25">
      <c r="B364" s="34" t="s">
        <v>1613</v>
      </c>
      <c r="C364" s="29">
        <f>[1]!s_info_name(B364)</f>
        <v>0</v>
      </c>
      <c r="D364" s="30">
        <f>[1]!s_info_industry_sw_2021(B364,"",1)</f>
        <v>0</v>
      </c>
      <c r="E364" s="31" t="e">
        <f>IF([1]!s_info_industry_sw_2021(B364,"",2)="消费电子",分工!$E$4,VLOOKUP(D364,分工!$B$2:'分工'!$C$32,2,0))</f>
        <v>#N/A</v>
      </c>
      <c r="F364" s="35"/>
      <c r="G364" s="33">
        <f>IFERROR(VLOOKUP(C364,重点公司!$C$2:$E$800,2,FALSE),0)</f>
        <v>0</v>
      </c>
    </row>
    <row r="365" spans="2:7" ht="14" customHeight="1" x14ac:dyDescent="0.25">
      <c r="B365" s="34" t="s">
        <v>1614</v>
      </c>
      <c r="C365" s="29">
        <f>[1]!s_info_name(B365)</f>
        <v>0</v>
      </c>
      <c r="D365" s="30">
        <f>[1]!s_info_industry_sw_2021(B365,"",1)</f>
        <v>0</v>
      </c>
      <c r="E365" s="31" t="e">
        <f>IF([1]!s_info_industry_sw_2021(B365,"",2)="消费电子",分工!$E$4,VLOOKUP(D365,分工!$B$2:'分工'!$C$32,2,0))</f>
        <v>#N/A</v>
      </c>
      <c r="F365" s="35"/>
      <c r="G365" s="33">
        <f>IFERROR(VLOOKUP(C365,重点公司!$C$2:$E$800,2,FALSE),0)</f>
        <v>0</v>
      </c>
    </row>
    <row r="366" spans="2:7" ht="14" customHeight="1" x14ac:dyDescent="0.25">
      <c r="B366" s="34" t="s">
        <v>1615</v>
      </c>
      <c r="C366" s="29">
        <f>[1]!s_info_name(B366)</f>
        <v>0</v>
      </c>
      <c r="D366" s="30">
        <f>[1]!s_info_industry_sw_2021(B366,"",1)</f>
        <v>0</v>
      </c>
      <c r="E366" s="31" t="e">
        <f>IF([1]!s_info_industry_sw_2021(B366,"",2)="消费电子",分工!$E$4,VLOOKUP(D366,分工!$B$2:'分工'!$C$32,2,0))</f>
        <v>#N/A</v>
      </c>
      <c r="F366" s="35"/>
      <c r="G366" s="33">
        <f>IFERROR(VLOOKUP(C366,重点公司!$C$2:$E$800,2,FALSE),0)</f>
        <v>0</v>
      </c>
    </row>
    <row r="367" spans="2:7" ht="14" customHeight="1" x14ac:dyDescent="0.25">
      <c r="B367" s="34" t="s">
        <v>1616</v>
      </c>
      <c r="C367" s="29">
        <f>[1]!s_info_name(B367)</f>
        <v>0</v>
      </c>
      <c r="D367" s="30">
        <f>[1]!s_info_industry_sw_2021(B367,"",1)</f>
        <v>0</v>
      </c>
      <c r="E367" s="31" t="e">
        <f>IF([1]!s_info_industry_sw_2021(B367,"",2)="消费电子",分工!$E$4,VLOOKUP(D367,分工!$B$2:'分工'!$C$32,2,0))</f>
        <v>#N/A</v>
      </c>
      <c r="F367" s="35"/>
      <c r="G367" s="33">
        <f>IFERROR(VLOOKUP(C367,重点公司!$C$2:$E$800,2,FALSE),0)</f>
        <v>0</v>
      </c>
    </row>
    <row r="368" spans="2:7" ht="14" customHeight="1" x14ac:dyDescent="0.25">
      <c r="B368" s="34" t="s">
        <v>1617</v>
      </c>
      <c r="C368" s="29">
        <f>[1]!s_info_name(B368)</f>
        <v>0</v>
      </c>
      <c r="D368" s="30">
        <f>[1]!s_info_industry_sw_2021(B368,"",1)</f>
        <v>0</v>
      </c>
      <c r="E368" s="31" t="e">
        <f>IF([1]!s_info_industry_sw_2021(B368,"",2)="消费电子",分工!$E$4,VLOOKUP(D368,分工!$B$2:'分工'!$C$32,2,0))</f>
        <v>#N/A</v>
      </c>
      <c r="F368" s="35"/>
      <c r="G368" s="33">
        <f>IFERROR(VLOOKUP(C368,重点公司!$C$2:$E$800,2,FALSE),0)</f>
        <v>0</v>
      </c>
    </row>
    <row r="369" spans="2:7" ht="14" customHeight="1" x14ac:dyDescent="0.25">
      <c r="B369" s="34" t="s">
        <v>1618</v>
      </c>
      <c r="C369" s="29">
        <f>[1]!s_info_name(B369)</f>
        <v>0</v>
      </c>
      <c r="D369" s="30">
        <f>[1]!s_info_industry_sw_2021(B369,"",1)</f>
        <v>0</v>
      </c>
      <c r="E369" s="31" t="e">
        <f>IF([1]!s_info_industry_sw_2021(B369,"",2)="消费电子",分工!$E$4,VLOOKUP(D369,分工!$B$2:'分工'!$C$32,2,0))</f>
        <v>#N/A</v>
      </c>
      <c r="F369" s="35"/>
      <c r="G369" s="33">
        <f>IFERROR(VLOOKUP(C369,重点公司!$C$2:$E$800,2,FALSE),0)</f>
        <v>0</v>
      </c>
    </row>
    <row r="370" spans="2:7" ht="14" customHeight="1" x14ac:dyDescent="0.25">
      <c r="B370" s="34" t="s">
        <v>1619</v>
      </c>
      <c r="C370" s="29">
        <f>[1]!s_info_name(B370)</f>
        <v>0</v>
      </c>
      <c r="D370" s="30">
        <f>[1]!s_info_industry_sw_2021(B370,"",1)</f>
        <v>0</v>
      </c>
      <c r="E370" s="31" t="e">
        <f>IF([1]!s_info_industry_sw_2021(B370,"",2)="消费电子",分工!$E$4,VLOOKUP(D370,分工!$B$2:'分工'!$C$32,2,0))</f>
        <v>#N/A</v>
      </c>
      <c r="F370" s="35"/>
      <c r="G370" s="33">
        <f>IFERROR(VLOOKUP(C370,重点公司!$C$2:$E$800,2,FALSE),0)</f>
        <v>0</v>
      </c>
    </row>
    <row r="371" spans="2:7" ht="14" customHeight="1" x14ac:dyDescent="0.25">
      <c r="B371" s="34" t="s">
        <v>1620</v>
      </c>
      <c r="C371" s="29">
        <f>[1]!s_info_name(B371)</f>
        <v>0</v>
      </c>
      <c r="D371" s="30">
        <f>[1]!s_info_industry_sw_2021(B371,"",1)</f>
        <v>0</v>
      </c>
      <c r="E371" s="31" t="e">
        <f>IF([1]!s_info_industry_sw_2021(B371,"",2)="消费电子",分工!$E$4,VLOOKUP(D371,分工!$B$2:'分工'!$C$32,2,0))</f>
        <v>#N/A</v>
      </c>
      <c r="F371" s="35"/>
      <c r="G371" s="33">
        <f>IFERROR(VLOOKUP(C371,重点公司!$C$2:$E$800,2,FALSE),0)</f>
        <v>0</v>
      </c>
    </row>
    <row r="372" spans="2:7" ht="14" customHeight="1" x14ac:dyDescent="0.25">
      <c r="B372" s="34" t="s">
        <v>1621</v>
      </c>
      <c r="C372" s="29">
        <f>[1]!s_info_name(B372)</f>
        <v>0</v>
      </c>
      <c r="D372" s="30">
        <f>[1]!s_info_industry_sw_2021(B372,"",1)</f>
        <v>0</v>
      </c>
      <c r="E372" s="31" t="e">
        <f>IF([1]!s_info_industry_sw_2021(B372,"",2)="消费电子",分工!$E$4,VLOOKUP(D372,分工!$B$2:'分工'!$C$32,2,0))</f>
        <v>#N/A</v>
      </c>
      <c r="F372" s="35"/>
      <c r="G372" s="33">
        <f>IFERROR(VLOOKUP(C372,重点公司!$C$2:$E$800,2,FALSE),0)</f>
        <v>0</v>
      </c>
    </row>
    <row r="373" spans="2:7" ht="14" customHeight="1" x14ac:dyDescent="0.25">
      <c r="B373" s="34" t="s">
        <v>1622</v>
      </c>
      <c r="C373" s="29">
        <f>[1]!s_info_name(B373)</f>
        <v>0</v>
      </c>
      <c r="D373" s="30">
        <f>[1]!s_info_industry_sw_2021(B373,"",1)</f>
        <v>0</v>
      </c>
      <c r="E373" s="31" t="e">
        <f>IF([1]!s_info_industry_sw_2021(B373,"",2)="消费电子",分工!$E$4,VLOOKUP(D373,分工!$B$2:'分工'!$C$32,2,0))</f>
        <v>#N/A</v>
      </c>
      <c r="F373" s="35"/>
      <c r="G373" s="33">
        <f>IFERROR(VLOOKUP(C373,重点公司!$C$2:$E$800,2,FALSE),0)</f>
        <v>0</v>
      </c>
    </row>
    <row r="374" spans="2:7" ht="14" customHeight="1" x14ac:dyDescent="0.25">
      <c r="B374" s="34" t="s">
        <v>1623</v>
      </c>
      <c r="C374" s="29">
        <f>[1]!s_info_name(B374)</f>
        <v>0</v>
      </c>
      <c r="D374" s="30">
        <f>[1]!s_info_industry_sw_2021(B374,"",1)</f>
        <v>0</v>
      </c>
      <c r="E374" s="31" t="e">
        <f>IF([1]!s_info_industry_sw_2021(B374,"",2)="消费电子",分工!$E$4,VLOOKUP(D374,分工!$B$2:'分工'!$C$32,2,0))</f>
        <v>#N/A</v>
      </c>
      <c r="F374" s="35"/>
      <c r="G374" s="33">
        <f>IFERROR(VLOOKUP(C374,重点公司!$C$2:$E$800,2,FALSE),0)</f>
        <v>0</v>
      </c>
    </row>
    <row r="375" spans="2:7" ht="14" customHeight="1" x14ac:dyDescent="0.25">
      <c r="B375" s="34" t="s">
        <v>1624</v>
      </c>
      <c r="C375" s="29">
        <f>[1]!s_info_name(B375)</f>
        <v>0</v>
      </c>
      <c r="D375" s="30">
        <f>[1]!s_info_industry_sw_2021(B375,"",1)</f>
        <v>0</v>
      </c>
      <c r="E375" s="31" t="e">
        <f>IF([1]!s_info_industry_sw_2021(B375,"",2)="消费电子",分工!$E$4,VLOOKUP(D375,分工!$B$2:'分工'!$C$32,2,0))</f>
        <v>#N/A</v>
      </c>
      <c r="F375" s="35"/>
      <c r="G375" s="33">
        <f>IFERROR(VLOOKUP(C375,重点公司!$C$2:$E$800,2,FALSE),0)</f>
        <v>0</v>
      </c>
    </row>
    <row r="376" spans="2:7" ht="14" customHeight="1" x14ac:dyDescent="0.25">
      <c r="B376" s="34" t="s">
        <v>1625</v>
      </c>
      <c r="C376" s="29">
        <f>[1]!s_info_name(B376)</f>
        <v>0</v>
      </c>
      <c r="D376" s="30">
        <f>[1]!s_info_industry_sw_2021(B376,"",1)</f>
        <v>0</v>
      </c>
      <c r="E376" s="31" t="e">
        <f>IF([1]!s_info_industry_sw_2021(B376,"",2)="消费电子",分工!$E$4,VLOOKUP(D376,分工!$B$2:'分工'!$C$32,2,0))</f>
        <v>#N/A</v>
      </c>
      <c r="F376" s="35"/>
      <c r="G376" s="33">
        <f>IFERROR(VLOOKUP(C376,重点公司!$C$2:$E$800,2,FALSE),0)</f>
        <v>0</v>
      </c>
    </row>
    <row r="377" spans="2:7" ht="14" customHeight="1" x14ac:dyDescent="0.25">
      <c r="B377" s="34" t="s">
        <v>1626</v>
      </c>
      <c r="C377" s="29">
        <f>[1]!s_info_name(B377)</f>
        <v>0</v>
      </c>
      <c r="D377" s="30">
        <f>[1]!s_info_industry_sw_2021(B377,"",1)</f>
        <v>0</v>
      </c>
      <c r="E377" s="31" t="e">
        <f>IF([1]!s_info_industry_sw_2021(B377,"",2)="消费电子",分工!$E$4,VLOOKUP(D377,分工!$B$2:'分工'!$C$32,2,0))</f>
        <v>#N/A</v>
      </c>
      <c r="F377" s="35"/>
      <c r="G377" s="33">
        <f>IFERROR(VLOOKUP(C377,重点公司!$C$2:$E$800,2,FALSE),0)</f>
        <v>0</v>
      </c>
    </row>
    <row r="378" spans="2:7" ht="14" customHeight="1" x14ac:dyDescent="0.25">
      <c r="B378" s="34" t="s">
        <v>1627</v>
      </c>
      <c r="C378" s="29">
        <f>[1]!s_info_name(B378)</f>
        <v>0</v>
      </c>
      <c r="D378" s="30">
        <f>[1]!s_info_industry_sw_2021(B378,"",1)</f>
        <v>0</v>
      </c>
      <c r="E378" s="31" t="e">
        <f>IF([1]!s_info_industry_sw_2021(B378,"",2)="消费电子",分工!$E$4,VLOOKUP(D378,分工!$B$2:'分工'!$C$32,2,0))</f>
        <v>#N/A</v>
      </c>
      <c r="F378" s="35"/>
      <c r="G378" s="33">
        <f>IFERROR(VLOOKUP(C378,重点公司!$C$2:$E$800,2,FALSE),0)</f>
        <v>0</v>
      </c>
    </row>
    <row r="379" spans="2:7" ht="14" customHeight="1" x14ac:dyDescent="0.25">
      <c r="B379" s="34" t="s">
        <v>1628</v>
      </c>
      <c r="C379" s="29">
        <f>[1]!s_info_name(B379)</f>
        <v>0</v>
      </c>
      <c r="D379" s="30">
        <f>[1]!s_info_industry_sw_2021(B379,"",1)</f>
        <v>0</v>
      </c>
      <c r="E379" s="31" t="e">
        <f>IF([1]!s_info_industry_sw_2021(B379,"",2)="消费电子",分工!$E$4,VLOOKUP(D379,分工!$B$2:'分工'!$C$32,2,0))</f>
        <v>#N/A</v>
      </c>
      <c r="F379" s="35"/>
      <c r="G379" s="33">
        <f>IFERROR(VLOOKUP(C379,重点公司!$C$2:$E$800,2,FALSE),0)</f>
        <v>0</v>
      </c>
    </row>
    <row r="380" spans="2:7" ht="14" customHeight="1" x14ac:dyDescent="0.25">
      <c r="B380" s="34" t="s">
        <v>1629</v>
      </c>
      <c r="C380" s="29">
        <f>[1]!s_info_name(B380)</f>
        <v>0</v>
      </c>
      <c r="D380" s="30">
        <f>[1]!s_info_industry_sw_2021(B380,"",1)</f>
        <v>0</v>
      </c>
      <c r="E380" s="31" t="e">
        <f>IF([1]!s_info_industry_sw_2021(B380,"",2)="消费电子",分工!$E$4,VLOOKUP(D380,分工!$B$2:'分工'!$C$32,2,0))</f>
        <v>#N/A</v>
      </c>
      <c r="F380" s="35"/>
      <c r="G380" s="33">
        <f>IFERROR(VLOOKUP(C380,重点公司!$C$2:$E$800,2,FALSE),0)</f>
        <v>0</v>
      </c>
    </row>
    <row r="381" spans="2:7" ht="14" customHeight="1" x14ac:dyDescent="0.25">
      <c r="B381" s="34" t="s">
        <v>1630</v>
      </c>
      <c r="C381" s="29">
        <f>[1]!s_info_name(B381)</f>
        <v>0</v>
      </c>
      <c r="D381" s="30">
        <f>[1]!s_info_industry_sw_2021(B381,"",1)</f>
        <v>0</v>
      </c>
      <c r="E381" s="31" t="e">
        <f>IF([1]!s_info_industry_sw_2021(B381,"",2)="消费电子",分工!$E$4,VLOOKUP(D381,分工!$B$2:'分工'!$C$32,2,0))</f>
        <v>#N/A</v>
      </c>
      <c r="F381" s="35"/>
      <c r="G381" s="33">
        <f>IFERROR(VLOOKUP(C381,重点公司!$C$2:$E$800,2,FALSE),0)</f>
        <v>0</v>
      </c>
    </row>
    <row r="382" spans="2:7" ht="14" customHeight="1" x14ac:dyDescent="0.25">
      <c r="B382" s="34" t="s">
        <v>1631</v>
      </c>
      <c r="C382" s="29">
        <f>[1]!s_info_name(B382)</f>
        <v>0</v>
      </c>
      <c r="D382" s="30">
        <f>[1]!s_info_industry_sw_2021(B382,"",1)</f>
        <v>0</v>
      </c>
      <c r="E382" s="31" t="e">
        <f>IF([1]!s_info_industry_sw_2021(B382,"",2)="消费电子",分工!$E$4,VLOOKUP(D382,分工!$B$2:'分工'!$C$32,2,0))</f>
        <v>#N/A</v>
      </c>
      <c r="F382" s="35"/>
      <c r="G382" s="33">
        <f>IFERROR(VLOOKUP(C382,重点公司!$C$2:$E$800,2,FALSE),0)</f>
        <v>0</v>
      </c>
    </row>
    <row r="383" spans="2:7" ht="14" customHeight="1" x14ac:dyDescent="0.25">
      <c r="B383" s="34" t="s">
        <v>1632</v>
      </c>
      <c r="C383" s="29">
        <f>[1]!s_info_name(B383)</f>
        <v>0</v>
      </c>
      <c r="D383" s="30">
        <f>[1]!s_info_industry_sw_2021(B383,"",1)</f>
        <v>0</v>
      </c>
      <c r="E383" s="31" t="e">
        <f>IF([1]!s_info_industry_sw_2021(B383,"",2)="消费电子",分工!$E$4,VLOOKUP(D383,分工!$B$2:'分工'!$C$32,2,0))</f>
        <v>#N/A</v>
      </c>
      <c r="F383" s="35"/>
      <c r="G383" s="33">
        <f>IFERROR(VLOOKUP(C383,重点公司!$C$2:$E$800,2,FALSE),0)</f>
        <v>0</v>
      </c>
    </row>
    <row r="384" spans="2:7" ht="14" customHeight="1" x14ac:dyDescent="0.25">
      <c r="B384" s="34" t="s">
        <v>1633</v>
      </c>
      <c r="C384" s="29">
        <f>[1]!s_info_name(B384)</f>
        <v>0</v>
      </c>
      <c r="D384" s="30">
        <f>[1]!s_info_industry_sw_2021(B384,"",1)</f>
        <v>0</v>
      </c>
      <c r="E384" s="31" t="e">
        <f>IF([1]!s_info_industry_sw_2021(B384,"",2)="消费电子",分工!$E$4,VLOOKUP(D384,分工!$B$2:'分工'!$C$32,2,0))</f>
        <v>#N/A</v>
      </c>
      <c r="F384" s="35"/>
      <c r="G384" s="33">
        <f>IFERROR(VLOOKUP(C384,重点公司!$C$2:$E$800,2,FALSE),0)</f>
        <v>0</v>
      </c>
    </row>
    <row r="385" spans="2:7" ht="14" customHeight="1" x14ac:dyDescent="0.25">
      <c r="B385" s="34" t="s">
        <v>1634</v>
      </c>
      <c r="C385" s="29">
        <f>[1]!s_info_name(B385)</f>
        <v>0</v>
      </c>
      <c r="D385" s="30">
        <f>[1]!s_info_industry_sw_2021(B385,"",1)</f>
        <v>0</v>
      </c>
      <c r="E385" s="31" t="e">
        <f>IF([1]!s_info_industry_sw_2021(B385,"",2)="消费电子",分工!$E$4,VLOOKUP(D385,分工!$B$2:'分工'!$C$32,2,0))</f>
        <v>#N/A</v>
      </c>
      <c r="F385" s="35"/>
      <c r="G385" s="33">
        <f>IFERROR(VLOOKUP(C385,重点公司!$C$2:$E$800,2,FALSE),0)</f>
        <v>0</v>
      </c>
    </row>
    <row r="386" spans="2:7" ht="14" customHeight="1" x14ac:dyDescent="0.25">
      <c r="B386" s="34" t="s">
        <v>1635</v>
      </c>
      <c r="C386" s="29">
        <f>[1]!s_info_name(B386)</f>
        <v>0</v>
      </c>
      <c r="D386" s="30">
        <f>[1]!s_info_industry_sw_2021(B386,"",1)</f>
        <v>0</v>
      </c>
      <c r="E386" s="31" t="e">
        <f>IF([1]!s_info_industry_sw_2021(B386,"",2)="消费电子",分工!$E$4,VLOOKUP(D386,分工!$B$2:'分工'!$C$32,2,0))</f>
        <v>#N/A</v>
      </c>
      <c r="F386" s="35"/>
      <c r="G386" s="33">
        <f>IFERROR(VLOOKUP(C386,重点公司!$C$2:$E$800,2,FALSE),0)</f>
        <v>0</v>
      </c>
    </row>
    <row r="387" spans="2:7" ht="14" customHeight="1" x14ac:dyDescent="0.25">
      <c r="B387" s="34" t="s">
        <v>1636</v>
      </c>
      <c r="C387" s="29">
        <f>[1]!s_info_name(B387)</f>
        <v>0</v>
      </c>
      <c r="D387" s="30">
        <f>[1]!s_info_industry_sw_2021(B387,"",1)</f>
        <v>0</v>
      </c>
      <c r="E387" s="31" t="e">
        <f>IF([1]!s_info_industry_sw_2021(B387,"",2)="消费电子",分工!$E$4,VLOOKUP(D387,分工!$B$2:'分工'!$C$32,2,0))</f>
        <v>#N/A</v>
      </c>
      <c r="F387" s="35"/>
      <c r="G387" s="33">
        <f>IFERROR(VLOOKUP(C387,重点公司!$C$2:$E$800,2,FALSE),0)</f>
        <v>0</v>
      </c>
    </row>
    <row r="388" spans="2:7" ht="14" customHeight="1" x14ac:dyDescent="0.25">
      <c r="B388" s="34" t="s">
        <v>1637</v>
      </c>
      <c r="C388" s="29">
        <f>[1]!s_info_name(B388)</f>
        <v>0</v>
      </c>
      <c r="D388" s="30">
        <f>[1]!s_info_industry_sw_2021(B388,"",1)</f>
        <v>0</v>
      </c>
      <c r="E388" s="31" t="e">
        <f>IF([1]!s_info_industry_sw_2021(B388,"",2)="消费电子",分工!$E$4,VLOOKUP(D388,分工!$B$2:'分工'!$C$32,2,0))</f>
        <v>#N/A</v>
      </c>
      <c r="F388" s="35"/>
      <c r="G388" s="33">
        <f>IFERROR(VLOOKUP(C388,重点公司!$C$2:$E$800,2,FALSE),0)</f>
        <v>0</v>
      </c>
    </row>
    <row r="389" spans="2:7" ht="14" customHeight="1" x14ac:dyDescent="0.25">
      <c r="B389" s="34" t="s">
        <v>1638</v>
      </c>
      <c r="C389" s="29">
        <f>[1]!s_info_name(B389)</f>
        <v>0</v>
      </c>
      <c r="D389" s="30">
        <f>[1]!s_info_industry_sw_2021(B389,"",1)</f>
        <v>0</v>
      </c>
      <c r="E389" s="31" t="e">
        <f>IF([1]!s_info_industry_sw_2021(B389,"",2)="消费电子",分工!$E$4,VLOOKUP(D389,分工!$B$2:'分工'!$C$32,2,0))</f>
        <v>#N/A</v>
      </c>
      <c r="F389" s="35"/>
      <c r="G389" s="33">
        <f>IFERROR(VLOOKUP(C389,重点公司!$C$2:$E$800,2,FALSE),0)</f>
        <v>0</v>
      </c>
    </row>
    <row r="390" spans="2:7" ht="14" customHeight="1" x14ac:dyDescent="0.25">
      <c r="B390" s="34" t="s">
        <v>1639</v>
      </c>
      <c r="C390" s="29">
        <f>[1]!s_info_name(B390)</f>
        <v>0</v>
      </c>
      <c r="D390" s="30">
        <f>[1]!s_info_industry_sw_2021(B390,"",1)</f>
        <v>0</v>
      </c>
      <c r="E390" s="31" t="e">
        <f>IF([1]!s_info_industry_sw_2021(B390,"",2)="消费电子",分工!$E$4,VLOOKUP(D390,分工!$B$2:'分工'!$C$32,2,0))</f>
        <v>#N/A</v>
      </c>
      <c r="F390" s="35"/>
      <c r="G390" s="33">
        <f>IFERROR(VLOOKUP(C390,重点公司!$C$2:$E$800,2,FALSE),0)</f>
        <v>0</v>
      </c>
    </row>
    <row r="391" spans="2:7" ht="14" customHeight="1" x14ac:dyDescent="0.25">
      <c r="B391" s="34" t="s">
        <v>1640</v>
      </c>
      <c r="C391" s="29">
        <f>[1]!s_info_name(B391)</f>
        <v>0</v>
      </c>
      <c r="D391" s="30">
        <f>[1]!s_info_industry_sw_2021(B391,"",1)</f>
        <v>0</v>
      </c>
      <c r="E391" s="31" t="e">
        <f>IF([1]!s_info_industry_sw_2021(B391,"",2)="消费电子",分工!$E$4,VLOOKUP(D391,分工!$B$2:'分工'!$C$32,2,0))</f>
        <v>#N/A</v>
      </c>
      <c r="F391" s="35"/>
      <c r="G391" s="33">
        <f>IFERROR(VLOOKUP(C391,重点公司!$C$2:$E$800,2,FALSE),0)</f>
        <v>0</v>
      </c>
    </row>
    <row r="392" spans="2:7" ht="14" customHeight="1" x14ac:dyDescent="0.25">
      <c r="B392" s="34" t="s">
        <v>1641</v>
      </c>
      <c r="C392" s="29">
        <f>[1]!s_info_name(B392)</f>
        <v>0</v>
      </c>
      <c r="D392" s="30">
        <f>[1]!s_info_industry_sw_2021(B392,"",1)</f>
        <v>0</v>
      </c>
      <c r="E392" s="31" t="e">
        <f>IF([1]!s_info_industry_sw_2021(B392,"",2)="消费电子",分工!$E$4,VLOOKUP(D392,分工!$B$2:'分工'!$C$32,2,0))</f>
        <v>#N/A</v>
      </c>
      <c r="F392" s="35"/>
      <c r="G392" s="33">
        <f>IFERROR(VLOOKUP(C392,重点公司!$C$2:$E$800,2,FALSE),0)</f>
        <v>0</v>
      </c>
    </row>
    <row r="393" spans="2:7" ht="14" customHeight="1" x14ac:dyDescent="0.25">
      <c r="B393" s="34" t="s">
        <v>1642</v>
      </c>
      <c r="C393" s="29">
        <f>[1]!s_info_name(B393)</f>
        <v>0</v>
      </c>
      <c r="D393" s="30">
        <f>[1]!s_info_industry_sw_2021(B393,"",1)</f>
        <v>0</v>
      </c>
      <c r="E393" s="31" t="e">
        <f>IF([1]!s_info_industry_sw_2021(B393,"",2)="消费电子",分工!$E$4,VLOOKUP(D393,分工!$B$2:'分工'!$C$32,2,0))</f>
        <v>#N/A</v>
      </c>
      <c r="F393" s="35"/>
      <c r="G393" s="33">
        <f>IFERROR(VLOOKUP(C393,重点公司!$C$2:$E$800,2,FALSE),0)</f>
        <v>0</v>
      </c>
    </row>
    <row r="394" spans="2:7" ht="14" customHeight="1" x14ac:dyDescent="0.25">
      <c r="B394" s="34" t="s">
        <v>1643</v>
      </c>
      <c r="C394" s="29">
        <f>[1]!s_info_name(B394)</f>
        <v>0</v>
      </c>
      <c r="D394" s="30">
        <f>[1]!s_info_industry_sw_2021(B394,"",1)</f>
        <v>0</v>
      </c>
      <c r="E394" s="31" t="e">
        <f>IF([1]!s_info_industry_sw_2021(B394,"",2)="消费电子",分工!$E$4,VLOOKUP(D394,分工!$B$2:'分工'!$C$32,2,0))</f>
        <v>#N/A</v>
      </c>
      <c r="F394" s="35"/>
      <c r="G394" s="33">
        <f>IFERROR(VLOOKUP(C394,重点公司!$C$2:$E$800,2,FALSE),0)</f>
        <v>0</v>
      </c>
    </row>
    <row r="395" spans="2:7" ht="14" customHeight="1" x14ac:dyDescent="0.25">
      <c r="B395" s="34" t="s">
        <v>1644</v>
      </c>
      <c r="C395" s="29">
        <f>[1]!s_info_name(B395)</f>
        <v>0</v>
      </c>
      <c r="D395" s="30">
        <f>[1]!s_info_industry_sw_2021(B395,"",1)</f>
        <v>0</v>
      </c>
      <c r="E395" s="31" t="e">
        <f>IF([1]!s_info_industry_sw_2021(B395,"",2)="消费电子",分工!$E$4,VLOOKUP(D395,分工!$B$2:'分工'!$C$32,2,0))</f>
        <v>#N/A</v>
      </c>
      <c r="F395" s="35"/>
      <c r="G395" s="33">
        <f>IFERROR(VLOOKUP(C395,重点公司!$C$2:$E$800,2,FALSE),0)</f>
        <v>0</v>
      </c>
    </row>
    <row r="396" spans="2:7" ht="14" customHeight="1" x14ac:dyDescent="0.25">
      <c r="B396" s="34" t="s">
        <v>1645</v>
      </c>
      <c r="C396" s="29">
        <f>[1]!s_info_name(B396)</f>
        <v>0</v>
      </c>
      <c r="D396" s="30">
        <f>[1]!s_info_industry_sw_2021(B396,"",1)</f>
        <v>0</v>
      </c>
      <c r="E396" s="31" t="e">
        <f>IF([1]!s_info_industry_sw_2021(B396,"",2)="消费电子",分工!$E$4,VLOOKUP(D396,分工!$B$2:'分工'!$C$32,2,0))</f>
        <v>#N/A</v>
      </c>
      <c r="F396" s="35"/>
      <c r="G396" s="33">
        <f>IFERROR(VLOOKUP(C396,重点公司!$C$2:$E$800,2,FALSE),0)</f>
        <v>0</v>
      </c>
    </row>
    <row r="397" spans="2:7" ht="14" customHeight="1" x14ac:dyDescent="0.25">
      <c r="B397" s="34" t="s">
        <v>1646</v>
      </c>
      <c r="C397" s="29">
        <f>[1]!s_info_name(B397)</f>
        <v>0</v>
      </c>
      <c r="D397" s="30">
        <f>[1]!s_info_industry_sw_2021(B397,"",1)</f>
        <v>0</v>
      </c>
      <c r="E397" s="31" t="e">
        <f>IF([1]!s_info_industry_sw_2021(B397,"",2)="消费电子",分工!$E$4,VLOOKUP(D397,分工!$B$2:'分工'!$C$32,2,0))</f>
        <v>#N/A</v>
      </c>
      <c r="F397" s="35"/>
      <c r="G397" s="33">
        <f>IFERROR(VLOOKUP(C397,重点公司!$C$2:$E$800,2,FALSE),0)</f>
        <v>0</v>
      </c>
    </row>
    <row r="398" spans="2:7" ht="14" customHeight="1" x14ac:dyDescent="0.25">
      <c r="B398" s="34" t="s">
        <v>1647</v>
      </c>
      <c r="C398" s="29">
        <f>[1]!s_info_name(B398)</f>
        <v>0</v>
      </c>
      <c r="D398" s="30">
        <f>[1]!s_info_industry_sw_2021(B398,"",1)</f>
        <v>0</v>
      </c>
      <c r="E398" s="31" t="e">
        <f>IF([1]!s_info_industry_sw_2021(B398,"",2)="消费电子",分工!$E$4,VLOOKUP(D398,分工!$B$2:'分工'!$C$32,2,0))</f>
        <v>#N/A</v>
      </c>
      <c r="F398" s="35"/>
      <c r="G398" s="33">
        <f>IFERROR(VLOOKUP(C398,重点公司!$C$2:$E$800,2,FALSE),0)</f>
        <v>0</v>
      </c>
    </row>
    <row r="399" spans="2:7" ht="14" customHeight="1" x14ac:dyDescent="0.25">
      <c r="B399" s="34" t="s">
        <v>1648</v>
      </c>
      <c r="C399" s="29">
        <f>[1]!s_info_name(B399)</f>
        <v>0</v>
      </c>
      <c r="D399" s="30">
        <f>[1]!s_info_industry_sw_2021(B399,"",1)</f>
        <v>0</v>
      </c>
      <c r="E399" s="31" t="e">
        <f>IF([1]!s_info_industry_sw_2021(B399,"",2)="消费电子",分工!$E$4,VLOOKUP(D399,分工!$B$2:'分工'!$C$32,2,0))</f>
        <v>#N/A</v>
      </c>
      <c r="F399" s="35"/>
      <c r="G399" s="33">
        <f>IFERROR(VLOOKUP(C399,重点公司!$C$2:$E$800,2,FALSE),0)</f>
        <v>0</v>
      </c>
    </row>
    <row r="400" spans="2:7" ht="14" customHeight="1" x14ac:dyDescent="0.25">
      <c r="B400" s="34" t="s">
        <v>1649</v>
      </c>
      <c r="C400" s="29" t="str">
        <f>[1]!s_info_name(B400)</f>
        <v>许继电气</v>
      </c>
      <c r="D400" s="30" t="str">
        <f>[1]!s_info_industry_sw_2021(B400,"",1)</f>
        <v>电力设备</v>
      </c>
      <c r="E400" s="31" t="str">
        <f>IF([1]!s_info_industry_sw_2021(B400,"",2)="消费电子",分工!$E$4,VLOOKUP(D400,分工!$B$2:'分工'!$C$32,2,0))</f>
        <v>张子健</v>
      </c>
      <c r="F400" s="35"/>
      <c r="G400" s="33">
        <f>IFERROR(VLOOKUP(C400,重点公司!$C$2:$E$800,2,FALSE),0)</f>
        <v>0</v>
      </c>
    </row>
    <row r="401" spans="2:7" ht="14" customHeight="1" x14ac:dyDescent="0.25">
      <c r="B401" s="34" t="s">
        <v>1006</v>
      </c>
      <c r="C401" s="29" t="str">
        <f>[1]!s_info_name(B401)</f>
        <v>冀东水泥</v>
      </c>
      <c r="D401" s="30" t="str">
        <f>[1]!s_info_industry_sw_2021(B401,"",1)</f>
        <v>建筑材料</v>
      </c>
      <c r="E401" s="31" t="str">
        <f>IF([1]!s_info_industry_sw_2021(B401,"",2)="消费电子",分工!$E$4,VLOOKUP(D401,分工!$B$2:'分工'!$C$32,2,0))</f>
        <v>曹昱晟</v>
      </c>
      <c r="F401" s="35"/>
      <c r="G401" s="33">
        <f>IFERROR(VLOOKUP(C401,重点公司!$C$2:$E$800,2,FALSE),0)</f>
        <v>1</v>
      </c>
    </row>
    <row r="402" spans="2:7" ht="14" customHeight="1" x14ac:dyDescent="0.25">
      <c r="B402" s="34" t="s">
        <v>1650</v>
      </c>
      <c r="C402" s="29" t="str">
        <f>[1]!s_info_name(B402)</f>
        <v>金融街</v>
      </c>
      <c r="D402" s="30" t="str">
        <f>[1]!s_info_industry_sw_2021(B402,"",1)</f>
        <v>房地产</v>
      </c>
      <c r="E402" s="31" t="str">
        <f>IF([1]!s_info_industry_sw_2021(B402,"",2)="消费电子",分工!$E$4,VLOOKUP(D402,分工!$B$2:'分工'!$C$32,2,0))</f>
        <v>曹昱晟</v>
      </c>
      <c r="F402" s="35"/>
      <c r="G402" s="33">
        <f>IFERROR(VLOOKUP(C402,重点公司!$C$2:$E$800,2,FALSE),0)</f>
        <v>0</v>
      </c>
    </row>
    <row r="403" spans="2:7" ht="14" customHeight="1" x14ac:dyDescent="0.25">
      <c r="B403" s="34" t="s">
        <v>1651</v>
      </c>
      <c r="C403" s="29" t="str">
        <f>[1]!s_info_name(B403)</f>
        <v>派林生物</v>
      </c>
      <c r="D403" s="30" t="str">
        <f>[1]!s_info_industry_sw_2021(B403,"",1)</f>
        <v>医药生物</v>
      </c>
      <c r="E403" s="31" t="str">
        <f>IF([1]!s_info_industry_sw_2021(B403,"",2)="消费电子",分工!$E$4,VLOOKUP(D403,分工!$B$2:'分工'!$C$32,2,0))</f>
        <v>曹昱晟</v>
      </c>
      <c r="F403" s="35"/>
      <c r="G403" s="33">
        <f>IFERROR(VLOOKUP(C403,重点公司!$C$2:$E$800,2,FALSE),0)</f>
        <v>0</v>
      </c>
    </row>
    <row r="404" spans="2:7" ht="14" customHeight="1" x14ac:dyDescent="0.25">
      <c r="B404" s="34" t="s">
        <v>1652</v>
      </c>
      <c r="C404" s="29" t="str">
        <f>[1]!s_info_name(B404)</f>
        <v>长虹华意</v>
      </c>
      <c r="D404" s="30" t="str">
        <f>[1]!s_info_industry_sw_2021(B404,"",1)</f>
        <v>家用电器</v>
      </c>
      <c r="E404" s="31" t="str">
        <f>IF([1]!s_info_industry_sw_2021(B404,"",2)="消费电子",分工!$E$4,VLOOKUP(D404,分工!$B$2:'分工'!$C$32,2,0))</f>
        <v>董博</v>
      </c>
      <c r="F404" s="35"/>
      <c r="G404" s="33">
        <f>IFERROR(VLOOKUP(C404,重点公司!$C$2:$E$800,2,FALSE),0)</f>
        <v>0</v>
      </c>
    </row>
    <row r="405" spans="2:7" ht="14" customHeight="1" x14ac:dyDescent="0.25">
      <c r="B405" s="34" t="s">
        <v>1653</v>
      </c>
      <c r="C405" s="29" t="str">
        <f>[1]!s_info_name(B405)</f>
        <v>ST鑫光(退市)</v>
      </c>
      <c r="D405" s="30" t="str">
        <f>[1]!s_info_industry_sw_2021(B405,"",1)</f>
        <v>有色金属</v>
      </c>
      <c r="E405" s="31" t="str">
        <f>IF([1]!s_info_industry_sw_2021(B405,"",2)="消费电子",分工!$E$4,VLOOKUP(D405,分工!$B$2:'分工'!$C$32,2,0))</f>
        <v>蔡浩</v>
      </c>
      <c r="F405" s="35"/>
      <c r="G405" s="33">
        <f>IFERROR(VLOOKUP(C405,重点公司!$C$2:$E$800,2,FALSE),0)</f>
        <v>0</v>
      </c>
    </row>
    <row r="406" spans="2:7" ht="14" customHeight="1" x14ac:dyDescent="0.25">
      <c r="B406" s="34" t="s">
        <v>1654</v>
      </c>
      <c r="C406" s="29" t="str">
        <f>[1]!s_info_name(B406)</f>
        <v>石油大明(退市)</v>
      </c>
      <c r="D406" s="30" t="str">
        <f>[1]!s_info_industry_sw_2021(B406,"",1)</f>
        <v>传媒</v>
      </c>
      <c r="E406" s="31" t="str">
        <f>IF([1]!s_info_industry_sw_2021(B406,"",2)="消费电子",分工!$E$4,VLOOKUP(D406,分工!$B$2:'分工'!$C$32,2,0))</f>
        <v>曹昱晟</v>
      </c>
      <c r="F406" s="35"/>
      <c r="G406" s="33">
        <f>IFERROR(VLOOKUP(C406,重点公司!$C$2:$E$800,2,FALSE),0)</f>
        <v>0</v>
      </c>
    </row>
    <row r="407" spans="2:7" ht="14" customHeight="1" x14ac:dyDescent="0.25">
      <c r="B407" s="34" t="s">
        <v>1655</v>
      </c>
      <c r="C407" s="29" t="str">
        <f>[1]!s_info_name(B407)</f>
        <v>胜利股份</v>
      </c>
      <c r="D407" s="30" t="str">
        <f>[1]!s_info_industry_sw_2021(B407,"",1)</f>
        <v>公用事业</v>
      </c>
      <c r="E407" s="31" t="str">
        <f>IF([1]!s_info_industry_sw_2021(B407,"",2)="消费电子",分工!$E$4,VLOOKUP(D407,分工!$B$2:'分工'!$C$32,2,0))</f>
        <v>沈洪敏</v>
      </c>
      <c r="F407" s="35"/>
      <c r="G407" s="33">
        <f>IFERROR(VLOOKUP(C407,重点公司!$C$2:$E$800,2,FALSE),0)</f>
        <v>0</v>
      </c>
    </row>
    <row r="408" spans="2:7" ht="14" customHeight="1" x14ac:dyDescent="0.25">
      <c r="B408" s="34" t="s">
        <v>19</v>
      </c>
      <c r="C408" s="29" t="str">
        <f>[1]!s_info_name(B408)</f>
        <v>藏格矿业</v>
      </c>
      <c r="D408" s="30" t="str">
        <f>[1]!s_info_industry_sw_2021(B408,"",1)</f>
        <v>有色金属</v>
      </c>
      <c r="E408" s="31" t="str">
        <f>IF([1]!s_info_industry_sw_2021(B408,"",2)="消费电子",分工!$E$4,VLOOKUP(D408,分工!$B$2:'分工'!$C$32,2,0))</f>
        <v>蔡浩</v>
      </c>
      <c r="F408" s="35"/>
      <c r="G408" s="33">
        <f>IFERROR(VLOOKUP(C408,重点公司!$C$2:$E$800,2,FALSE),0)</f>
        <v>1</v>
      </c>
    </row>
    <row r="409" spans="2:7" ht="14" customHeight="1" x14ac:dyDescent="0.25">
      <c r="B409" s="34" t="s">
        <v>1656</v>
      </c>
      <c r="C409" s="29" t="str">
        <f>[1]!s_info_name(B409)</f>
        <v>云鼎科技</v>
      </c>
      <c r="D409" s="30" t="str">
        <f>[1]!s_info_industry_sw_2021(B409,"",1)</f>
        <v>计算机</v>
      </c>
      <c r="E409" s="31" t="str">
        <f>IF([1]!s_info_industry_sw_2021(B409,"",2)="消费电子",分工!$E$4,VLOOKUP(D409,分工!$B$2:'分工'!$C$32,2,0))</f>
        <v>沈洪敏</v>
      </c>
      <c r="F409" s="35"/>
      <c r="G409" s="33">
        <f>IFERROR(VLOOKUP(C409,重点公司!$C$2:$E$800,2,FALSE),0)</f>
        <v>0</v>
      </c>
    </row>
    <row r="410" spans="2:7" ht="14" customHeight="1" x14ac:dyDescent="0.25">
      <c r="B410" s="34" t="s">
        <v>1657</v>
      </c>
      <c r="C410" s="29" t="str">
        <f>[1]!s_info_name(B410)</f>
        <v>沈阳机床</v>
      </c>
      <c r="D410" s="30" t="str">
        <f>[1]!s_info_industry_sw_2021(B410,"",1)</f>
        <v>机械设备</v>
      </c>
      <c r="E410" s="31" t="str">
        <f>IF([1]!s_info_industry_sw_2021(B410,"",2)="消费电子",分工!$E$4,VLOOKUP(D410,分工!$B$2:'分工'!$C$32,2,0))</f>
        <v>沈洪敏</v>
      </c>
      <c r="F410" s="35"/>
      <c r="G410" s="33">
        <f>IFERROR(VLOOKUP(C410,重点公司!$C$2:$E$800,2,FALSE),0)</f>
        <v>0</v>
      </c>
    </row>
    <row r="411" spans="2:7" ht="14" customHeight="1" x14ac:dyDescent="0.25">
      <c r="B411" s="34" t="s">
        <v>1658</v>
      </c>
      <c r="C411" s="29" t="str">
        <f>[1]!s_info_name(B411)</f>
        <v>英特集团</v>
      </c>
      <c r="D411" s="30" t="str">
        <f>[1]!s_info_industry_sw_2021(B411,"",1)</f>
        <v>医药生物</v>
      </c>
      <c r="E411" s="31" t="str">
        <f>IF([1]!s_info_industry_sw_2021(B411,"",2)="消费电子",分工!$E$4,VLOOKUP(D411,分工!$B$2:'分工'!$C$32,2,0))</f>
        <v>曹昱晟</v>
      </c>
      <c r="F411" s="35"/>
      <c r="G411" s="33">
        <f>IFERROR(VLOOKUP(C411,重点公司!$C$2:$E$800,2,FALSE),0)</f>
        <v>0</v>
      </c>
    </row>
    <row r="412" spans="2:7" ht="14" customHeight="1" x14ac:dyDescent="0.25">
      <c r="B412" s="34" t="s">
        <v>1659</v>
      </c>
      <c r="C412" s="29" t="str">
        <f>[1]!s_info_name(B412)</f>
        <v>ST五环(退市)</v>
      </c>
      <c r="D412" s="30" t="str">
        <f>[1]!s_info_industry_sw_2021(B412,"",1)</f>
        <v>综合</v>
      </c>
      <c r="E412" s="31" t="str">
        <f>IF([1]!s_info_industry_sw_2021(B412,"",2)="消费电子",分工!$E$4,VLOOKUP(D412,分工!$B$2:'分工'!$C$32,2,0))</f>
        <v>无</v>
      </c>
      <c r="F412" s="35"/>
      <c r="G412" s="33">
        <f>IFERROR(VLOOKUP(C412,重点公司!$C$2:$E$800,2,FALSE),0)</f>
        <v>0</v>
      </c>
    </row>
    <row r="413" spans="2:7" ht="14" customHeight="1" x14ac:dyDescent="0.25">
      <c r="B413" s="34" t="s">
        <v>1660</v>
      </c>
      <c r="C413" s="29" t="str">
        <f>[1]!s_info_name(B413)</f>
        <v>ST旭电</v>
      </c>
      <c r="D413" s="30" t="str">
        <f>[1]!s_info_industry_sw_2021(B413,"",1)</f>
        <v>电子</v>
      </c>
      <c r="E413" s="31" t="str">
        <f>IF([1]!s_info_industry_sw_2021(B413,"",2)="消费电子",分工!$E$4,VLOOKUP(D413,分工!$B$2:'分工'!$C$32,2,0))</f>
        <v>邵艺开</v>
      </c>
      <c r="F413" s="35"/>
      <c r="G413" s="33">
        <f>IFERROR(VLOOKUP(C413,重点公司!$C$2:$E$800,2,FALSE),0)</f>
        <v>0</v>
      </c>
    </row>
    <row r="414" spans="2:7" ht="14" customHeight="1" x14ac:dyDescent="0.25">
      <c r="B414" s="34" t="s">
        <v>1661</v>
      </c>
      <c r="C414" s="29">
        <f>[1]!s_info_name(B414)</f>
        <v>0</v>
      </c>
      <c r="D414" s="30">
        <f>[1]!s_info_industry_sw_2021(B414,"",1)</f>
        <v>0</v>
      </c>
      <c r="E414" s="31" t="e">
        <f>IF([1]!s_info_industry_sw_2021(B414,"",2)="消费电子",分工!$E$4,VLOOKUP(D414,分工!$B$2:'分工'!$C$32,2,0))</f>
        <v>#N/A</v>
      </c>
      <c r="F414" s="35"/>
      <c r="G414" s="33">
        <f>IFERROR(VLOOKUP(C414,重点公司!$C$2:$E$800,2,FALSE),0)</f>
        <v>0</v>
      </c>
    </row>
    <row r="415" spans="2:7" ht="14" customHeight="1" x14ac:dyDescent="0.25">
      <c r="B415" s="34" t="s">
        <v>1662</v>
      </c>
      <c r="C415" s="29" t="str">
        <f>[1]!s_info_name(B415)</f>
        <v>渤海租赁</v>
      </c>
      <c r="D415" s="30" t="str">
        <f>[1]!s_info_industry_sw_2021(B415,"",1)</f>
        <v>非银金融</v>
      </c>
      <c r="E415" s="31" t="str">
        <f>IF([1]!s_info_industry_sw_2021(B415,"",2)="消费电子",分工!$E$4,VLOOKUP(D415,分工!$B$2:'分工'!$C$32,2,0))</f>
        <v>蔡浩</v>
      </c>
      <c r="F415" s="35"/>
      <c r="G415" s="33">
        <f>IFERROR(VLOOKUP(C415,重点公司!$C$2:$E$800,2,FALSE),0)</f>
        <v>0</v>
      </c>
    </row>
    <row r="416" spans="2:7" ht="14" customHeight="1" x14ac:dyDescent="0.25">
      <c r="B416" s="34" t="s">
        <v>1663</v>
      </c>
      <c r="C416" s="29" t="str">
        <f>[1]!s_info_name(B416)</f>
        <v>*ST民控(退市)</v>
      </c>
      <c r="D416" s="30" t="str">
        <f>[1]!s_info_industry_sw_2021(B416,"",1)</f>
        <v>非银金融</v>
      </c>
      <c r="E416" s="31" t="str">
        <f>IF([1]!s_info_industry_sw_2021(B416,"",2)="消费电子",分工!$E$4,VLOOKUP(D416,分工!$B$2:'分工'!$C$32,2,0))</f>
        <v>蔡浩</v>
      </c>
      <c r="F416" s="35"/>
      <c r="G416" s="33">
        <f>IFERROR(VLOOKUP(C416,重点公司!$C$2:$E$800,2,FALSE),0)</f>
        <v>0</v>
      </c>
    </row>
    <row r="417" spans="2:7" ht="14" customHeight="1" x14ac:dyDescent="0.25">
      <c r="B417" s="34" t="s">
        <v>1664</v>
      </c>
      <c r="C417" s="29" t="str">
        <f>[1]!s_info_name(B417)</f>
        <v>合肥百货</v>
      </c>
      <c r="D417" s="30" t="str">
        <f>[1]!s_info_industry_sw_2021(B417,"",1)</f>
        <v>商贸零售</v>
      </c>
      <c r="E417" s="31" t="str">
        <f>IF([1]!s_info_industry_sw_2021(B417,"",2)="消费电子",分工!$E$4,VLOOKUP(D417,分工!$B$2:'分工'!$C$32,2,0))</f>
        <v>董博</v>
      </c>
      <c r="F417" s="35"/>
      <c r="G417" s="33">
        <f>IFERROR(VLOOKUP(C417,重点公司!$C$2:$E$800,2,FALSE),0)</f>
        <v>0</v>
      </c>
    </row>
    <row r="418" spans="2:7" ht="14" customHeight="1" x14ac:dyDescent="0.25">
      <c r="B418" s="34" t="s">
        <v>1665</v>
      </c>
      <c r="C418" s="29" t="str">
        <f>[1]!s_info_name(B418)</f>
        <v>小天鹅A(退市)</v>
      </c>
      <c r="D418" s="30" t="str">
        <f>[1]!s_info_industry_sw_2021(B418,"",1)</f>
        <v>家用电器</v>
      </c>
      <c r="E418" s="31" t="str">
        <f>IF([1]!s_info_industry_sw_2021(B418,"",2)="消费电子",分工!$E$4,VLOOKUP(D418,分工!$B$2:'分工'!$C$32,2,0))</f>
        <v>董博</v>
      </c>
      <c r="F418" s="35"/>
      <c r="G418" s="33">
        <f>IFERROR(VLOOKUP(C418,重点公司!$C$2:$E$800,2,FALSE),0)</f>
        <v>0</v>
      </c>
    </row>
    <row r="419" spans="2:7" ht="14" customHeight="1" x14ac:dyDescent="0.25">
      <c r="B419" s="34" t="s">
        <v>1666</v>
      </c>
      <c r="C419" s="29" t="str">
        <f>[1]!s_info_name(B419)</f>
        <v>通程控股</v>
      </c>
      <c r="D419" s="30" t="str">
        <f>[1]!s_info_industry_sw_2021(B419,"",1)</f>
        <v>商贸零售</v>
      </c>
      <c r="E419" s="31" t="str">
        <f>IF([1]!s_info_industry_sw_2021(B419,"",2)="消费电子",分工!$E$4,VLOOKUP(D419,分工!$B$2:'分工'!$C$32,2,0))</f>
        <v>董博</v>
      </c>
      <c r="F419" s="35"/>
      <c r="G419" s="33">
        <f>IFERROR(VLOOKUP(C419,重点公司!$C$2:$E$800,2,FALSE),0)</f>
        <v>0</v>
      </c>
    </row>
    <row r="420" spans="2:7" ht="14" customHeight="1" x14ac:dyDescent="0.25">
      <c r="B420" s="34" t="s">
        <v>1667</v>
      </c>
      <c r="C420" s="29" t="str">
        <f>[1]!s_info_name(B420)</f>
        <v>吉林化纤</v>
      </c>
      <c r="D420" s="30" t="str">
        <f>[1]!s_info_industry_sw_2021(B420,"",1)</f>
        <v>基础化工</v>
      </c>
      <c r="E420" s="31" t="str">
        <f>IF([1]!s_info_industry_sw_2021(B420,"",2)="消费电子",分工!$E$4,VLOOKUP(D420,分工!$B$2:'分工'!$C$32,2,0))</f>
        <v>张子健</v>
      </c>
      <c r="F420" s="35"/>
      <c r="G420" s="33">
        <f>IFERROR(VLOOKUP(C420,重点公司!$C$2:$E$800,2,FALSE),0)</f>
        <v>0</v>
      </c>
    </row>
    <row r="421" spans="2:7" ht="14" customHeight="1" x14ac:dyDescent="0.25">
      <c r="B421" s="34" t="s">
        <v>1668</v>
      </c>
      <c r="C421" s="29" t="str">
        <f>[1]!s_info_name(B421)</f>
        <v>南京公用</v>
      </c>
      <c r="D421" s="30" t="str">
        <f>[1]!s_info_industry_sw_2021(B421,"",1)</f>
        <v>综合</v>
      </c>
      <c r="E421" s="31" t="str">
        <f>IF([1]!s_info_industry_sw_2021(B421,"",2)="消费电子",分工!$E$4,VLOOKUP(D421,分工!$B$2:'分工'!$C$32,2,0))</f>
        <v>无</v>
      </c>
      <c r="F421" s="35"/>
      <c r="G421" s="33">
        <f>IFERROR(VLOOKUP(C421,重点公司!$C$2:$E$800,2,FALSE),0)</f>
        <v>0</v>
      </c>
    </row>
    <row r="422" spans="2:7" ht="14" customHeight="1" x14ac:dyDescent="0.25">
      <c r="B422" s="34" t="s">
        <v>398</v>
      </c>
      <c r="C422" s="29" t="str">
        <f>[1]!s_info_name(B422)</f>
        <v>湖北宜化</v>
      </c>
      <c r="D422" s="30" t="str">
        <f>[1]!s_info_industry_sw_2021(B422,"",1)</f>
        <v>基础化工</v>
      </c>
      <c r="E422" s="31" t="str">
        <f>IF([1]!s_info_industry_sw_2021(B422,"",2)="消费电子",分工!$E$4,VLOOKUP(D422,分工!$B$2:'分工'!$C$32,2,0))</f>
        <v>张子健</v>
      </c>
      <c r="F422" s="35"/>
      <c r="G422" s="33">
        <f>IFERROR(VLOOKUP(C422,重点公司!$C$2:$E$800,2,FALSE),0)</f>
        <v>1</v>
      </c>
    </row>
    <row r="423" spans="2:7" ht="14" customHeight="1" x14ac:dyDescent="0.25">
      <c r="B423" s="34" t="s">
        <v>1019</v>
      </c>
      <c r="C423" s="29" t="str">
        <f>[1]!s_info_name(B423)</f>
        <v>东阿阿胶</v>
      </c>
      <c r="D423" s="30" t="str">
        <f>[1]!s_info_industry_sw_2021(B423,"",1)</f>
        <v>医药生物</v>
      </c>
      <c r="E423" s="31" t="str">
        <f>IF([1]!s_info_industry_sw_2021(B423,"",2)="消费电子",分工!$E$4,VLOOKUP(D423,分工!$B$2:'分工'!$C$32,2,0))</f>
        <v>曹昱晟</v>
      </c>
      <c r="F423" s="35"/>
      <c r="G423" s="33">
        <f>IFERROR(VLOOKUP(C423,重点公司!$C$2:$E$800,2,FALSE),0)</f>
        <v>1</v>
      </c>
    </row>
    <row r="424" spans="2:7" ht="14" customHeight="1" x14ac:dyDescent="0.25">
      <c r="B424" s="34" t="s">
        <v>1669</v>
      </c>
      <c r="C424" s="29">
        <f>[1]!s_info_name(B424)</f>
        <v>0</v>
      </c>
      <c r="D424" s="30">
        <f>[1]!s_info_industry_sw_2021(B424,"",1)</f>
        <v>0</v>
      </c>
      <c r="E424" s="31" t="e">
        <f>IF([1]!s_info_industry_sw_2021(B424,"",2)="消费电子",分工!$E$4,VLOOKUP(D424,分工!$B$2:'分工'!$C$32,2,0))</f>
        <v>#N/A</v>
      </c>
      <c r="F424" s="35"/>
      <c r="G424" s="33">
        <f>IFERROR(VLOOKUP(C424,重点公司!$C$2:$E$800,2,FALSE),0)</f>
        <v>0</v>
      </c>
    </row>
    <row r="425" spans="2:7" ht="14" customHeight="1" x14ac:dyDescent="0.25">
      <c r="B425" s="34" t="s">
        <v>20</v>
      </c>
      <c r="C425" s="29" t="str">
        <f>[1]!s_info_name(B425)</f>
        <v>徐工机械</v>
      </c>
      <c r="D425" s="30" t="str">
        <f>[1]!s_info_industry_sw_2021(B425,"",1)</f>
        <v>机械设备</v>
      </c>
      <c r="E425" s="31" t="str">
        <f>IF([1]!s_info_industry_sw_2021(B425,"",2)="消费电子",分工!$E$4,VLOOKUP(D425,分工!$B$2:'分工'!$C$32,2,0))</f>
        <v>沈洪敏</v>
      </c>
      <c r="F425" s="35"/>
      <c r="G425" s="33">
        <f>IFERROR(VLOOKUP(C425,重点公司!$C$2:$E$800,2,FALSE),0)</f>
        <v>1</v>
      </c>
    </row>
    <row r="426" spans="2:7" ht="14" customHeight="1" x14ac:dyDescent="0.25">
      <c r="B426" s="34" t="s">
        <v>1670</v>
      </c>
      <c r="C426" s="29" t="str">
        <f>[1]!s_info_name(B426)</f>
        <v>兴业银锡</v>
      </c>
      <c r="D426" s="30" t="str">
        <f>[1]!s_info_industry_sw_2021(B426,"",1)</f>
        <v>有色金属</v>
      </c>
      <c r="E426" s="31" t="str">
        <f>IF([1]!s_info_industry_sw_2021(B426,"",2)="消费电子",分工!$E$4,VLOOKUP(D426,分工!$B$2:'分工'!$C$32,2,0))</f>
        <v>蔡浩</v>
      </c>
      <c r="F426" s="35"/>
      <c r="G426" s="33">
        <f>IFERROR(VLOOKUP(C426,重点公司!$C$2:$E$800,2,FALSE),0)</f>
        <v>0</v>
      </c>
    </row>
    <row r="427" spans="2:7" ht="14" customHeight="1" x14ac:dyDescent="0.25">
      <c r="B427" s="34" t="s">
        <v>1671</v>
      </c>
      <c r="C427" s="29">
        <f>[1]!s_info_name(B427)</f>
        <v>0</v>
      </c>
      <c r="D427" s="30">
        <f>[1]!s_info_industry_sw_2021(B427,"",1)</f>
        <v>0</v>
      </c>
      <c r="E427" s="31" t="e">
        <f>IF([1]!s_info_industry_sw_2021(B427,"",2)="消费电子",分工!$E$4,VLOOKUP(D427,分工!$B$2:'分工'!$C$32,2,0))</f>
        <v>#N/A</v>
      </c>
      <c r="F427" s="35"/>
      <c r="G427" s="33">
        <f>IFERROR(VLOOKUP(C427,重点公司!$C$2:$E$800,2,FALSE),0)</f>
        <v>0</v>
      </c>
    </row>
    <row r="428" spans="2:7" ht="14" customHeight="1" x14ac:dyDescent="0.25">
      <c r="B428" s="34" t="s">
        <v>1672</v>
      </c>
      <c r="C428" s="29" t="str">
        <f>[1]!s_info_name(B428)</f>
        <v>华天酒店</v>
      </c>
      <c r="D428" s="30" t="str">
        <f>[1]!s_info_industry_sw_2021(B428,"",1)</f>
        <v>社会服务</v>
      </c>
      <c r="E428" s="31" t="str">
        <f>IF([1]!s_info_industry_sw_2021(B428,"",2)="消费电子",分工!$E$4,VLOOKUP(D428,分工!$B$2:'分工'!$C$32,2,0))</f>
        <v>董博</v>
      </c>
      <c r="F428" s="35"/>
      <c r="G428" s="33">
        <f>IFERROR(VLOOKUP(C428,重点公司!$C$2:$E$800,2,FALSE),0)</f>
        <v>0</v>
      </c>
    </row>
    <row r="429" spans="2:7" ht="14" customHeight="1" x14ac:dyDescent="0.25">
      <c r="B429" s="34" t="s">
        <v>1673</v>
      </c>
      <c r="C429" s="29" t="str">
        <f>[1]!s_info_name(B429)</f>
        <v>粤高速A</v>
      </c>
      <c r="D429" s="30" t="str">
        <f>[1]!s_info_industry_sw_2021(B429,"",1)</f>
        <v>交通运输</v>
      </c>
      <c r="E429" s="31" t="str">
        <f>IF([1]!s_info_industry_sw_2021(B429,"",2)="消费电子",分工!$E$4,VLOOKUP(D429,分工!$B$2:'分工'!$C$32,2,0))</f>
        <v>董博</v>
      </c>
      <c r="F429" s="35"/>
      <c r="G429" s="33">
        <f>IFERROR(VLOOKUP(C429,重点公司!$C$2:$E$800,2,FALSE),0)</f>
        <v>0</v>
      </c>
    </row>
    <row r="430" spans="2:7" ht="14" customHeight="1" x14ac:dyDescent="0.25">
      <c r="B430" s="34" t="s">
        <v>1674</v>
      </c>
      <c r="C430" s="29" t="str">
        <f>[1]!s_info_name(B430)</f>
        <v>张家界</v>
      </c>
      <c r="D430" s="30" t="str">
        <f>[1]!s_info_industry_sw_2021(B430,"",1)</f>
        <v>社会服务</v>
      </c>
      <c r="E430" s="31" t="str">
        <f>IF([1]!s_info_industry_sw_2021(B430,"",2)="消费电子",分工!$E$4,VLOOKUP(D430,分工!$B$2:'分工'!$C$32,2,0))</f>
        <v>董博</v>
      </c>
      <c r="F430" s="35"/>
      <c r="G430" s="33">
        <f>IFERROR(VLOOKUP(C430,重点公司!$C$2:$E$800,2,FALSE),0)</f>
        <v>0</v>
      </c>
    </row>
    <row r="431" spans="2:7" ht="14" customHeight="1" x14ac:dyDescent="0.25">
      <c r="B431" s="34" t="s">
        <v>1675</v>
      </c>
      <c r="C431" s="29">
        <f>[1]!s_info_name(B431)</f>
        <v>0</v>
      </c>
      <c r="D431" s="30">
        <f>[1]!s_info_industry_sw_2021(B431,"",1)</f>
        <v>0</v>
      </c>
      <c r="E431" s="31" t="e">
        <f>IF([1]!s_info_industry_sw_2021(B431,"",2)="消费电子",分工!$E$4,VLOOKUP(D431,分工!$B$2:'分工'!$C$32,2,0))</f>
        <v>#N/A</v>
      </c>
      <c r="F431" s="35"/>
      <c r="G431" s="33">
        <f>IFERROR(VLOOKUP(C431,重点公司!$C$2:$E$800,2,FALSE),0)</f>
        <v>0</v>
      </c>
    </row>
    <row r="432" spans="2:7" ht="14" customHeight="1" x14ac:dyDescent="0.25">
      <c r="B432" s="34" t="s">
        <v>1676</v>
      </c>
      <c r="C432" s="29">
        <f>[1]!s_info_name(B432)</f>
        <v>0</v>
      </c>
      <c r="D432" s="30">
        <f>[1]!s_info_industry_sw_2021(B432,"",1)</f>
        <v>0</v>
      </c>
      <c r="E432" s="31" t="e">
        <f>IF([1]!s_info_industry_sw_2021(B432,"",2)="消费电子",分工!$E$4,VLOOKUP(D432,分工!$B$2:'分工'!$C$32,2,0))</f>
        <v>#N/A</v>
      </c>
      <c r="F432" s="35"/>
      <c r="G432" s="33">
        <f>IFERROR(VLOOKUP(C432,重点公司!$C$2:$E$800,2,FALSE),0)</f>
        <v>0</v>
      </c>
    </row>
    <row r="433" spans="2:7" ht="14" customHeight="1" x14ac:dyDescent="0.25">
      <c r="B433" s="34" t="s">
        <v>1677</v>
      </c>
      <c r="C433" s="29">
        <f>[1]!s_info_name(B433)</f>
        <v>0</v>
      </c>
      <c r="D433" s="30">
        <f>[1]!s_info_industry_sw_2021(B433,"",1)</f>
        <v>0</v>
      </c>
      <c r="E433" s="31" t="e">
        <f>IF([1]!s_info_industry_sw_2021(B433,"",2)="消费电子",分工!$E$4,VLOOKUP(D433,分工!$B$2:'分工'!$C$32,2,0))</f>
        <v>#N/A</v>
      </c>
      <c r="F433" s="35"/>
      <c r="G433" s="33">
        <f>IFERROR(VLOOKUP(C433,重点公司!$C$2:$E$800,2,FALSE),0)</f>
        <v>0</v>
      </c>
    </row>
    <row r="434" spans="2:7" ht="14" customHeight="1" x14ac:dyDescent="0.25">
      <c r="B434" s="34" t="s">
        <v>1678</v>
      </c>
      <c r="C434" s="29">
        <f>[1]!s_info_name(B434)</f>
        <v>0</v>
      </c>
      <c r="D434" s="30">
        <f>[1]!s_info_industry_sw_2021(B434,"",1)</f>
        <v>0</v>
      </c>
      <c r="E434" s="31" t="e">
        <f>IF([1]!s_info_industry_sw_2021(B434,"",2)="消费电子",分工!$E$4,VLOOKUP(D434,分工!$B$2:'分工'!$C$32,2,0))</f>
        <v>#N/A</v>
      </c>
      <c r="F434" s="35"/>
      <c r="G434" s="33">
        <f>IFERROR(VLOOKUP(C434,重点公司!$C$2:$E$800,2,FALSE),0)</f>
        <v>0</v>
      </c>
    </row>
    <row r="435" spans="2:7" ht="14" customHeight="1" x14ac:dyDescent="0.25">
      <c r="B435" s="34" t="s">
        <v>1679</v>
      </c>
      <c r="C435" s="29">
        <f>[1]!s_info_name(B435)</f>
        <v>0</v>
      </c>
      <c r="D435" s="30">
        <f>[1]!s_info_industry_sw_2021(B435,"",1)</f>
        <v>0</v>
      </c>
      <c r="E435" s="31" t="e">
        <f>IF([1]!s_info_industry_sw_2021(B435,"",2)="消费电子",分工!$E$4,VLOOKUP(D435,分工!$B$2:'分工'!$C$32,2,0))</f>
        <v>#N/A</v>
      </c>
      <c r="F435" s="35"/>
      <c r="G435" s="33">
        <f>IFERROR(VLOOKUP(C435,重点公司!$C$2:$E$800,2,FALSE),0)</f>
        <v>0</v>
      </c>
    </row>
    <row r="436" spans="2:7" ht="14" customHeight="1" x14ac:dyDescent="0.25">
      <c r="B436" s="34" t="s">
        <v>1680</v>
      </c>
      <c r="C436" s="29">
        <f>[1]!s_info_name(B436)</f>
        <v>0</v>
      </c>
      <c r="D436" s="30">
        <f>[1]!s_info_industry_sw_2021(B436,"",1)</f>
        <v>0</v>
      </c>
      <c r="E436" s="31" t="e">
        <f>IF([1]!s_info_industry_sw_2021(B436,"",2)="消费电子",分工!$E$4,VLOOKUP(D436,分工!$B$2:'分工'!$C$32,2,0))</f>
        <v>#N/A</v>
      </c>
      <c r="F436" s="35"/>
      <c r="G436" s="33">
        <f>IFERROR(VLOOKUP(C436,重点公司!$C$2:$E$800,2,FALSE),0)</f>
        <v>0</v>
      </c>
    </row>
    <row r="437" spans="2:7" ht="14" customHeight="1" x14ac:dyDescent="0.25">
      <c r="B437" s="34" t="s">
        <v>1681</v>
      </c>
      <c r="C437" s="29">
        <f>[1]!s_info_name(B437)</f>
        <v>0</v>
      </c>
      <c r="D437" s="30">
        <f>[1]!s_info_industry_sw_2021(B437,"",1)</f>
        <v>0</v>
      </c>
      <c r="E437" s="31" t="e">
        <f>IF([1]!s_info_industry_sw_2021(B437,"",2)="消费电子",分工!$E$4,VLOOKUP(D437,分工!$B$2:'分工'!$C$32,2,0))</f>
        <v>#N/A</v>
      </c>
      <c r="F437" s="35"/>
      <c r="G437" s="33">
        <f>IFERROR(VLOOKUP(C437,重点公司!$C$2:$E$800,2,FALSE),0)</f>
        <v>0</v>
      </c>
    </row>
    <row r="438" spans="2:7" ht="14" customHeight="1" x14ac:dyDescent="0.25">
      <c r="B438" s="34" t="s">
        <v>1682</v>
      </c>
      <c r="C438" s="29">
        <f>[1]!s_info_name(B438)</f>
        <v>0</v>
      </c>
      <c r="D438" s="30">
        <f>[1]!s_info_industry_sw_2021(B438,"",1)</f>
        <v>0</v>
      </c>
      <c r="E438" s="31" t="e">
        <f>IF([1]!s_info_industry_sw_2021(B438,"",2)="消费电子",分工!$E$4,VLOOKUP(D438,分工!$B$2:'分工'!$C$32,2,0))</f>
        <v>#N/A</v>
      </c>
      <c r="F438" s="35"/>
      <c r="G438" s="33">
        <f>IFERROR(VLOOKUP(C438,重点公司!$C$2:$E$800,2,FALSE),0)</f>
        <v>0</v>
      </c>
    </row>
    <row r="439" spans="2:7" ht="14" customHeight="1" x14ac:dyDescent="0.25">
      <c r="B439" s="34" t="s">
        <v>1683</v>
      </c>
      <c r="C439" s="29">
        <f>[1]!s_info_name(B439)</f>
        <v>0</v>
      </c>
      <c r="D439" s="30">
        <f>[1]!s_info_industry_sw_2021(B439,"",1)</f>
        <v>0</v>
      </c>
      <c r="E439" s="31" t="e">
        <f>IF([1]!s_info_industry_sw_2021(B439,"",2)="消费电子",分工!$E$4,VLOOKUP(D439,分工!$B$2:'分工'!$C$32,2,0))</f>
        <v>#N/A</v>
      </c>
      <c r="F439" s="35"/>
      <c r="G439" s="33">
        <f>IFERROR(VLOOKUP(C439,重点公司!$C$2:$E$800,2,FALSE),0)</f>
        <v>0</v>
      </c>
    </row>
    <row r="440" spans="2:7" ht="14" customHeight="1" x14ac:dyDescent="0.25">
      <c r="B440" s="34" t="s">
        <v>1684</v>
      </c>
      <c r="C440" s="29">
        <f>[1]!s_info_name(B440)</f>
        <v>0</v>
      </c>
      <c r="D440" s="30">
        <f>[1]!s_info_industry_sw_2021(B440,"",1)</f>
        <v>0</v>
      </c>
      <c r="E440" s="31" t="e">
        <f>IF([1]!s_info_industry_sw_2021(B440,"",2)="消费电子",分工!$E$4,VLOOKUP(D440,分工!$B$2:'分工'!$C$32,2,0))</f>
        <v>#N/A</v>
      </c>
      <c r="F440" s="35"/>
      <c r="G440" s="33">
        <f>IFERROR(VLOOKUP(C440,重点公司!$C$2:$E$800,2,FALSE),0)</f>
        <v>0</v>
      </c>
    </row>
    <row r="441" spans="2:7" ht="14" customHeight="1" x14ac:dyDescent="0.25">
      <c r="B441" s="34" t="s">
        <v>1685</v>
      </c>
      <c r="C441" s="29">
        <f>[1]!s_info_name(B441)</f>
        <v>0</v>
      </c>
      <c r="D441" s="30">
        <f>[1]!s_info_industry_sw_2021(B441,"",1)</f>
        <v>0</v>
      </c>
      <c r="E441" s="31" t="e">
        <f>IF([1]!s_info_industry_sw_2021(B441,"",2)="消费电子",分工!$E$4,VLOOKUP(D441,分工!$B$2:'分工'!$C$32,2,0))</f>
        <v>#N/A</v>
      </c>
      <c r="F441" s="35"/>
      <c r="G441" s="33">
        <f>IFERROR(VLOOKUP(C441,重点公司!$C$2:$E$800,2,FALSE),0)</f>
        <v>0</v>
      </c>
    </row>
    <row r="442" spans="2:7" ht="14" customHeight="1" x14ac:dyDescent="0.25">
      <c r="B442" s="34" t="s">
        <v>1686</v>
      </c>
      <c r="C442" s="29">
        <f>[1]!s_info_name(B442)</f>
        <v>0</v>
      </c>
      <c r="D442" s="30">
        <f>[1]!s_info_industry_sw_2021(B442,"",1)</f>
        <v>0</v>
      </c>
      <c r="E442" s="31" t="e">
        <f>IF([1]!s_info_industry_sw_2021(B442,"",2)="消费电子",分工!$E$4,VLOOKUP(D442,分工!$B$2:'分工'!$C$32,2,0))</f>
        <v>#N/A</v>
      </c>
      <c r="F442" s="35"/>
      <c r="G442" s="33">
        <f>IFERROR(VLOOKUP(C442,重点公司!$C$2:$E$800,2,FALSE),0)</f>
        <v>0</v>
      </c>
    </row>
    <row r="443" spans="2:7" ht="14" customHeight="1" x14ac:dyDescent="0.25">
      <c r="B443" s="34" t="s">
        <v>1687</v>
      </c>
      <c r="C443" s="29">
        <f>[1]!s_info_name(B443)</f>
        <v>0</v>
      </c>
      <c r="D443" s="30">
        <f>[1]!s_info_industry_sw_2021(B443,"",1)</f>
        <v>0</v>
      </c>
      <c r="E443" s="31" t="e">
        <f>IF([1]!s_info_industry_sw_2021(B443,"",2)="消费电子",分工!$E$4,VLOOKUP(D443,分工!$B$2:'分工'!$C$32,2,0))</f>
        <v>#N/A</v>
      </c>
      <c r="F443" s="35"/>
      <c r="G443" s="33">
        <f>IFERROR(VLOOKUP(C443,重点公司!$C$2:$E$800,2,FALSE),0)</f>
        <v>0</v>
      </c>
    </row>
    <row r="444" spans="2:7" ht="14" customHeight="1" x14ac:dyDescent="0.25">
      <c r="B444" s="34" t="s">
        <v>1688</v>
      </c>
      <c r="C444" s="29">
        <f>[1]!s_info_name(B444)</f>
        <v>0</v>
      </c>
      <c r="D444" s="30">
        <f>[1]!s_info_industry_sw_2021(B444,"",1)</f>
        <v>0</v>
      </c>
      <c r="E444" s="31" t="e">
        <f>IF([1]!s_info_industry_sw_2021(B444,"",2)="消费电子",分工!$E$4,VLOOKUP(D444,分工!$B$2:'分工'!$C$32,2,0))</f>
        <v>#N/A</v>
      </c>
      <c r="F444" s="35"/>
      <c r="G444" s="33">
        <f>IFERROR(VLOOKUP(C444,重点公司!$C$2:$E$800,2,FALSE),0)</f>
        <v>0</v>
      </c>
    </row>
    <row r="445" spans="2:7" ht="14" customHeight="1" x14ac:dyDescent="0.25">
      <c r="B445" s="34" t="s">
        <v>1689</v>
      </c>
      <c r="C445" s="29">
        <f>[1]!s_info_name(B445)</f>
        <v>0</v>
      </c>
      <c r="D445" s="30">
        <f>[1]!s_info_industry_sw_2021(B445,"",1)</f>
        <v>0</v>
      </c>
      <c r="E445" s="31" t="e">
        <f>IF([1]!s_info_industry_sw_2021(B445,"",2)="消费电子",分工!$E$4,VLOOKUP(D445,分工!$B$2:'分工'!$C$32,2,0))</f>
        <v>#N/A</v>
      </c>
      <c r="F445" s="35"/>
      <c r="G445" s="33">
        <f>IFERROR(VLOOKUP(C445,重点公司!$C$2:$E$800,2,FALSE),0)</f>
        <v>0</v>
      </c>
    </row>
    <row r="446" spans="2:7" ht="14" customHeight="1" x14ac:dyDescent="0.25">
      <c r="B446" s="34" t="s">
        <v>1690</v>
      </c>
      <c r="C446" s="29">
        <f>[1]!s_info_name(B446)</f>
        <v>0</v>
      </c>
      <c r="D446" s="30">
        <f>[1]!s_info_industry_sw_2021(B446,"",1)</f>
        <v>0</v>
      </c>
      <c r="E446" s="31" t="e">
        <f>IF([1]!s_info_industry_sw_2021(B446,"",2)="消费电子",分工!$E$4,VLOOKUP(D446,分工!$B$2:'分工'!$C$32,2,0))</f>
        <v>#N/A</v>
      </c>
      <c r="F446" s="35"/>
      <c r="G446" s="33">
        <f>IFERROR(VLOOKUP(C446,重点公司!$C$2:$E$800,2,FALSE),0)</f>
        <v>0</v>
      </c>
    </row>
    <row r="447" spans="2:7" ht="14" customHeight="1" x14ac:dyDescent="0.25">
      <c r="B447" s="34" t="s">
        <v>1691</v>
      </c>
      <c r="C447" s="29">
        <f>[1]!s_info_name(B447)</f>
        <v>0</v>
      </c>
      <c r="D447" s="30">
        <f>[1]!s_info_industry_sw_2021(B447,"",1)</f>
        <v>0</v>
      </c>
      <c r="E447" s="31" t="e">
        <f>IF([1]!s_info_industry_sw_2021(B447,"",2)="消费电子",分工!$E$4,VLOOKUP(D447,分工!$B$2:'分工'!$C$32,2,0))</f>
        <v>#N/A</v>
      </c>
      <c r="F447" s="35"/>
      <c r="G447" s="33">
        <f>IFERROR(VLOOKUP(C447,重点公司!$C$2:$E$800,2,FALSE),0)</f>
        <v>0</v>
      </c>
    </row>
    <row r="448" spans="2:7" ht="14" customHeight="1" x14ac:dyDescent="0.25">
      <c r="B448" s="34" t="s">
        <v>1692</v>
      </c>
      <c r="C448" s="29">
        <f>[1]!s_info_name(B448)</f>
        <v>0</v>
      </c>
      <c r="D448" s="30">
        <f>[1]!s_info_industry_sw_2021(B448,"",1)</f>
        <v>0</v>
      </c>
      <c r="E448" s="31" t="e">
        <f>IF([1]!s_info_industry_sw_2021(B448,"",2)="消费电子",分工!$E$4,VLOOKUP(D448,分工!$B$2:'分工'!$C$32,2,0))</f>
        <v>#N/A</v>
      </c>
      <c r="F448" s="35"/>
      <c r="G448" s="33">
        <f>IFERROR(VLOOKUP(C448,重点公司!$C$2:$E$800,2,FALSE),0)</f>
        <v>0</v>
      </c>
    </row>
    <row r="449" spans="2:7" ht="14" customHeight="1" x14ac:dyDescent="0.25">
      <c r="B449" s="34" t="s">
        <v>1693</v>
      </c>
      <c r="C449" s="29">
        <f>[1]!s_info_name(B449)</f>
        <v>0</v>
      </c>
      <c r="D449" s="30">
        <f>[1]!s_info_industry_sw_2021(B449,"",1)</f>
        <v>0</v>
      </c>
      <c r="E449" s="31" t="e">
        <f>IF([1]!s_info_industry_sw_2021(B449,"",2)="消费电子",分工!$E$4,VLOOKUP(D449,分工!$B$2:'分工'!$C$32,2,0))</f>
        <v>#N/A</v>
      </c>
      <c r="F449" s="35"/>
      <c r="G449" s="33">
        <f>IFERROR(VLOOKUP(C449,重点公司!$C$2:$E$800,2,FALSE),0)</f>
        <v>0</v>
      </c>
    </row>
    <row r="450" spans="2:7" ht="14" customHeight="1" x14ac:dyDescent="0.25">
      <c r="B450" s="34" t="s">
        <v>1694</v>
      </c>
      <c r="C450" s="29">
        <f>[1]!s_info_name(B450)</f>
        <v>0</v>
      </c>
      <c r="D450" s="30">
        <f>[1]!s_info_industry_sw_2021(B450,"",1)</f>
        <v>0</v>
      </c>
      <c r="E450" s="31" t="e">
        <f>IF([1]!s_info_industry_sw_2021(B450,"",2)="消费电子",分工!$E$4,VLOOKUP(D450,分工!$B$2:'分工'!$C$32,2,0))</f>
        <v>#N/A</v>
      </c>
      <c r="F450" s="35"/>
      <c r="G450" s="33">
        <f>IFERROR(VLOOKUP(C450,重点公司!$C$2:$E$800,2,FALSE),0)</f>
        <v>0</v>
      </c>
    </row>
    <row r="451" spans="2:7" ht="14" customHeight="1" x14ac:dyDescent="0.25">
      <c r="B451" s="34" t="s">
        <v>1695</v>
      </c>
      <c r="C451" s="29">
        <f>[1]!s_info_name(B451)</f>
        <v>0</v>
      </c>
      <c r="D451" s="30">
        <f>[1]!s_info_industry_sw_2021(B451,"",1)</f>
        <v>0</v>
      </c>
      <c r="E451" s="31" t="e">
        <f>IF([1]!s_info_industry_sw_2021(B451,"",2)="消费电子",分工!$E$4,VLOOKUP(D451,分工!$B$2:'分工'!$C$32,2,0))</f>
        <v>#N/A</v>
      </c>
      <c r="F451" s="35"/>
      <c r="G451" s="33">
        <f>IFERROR(VLOOKUP(C451,重点公司!$C$2:$E$800,2,FALSE),0)</f>
        <v>0</v>
      </c>
    </row>
    <row r="452" spans="2:7" ht="14" customHeight="1" x14ac:dyDescent="0.25">
      <c r="B452" s="34" t="s">
        <v>1696</v>
      </c>
      <c r="C452" s="29">
        <f>[1]!s_info_name(B452)</f>
        <v>0</v>
      </c>
      <c r="D452" s="30">
        <f>[1]!s_info_industry_sw_2021(B452,"",1)</f>
        <v>0</v>
      </c>
      <c r="E452" s="31" t="e">
        <f>IF([1]!s_info_industry_sw_2021(B452,"",2)="消费电子",分工!$E$4,VLOOKUP(D452,分工!$B$2:'分工'!$C$32,2,0))</f>
        <v>#N/A</v>
      </c>
      <c r="F452" s="35"/>
      <c r="G452" s="33">
        <f>IFERROR(VLOOKUP(C452,重点公司!$C$2:$E$800,2,FALSE),0)</f>
        <v>0</v>
      </c>
    </row>
    <row r="453" spans="2:7" ht="14" customHeight="1" x14ac:dyDescent="0.25">
      <c r="B453" s="34" t="s">
        <v>1697</v>
      </c>
      <c r="C453" s="29">
        <f>[1]!s_info_name(B453)</f>
        <v>0</v>
      </c>
      <c r="D453" s="30">
        <f>[1]!s_info_industry_sw_2021(B453,"",1)</f>
        <v>0</v>
      </c>
      <c r="E453" s="31" t="e">
        <f>IF([1]!s_info_industry_sw_2021(B453,"",2)="消费电子",分工!$E$4,VLOOKUP(D453,分工!$B$2:'分工'!$C$32,2,0))</f>
        <v>#N/A</v>
      </c>
      <c r="F453" s="35"/>
      <c r="G453" s="33">
        <f>IFERROR(VLOOKUP(C453,重点公司!$C$2:$E$800,2,FALSE),0)</f>
        <v>0</v>
      </c>
    </row>
    <row r="454" spans="2:7" ht="14" customHeight="1" x14ac:dyDescent="0.25">
      <c r="B454" s="34" t="s">
        <v>1698</v>
      </c>
      <c r="C454" s="29">
        <f>[1]!s_info_name(B454)</f>
        <v>0</v>
      </c>
      <c r="D454" s="30">
        <f>[1]!s_info_industry_sw_2021(B454,"",1)</f>
        <v>0</v>
      </c>
      <c r="E454" s="31" t="e">
        <f>IF([1]!s_info_industry_sw_2021(B454,"",2)="消费电子",分工!$E$4,VLOOKUP(D454,分工!$B$2:'分工'!$C$32,2,0))</f>
        <v>#N/A</v>
      </c>
      <c r="F454" s="35"/>
      <c r="G454" s="33">
        <f>IFERROR(VLOOKUP(C454,重点公司!$C$2:$E$800,2,FALSE),0)</f>
        <v>0</v>
      </c>
    </row>
    <row r="455" spans="2:7" ht="14" customHeight="1" x14ac:dyDescent="0.25">
      <c r="B455" s="34" t="s">
        <v>1699</v>
      </c>
      <c r="C455" s="29">
        <f>[1]!s_info_name(B455)</f>
        <v>0</v>
      </c>
      <c r="D455" s="30">
        <f>[1]!s_info_industry_sw_2021(B455,"",1)</f>
        <v>0</v>
      </c>
      <c r="E455" s="31" t="e">
        <f>IF([1]!s_info_industry_sw_2021(B455,"",2)="消费电子",分工!$E$4,VLOOKUP(D455,分工!$B$2:'分工'!$C$32,2,0))</f>
        <v>#N/A</v>
      </c>
      <c r="F455" s="35"/>
      <c r="G455" s="33">
        <f>IFERROR(VLOOKUP(C455,重点公司!$C$2:$E$800,2,FALSE),0)</f>
        <v>0</v>
      </c>
    </row>
    <row r="456" spans="2:7" ht="14" customHeight="1" x14ac:dyDescent="0.25">
      <c r="B456" s="34" t="s">
        <v>1700</v>
      </c>
      <c r="C456" s="29">
        <f>[1]!s_info_name(B456)</f>
        <v>0</v>
      </c>
      <c r="D456" s="30">
        <f>[1]!s_info_industry_sw_2021(B456,"",1)</f>
        <v>0</v>
      </c>
      <c r="E456" s="31" t="e">
        <f>IF([1]!s_info_industry_sw_2021(B456,"",2)="消费电子",分工!$E$4,VLOOKUP(D456,分工!$B$2:'分工'!$C$32,2,0))</f>
        <v>#N/A</v>
      </c>
      <c r="F456" s="35"/>
      <c r="G456" s="33">
        <f>IFERROR(VLOOKUP(C456,重点公司!$C$2:$E$800,2,FALSE),0)</f>
        <v>0</v>
      </c>
    </row>
    <row r="457" spans="2:7" ht="14" customHeight="1" x14ac:dyDescent="0.25">
      <c r="B457" s="34" t="s">
        <v>1701</v>
      </c>
      <c r="C457" s="29">
        <f>[1]!s_info_name(B457)</f>
        <v>0</v>
      </c>
      <c r="D457" s="30">
        <f>[1]!s_info_industry_sw_2021(B457,"",1)</f>
        <v>0</v>
      </c>
      <c r="E457" s="31" t="e">
        <f>IF([1]!s_info_industry_sw_2021(B457,"",2)="消费电子",分工!$E$4,VLOOKUP(D457,分工!$B$2:'分工'!$C$32,2,0))</f>
        <v>#N/A</v>
      </c>
      <c r="F457" s="35"/>
      <c r="G457" s="33">
        <f>IFERROR(VLOOKUP(C457,重点公司!$C$2:$E$800,2,FALSE),0)</f>
        <v>0</v>
      </c>
    </row>
    <row r="458" spans="2:7" ht="14" customHeight="1" x14ac:dyDescent="0.25">
      <c r="B458" s="34" t="s">
        <v>1702</v>
      </c>
      <c r="C458" s="29">
        <f>[1]!s_info_name(B458)</f>
        <v>0</v>
      </c>
      <c r="D458" s="30">
        <f>[1]!s_info_industry_sw_2021(B458,"",1)</f>
        <v>0</v>
      </c>
      <c r="E458" s="31" t="e">
        <f>IF([1]!s_info_industry_sw_2021(B458,"",2)="消费电子",分工!$E$4,VLOOKUP(D458,分工!$B$2:'分工'!$C$32,2,0))</f>
        <v>#N/A</v>
      </c>
      <c r="F458" s="35"/>
      <c r="G458" s="33">
        <f>IFERROR(VLOOKUP(C458,重点公司!$C$2:$E$800,2,FALSE),0)</f>
        <v>0</v>
      </c>
    </row>
    <row r="459" spans="2:7" ht="14" customHeight="1" x14ac:dyDescent="0.25">
      <c r="B459" s="34" t="s">
        <v>1703</v>
      </c>
      <c r="C459" s="29">
        <f>[1]!s_info_name(B459)</f>
        <v>0</v>
      </c>
      <c r="D459" s="30">
        <f>[1]!s_info_industry_sw_2021(B459,"",1)</f>
        <v>0</v>
      </c>
      <c r="E459" s="31" t="e">
        <f>IF([1]!s_info_industry_sw_2021(B459,"",2)="消费电子",分工!$E$4,VLOOKUP(D459,分工!$B$2:'分工'!$C$32,2,0))</f>
        <v>#N/A</v>
      </c>
      <c r="F459" s="35"/>
      <c r="G459" s="33">
        <f>IFERROR(VLOOKUP(C459,重点公司!$C$2:$E$800,2,FALSE),0)</f>
        <v>0</v>
      </c>
    </row>
    <row r="460" spans="2:7" ht="14" customHeight="1" x14ac:dyDescent="0.25">
      <c r="B460" s="34" t="s">
        <v>1704</v>
      </c>
      <c r="C460" s="29">
        <f>[1]!s_info_name(B460)</f>
        <v>0</v>
      </c>
      <c r="D460" s="30">
        <f>[1]!s_info_industry_sw_2021(B460,"",1)</f>
        <v>0</v>
      </c>
      <c r="E460" s="31" t="e">
        <f>IF([1]!s_info_industry_sw_2021(B460,"",2)="消费电子",分工!$E$4,VLOOKUP(D460,分工!$B$2:'分工'!$C$32,2,0))</f>
        <v>#N/A</v>
      </c>
      <c r="F460" s="35"/>
      <c r="G460" s="33">
        <f>IFERROR(VLOOKUP(C460,重点公司!$C$2:$E$800,2,FALSE),0)</f>
        <v>0</v>
      </c>
    </row>
    <row r="461" spans="2:7" ht="14" customHeight="1" x14ac:dyDescent="0.25">
      <c r="B461" s="34" t="s">
        <v>1705</v>
      </c>
      <c r="C461" s="29">
        <f>[1]!s_info_name(B461)</f>
        <v>0</v>
      </c>
      <c r="D461" s="30">
        <f>[1]!s_info_industry_sw_2021(B461,"",1)</f>
        <v>0</v>
      </c>
      <c r="E461" s="31" t="e">
        <f>IF([1]!s_info_industry_sw_2021(B461,"",2)="消费电子",分工!$E$4,VLOOKUP(D461,分工!$B$2:'分工'!$C$32,2,0))</f>
        <v>#N/A</v>
      </c>
      <c r="F461" s="35"/>
      <c r="G461" s="33">
        <f>IFERROR(VLOOKUP(C461,重点公司!$C$2:$E$800,2,FALSE),0)</f>
        <v>0</v>
      </c>
    </row>
    <row r="462" spans="2:7" ht="14" customHeight="1" x14ac:dyDescent="0.25">
      <c r="B462" s="34" t="s">
        <v>1706</v>
      </c>
      <c r="C462" s="29">
        <f>[1]!s_info_name(B462)</f>
        <v>0</v>
      </c>
      <c r="D462" s="30">
        <f>[1]!s_info_industry_sw_2021(B462,"",1)</f>
        <v>0</v>
      </c>
      <c r="E462" s="31" t="e">
        <f>IF([1]!s_info_industry_sw_2021(B462,"",2)="消费电子",分工!$E$4,VLOOKUP(D462,分工!$B$2:'分工'!$C$32,2,0))</f>
        <v>#N/A</v>
      </c>
      <c r="F462" s="35"/>
      <c r="G462" s="33">
        <f>IFERROR(VLOOKUP(C462,重点公司!$C$2:$E$800,2,FALSE),0)</f>
        <v>0</v>
      </c>
    </row>
    <row r="463" spans="2:7" ht="14" customHeight="1" x14ac:dyDescent="0.25">
      <c r="B463" s="34" t="s">
        <v>1707</v>
      </c>
      <c r="C463" s="29">
        <f>[1]!s_info_name(B463)</f>
        <v>0</v>
      </c>
      <c r="D463" s="30">
        <f>[1]!s_info_industry_sw_2021(B463,"",1)</f>
        <v>0</v>
      </c>
      <c r="E463" s="31" t="e">
        <f>IF([1]!s_info_industry_sw_2021(B463,"",2)="消费电子",分工!$E$4,VLOOKUP(D463,分工!$B$2:'分工'!$C$32,2,0))</f>
        <v>#N/A</v>
      </c>
      <c r="F463" s="35"/>
      <c r="G463" s="33">
        <f>IFERROR(VLOOKUP(C463,重点公司!$C$2:$E$800,2,FALSE),0)</f>
        <v>0</v>
      </c>
    </row>
    <row r="464" spans="2:7" ht="14" customHeight="1" x14ac:dyDescent="0.25">
      <c r="B464" s="34" t="s">
        <v>1708</v>
      </c>
      <c r="C464" s="29">
        <f>[1]!s_info_name(B464)</f>
        <v>0</v>
      </c>
      <c r="D464" s="30">
        <f>[1]!s_info_industry_sw_2021(B464,"",1)</f>
        <v>0</v>
      </c>
      <c r="E464" s="31" t="e">
        <f>IF([1]!s_info_industry_sw_2021(B464,"",2)="消费电子",分工!$E$4,VLOOKUP(D464,分工!$B$2:'分工'!$C$32,2,0))</f>
        <v>#N/A</v>
      </c>
      <c r="F464" s="35"/>
      <c r="G464" s="33">
        <f>IFERROR(VLOOKUP(C464,重点公司!$C$2:$E$800,2,FALSE),0)</f>
        <v>0</v>
      </c>
    </row>
    <row r="465" spans="2:7" ht="14" customHeight="1" x14ac:dyDescent="0.25">
      <c r="B465" s="34" t="s">
        <v>1709</v>
      </c>
      <c r="C465" s="29">
        <f>[1]!s_info_name(B465)</f>
        <v>0</v>
      </c>
      <c r="D465" s="30">
        <f>[1]!s_info_industry_sw_2021(B465,"",1)</f>
        <v>0</v>
      </c>
      <c r="E465" s="31" t="e">
        <f>IF([1]!s_info_industry_sw_2021(B465,"",2)="消费电子",分工!$E$4,VLOOKUP(D465,分工!$B$2:'分工'!$C$32,2,0))</f>
        <v>#N/A</v>
      </c>
      <c r="F465" s="35"/>
      <c r="G465" s="33">
        <f>IFERROR(VLOOKUP(C465,重点公司!$C$2:$E$800,2,FALSE),0)</f>
        <v>0</v>
      </c>
    </row>
    <row r="466" spans="2:7" ht="14" customHeight="1" x14ac:dyDescent="0.25">
      <c r="B466" s="34" t="s">
        <v>1710</v>
      </c>
      <c r="C466" s="29">
        <f>[1]!s_info_name(B466)</f>
        <v>0</v>
      </c>
      <c r="D466" s="30">
        <f>[1]!s_info_industry_sw_2021(B466,"",1)</f>
        <v>0</v>
      </c>
      <c r="E466" s="31" t="e">
        <f>IF([1]!s_info_industry_sw_2021(B466,"",2)="消费电子",分工!$E$4,VLOOKUP(D466,分工!$B$2:'分工'!$C$32,2,0))</f>
        <v>#N/A</v>
      </c>
      <c r="F466" s="35"/>
      <c r="G466" s="33">
        <f>IFERROR(VLOOKUP(C466,重点公司!$C$2:$E$800,2,FALSE),0)</f>
        <v>0</v>
      </c>
    </row>
    <row r="467" spans="2:7" ht="14" customHeight="1" x14ac:dyDescent="0.25">
      <c r="B467" s="34" t="s">
        <v>1711</v>
      </c>
      <c r="C467" s="29">
        <f>[1]!s_info_name(B467)</f>
        <v>0</v>
      </c>
      <c r="D467" s="30">
        <f>[1]!s_info_industry_sw_2021(B467,"",1)</f>
        <v>0</v>
      </c>
      <c r="E467" s="31" t="e">
        <f>IF([1]!s_info_industry_sw_2021(B467,"",2)="消费电子",分工!$E$4,VLOOKUP(D467,分工!$B$2:'分工'!$C$32,2,0))</f>
        <v>#N/A</v>
      </c>
      <c r="F467" s="35"/>
      <c r="G467" s="33">
        <f>IFERROR(VLOOKUP(C467,重点公司!$C$2:$E$800,2,FALSE),0)</f>
        <v>0</v>
      </c>
    </row>
    <row r="468" spans="2:7" ht="14" customHeight="1" x14ac:dyDescent="0.25">
      <c r="B468" s="34" t="s">
        <v>1712</v>
      </c>
      <c r="C468" s="29">
        <f>[1]!s_info_name(B468)</f>
        <v>0</v>
      </c>
      <c r="D468" s="30">
        <f>[1]!s_info_industry_sw_2021(B468,"",1)</f>
        <v>0</v>
      </c>
      <c r="E468" s="31" t="e">
        <f>IF([1]!s_info_industry_sw_2021(B468,"",2)="消费电子",分工!$E$4,VLOOKUP(D468,分工!$B$2:'分工'!$C$32,2,0))</f>
        <v>#N/A</v>
      </c>
      <c r="F468" s="35"/>
      <c r="G468" s="33">
        <f>IFERROR(VLOOKUP(C468,重点公司!$C$2:$E$800,2,FALSE),0)</f>
        <v>0</v>
      </c>
    </row>
    <row r="469" spans="2:7" ht="14" customHeight="1" x14ac:dyDescent="0.25">
      <c r="B469" s="34" t="s">
        <v>1713</v>
      </c>
      <c r="C469" s="29">
        <f>[1]!s_info_name(B469)</f>
        <v>0</v>
      </c>
      <c r="D469" s="30">
        <f>[1]!s_info_industry_sw_2021(B469,"",1)</f>
        <v>0</v>
      </c>
      <c r="E469" s="31" t="e">
        <f>IF([1]!s_info_industry_sw_2021(B469,"",2)="消费电子",分工!$E$4,VLOOKUP(D469,分工!$B$2:'分工'!$C$32,2,0))</f>
        <v>#N/A</v>
      </c>
      <c r="F469" s="35"/>
      <c r="G469" s="33">
        <f>IFERROR(VLOOKUP(C469,重点公司!$C$2:$E$800,2,FALSE),0)</f>
        <v>0</v>
      </c>
    </row>
    <row r="470" spans="2:7" ht="14" customHeight="1" x14ac:dyDescent="0.25">
      <c r="B470" s="34" t="s">
        <v>1714</v>
      </c>
      <c r="C470" s="29">
        <f>[1]!s_info_name(B470)</f>
        <v>0</v>
      </c>
      <c r="D470" s="30">
        <f>[1]!s_info_industry_sw_2021(B470,"",1)</f>
        <v>0</v>
      </c>
      <c r="E470" s="31" t="e">
        <f>IF([1]!s_info_industry_sw_2021(B470,"",2)="消费电子",分工!$E$4,VLOOKUP(D470,分工!$B$2:'分工'!$C$32,2,0))</f>
        <v>#N/A</v>
      </c>
      <c r="F470" s="35"/>
      <c r="G470" s="33">
        <f>IFERROR(VLOOKUP(C470,重点公司!$C$2:$E$800,2,FALSE),0)</f>
        <v>0</v>
      </c>
    </row>
    <row r="471" spans="2:7" ht="14" customHeight="1" x14ac:dyDescent="0.25">
      <c r="B471" s="34" t="s">
        <v>1715</v>
      </c>
      <c r="C471" s="29">
        <f>[1]!s_info_name(B471)</f>
        <v>0</v>
      </c>
      <c r="D471" s="30">
        <f>[1]!s_info_industry_sw_2021(B471,"",1)</f>
        <v>0</v>
      </c>
      <c r="E471" s="31" t="e">
        <f>IF([1]!s_info_industry_sw_2021(B471,"",2)="消费电子",分工!$E$4,VLOOKUP(D471,分工!$B$2:'分工'!$C$32,2,0))</f>
        <v>#N/A</v>
      </c>
      <c r="F471" s="35"/>
      <c r="G471" s="33">
        <f>IFERROR(VLOOKUP(C471,重点公司!$C$2:$E$800,2,FALSE),0)</f>
        <v>0</v>
      </c>
    </row>
    <row r="472" spans="2:7" ht="14" customHeight="1" x14ac:dyDescent="0.25">
      <c r="B472" s="34" t="s">
        <v>1716</v>
      </c>
      <c r="C472" s="29">
        <f>[1]!s_info_name(B472)</f>
        <v>0</v>
      </c>
      <c r="D472" s="30">
        <f>[1]!s_info_industry_sw_2021(B472,"",1)</f>
        <v>0</v>
      </c>
      <c r="E472" s="31" t="e">
        <f>IF([1]!s_info_industry_sw_2021(B472,"",2)="消费电子",分工!$E$4,VLOOKUP(D472,分工!$B$2:'分工'!$C$32,2,0))</f>
        <v>#N/A</v>
      </c>
      <c r="F472" s="35"/>
      <c r="G472" s="33">
        <f>IFERROR(VLOOKUP(C472,重点公司!$C$2:$E$800,2,FALSE),0)</f>
        <v>0</v>
      </c>
    </row>
    <row r="473" spans="2:7" ht="14" customHeight="1" x14ac:dyDescent="0.25">
      <c r="B473" s="34" t="s">
        <v>1717</v>
      </c>
      <c r="C473" s="29">
        <f>[1]!s_info_name(B473)</f>
        <v>0</v>
      </c>
      <c r="D473" s="30">
        <f>[1]!s_info_industry_sw_2021(B473,"",1)</f>
        <v>0</v>
      </c>
      <c r="E473" s="31" t="e">
        <f>IF([1]!s_info_industry_sw_2021(B473,"",2)="消费电子",分工!$E$4,VLOOKUP(D473,分工!$B$2:'分工'!$C$32,2,0))</f>
        <v>#N/A</v>
      </c>
      <c r="F473" s="35"/>
      <c r="G473" s="33">
        <f>IFERROR(VLOOKUP(C473,重点公司!$C$2:$E$800,2,FALSE),0)</f>
        <v>0</v>
      </c>
    </row>
    <row r="474" spans="2:7" ht="14" customHeight="1" x14ac:dyDescent="0.25">
      <c r="B474" s="34" t="s">
        <v>1718</v>
      </c>
      <c r="C474" s="29">
        <f>[1]!s_info_name(B474)</f>
        <v>0</v>
      </c>
      <c r="D474" s="30">
        <f>[1]!s_info_industry_sw_2021(B474,"",1)</f>
        <v>0</v>
      </c>
      <c r="E474" s="31" t="e">
        <f>IF([1]!s_info_industry_sw_2021(B474,"",2)="消费电子",分工!$E$4,VLOOKUP(D474,分工!$B$2:'分工'!$C$32,2,0))</f>
        <v>#N/A</v>
      </c>
      <c r="F474" s="35"/>
      <c r="G474" s="33">
        <f>IFERROR(VLOOKUP(C474,重点公司!$C$2:$E$800,2,FALSE),0)</f>
        <v>0</v>
      </c>
    </row>
    <row r="475" spans="2:7" ht="14" customHeight="1" x14ac:dyDescent="0.25">
      <c r="B475" s="34" t="s">
        <v>1719</v>
      </c>
      <c r="C475" s="29">
        <f>[1]!s_info_name(B475)</f>
        <v>0</v>
      </c>
      <c r="D475" s="30">
        <f>[1]!s_info_industry_sw_2021(B475,"",1)</f>
        <v>0</v>
      </c>
      <c r="E475" s="31" t="e">
        <f>IF([1]!s_info_industry_sw_2021(B475,"",2)="消费电子",分工!$E$4,VLOOKUP(D475,分工!$B$2:'分工'!$C$32,2,0))</f>
        <v>#N/A</v>
      </c>
      <c r="F475" s="35"/>
      <c r="G475" s="33">
        <f>IFERROR(VLOOKUP(C475,重点公司!$C$2:$E$800,2,FALSE),0)</f>
        <v>0</v>
      </c>
    </row>
    <row r="476" spans="2:7" ht="14" customHeight="1" x14ac:dyDescent="0.25">
      <c r="B476" s="34" t="s">
        <v>1720</v>
      </c>
      <c r="C476" s="29">
        <f>[1]!s_info_name(B476)</f>
        <v>0</v>
      </c>
      <c r="D476" s="30">
        <f>[1]!s_info_industry_sw_2021(B476,"",1)</f>
        <v>0</v>
      </c>
      <c r="E476" s="31" t="e">
        <f>IF([1]!s_info_industry_sw_2021(B476,"",2)="消费电子",分工!$E$4,VLOOKUP(D476,分工!$B$2:'分工'!$C$32,2,0))</f>
        <v>#N/A</v>
      </c>
      <c r="F476" s="35"/>
      <c r="G476" s="33">
        <f>IFERROR(VLOOKUP(C476,重点公司!$C$2:$E$800,2,FALSE),0)</f>
        <v>0</v>
      </c>
    </row>
    <row r="477" spans="2:7" ht="14" customHeight="1" x14ac:dyDescent="0.25">
      <c r="B477" s="34" t="s">
        <v>1721</v>
      </c>
      <c r="C477" s="29">
        <f>[1]!s_info_name(B477)</f>
        <v>0</v>
      </c>
      <c r="D477" s="30">
        <f>[1]!s_info_industry_sw_2021(B477,"",1)</f>
        <v>0</v>
      </c>
      <c r="E477" s="31" t="e">
        <f>IF([1]!s_info_industry_sw_2021(B477,"",2)="消费电子",分工!$E$4,VLOOKUP(D477,分工!$B$2:'分工'!$C$32,2,0))</f>
        <v>#N/A</v>
      </c>
      <c r="F477" s="35"/>
      <c r="G477" s="33">
        <f>IFERROR(VLOOKUP(C477,重点公司!$C$2:$E$800,2,FALSE),0)</f>
        <v>0</v>
      </c>
    </row>
    <row r="478" spans="2:7" ht="14" customHeight="1" x14ac:dyDescent="0.25">
      <c r="B478" s="34" t="s">
        <v>1722</v>
      </c>
      <c r="C478" s="29">
        <f>[1]!s_info_name(B478)</f>
        <v>0</v>
      </c>
      <c r="D478" s="30">
        <f>[1]!s_info_industry_sw_2021(B478,"",1)</f>
        <v>0</v>
      </c>
      <c r="E478" s="31" t="e">
        <f>IF([1]!s_info_industry_sw_2021(B478,"",2)="消费电子",分工!$E$4,VLOOKUP(D478,分工!$B$2:'分工'!$C$32,2,0))</f>
        <v>#N/A</v>
      </c>
      <c r="F478" s="35"/>
      <c r="G478" s="33">
        <f>IFERROR(VLOOKUP(C478,重点公司!$C$2:$E$800,2,FALSE),0)</f>
        <v>0</v>
      </c>
    </row>
    <row r="479" spans="2:7" ht="14" customHeight="1" x14ac:dyDescent="0.25">
      <c r="B479" s="34" t="s">
        <v>1723</v>
      </c>
      <c r="C479" s="29">
        <f>[1]!s_info_name(B479)</f>
        <v>0</v>
      </c>
      <c r="D479" s="30">
        <f>[1]!s_info_industry_sw_2021(B479,"",1)</f>
        <v>0</v>
      </c>
      <c r="E479" s="31" t="e">
        <f>IF([1]!s_info_industry_sw_2021(B479,"",2)="消费电子",分工!$E$4,VLOOKUP(D479,分工!$B$2:'分工'!$C$32,2,0))</f>
        <v>#N/A</v>
      </c>
      <c r="F479" s="35"/>
      <c r="G479" s="33">
        <f>IFERROR(VLOOKUP(C479,重点公司!$C$2:$E$800,2,FALSE),0)</f>
        <v>0</v>
      </c>
    </row>
    <row r="480" spans="2:7" ht="14" customHeight="1" x14ac:dyDescent="0.25">
      <c r="B480" s="34" t="s">
        <v>1724</v>
      </c>
      <c r="C480" s="29">
        <f>[1]!s_info_name(B480)</f>
        <v>0</v>
      </c>
      <c r="D480" s="30">
        <f>[1]!s_info_industry_sw_2021(B480,"",1)</f>
        <v>0</v>
      </c>
      <c r="E480" s="31" t="e">
        <f>IF([1]!s_info_industry_sw_2021(B480,"",2)="消费电子",分工!$E$4,VLOOKUP(D480,分工!$B$2:'分工'!$C$32,2,0))</f>
        <v>#N/A</v>
      </c>
      <c r="F480" s="35"/>
      <c r="G480" s="33">
        <f>IFERROR(VLOOKUP(C480,重点公司!$C$2:$E$800,2,FALSE),0)</f>
        <v>0</v>
      </c>
    </row>
    <row r="481" spans="2:7" ht="14" customHeight="1" x14ac:dyDescent="0.25">
      <c r="B481" s="34" t="s">
        <v>1725</v>
      </c>
      <c r="C481" s="29">
        <f>[1]!s_info_name(B481)</f>
        <v>0</v>
      </c>
      <c r="D481" s="30">
        <f>[1]!s_info_industry_sw_2021(B481,"",1)</f>
        <v>0</v>
      </c>
      <c r="E481" s="31" t="e">
        <f>IF([1]!s_info_industry_sw_2021(B481,"",2)="消费电子",分工!$E$4,VLOOKUP(D481,分工!$B$2:'分工'!$C$32,2,0))</f>
        <v>#N/A</v>
      </c>
      <c r="F481" s="35"/>
      <c r="G481" s="33">
        <f>IFERROR(VLOOKUP(C481,重点公司!$C$2:$E$800,2,FALSE),0)</f>
        <v>0</v>
      </c>
    </row>
    <row r="482" spans="2:7" ht="14" customHeight="1" x14ac:dyDescent="0.25">
      <c r="B482" s="34" t="s">
        <v>1726</v>
      </c>
      <c r="C482" s="29">
        <f>[1]!s_info_name(B482)</f>
        <v>0</v>
      </c>
      <c r="D482" s="30">
        <f>[1]!s_info_industry_sw_2021(B482,"",1)</f>
        <v>0</v>
      </c>
      <c r="E482" s="31" t="e">
        <f>IF([1]!s_info_industry_sw_2021(B482,"",2)="消费电子",分工!$E$4,VLOOKUP(D482,分工!$B$2:'分工'!$C$32,2,0))</f>
        <v>#N/A</v>
      </c>
      <c r="F482" s="35"/>
      <c r="G482" s="33">
        <f>IFERROR(VLOOKUP(C482,重点公司!$C$2:$E$800,2,FALSE),0)</f>
        <v>0</v>
      </c>
    </row>
    <row r="483" spans="2:7" ht="14" customHeight="1" x14ac:dyDescent="0.25">
      <c r="B483" s="34" t="s">
        <v>1727</v>
      </c>
      <c r="C483" s="29">
        <f>[1]!s_info_name(B483)</f>
        <v>0</v>
      </c>
      <c r="D483" s="30">
        <f>[1]!s_info_industry_sw_2021(B483,"",1)</f>
        <v>0</v>
      </c>
      <c r="E483" s="31" t="e">
        <f>IF([1]!s_info_industry_sw_2021(B483,"",2)="消费电子",分工!$E$4,VLOOKUP(D483,分工!$B$2:'分工'!$C$32,2,0))</f>
        <v>#N/A</v>
      </c>
      <c r="F483" s="35"/>
      <c r="G483" s="33">
        <f>IFERROR(VLOOKUP(C483,重点公司!$C$2:$E$800,2,FALSE),0)</f>
        <v>0</v>
      </c>
    </row>
    <row r="484" spans="2:7" ht="14" customHeight="1" x14ac:dyDescent="0.25">
      <c r="B484" s="34" t="s">
        <v>1728</v>
      </c>
      <c r="C484" s="29">
        <f>[1]!s_info_name(B484)</f>
        <v>0</v>
      </c>
      <c r="D484" s="30">
        <f>[1]!s_info_industry_sw_2021(B484,"",1)</f>
        <v>0</v>
      </c>
      <c r="E484" s="31" t="e">
        <f>IF([1]!s_info_industry_sw_2021(B484,"",2)="消费电子",分工!$E$4,VLOOKUP(D484,分工!$B$2:'分工'!$C$32,2,0))</f>
        <v>#N/A</v>
      </c>
      <c r="F484" s="35"/>
      <c r="G484" s="33">
        <f>IFERROR(VLOOKUP(C484,重点公司!$C$2:$E$800,2,FALSE),0)</f>
        <v>0</v>
      </c>
    </row>
    <row r="485" spans="2:7" ht="14" customHeight="1" x14ac:dyDescent="0.25">
      <c r="B485" s="34" t="s">
        <v>1729</v>
      </c>
      <c r="C485" s="29">
        <f>[1]!s_info_name(B485)</f>
        <v>0</v>
      </c>
      <c r="D485" s="30">
        <f>[1]!s_info_industry_sw_2021(B485,"",1)</f>
        <v>0</v>
      </c>
      <c r="E485" s="31" t="e">
        <f>IF([1]!s_info_industry_sw_2021(B485,"",2)="消费电子",分工!$E$4,VLOOKUP(D485,分工!$B$2:'分工'!$C$32,2,0))</f>
        <v>#N/A</v>
      </c>
      <c r="F485" s="35"/>
      <c r="G485" s="33">
        <f>IFERROR(VLOOKUP(C485,重点公司!$C$2:$E$800,2,FALSE),0)</f>
        <v>0</v>
      </c>
    </row>
    <row r="486" spans="2:7" ht="14" customHeight="1" x14ac:dyDescent="0.25">
      <c r="B486" s="34" t="s">
        <v>1730</v>
      </c>
      <c r="C486" s="29">
        <f>[1]!s_info_name(B486)</f>
        <v>0</v>
      </c>
      <c r="D486" s="30">
        <f>[1]!s_info_industry_sw_2021(B486,"",1)</f>
        <v>0</v>
      </c>
      <c r="E486" s="31" t="e">
        <f>IF([1]!s_info_industry_sw_2021(B486,"",2)="消费电子",分工!$E$4,VLOOKUP(D486,分工!$B$2:'分工'!$C$32,2,0))</f>
        <v>#N/A</v>
      </c>
      <c r="F486" s="35"/>
      <c r="G486" s="33">
        <f>IFERROR(VLOOKUP(C486,重点公司!$C$2:$E$800,2,FALSE),0)</f>
        <v>0</v>
      </c>
    </row>
    <row r="487" spans="2:7" ht="14" customHeight="1" x14ac:dyDescent="0.25">
      <c r="B487" s="34" t="s">
        <v>1731</v>
      </c>
      <c r="C487" s="29">
        <f>[1]!s_info_name(B487)</f>
        <v>0</v>
      </c>
      <c r="D487" s="30">
        <f>[1]!s_info_industry_sw_2021(B487,"",1)</f>
        <v>0</v>
      </c>
      <c r="E487" s="31" t="e">
        <f>IF([1]!s_info_industry_sw_2021(B487,"",2)="消费电子",分工!$E$4,VLOOKUP(D487,分工!$B$2:'分工'!$C$32,2,0))</f>
        <v>#N/A</v>
      </c>
      <c r="F487" s="35"/>
      <c r="G487" s="33">
        <f>IFERROR(VLOOKUP(C487,重点公司!$C$2:$E$800,2,FALSE),0)</f>
        <v>0</v>
      </c>
    </row>
    <row r="488" spans="2:7" ht="14" customHeight="1" x14ac:dyDescent="0.25">
      <c r="B488" s="34" t="s">
        <v>1732</v>
      </c>
      <c r="C488" s="29" t="str">
        <f>[1]!s_info_name(B488)</f>
        <v>晨鸣纸业</v>
      </c>
      <c r="D488" s="30" t="str">
        <f>[1]!s_info_industry_sw_2021(B488,"",1)</f>
        <v>轻工制造</v>
      </c>
      <c r="E488" s="31" t="str">
        <f>IF([1]!s_info_industry_sw_2021(B488,"",2)="消费电子",分工!$E$4,VLOOKUP(D488,分工!$B$2:'分工'!$C$32,2,0))</f>
        <v>董博</v>
      </c>
      <c r="F488" s="35"/>
      <c r="G488" s="33">
        <f>IFERROR(VLOOKUP(C488,重点公司!$C$2:$E$800,2,FALSE),0)</f>
        <v>0</v>
      </c>
    </row>
    <row r="489" spans="2:7" ht="14" customHeight="1" x14ac:dyDescent="0.25">
      <c r="B489" s="34" t="s">
        <v>1733</v>
      </c>
      <c r="C489" s="29">
        <f>[1]!s_info_name(B489)</f>
        <v>0</v>
      </c>
      <c r="D489" s="30">
        <f>[1]!s_info_industry_sw_2021(B489,"",1)</f>
        <v>0</v>
      </c>
      <c r="E489" s="31" t="e">
        <f>IF([1]!s_info_industry_sw_2021(B489,"",2)="消费电子",分工!$E$4,VLOOKUP(D489,分工!$B$2:'分工'!$C$32,2,0))</f>
        <v>#N/A</v>
      </c>
      <c r="F489" s="35"/>
      <c r="G489" s="33">
        <f>IFERROR(VLOOKUP(C489,重点公司!$C$2:$E$800,2,FALSE),0)</f>
        <v>0</v>
      </c>
    </row>
    <row r="490" spans="2:7" ht="14" customHeight="1" x14ac:dyDescent="0.25">
      <c r="B490" s="34" t="s">
        <v>1734</v>
      </c>
      <c r="C490" s="29">
        <f>[1]!s_info_name(B490)</f>
        <v>0</v>
      </c>
      <c r="D490" s="30">
        <f>[1]!s_info_industry_sw_2021(B490,"",1)</f>
        <v>0</v>
      </c>
      <c r="E490" s="31" t="e">
        <f>IF([1]!s_info_industry_sw_2021(B490,"",2)="消费电子",分工!$E$4,VLOOKUP(D490,分工!$B$2:'分工'!$C$32,2,0))</f>
        <v>#N/A</v>
      </c>
      <c r="F490" s="35"/>
      <c r="G490" s="33">
        <f>IFERROR(VLOOKUP(C490,重点公司!$C$2:$E$800,2,FALSE),0)</f>
        <v>0</v>
      </c>
    </row>
    <row r="491" spans="2:7" ht="14" customHeight="1" x14ac:dyDescent="0.25">
      <c r="B491" s="34" t="s">
        <v>1735</v>
      </c>
      <c r="C491" s="29">
        <f>[1]!s_info_name(B491)</f>
        <v>0</v>
      </c>
      <c r="D491" s="30">
        <f>[1]!s_info_industry_sw_2021(B491,"",1)</f>
        <v>0</v>
      </c>
      <c r="E491" s="31" t="e">
        <f>IF([1]!s_info_industry_sw_2021(B491,"",2)="消费电子",分工!$E$4,VLOOKUP(D491,分工!$B$2:'分工'!$C$32,2,0))</f>
        <v>#N/A</v>
      </c>
      <c r="F491" s="35"/>
      <c r="G491" s="33">
        <f>IFERROR(VLOOKUP(C491,重点公司!$C$2:$E$800,2,FALSE),0)</f>
        <v>0</v>
      </c>
    </row>
    <row r="492" spans="2:7" ht="14" customHeight="1" x14ac:dyDescent="0.25">
      <c r="B492" s="34" t="s">
        <v>1736</v>
      </c>
      <c r="C492" s="29">
        <f>[1]!s_info_name(B492)</f>
        <v>0</v>
      </c>
      <c r="D492" s="30">
        <f>[1]!s_info_industry_sw_2021(B492,"",1)</f>
        <v>0</v>
      </c>
      <c r="E492" s="31" t="e">
        <f>IF([1]!s_info_industry_sw_2021(B492,"",2)="消费电子",分工!$E$4,VLOOKUP(D492,分工!$B$2:'分工'!$C$32,2,0))</f>
        <v>#N/A</v>
      </c>
      <c r="F492" s="35"/>
      <c r="G492" s="33">
        <f>IFERROR(VLOOKUP(C492,重点公司!$C$2:$E$800,2,FALSE),0)</f>
        <v>0</v>
      </c>
    </row>
    <row r="493" spans="2:7" ht="14" customHeight="1" x14ac:dyDescent="0.25">
      <c r="B493" s="34" t="s">
        <v>1737</v>
      </c>
      <c r="C493" s="29">
        <f>[1]!s_info_name(B493)</f>
        <v>0</v>
      </c>
      <c r="D493" s="30">
        <f>[1]!s_info_industry_sw_2021(B493,"",1)</f>
        <v>0</v>
      </c>
      <c r="E493" s="31" t="e">
        <f>IF([1]!s_info_industry_sw_2021(B493,"",2)="消费电子",分工!$E$4,VLOOKUP(D493,分工!$B$2:'分工'!$C$32,2,0))</f>
        <v>#N/A</v>
      </c>
      <c r="F493" s="35"/>
      <c r="G493" s="33">
        <f>IFERROR(VLOOKUP(C493,重点公司!$C$2:$E$800,2,FALSE),0)</f>
        <v>0</v>
      </c>
    </row>
    <row r="494" spans="2:7" ht="14" customHeight="1" x14ac:dyDescent="0.25">
      <c r="B494" s="34" t="s">
        <v>1738</v>
      </c>
      <c r="C494" s="29">
        <f>[1]!s_info_name(B494)</f>
        <v>0</v>
      </c>
      <c r="D494" s="30">
        <f>[1]!s_info_industry_sw_2021(B494,"",1)</f>
        <v>0</v>
      </c>
      <c r="E494" s="31" t="e">
        <f>IF([1]!s_info_industry_sw_2021(B494,"",2)="消费电子",分工!$E$4,VLOOKUP(D494,分工!$B$2:'分工'!$C$32,2,0))</f>
        <v>#N/A</v>
      </c>
      <c r="F494" s="35"/>
      <c r="G494" s="33">
        <f>IFERROR(VLOOKUP(C494,重点公司!$C$2:$E$800,2,FALSE),0)</f>
        <v>0</v>
      </c>
    </row>
    <row r="495" spans="2:7" ht="14" customHeight="1" x14ac:dyDescent="0.25">
      <c r="B495" s="34" t="s">
        <v>1739</v>
      </c>
      <c r="C495" s="29">
        <f>[1]!s_info_name(B495)</f>
        <v>0</v>
      </c>
      <c r="D495" s="30">
        <f>[1]!s_info_industry_sw_2021(B495,"",1)</f>
        <v>0</v>
      </c>
      <c r="E495" s="31" t="e">
        <f>IF([1]!s_info_industry_sw_2021(B495,"",2)="消费电子",分工!$E$4,VLOOKUP(D495,分工!$B$2:'分工'!$C$32,2,0))</f>
        <v>#N/A</v>
      </c>
      <c r="F495" s="35"/>
      <c r="G495" s="33">
        <f>IFERROR(VLOOKUP(C495,重点公司!$C$2:$E$800,2,FALSE),0)</f>
        <v>0</v>
      </c>
    </row>
    <row r="496" spans="2:7" ht="14" customHeight="1" x14ac:dyDescent="0.25">
      <c r="B496" s="34" t="s">
        <v>1740</v>
      </c>
      <c r="C496" s="29">
        <f>[1]!s_info_name(B496)</f>
        <v>0</v>
      </c>
      <c r="D496" s="30">
        <f>[1]!s_info_industry_sw_2021(B496,"",1)</f>
        <v>0</v>
      </c>
      <c r="E496" s="31" t="e">
        <f>IF([1]!s_info_industry_sw_2021(B496,"",2)="消费电子",分工!$E$4,VLOOKUP(D496,分工!$B$2:'分工'!$C$32,2,0))</f>
        <v>#N/A</v>
      </c>
      <c r="F496" s="35"/>
      <c r="G496" s="33">
        <f>IFERROR(VLOOKUP(C496,重点公司!$C$2:$E$800,2,FALSE),0)</f>
        <v>0</v>
      </c>
    </row>
    <row r="497" spans="2:7" ht="14" customHeight="1" x14ac:dyDescent="0.25">
      <c r="B497" s="34" t="s">
        <v>1741</v>
      </c>
      <c r="C497" s="29">
        <f>[1]!s_info_name(B497)</f>
        <v>0</v>
      </c>
      <c r="D497" s="30">
        <f>[1]!s_info_industry_sw_2021(B497,"",1)</f>
        <v>0</v>
      </c>
      <c r="E497" s="31" t="e">
        <f>IF([1]!s_info_industry_sw_2021(B497,"",2)="消费电子",分工!$E$4,VLOOKUP(D497,分工!$B$2:'分工'!$C$32,2,0))</f>
        <v>#N/A</v>
      </c>
      <c r="F497" s="35"/>
      <c r="G497" s="33">
        <f>IFERROR(VLOOKUP(C497,重点公司!$C$2:$E$800,2,FALSE),0)</f>
        <v>0</v>
      </c>
    </row>
    <row r="498" spans="2:7" ht="14" customHeight="1" x14ac:dyDescent="0.25">
      <c r="B498" s="34" t="s">
        <v>1041</v>
      </c>
      <c r="C498" s="29" t="str">
        <f>[1]!s_info_name(B498)</f>
        <v>山东路桥</v>
      </c>
      <c r="D498" s="30" t="str">
        <f>[1]!s_info_industry_sw_2021(B498,"",1)</f>
        <v>建筑装饰</v>
      </c>
      <c r="E498" s="31" t="str">
        <f>IF([1]!s_info_industry_sw_2021(B498,"",2)="消费电子",分工!$E$4,VLOOKUP(D498,分工!$B$2:'分工'!$C$32,2,0))</f>
        <v>曹昱晟</v>
      </c>
      <c r="F498" s="35"/>
      <c r="G498" s="33">
        <f>IFERROR(VLOOKUP(C498,重点公司!$C$2:$E$800,2,FALSE),0)</f>
        <v>1</v>
      </c>
    </row>
    <row r="499" spans="2:7" ht="14" customHeight="1" x14ac:dyDescent="0.25">
      <c r="B499" s="34" t="s">
        <v>1742</v>
      </c>
      <c r="C499" s="29">
        <f>[1]!s_info_name(B499)</f>
        <v>0</v>
      </c>
      <c r="D499" s="30">
        <f>[1]!s_info_industry_sw_2021(B499,"",1)</f>
        <v>0</v>
      </c>
      <c r="E499" s="31" t="e">
        <f>IF([1]!s_info_industry_sw_2021(B499,"",2)="消费电子",分工!$E$4,VLOOKUP(D499,分工!$B$2:'分工'!$C$32,2,0))</f>
        <v>#N/A</v>
      </c>
      <c r="F499" s="35"/>
      <c r="G499" s="33">
        <f>IFERROR(VLOOKUP(C499,重点公司!$C$2:$E$800,2,FALSE),0)</f>
        <v>0</v>
      </c>
    </row>
    <row r="500" spans="2:7" ht="14" customHeight="1" x14ac:dyDescent="0.25">
      <c r="B500" s="34" t="s">
        <v>1743</v>
      </c>
      <c r="C500" s="29">
        <f>[1]!s_info_name(B500)</f>
        <v>0</v>
      </c>
      <c r="D500" s="30">
        <f>[1]!s_info_industry_sw_2021(B500,"",1)</f>
        <v>0</v>
      </c>
      <c r="E500" s="31" t="e">
        <f>IF([1]!s_info_industry_sw_2021(B500,"",2)="消费电子",分工!$E$4,VLOOKUP(D500,分工!$B$2:'分工'!$C$32,2,0))</f>
        <v>#N/A</v>
      </c>
      <c r="F500" s="35"/>
      <c r="G500" s="33">
        <f>IFERROR(VLOOKUP(C500,重点公司!$C$2:$E$800,2,FALSE),0)</f>
        <v>0</v>
      </c>
    </row>
    <row r="501" spans="2:7" ht="14" customHeight="1" x14ac:dyDescent="0.25">
      <c r="B501" s="34" t="s">
        <v>1744</v>
      </c>
      <c r="C501" s="29" t="str">
        <f>[1]!s_info_name(B501)</f>
        <v>武商集团</v>
      </c>
      <c r="D501" s="30" t="str">
        <f>[1]!s_info_industry_sw_2021(B501,"",1)</f>
        <v>商贸零售</v>
      </c>
      <c r="E501" s="31" t="str">
        <f>IF([1]!s_info_industry_sw_2021(B501,"",2)="消费电子",分工!$E$4,VLOOKUP(D501,分工!$B$2:'分工'!$C$32,2,0))</f>
        <v>董博</v>
      </c>
      <c r="F501" s="35"/>
      <c r="G501" s="33">
        <f>IFERROR(VLOOKUP(C501,重点公司!$C$2:$E$800,2,FALSE),0)</f>
        <v>0</v>
      </c>
    </row>
    <row r="502" spans="2:7" ht="14" customHeight="1" x14ac:dyDescent="0.25">
      <c r="B502" s="34" t="s">
        <v>1745</v>
      </c>
      <c r="C502" s="29" t="str">
        <f>[1]!s_info_name(B502)</f>
        <v>绿景退(退市)</v>
      </c>
      <c r="D502" s="30" t="str">
        <f>[1]!s_info_industry_sw_2021(B502,"",1)</f>
        <v>房地产</v>
      </c>
      <c r="E502" s="31" t="str">
        <f>IF([1]!s_info_industry_sw_2021(B502,"",2)="消费电子",分工!$E$4,VLOOKUP(D502,分工!$B$2:'分工'!$C$32,2,0))</f>
        <v>曹昱晟</v>
      </c>
      <c r="F502" s="35"/>
      <c r="G502" s="33">
        <f>IFERROR(VLOOKUP(C502,重点公司!$C$2:$E$800,2,FALSE),0)</f>
        <v>0</v>
      </c>
    </row>
    <row r="503" spans="2:7" ht="14" customHeight="1" x14ac:dyDescent="0.25">
      <c r="B503" s="34" t="s">
        <v>1746</v>
      </c>
      <c r="C503" s="29" t="str">
        <f>[1]!s_info_name(B503)</f>
        <v>国新健康</v>
      </c>
      <c r="D503" s="30" t="str">
        <f>[1]!s_info_industry_sw_2021(B503,"",1)</f>
        <v>计算机</v>
      </c>
      <c r="E503" s="31" t="str">
        <f>IF([1]!s_info_industry_sw_2021(B503,"",2)="消费电子",分工!$E$4,VLOOKUP(D503,分工!$B$2:'分工'!$C$32,2,0))</f>
        <v>沈洪敏</v>
      </c>
      <c r="F503" s="35"/>
      <c r="G503" s="33">
        <f>IFERROR(VLOOKUP(C503,重点公司!$C$2:$E$800,2,FALSE),0)</f>
        <v>0</v>
      </c>
    </row>
    <row r="504" spans="2:7" ht="14" customHeight="1" x14ac:dyDescent="0.25">
      <c r="B504" s="34" t="s">
        <v>1747</v>
      </c>
      <c r="C504" s="29" t="str">
        <f>[1]!s_info_name(B504)</f>
        <v>南华生物</v>
      </c>
      <c r="D504" s="30" t="str">
        <f>[1]!s_info_industry_sw_2021(B504,"",1)</f>
        <v>医药生物</v>
      </c>
      <c r="E504" s="31" t="str">
        <f>IF([1]!s_info_industry_sw_2021(B504,"",2)="消费电子",分工!$E$4,VLOOKUP(D504,分工!$B$2:'分工'!$C$32,2,0))</f>
        <v>曹昱晟</v>
      </c>
      <c r="F504" s="35"/>
      <c r="G504" s="33">
        <f>IFERROR(VLOOKUP(C504,重点公司!$C$2:$E$800,2,FALSE),0)</f>
        <v>0</v>
      </c>
    </row>
    <row r="505" spans="2:7" ht="14" customHeight="1" x14ac:dyDescent="0.25">
      <c r="B505" s="34" t="s">
        <v>1748</v>
      </c>
      <c r="C505" s="29" t="str">
        <f>[1]!s_info_name(B505)</f>
        <v>京粮控股</v>
      </c>
      <c r="D505" s="30" t="str">
        <f>[1]!s_info_industry_sw_2021(B505,"",1)</f>
        <v>农林牧渔</v>
      </c>
      <c r="E505" s="31" t="str">
        <f>IF([1]!s_info_industry_sw_2021(B505,"",2)="消费电子",分工!$E$4,VLOOKUP(D505,分工!$B$2:'分工'!$C$32,2,0))</f>
        <v>邵艺开</v>
      </c>
      <c r="F505" s="35"/>
      <c r="G505" s="33">
        <f>IFERROR(VLOOKUP(C505,重点公司!$C$2:$E$800,2,FALSE),0)</f>
        <v>0</v>
      </c>
    </row>
    <row r="506" spans="2:7" ht="14" customHeight="1" x14ac:dyDescent="0.25">
      <c r="B506" s="34" t="s">
        <v>1749</v>
      </c>
      <c r="C506" s="29" t="str">
        <f>[1]!s_info_name(B506)</f>
        <v>*ST中润</v>
      </c>
      <c r="D506" s="30" t="str">
        <f>[1]!s_info_industry_sw_2021(B506,"",1)</f>
        <v>有色金属</v>
      </c>
      <c r="E506" s="31" t="str">
        <f>IF([1]!s_info_industry_sw_2021(B506,"",2)="消费电子",分工!$E$4,VLOOKUP(D506,分工!$B$2:'分工'!$C$32,2,0))</f>
        <v>蔡浩</v>
      </c>
      <c r="F506" s="35"/>
      <c r="G506" s="33">
        <f>IFERROR(VLOOKUP(C506,重点公司!$C$2:$E$800,2,FALSE),0)</f>
        <v>0</v>
      </c>
    </row>
    <row r="507" spans="2:7" ht="14" customHeight="1" x14ac:dyDescent="0.25">
      <c r="B507" s="34" t="s">
        <v>1750</v>
      </c>
      <c r="C507" s="29" t="str">
        <f>[1]!s_info_name(B507)</f>
        <v>珠海港</v>
      </c>
      <c r="D507" s="30" t="str">
        <f>[1]!s_info_industry_sw_2021(B507,"",1)</f>
        <v>公用事业</v>
      </c>
      <c r="E507" s="31" t="str">
        <f>IF([1]!s_info_industry_sw_2021(B507,"",2)="消费电子",分工!$E$4,VLOOKUP(D507,分工!$B$2:'分工'!$C$32,2,0))</f>
        <v>沈洪敏</v>
      </c>
      <c r="F507" s="35"/>
      <c r="G507" s="33">
        <f>IFERROR(VLOOKUP(C507,重点公司!$C$2:$E$800,2,FALSE),0)</f>
        <v>0</v>
      </c>
    </row>
    <row r="508" spans="2:7" ht="14" customHeight="1" x14ac:dyDescent="0.25">
      <c r="B508" s="34" t="s">
        <v>1751</v>
      </c>
      <c r="C508" s="29" t="str">
        <f>[1]!s_info_name(B508)</f>
        <v>琼民源A(退市)</v>
      </c>
      <c r="D508" s="30" t="str">
        <f>[1]!s_info_industry_sw_2021(B508,"",1)</f>
        <v>农林牧渔</v>
      </c>
      <c r="E508" s="31" t="str">
        <f>IF([1]!s_info_industry_sw_2021(B508,"",2)="消费电子",分工!$E$4,VLOOKUP(D508,分工!$B$2:'分工'!$C$32,2,0))</f>
        <v>邵艺开</v>
      </c>
      <c r="F508" s="35"/>
      <c r="G508" s="33">
        <f>IFERROR(VLOOKUP(C508,重点公司!$C$2:$E$800,2,FALSE),0)</f>
        <v>0</v>
      </c>
    </row>
    <row r="509" spans="2:7" ht="14" customHeight="1" x14ac:dyDescent="0.25">
      <c r="B509" s="34" t="s">
        <v>1752</v>
      </c>
      <c r="C509" s="29" t="str">
        <f>[1]!s_info_name(B509)</f>
        <v>华塑控股</v>
      </c>
      <c r="D509" s="30" t="str">
        <f>[1]!s_info_industry_sw_2021(B509,"",1)</f>
        <v>电子</v>
      </c>
      <c r="E509" s="31" t="str">
        <f>IF([1]!s_info_industry_sw_2021(B509,"",2)="消费电子",分工!$E$4,VLOOKUP(D509,分工!$B$2:'分工'!$C$32,2,0))</f>
        <v>邵艺开</v>
      </c>
      <c r="F509" s="35"/>
      <c r="G509" s="33">
        <f>IFERROR(VLOOKUP(C509,重点公司!$C$2:$E$800,2,FALSE),0)</f>
        <v>0</v>
      </c>
    </row>
    <row r="510" spans="2:7" ht="14" customHeight="1" x14ac:dyDescent="0.25">
      <c r="B510" s="34" t="s">
        <v>1753</v>
      </c>
      <c r="C510" s="29" t="str">
        <f>[1]!s_info_name(B510)</f>
        <v>新金路</v>
      </c>
      <c r="D510" s="30" t="str">
        <f>[1]!s_info_industry_sw_2021(B510,"",1)</f>
        <v>基础化工</v>
      </c>
      <c r="E510" s="31" t="str">
        <f>IF([1]!s_info_industry_sw_2021(B510,"",2)="消费电子",分工!$E$4,VLOOKUP(D510,分工!$B$2:'分工'!$C$32,2,0))</f>
        <v>张子健</v>
      </c>
      <c r="F510" s="35"/>
      <c r="G510" s="33">
        <f>IFERROR(VLOOKUP(C510,重点公司!$C$2:$E$800,2,FALSE),0)</f>
        <v>0</v>
      </c>
    </row>
    <row r="511" spans="2:7" ht="14" customHeight="1" x14ac:dyDescent="0.25">
      <c r="B511" s="34" t="s">
        <v>1754</v>
      </c>
      <c r="C511" s="29" t="str">
        <f>[1]!s_info_name(B511)</f>
        <v>烯碳退(退市)</v>
      </c>
      <c r="D511" s="30" t="str">
        <f>[1]!s_info_industry_sw_2021(B511,"",1)</f>
        <v>基础化工</v>
      </c>
      <c r="E511" s="31" t="str">
        <f>IF([1]!s_info_industry_sw_2021(B511,"",2)="消费电子",分工!$E$4,VLOOKUP(D511,分工!$B$2:'分工'!$C$32,2,0))</f>
        <v>张子健</v>
      </c>
      <c r="F511" s="35"/>
      <c r="G511" s="33">
        <f>IFERROR(VLOOKUP(C511,重点公司!$C$2:$E$800,2,FALSE),0)</f>
        <v>0</v>
      </c>
    </row>
    <row r="512" spans="2:7" ht="14" customHeight="1" x14ac:dyDescent="0.25">
      <c r="B512" s="34" t="s">
        <v>1755</v>
      </c>
      <c r="C512" s="29">
        <f>[1]!s_info_name(B512)</f>
        <v>0</v>
      </c>
      <c r="D512" s="30">
        <f>[1]!s_info_industry_sw_2021(B512,"",1)</f>
        <v>0</v>
      </c>
      <c r="E512" s="31" t="e">
        <f>IF([1]!s_info_industry_sw_2021(B512,"",2)="消费电子",分工!$E$4,VLOOKUP(D512,分工!$B$2:'分工'!$C$32,2,0))</f>
        <v>#N/A</v>
      </c>
      <c r="F512" s="35"/>
      <c r="G512" s="33">
        <f>IFERROR(VLOOKUP(C512,重点公司!$C$2:$E$800,2,FALSE),0)</f>
        <v>0</v>
      </c>
    </row>
    <row r="513" spans="2:7" ht="14" customHeight="1" x14ac:dyDescent="0.25">
      <c r="B513" s="34" t="s">
        <v>1191</v>
      </c>
      <c r="C513" s="29" t="str">
        <f>[1]!s_info_name(B513)</f>
        <v>丽珠集团</v>
      </c>
      <c r="D513" s="30" t="str">
        <f>[1]!s_info_industry_sw_2021(B513,"",1)</f>
        <v>医药生物</v>
      </c>
      <c r="E513" s="31" t="str">
        <f>IF([1]!s_info_industry_sw_2021(B513,"",2)="消费电子",分工!$E$4,VLOOKUP(D513,分工!$B$2:'分工'!$C$32,2,0))</f>
        <v>曹昱晟</v>
      </c>
      <c r="F513" s="35"/>
      <c r="G513" s="33">
        <f>IFERROR(VLOOKUP(C513,重点公司!$C$2:$E$800,2,FALSE),0)</f>
        <v>1</v>
      </c>
    </row>
    <row r="514" spans="2:7" ht="14" customHeight="1" x14ac:dyDescent="0.25">
      <c r="B514" s="34" t="s">
        <v>1756</v>
      </c>
      <c r="C514" s="29" t="str">
        <f>[1]!s_info_name(B514)</f>
        <v>渝开发</v>
      </c>
      <c r="D514" s="30" t="str">
        <f>[1]!s_info_industry_sw_2021(B514,"",1)</f>
        <v>房地产</v>
      </c>
      <c r="E514" s="31" t="str">
        <f>IF([1]!s_info_industry_sw_2021(B514,"",2)="消费电子",分工!$E$4,VLOOKUP(D514,分工!$B$2:'分工'!$C$32,2,0))</f>
        <v>曹昱晟</v>
      </c>
      <c r="F514" s="35"/>
      <c r="G514" s="33">
        <f>IFERROR(VLOOKUP(C514,重点公司!$C$2:$E$800,2,FALSE),0)</f>
        <v>0</v>
      </c>
    </row>
    <row r="515" spans="2:7" ht="14" customHeight="1" x14ac:dyDescent="0.25">
      <c r="B515" s="34" t="s">
        <v>1757</v>
      </c>
      <c r="C515" s="29" t="str">
        <f>[1]!s_info_name(B515)</f>
        <v>攀渝钛业(退市)</v>
      </c>
      <c r="D515" s="30" t="str">
        <f>[1]!s_info_industry_sw_2021(B515,"",1)</f>
        <v>基础化工</v>
      </c>
      <c r="E515" s="31" t="str">
        <f>IF([1]!s_info_industry_sw_2021(B515,"",2)="消费电子",分工!$E$4,VLOOKUP(D515,分工!$B$2:'分工'!$C$32,2,0))</f>
        <v>张子健</v>
      </c>
      <c r="F515" s="35"/>
      <c r="G515" s="33">
        <f>IFERROR(VLOOKUP(C515,重点公司!$C$2:$E$800,2,FALSE),0)</f>
        <v>0</v>
      </c>
    </row>
    <row r="516" spans="2:7" ht="14" customHeight="1" x14ac:dyDescent="0.25">
      <c r="B516" s="34" t="s">
        <v>1758</v>
      </c>
      <c r="C516" s="29" t="str">
        <f>[1]!s_info_name(B516)</f>
        <v>国际医学</v>
      </c>
      <c r="D516" s="30" t="str">
        <f>[1]!s_info_industry_sw_2021(B516,"",1)</f>
        <v>医药生物</v>
      </c>
      <c r="E516" s="31" t="str">
        <f>IF([1]!s_info_industry_sw_2021(B516,"",2)="消费电子",分工!$E$4,VLOOKUP(D516,分工!$B$2:'分工'!$C$32,2,0))</f>
        <v>曹昱晟</v>
      </c>
      <c r="F516" s="35"/>
      <c r="G516" s="33">
        <f>IFERROR(VLOOKUP(C516,重点公司!$C$2:$E$800,2,FALSE),0)</f>
        <v>0</v>
      </c>
    </row>
    <row r="517" spans="2:7" ht="14" customHeight="1" x14ac:dyDescent="0.25">
      <c r="B517" s="34" t="s">
        <v>1759</v>
      </c>
      <c r="C517" s="29" t="str">
        <f>[1]!s_info_name(B517)</f>
        <v>荣安地产</v>
      </c>
      <c r="D517" s="30" t="str">
        <f>[1]!s_info_industry_sw_2021(B517,"",1)</f>
        <v>房地产</v>
      </c>
      <c r="E517" s="31" t="str">
        <f>IF([1]!s_info_industry_sw_2021(B517,"",2)="消费电子",分工!$E$4,VLOOKUP(D517,分工!$B$2:'分工'!$C$32,2,0))</f>
        <v>曹昱晟</v>
      </c>
      <c r="F517" s="35"/>
      <c r="G517" s="33">
        <f>IFERROR(VLOOKUP(C517,重点公司!$C$2:$E$800,2,FALSE),0)</f>
        <v>0</v>
      </c>
    </row>
    <row r="518" spans="2:7" ht="14" customHeight="1" x14ac:dyDescent="0.25">
      <c r="B518" s="34" t="s">
        <v>1760</v>
      </c>
      <c r="C518" s="29" t="str">
        <f>[1]!s_info_name(B518)</f>
        <v>四环生物</v>
      </c>
      <c r="D518" s="30" t="str">
        <f>[1]!s_info_industry_sw_2021(B518,"",1)</f>
        <v>医药生物</v>
      </c>
      <c r="E518" s="31" t="str">
        <f>IF([1]!s_info_industry_sw_2021(B518,"",2)="消费电子",分工!$E$4,VLOOKUP(D518,分工!$B$2:'分工'!$C$32,2,0))</f>
        <v>曹昱晟</v>
      </c>
      <c r="F518" s="35"/>
      <c r="G518" s="33">
        <f>IFERROR(VLOOKUP(C518,重点公司!$C$2:$E$800,2,FALSE),0)</f>
        <v>0</v>
      </c>
    </row>
    <row r="519" spans="2:7" ht="14" customHeight="1" x14ac:dyDescent="0.25">
      <c r="B519" s="34" t="s">
        <v>1761</v>
      </c>
      <c r="C519" s="29" t="str">
        <f>[1]!s_info_name(B519)</f>
        <v>中兵红箭</v>
      </c>
      <c r="D519" s="30" t="str">
        <f>[1]!s_info_industry_sw_2021(B519,"",1)</f>
        <v>国防军工</v>
      </c>
      <c r="E519" s="31" t="str">
        <f>IF([1]!s_info_industry_sw_2021(B519,"",2)="消费电子",分工!$E$4,VLOOKUP(D519,分工!$B$2:'分工'!$C$32,2,0))</f>
        <v>董博</v>
      </c>
      <c r="F519" s="35"/>
      <c r="G519" s="33">
        <f>IFERROR(VLOOKUP(C519,重点公司!$C$2:$E$800,2,FALSE),0)</f>
        <v>0</v>
      </c>
    </row>
    <row r="520" spans="2:7" ht="14" customHeight="1" x14ac:dyDescent="0.25">
      <c r="B520" s="34" t="s">
        <v>1762</v>
      </c>
      <c r="C520" s="29" t="str">
        <f>[1]!s_info_name(B520)</f>
        <v>凤凰航运</v>
      </c>
      <c r="D520" s="30" t="str">
        <f>[1]!s_info_industry_sw_2021(B520,"",1)</f>
        <v>交通运输</v>
      </c>
      <c r="E520" s="31" t="str">
        <f>IF([1]!s_info_industry_sw_2021(B520,"",2)="消费电子",分工!$E$4,VLOOKUP(D520,分工!$B$2:'分工'!$C$32,2,0))</f>
        <v>董博</v>
      </c>
      <c r="F520" s="35"/>
      <c r="G520" s="33">
        <f>IFERROR(VLOOKUP(C520,重点公司!$C$2:$E$800,2,FALSE),0)</f>
        <v>0</v>
      </c>
    </row>
    <row r="521" spans="2:7" ht="14" customHeight="1" x14ac:dyDescent="0.25">
      <c r="B521" s="34" t="s">
        <v>1763</v>
      </c>
      <c r="C521" s="29" t="str">
        <f>[1]!s_info_name(B521)</f>
        <v>长虹美菱</v>
      </c>
      <c r="D521" s="30" t="str">
        <f>[1]!s_info_industry_sw_2021(B521,"",1)</f>
        <v>家用电器</v>
      </c>
      <c r="E521" s="31" t="str">
        <f>IF([1]!s_info_industry_sw_2021(B521,"",2)="消费电子",分工!$E$4,VLOOKUP(D521,分工!$B$2:'分工'!$C$32,2,0))</f>
        <v>董博</v>
      </c>
      <c r="F521" s="35"/>
      <c r="G521" s="33">
        <f>IFERROR(VLOOKUP(C521,重点公司!$C$2:$E$800,2,FALSE),0)</f>
        <v>0</v>
      </c>
    </row>
    <row r="522" spans="2:7" ht="14" customHeight="1" x14ac:dyDescent="0.25">
      <c r="B522" s="34" t="s">
        <v>1764</v>
      </c>
      <c r="C522" s="29" t="str">
        <f>[1]!s_info_name(B522)</f>
        <v>白云山A(退市)</v>
      </c>
      <c r="D522" s="30" t="str">
        <f>[1]!s_info_industry_sw_2021(B522,"",1)</f>
        <v>医药生物</v>
      </c>
      <c r="E522" s="31" t="str">
        <f>IF([1]!s_info_industry_sw_2021(B522,"",2)="消费电子",分工!$E$4,VLOOKUP(D522,分工!$B$2:'分工'!$C$32,2,0))</f>
        <v>曹昱晟</v>
      </c>
      <c r="F522" s="35"/>
      <c r="G522" s="33">
        <f>IFERROR(VLOOKUP(C522,重点公司!$C$2:$E$800,2,FALSE),0)</f>
        <v>0</v>
      </c>
    </row>
    <row r="523" spans="2:7" ht="14" customHeight="1" x14ac:dyDescent="0.25">
      <c r="B523" s="34" t="s">
        <v>1765</v>
      </c>
      <c r="C523" s="29" t="str">
        <f>[1]!s_info_name(B523)</f>
        <v>红棉股份</v>
      </c>
      <c r="D523" s="30" t="str">
        <f>[1]!s_info_industry_sw_2021(B523,"",1)</f>
        <v>美容护理</v>
      </c>
      <c r="E523" s="31" t="str">
        <f>IF([1]!s_info_industry_sw_2021(B523,"",2)="消费电子",分工!$E$4,VLOOKUP(D523,分工!$B$2:'分工'!$C$32,2,0))</f>
        <v>邵艺开</v>
      </c>
      <c r="F523" s="35"/>
      <c r="G523" s="33">
        <f>IFERROR(VLOOKUP(C523,重点公司!$C$2:$E$800,2,FALSE),0)</f>
        <v>0</v>
      </c>
    </row>
    <row r="524" spans="2:7" ht="14" customHeight="1" x14ac:dyDescent="0.25">
      <c r="B524" s="34" t="s">
        <v>1766</v>
      </c>
      <c r="C524" s="29" t="str">
        <f>[1]!s_info_name(B524)</f>
        <v>岭南控股</v>
      </c>
      <c r="D524" s="30" t="str">
        <f>[1]!s_info_industry_sw_2021(B524,"",1)</f>
        <v>社会服务</v>
      </c>
      <c r="E524" s="31" t="str">
        <f>IF([1]!s_info_industry_sw_2021(B524,"",2)="消费电子",分工!$E$4,VLOOKUP(D524,分工!$B$2:'分工'!$C$32,2,0))</f>
        <v>董博</v>
      </c>
      <c r="F524" s="35"/>
      <c r="G524" s="33">
        <f>IFERROR(VLOOKUP(C524,重点公司!$C$2:$E$800,2,FALSE),0)</f>
        <v>0</v>
      </c>
    </row>
    <row r="525" spans="2:7" ht="14" customHeight="1" x14ac:dyDescent="0.25">
      <c r="B525" s="34" t="s">
        <v>1767</v>
      </c>
      <c r="C525" s="29" t="str">
        <f>[1]!s_info_name(B525)</f>
        <v>ST红太阳</v>
      </c>
      <c r="D525" s="30" t="str">
        <f>[1]!s_info_industry_sw_2021(B525,"",1)</f>
        <v>基础化工</v>
      </c>
      <c r="E525" s="31" t="str">
        <f>IF([1]!s_info_industry_sw_2021(B525,"",2)="消费电子",分工!$E$4,VLOOKUP(D525,分工!$B$2:'分工'!$C$32,2,0))</f>
        <v>张子健</v>
      </c>
      <c r="F525" s="35"/>
      <c r="G525" s="33">
        <f>IFERROR(VLOOKUP(C525,重点公司!$C$2:$E$800,2,FALSE),0)</f>
        <v>0</v>
      </c>
    </row>
    <row r="526" spans="2:7" ht="14" customHeight="1" x14ac:dyDescent="0.25">
      <c r="B526" s="34" t="s">
        <v>1768</v>
      </c>
      <c r="C526" s="29" t="str">
        <f>[1]!s_info_name(B526)</f>
        <v>学大教育</v>
      </c>
      <c r="D526" s="30" t="str">
        <f>[1]!s_info_industry_sw_2021(B526,"",1)</f>
        <v>社会服务</v>
      </c>
      <c r="E526" s="31" t="str">
        <f>IF([1]!s_info_industry_sw_2021(B526,"",2)="消费电子",分工!$E$4,VLOOKUP(D526,分工!$B$2:'分工'!$C$32,2,0))</f>
        <v>董博</v>
      </c>
      <c r="F526" s="35"/>
      <c r="G526" s="33">
        <f>IFERROR(VLOOKUP(C526,重点公司!$C$2:$E$800,2,FALSE),0)</f>
        <v>0</v>
      </c>
    </row>
    <row r="527" spans="2:7" ht="14" customHeight="1" x14ac:dyDescent="0.25">
      <c r="B527" s="34" t="s">
        <v>1769</v>
      </c>
      <c r="C527" s="29" t="str">
        <f>[1]!s_info_name(B527)</f>
        <v>美的电器(退市)</v>
      </c>
      <c r="D527" s="30" t="str">
        <f>[1]!s_info_industry_sw_2021(B527,"",1)</f>
        <v>家用电器</v>
      </c>
      <c r="E527" s="31" t="str">
        <f>IF([1]!s_info_industry_sw_2021(B527,"",2)="消费电子",分工!$E$4,VLOOKUP(D527,分工!$B$2:'分工'!$C$32,2,0))</f>
        <v>董博</v>
      </c>
      <c r="F527" s="35"/>
      <c r="G527" s="33">
        <f>IFERROR(VLOOKUP(C527,重点公司!$C$2:$E$800,2,FALSE),0)</f>
        <v>0</v>
      </c>
    </row>
    <row r="528" spans="2:7" ht="14" customHeight="1" x14ac:dyDescent="0.25">
      <c r="B528" s="34" t="s">
        <v>1770</v>
      </c>
      <c r="C528" s="29" t="str">
        <f>[1]!s_info_name(B528)</f>
        <v>柳工</v>
      </c>
      <c r="D528" s="30" t="str">
        <f>[1]!s_info_industry_sw_2021(B528,"",1)</f>
        <v>机械设备</v>
      </c>
      <c r="E528" s="31" t="str">
        <f>IF([1]!s_info_industry_sw_2021(B528,"",2)="消费电子",分工!$E$4,VLOOKUP(D528,分工!$B$2:'分工'!$C$32,2,0))</f>
        <v>沈洪敏</v>
      </c>
      <c r="F528" s="35"/>
      <c r="G528" s="33">
        <f>IFERROR(VLOOKUP(C528,重点公司!$C$2:$E$800,2,FALSE),0)</f>
        <v>0</v>
      </c>
    </row>
    <row r="529" spans="2:7" ht="14" customHeight="1" x14ac:dyDescent="0.25">
      <c r="B529" s="34" t="s">
        <v>1771</v>
      </c>
      <c r="C529" s="29" t="str">
        <f>[1]!s_info_name(B529)</f>
        <v>广弘控股</v>
      </c>
      <c r="D529" s="30" t="str">
        <f>[1]!s_info_industry_sw_2021(B529,"",1)</f>
        <v>食品饮料</v>
      </c>
      <c r="E529" s="31" t="str">
        <f>IF([1]!s_info_industry_sw_2021(B529,"",2)="消费电子",分工!$E$4,VLOOKUP(D529,分工!$B$2:'分工'!$C$32,2,0))</f>
        <v>董博</v>
      </c>
      <c r="F529" s="35"/>
      <c r="G529" s="33">
        <f>IFERROR(VLOOKUP(C529,重点公司!$C$2:$E$800,2,FALSE),0)</f>
        <v>0</v>
      </c>
    </row>
    <row r="530" spans="2:7" ht="14" customHeight="1" x14ac:dyDescent="0.25">
      <c r="B530" s="34" t="s">
        <v>1772</v>
      </c>
      <c r="C530" s="29" t="str">
        <f>[1]!s_info_name(B530)</f>
        <v>冰山冷热</v>
      </c>
      <c r="D530" s="30" t="str">
        <f>[1]!s_info_industry_sw_2021(B530,"",1)</f>
        <v>机械设备</v>
      </c>
      <c r="E530" s="31" t="str">
        <f>IF([1]!s_info_industry_sw_2021(B530,"",2)="消费电子",分工!$E$4,VLOOKUP(D530,分工!$B$2:'分工'!$C$32,2,0))</f>
        <v>沈洪敏</v>
      </c>
      <c r="F530" s="35"/>
      <c r="G530" s="33">
        <f>IFERROR(VLOOKUP(C530,重点公司!$C$2:$E$800,2,FALSE),0)</f>
        <v>0</v>
      </c>
    </row>
    <row r="531" spans="2:7" ht="14" customHeight="1" x14ac:dyDescent="0.25">
      <c r="B531" s="34" t="s">
        <v>1773</v>
      </c>
      <c r="C531" s="29" t="str">
        <f>[1]!s_info_name(B531)</f>
        <v>穗恒运A</v>
      </c>
      <c r="D531" s="30" t="str">
        <f>[1]!s_info_industry_sw_2021(B531,"",1)</f>
        <v>公用事业</v>
      </c>
      <c r="E531" s="31" t="str">
        <f>IF([1]!s_info_industry_sw_2021(B531,"",2)="消费电子",分工!$E$4,VLOOKUP(D531,分工!$B$2:'分工'!$C$32,2,0))</f>
        <v>沈洪敏</v>
      </c>
      <c r="F531" s="35"/>
      <c r="G531" s="33">
        <f>IFERROR(VLOOKUP(C531,重点公司!$C$2:$E$800,2,FALSE),0)</f>
        <v>0</v>
      </c>
    </row>
    <row r="532" spans="2:7" ht="14" customHeight="1" x14ac:dyDescent="0.25">
      <c r="B532" s="34" t="s">
        <v>1774</v>
      </c>
      <c r="C532" s="29" t="str">
        <f>[1]!s_info_name(B532)</f>
        <v>华金资本</v>
      </c>
      <c r="D532" s="30" t="str">
        <f>[1]!s_info_industry_sw_2021(B532,"",1)</f>
        <v>非银金融</v>
      </c>
      <c r="E532" s="31" t="str">
        <f>IF([1]!s_info_industry_sw_2021(B532,"",2)="消费电子",分工!$E$4,VLOOKUP(D532,分工!$B$2:'分工'!$C$32,2,0))</f>
        <v>蔡浩</v>
      </c>
      <c r="F532" s="35"/>
      <c r="G532" s="33">
        <f>IFERROR(VLOOKUP(C532,重点公司!$C$2:$E$800,2,FALSE),0)</f>
        <v>0</v>
      </c>
    </row>
    <row r="533" spans="2:7" ht="14" customHeight="1" x14ac:dyDescent="0.25">
      <c r="B533" s="34" t="s">
        <v>1775</v>
      </c>
      <c r="C533" s="29" t="str">
        <f>[1]!s_info_name(B533)</f>
        <v>顺钠股份</v>
      </c>
      <c r="D533" s="30" t="str">
        <f>[1]!s_info_industry_sw_2021(B533,"",1)</f>
        <v>电力设备</v>
      </c>
      <c r="E533" s="31" t="str">
        <f>IF([1]!s_info_industry_sw_2021(B533,"",2)="消费电子",分工!$E$4,VLOOKUP(D533,分工!$B$2:'分工'!$C$32,2,0))</f>
        <v>张子健</v>
      </c>
      <c r="F533" s="35"/>
      <c r="G533" s="33">
        <f>IFERROR(VLOOKUP(C533,重点公司!$C$2:$E$800,2,FALSE),0)</f>
        <v>0</v>
      </c>
    </row>
    <row r="534" spans="2:7" ht="14" customHeight="1" x14ac:dyDescent="0.25">
      <c r="B534" s="34" t="s">
        <v>1776</v>
      </c>
      <c r="C534" s="29" t="str">
        <f>[1]!s_info_name(B534)</f>
        <v>万泽股份</v>
      </c>
      <c r="D534" s="30" t="str">
        <f>[1]!s_info_industry_sw_2021(B534,"",1)</f>
        <v>医药生物</v>
      </c>
      <c r="E534" s="31" t="str">
        <f>IF([1]!s_info_industry_sw_2021(B534,"",2)="消费电子",分工!$E$4,VLOOKUP(D534,分工!$B$2:'分工'!$C$32,2,0))</f>
        <v>曹昱晟</v>
      </c>
      <c r="F534" s="35"/>
      <c r="G534" s="33">
        <f>IFERROR(VLOOKUP(C534,重点公司!$C$2:$E$800,2,FALSE),0)</f>
        <v>0</v>
      </c>
    </row>
    <row r="535" spans="2:7" ht="14" customHeight="1" x14ac:dyDescent="0.25">
      <c r="B535" s="34" t="s">
        <v>1777</v>
      </c>
      <c r="C535" s="29" t="str">
        <f>[1]!s_info_name(B535)</f>
        <v>*ST猴王(退市)</v>
      </c>
      <c r="D535" s="30" t="str">
        <f>[1]!s_info_industry_sw_2021(B535,"",1)</f>
        <v>机械设备</v>
      </c>
      <c r="E535" s="31" t="str">
        <f>IF([1]!s_info_industry_sw_2021(B535,"",2)="消费电子",分工!$E$4,VLOOKUP(D535,分工!$B$2:'分工'!$C$32,2,0))</f>
        <v>沈洪敏</v>
      </c>
      <c r="F535" s="35"/>
      <c r="G535" s="33">
        <f>IFERROR(VLOOKUP(C535,重点公司!$C$2:$E$800,2,FALSE),0)</f>
        <v>0</v>
      </c>
    </row>
    <row r="536" spans="2:7" ht="14" customHeight="1" x14ac:dyDescent="0.25">
      <c r="B536" s="34" t="s">
        <v>1778</v>
      </c>
      <c r="C536" s="29" t="str">
        <f>[1]!s_info_name(B536)</f>
        <v>华映科技</v>
      </c>
      <c r="D536" s="30" t="str">
        <f>[1]!s_info_industry_sw_2021(B536,"",1)</f>
        <v>电子</v>
      </c>
      <c r="E536" s="31" t="str">
        <f>IF([1]!s_info_industry_sw_2021(B536,"",2)="消费电子",分工!$E$4,VLOOKUP(D536,分工!$B$2:'分工'!$C$32,2,0))</f>
        <v>邵艺开</v>
      </c>
      <c r="F536" s="35"/>
      <c r="G536" s="33">
        <f>IFERROR(VLOOKUP(C536,重点公司!$C$2:$E$800,2,FALSE),0)</f>
        <v>0</v>
      </c>
    </row>
    <row r="537" spans="2:7" ht="14" customHeight="1" x14ac:dyDescent="0.25">
      <c r="B537" s="34" t="s">
        <v>1779</v>
      </c>
      <c r="C537" s="29" t="str">
        <f>[1]!s_info_name(B537)</f>
        <v>中绿电</v>
      </c>
      <c r="D537" s="30" t="str">
        <f>[1]!s_info_industry_sw_2021(B537,"",1)</f>
        <v>公用事业</v>
      </c>
      <c r="E537" s="31" t="str">
        <f>IF([1]!s_info_industry_sw_2021(B537,"",2)="消费电子",分工!$E$4,VLOOKUP(D537,分工!$B$2:'分工'!$C$32,2,0))</f>
        <v>沈洪敏</v>
      </c>
      <c r="F537" s="35"/>
      <c r="G537" s="33">
        <f>IFERROR(VLOOKUP(C537,重点公司!$C$2:$E$800,2,FALSE),0)</f>
        <v>0</v>
      </c>
    </row>
    <row r="538" spans="2:7" ht="14" customHeight="1" x14ac:dyDescent="0.25">
      <c r="B538" s="34" t="s">
        <v>870</v>
      </c>
      <c r="C538" s="29" t="str">
        <f>[1]!s_info_name(B538)</f>
        <v>云南白药</v>
      </c>
      <c r="D538" s="30" t="str">
        <f>[1]!s_info_industry_sw_2021(B538,"",1)</f>
        <v>医药生物</v>
      </c>
      <c r="E538" s="31" t="str">
        <f>IF([1]!s_info_industry_sw_2021(B538,"",2)="消费电子",分工!$E$4,VLOOKUP(D538,分工!$B$2:'分工'!$C$32,2,0))</f>
        <v>曹昱晟</v>
      </c>
      <c r="F538" s="35"/>
      <c r="G538" s="33">
        <f>IFERROR(VLOOKUP(C538,重点公司!$C$2:$E$800,2,FALSE),0)</f>
        <v>1</v>
      </c>
    </row>
    <row r="539" spans="2:7" ht="14" customHeight="1" x14ac:dyDescent="0.25">
      <c r="B539" s="34" t="s">
        <v>1780</v>
      </c>
      <c r="C539" s="29" t="str">
        <f>[1]!s_info_name(B539)</f>
        <v>粤电力A</v>
      </c>
      <c r="D539" s="30" t="str">
        <f>[1]!s_info_industry_sw_2021(B539,"",1)</f>
        <v>公用事业</v>
      </c>
      <c r="E539" s="31" t="str">
        <f>IF([1]!s_info_industry_sw_2021(B539,"",2)="消费电子",分工!$E$4,VLOOKUP(D539,分工!$B$2:'分工'!$C$32,2,0))</f>
        <v>沈洪敏</v>
      </c>
      <c r="F539" s="35"/>
      <c r="G539" s="33">
        <f>IFERROR(VLOOKUP(C539,重点公司!$C$2:$E$800,2,FALSE),0)</f>
        <v>0</v>
      </c>
    </row>
    <row r="540" spans="2:7" ht="14" customHeight="1" x14ac:dyDescent="0.25">
      <c r="B540" s="34" t="s">
        <v>1781</v>
      </c>
      <c r="C540" s="29" t="str">
        <f>[1]!s_info_name(B540)</f>
        <v>*ST中天(退市)</v>
      </c>
      <c r="D540" s="30" t="str">
        <f>[1]!s_info_industry_sw_2021(B540,"",1)</f>
        <v>房地产</v>
      </c>
      <c r="E540" s="31" t="str">
        <f>IF([1]!s_info_industry_sw_2021(B540,"",2)="消费电子",分工!$E$4,VLOOKUP(D540,分工!$B$2:'分工'!$C$32,2,0))</f>
        <v>曹昱晟</v>
      </c>
      <c r="F540" s="35"/>
      <c r="G540" s="33">
        <f>IFERROR(VLOOKUP(C540,重点公司!$C$2:$E$800,2,FALSE),0)</f>
        <v>0</v>
      </c>
    </row>
    <row r="541" spans="2:7" ht="14" customHeight="1" x14ac:dyDescent="0.25">
      <c r="B541" s="34" t="s">
        <v>1782</v>
      </c>
      <c r="C541" s="29" t="str">
        <f>[1]!s_info_name(B541)</f>
        <v>佛山照明</v>
      </c>
      <c r="D541" s="30" t="str">
        <f>[1]!s_info_industry_sw_2021(B541,"",1)</f>
        <v>家用电器</v>
      </c>
      <c r="E541" s="31" t="str">
        <f>IF([1]!s_info_industry_sw_2021(B541,"",2)="消费电子",分工!$E$4,VLOOKUP(D541,分工!$B$2:'分工'!$C$32,2,0))</f>
        <v>董博</v>
      </c>
      <c r="F541" s="35"/>
      <c r="G541" s="33">
        <f>IFERROR(VLOOKUP(C541,重点公司!$C$2:$E$800,2,FALSE),0)</f>
        <v>0</v>
      </c>
    </row>
    <row r="542" spans="2:7" ht="14" customHeight="1" x14ac:dyDescent="0.25">
      <c r="B542" s="34" t="s">
        <v>1783</v>
      </c>
      <c r="C542" s="29" t="str">
        <f>[1]!s_info_name(B542)</f>
        <v>TCL通讯(退市)</v>
      </c>
      <c r="D542" s="30" t="str">
        <f>[1]!s_info_industry_sw_2021(B542,"",1)</f>
        <v>通信</v>
      </c>
      <c r="E542" s="31" t="str">
        <f>IF([1]!s_info_industry_sw_2021(B542,"",2)="消费电子",分工!$E$4,VLOOKUP(D542,分工!$B$2:'分工'!$C$32,2,0))</f>
        <v>邵艺开</v>
      </c>
      <c r="F542" s="35"/>
      <c r="G542" s="33">
        <f>IFERROR(VLOOKUP(C542,重点公司!$C$2:$E$800,2,FALSE),0)</f>
        <v>0</v>
      </c>
    </row>
    <row r="543" spans="2:7" ht="14" customHeight="1" x14ac:dyDescent="0.25">
      <c r="B543" s="34" t="s">
        <v>1784</v>
      </c>
      <c r="C543" s="29" t="str">
        <f>[1]!s_info_name(B543)</f>
        <v>皖能电力</v>
      </c>
      <c r="D543" s="30" t="str">
        <f>[1]!s_info_industry_sw_2021(B543,"",1)</f>
        <v>公用事业</v>
      </c>
      <c r="E543" s="31" t="str">
        <f>IF([1]!s_info_industry_sw_2021(B543,"",2)="消费电子",分工!$E$4,VLOOKUP(D543,分工!$B$2:'分工'!$C$32,2,0))</f>
        <v>沈洪敏</v>
      </c>
      <c r="F543" s="35"/>
      <c r="G543" s="33">
        <f>IFERROR(VLOOKUP(C543,重点公司!$C$2:$E$800,2,FALSE),0)</f>
        <v>0</v>
      </c>
    </row>
    <row r="544" spans="2:7" ht="14" customHeight="1" x14ac:dyDescent="0.25">
      <c r="B544" s="34" t="s">
        <v>1785</v>
      </c>
      <c r="C544" s="29" t="str">
        <f>[1]!s_info_name(B544)</f>
        <v>中原环保</v>
      </c>
      <c r="D544" s="30" t="str">
        <f>[1]!s_info_industry_sw_2021(B544,"",1)</f>
        <v>环保</v>
      </c>
      <c r="E544" s="31" t="str">
        <f>IF([1]!s_info_industry_sw_2021(B544,"",2)="消费电子",分工!$E$4,VLOOKUP(D544,分工!$B$2:'分工'!$C$32,2,0))</f>
        <v>无</v>
      </c>
      <c r="F544" s="35"/>
      <c r="G544" s="33">
        <f>IFERROR(VLOOKUP(C544,重点公司!$C$2:$E$800,2,FALSE),0)</f>
        <v>0</v>
      </c>
    </row>
    <row r="545" spans="2:7" ht="14" customHeight="1" x14ac:dyDescent="0.25">
      <c r="B545" s="34" t="s">
        <v>1786</v>
      </c>
      <c r="C545" s="29" t="str">
        <f>[1]!s_info_name(B545)</f>
        <v>金浦钛业</v>
      </c>
      <c r="D545" s="30" t="str">
        <f>[1]!s_info_industry_sw_2021(B545,"",1)</f>
        <v>基础化工</v>
      </c>
      <c r="E545" s="31" t="str">
        <f>IF([1]!s_info_industry_sw_2021(B545,"",2)="消费电子",分工!$E$4,VLOOKUP(D545,分工!$B$2:'分工'!$C$32,2,0))</f>
        <v>张子健</v>
      </c>
      <c r="F545" s="35"/>
      <c r="G545" s="33">
        <f>IFERROR(VLOOKUP(C545,重点公司!$C$2:$E$800,2,FALSE),0)</f>
        <v>0</v>
      </c>
    </row>
    <row r="546" spans="2:7" ht="14" customHeight="1" x14ac:dyDescent="0.25">
      <c r="B546" s="34" t="s">
        <v>1787</v>
      </c>
      <c r="C546" s="29" t="str">
        <f>[1]!s_info_name(B546)</f>
        <v>金圆股份</v>
      </c>
      <c r="D546" s="30" t="str">
        <f>[1]!s_info_industry_sw_2021(B546,"",1)</f>
        <v>建筑材料</v>
      </c>
      <c r="E546" s="31" t="str">
        <f>IF([1]!s_info_industry_sw_2021(B546,"",2)="消费电子",分工!$E$4,VLOOKUP(D546,分工!$B$2:'分工'!$C$32,2,0))</f>
        <v>曹昱晟</v>
      </c>
      <c r="F546" s="35"/>
      <c r="G546" s="33">
        <f>IFERROR(VLOOKUP(C546,重点公司!$C$2:$E$800,2,FALSE),0)</f>
        <v>0</v>
      </c>
    </row>
    <row r="547" spans="2:7" ht="14" customHeight="1" x14ac:dyDescent="0.25">
      <c r="B547" s="34" t="s">
        <v>1788</v>
      </c>
      <c r="C547" s="29" t="str">
        <f>[1]!s_info_name(B547)</f>
        <v>航天发展</v>
      </c>
      <c r="D547" s="30" t="str">
        <f>[1]!s_info_industry_sw_2021(B547,"",1)</f>
        <v>国防军工</v>
      </c>
      <c r="E547" s="31" t="str">
        <f>IF([1]!s_info_industry_sw_2021(B547,"",2)="消费电子",分工!$E$4,VLOOKUP(D547,分工!$B$2:'分工'!$C$32,2,0))</f>
        <v>董博</v>
      </c>
      <c r="F547" s="35"/>
      <c r="G547" s="33">
        <f>IFERROR(VLOOKUP(C547,重点公司!$C$2:$E$800,2,FALSE),0)</f>
        <v>0</v>
      </c>
    </row>
    <row r="548" spans="2:7" ht="14" customHeight="1" x14ac:dyDescent="0.25">
      <c r="B548" s="34" t="s">
        <v>1789</v>
      </c>
      <c r="C548" s="29" t="str">
        <f>[1]!s_info_name(B548)</f>
        <v>湖南投资</v>
      </c>
      <c r="D548" s="30" t="str">
        <f>[1]!s_info_industry_sw_2021(B548,"",1)</f>
        <v>交通运输</v>
      </c>
      <c r="E548" s="31" t="str">
        <f>IF([1]!s_info_industry_sw_2021(B548,"",2)="消费电子",分工!$E$4,VLOOKUP(D548,分工!$B$2:'分工'!$C$32,2,0))</f>
        <v>董博</v>
      </c>
      <c r="F548" s="35"/>
      <c r="G548" s="33">
        <f>IFERROR(VLOOKUP(C548,重点公司!$C$2:$E$800,2,FALSE),0)</f>
        <v>0</v>
      </c>
    </row>
    <row r="549" spans="2:7" ht="14" customHeight="1" x14ac:dyDescent="0.25">
      <c r="B549" s="34" t="s">
        <v>1790</v>
      </c>
      <c r="C549" s="29" t="str">
        <f>[1]!s_info_name(B549)</f>
        <v>S湘火炬(退市)</v>
      </c>
      <c r="D549" s="30" t="str">
        <f>[1]!s_info_industry_sw_2021(B549,"",1)</f>
        <v>汽车</v>
      </c>
      <c r="E549" s="31" t="str">
        <f>IF([1]!s_info_industry_sw_2021(B549,"",2)="消费电子",分工!$E$4,VLOOKUP(D549,分工!$B$2:'分工'!$C$32,2,0))</f>
        <v>沈洪敏</v>
      </c>
      <c r="F549" s="35"/>
      <c r="G549" s="33">
        <f>IFERROR(VLOOKUP(C549,重点公司!$C$2:$E$800,2,FALSE),0)</f>
        <v>0</v>
      </c>
    </row>
    <row r="550" spans="2:7" ht="14" customHeight="1" x14ac:dyDescent="0.25">
      <c r="B550" s="34" t="s">
        <v>1791</v>
      </c>
      <c r="C550" s="29" t="str">
        <f>[1]!s_info_name(B550)</f>
        <v>江铃汽车</v>
      </c>
      <c r="D550" s="30" t="str">
        <f>[1]!s_info_industry_sw_2021(B550,"",1)</f>
        <v>汽车</v>
      </c>
      <c r="E550" s="31" t="str">
        <f>IF([1]!s_info_industry_sw_2021(B550,"",2)="消费电子",分工!$E$4,VLOOKUP(D550,分工!$B$2:'分工'!$C$32,2,0))</f>
        <v>沈洪敏</v>
      </c>
      <c r="F550" s="35"/>
      <c r="G550" s="33">
        <f>IFERROR(VLOOKUP(C550,重点公司!$C$2:$E$800,2,FALSE),0)</f>
        <v>0</v>
      </c>
    </row>
    <row r="551" spans="2:7" ht="14" customHeight="1" x14ac:dyDescent="0.25">
      <c r="B551" s="34" t="s">
        <v>1792</v>
      </c>
      <c r="C551" s="29" t="str">
        <f>[1]!s_info_name(B551)</f>
        <v>创元科技</v>
      </c>
      <c r="D551" s="30" t="str">
        <f>[1]!s_info_industry_sw_2021(B551,"",1)</f>
        <v>环保</v>
      </c>
      <c r="E551" s="31" t="str">
        <f>IF([1]!s_info_industry_sw_2021(B551,"",2)="消费电子",分工!$E$4,VLOOKUP(D551,分工!$B$2:'分工'!$C$32,2,0))</f>
        <v>无</v>
      </c>
      <c r="F551" s="35"/>
      <c r="G551" s="33">
        <f>IFERROR(VLOOKUP(C551,重点公司!$C$2:$E$800,2,FALSE),0)</f>
        <v>0</v>
      </c>
    </row>
    <row r="552" spans="2:7" ht="14" customHeight="1" x14ac:dyDescent="0.25">
      <c r="B552" s="34" t="s">
        <v>1793</v>
      </c>
      <c r="C552" s="29" t="str">
        <f>[1]!s_info_name(B552)</f>
        <v>甘肃能化</v>
      </c>
      <c r="D552" s="30" t="str">
        <f>[1]!s_info_industry_sw_2021(B552,"",1)</f>
        <v>煤炭</v>
      </c>
      <c r="E552" s="31" t="str">
        <f>IF([1]!s_info_industry_sw_2021(B552,"",2)="消费电子",分工!$E$4,VLOOKUP(D552,分工!$B$2:'分工'!$C$32,2,0))</f>
        <v>蔡浩</v>
      </c>
      <c r="F552" s="35"/>
      <c r="G552" s="33">
        <f>IFERROR(VLOOKUP(C552,重点公司!$C$2:$E$800,2,FALSE),0)</f>
        <v>0</v>
      </c>
    </row>
    <row r="553" spans="2:7" ht="14" customHeight="1" x14ac:dyDescent="0.25">
      <c r="B553" s="34" t="s">
        <v>1113</v>
      </c>
      <c r="C553" s="29" t="str">
        <f>[1]!s_info_name(B553)</f>
        <v>安道麦A</v>
      </c>
      <c r="D553" s="30" t="str">
        <f>[1]!s_info_industry_sw_2021(B553,"",1)</f>
        <v>基础化工</v>
      </c>
      <c r="E553" s="31" t="str">
        <f>IF([1]!s_info_industry_sw_2021(B553,"",2)="消费电子",分工!$E$4,VLOOKUP(D553,分工!$B$2:'分工'!$C$32,2,0))</f>
        <v>张子健</v>
      </c>
      <c r="F553" s="35"/>
      <c r="G553" s="33">
        <f>IFERROR(VLOOKUP(C553,重点公司!$C$2:$E$800,2,FALSE),0)</f>
        <v>1</v>
      </c>
    </row>
    <row r="554" spans="2:7" ht="14" customHeight="1" x14ac:dyDescent="0.25">
      <c r="B554" s="34" t="s">
        <v>1794</v>
      </c>
      <c r="C554" s="29" t="str">
        <f>[1]!s_info_name(B554)</f>
        <v>泰山石油</v>
      </c>
      <c r="D554" s="30" t="str">
        <f>[1]!s_info_industry_sw_2021(B554,"",1)</f>
        <v>石油石化</v>
      </c>
      <c r="E554" s="31" t="str">
        <f>IF([1]!s_info_industry_sw_2021(B554,"",2)="消费电子",分工!$E$4,VLOOKUP(D554,分工!$B$2:'分工'!$C$32,2,0))</f>
        <v>蔡浩</v>
      </c>
      <c r="F554" s="35"/>
      <c r="G554" s="33">
        <f>IFERROR(VLOOKUP(C554,重点公司!$C$2:$E$800,2,FALSE),0)</f>
        <v>0</v>
      </c>
    </row>
    <row r="555" spans="2:7" ht="14" customHeight="1" x14ac:dyDescent="0.25">
      <c r="B555" s="34" t="s">
        <v>1795</v>
      </c>
      <c r="C555" s="29" t="str">
        <f>[1]!s_info_name(B555)</f>
        <v>神州信息</v>
      </c>
      <c r="D555" s="30" t="str">
        <f>[1]!s_info_industry_sw_2021(B555,"",1)</f>
        <v>计算机</v>
      </c>
      <c r="E555" s="31" t="str">
        <f>IF([1]!s_info_industry_sw_2021(B555,"",2)="消费电子",分工!$E$4,VLOOKUP(D555,分工!$B$2:'分工'!$C$32,2,0))</f>
        <v>沈洪敏</v>
      </c>
      <c r="F555" s="35"/>
      <c r="G555" s="33">
        <f>IFERROR(VLOOKUP(C555,重点公司!$C$2:$E$800,2,FALSE),0)</f>
        <v>0</v>
      </c>
    </row>
    <row r="556" spans="2:7" ht="14" customHeight="1" x14ac:dyDescent="0.25">
      <c r="B556" s="34" t="s">
        <v>1796</v>
      </c>
      <c r="C556" s="29" t="str">
        <f>[1]!s_info_name(B556)</f>
        <v>PT南洋(退市)</v>
      </c>
      <c r="D556" s="30" t="str">
        <f>[1]!s_info_industry_sw_2021(B556,"",1)</f>
        <v>综合</v>
      </c>
      <c r="E556" s="31" t="str">
        <f>IF([1]!s_info_industry_sw_2021(B556,"",2)="消费电子",分工!$E$4,VLOOKUP(D556,分工!$B$2:'分工'!$C$32,2,0))</f>
        <v>无</v>
      </c>
      <c r="F556" s="35"/>
      <c r="G556" s="33">
        <f>IFERROR(VLOOKUP(C556,重点公司!$C$2:$E$800,2,FALSE),0)</f>
        <v>0</v>
      </c>
    </row>
    <row r="557" spans="2:7" ht="14" customHeight="1" x14ac:dyDescent="0.25">
      <c r="B557" s="34" t="s">
        <v>1797</v>
      </c>
      <c r="C557" s="29" t="str">
        <f>[1]!s_info_name(B557)</f>
        <v>西部创业</v>
      </c>
      <c r="D557" s="30" t="str">
        <f>[1]!s_info_industry_sw_2021(B557,"",1)</f>
        <v>交通运输</v>
      </c>
      <c r="E557" s="31" t="str">
        <f>IF([1]!s_info_industry_sw_2021(B557,"",2)="消费电子",分工!$E$4,VLOOKUP(D557,分工!$B$2:'分工'!$C$32,2,0))</f>
        <v>董博</v>
      </c>
      <c r="F557" s="35"/>
      <c r="G557" s="33">
        <f>IFERROR(VLOOKUP(C557,重点公司!$C$2:$E$800,2,FALSE),0)</f>
        <v>0</v>
      </c>
    </row>
    <row r="558" spans="2:7" ht="14" customHeight="1" x14ac:dyDescent="0.25">
      <c r="B558" s="34" t="s">
        <v>1798</v>
      </c>
      <c r="C558" s="29" t="str">
        <f>[1]!s_info_name(B558)</f>
        <v>莱茵体育</v>
      </c>
      <c r="D558" s="30" t="str">
        <f>[1]!s_info_industry_sw_2021(B558,"",1)</f>
        <v>房地产</v>
      </c>
      <c r="E558" s="31" t="str">
        <f>IF([1]!s_info_industry_sw_2021(B558,"",2)="消费电子",分工!$E$4,VLOOKUP(D558,分工!$B$2:'分工'!$C$32,2,0))</f>
        <v>曹昱晟</v>
      </c>
      <c r="F558" s="35"/>
      <c r="G558" s="33">
        <f>IFERROR(VLOOKUP(C558,重点公司!$C$2:$E$800,2,FALSE),0)</f>
        <v>0</v>
      </c>
    </row>
    <row r="559" spans="2:7" ht="14" customHeight="1" x14ac:dyDescent="0.25">
      <c r="B559" s="34" t="s">
        <v>1799</v>
      </c>
      <c r="C559" s="29" t="str">
        <f>[1]!s_info_name(B559)</f>
        <v>万向钱潮</v>
      </c>
      <c r="D559" s="30" t="str">
        <f>[1]!s_info_industry_sw_2021(B559,"",1)</f>
        <v>汽车</v>
      </c>
      <c r="E559" s="31" t="str">
        <f>IF([1]!s_info_industry_sw_2021(B559,"",2)="消费电子",分工!$E$4,VLOOKUP(D559,分工!$B$2:'分工'!$C$32,2,0))</f>
        <v>沈洪敏</v>
      </c>
      <c r="F559" s="35"/>
      <c r="G559" s="33">
        <f>IFERROR(VLOOKUP(C559,重点公司!$C$2:$E$800,2,FALSE),0)</f>
        <v>0</v>
      </c>
    </row>
    <row r="560" spans="2:7" ht="14" customHeight="1" x14ac:dyDescent="0.25">
      <c r="B560" s="34" t="s">
        <v>1800</v>
      </c>
      <c r="C560" s="29" t="str">
        <f>[1]!s_info_name(B560)</f>
        <v>我爱我家</v>
      </c>
      <c r="D560" s="30" t="str">
        <f>[1]!s_info_industry_sw_2021(B560,"",1)</f>
        <v>房地产</v>
      </c>
      <c r="E560" s="31" t="str">
        <f>IF([1]!s_info_industry_sw_2021(B560,"",2)="消费电子",分工!$E$4,VLOOKUP(D560,分工!$B$2:'分工'!$C$32,2,0))</f>
        <v>曹昱晟</v>
      </c>
      <c r="F560" s="35"/>
      <c r="G560" s="33">
        <f>IFERROR(VLOOKUP(C560,重点公司!$C$2:$E$800,2,FALSE),0)</f>
        <v>0</v>
      </c>
    </row>
    <row r="561" spans="2:7" ht="14" customHeight="1" x14ac:dyDescent="0.25">
      <c r="B561" s="34" t="s">
        <v>1801</v>
      </c>
      <c r="C561" s="29" t="str">
        <f>[1]!s_info_name(B561)</f>
        <v>烽火电子</v>
      </c>
      <c r="D561" s="30" t="str">
        <f>[1]!s_info_industry_sw_2021(B561,"",1)</f>
        <v>国防军工</v>
      </c>
      <c r="E561" s="31" t="str">
        <f>IF([1]!s_info_industry_sw_2021(B561,"",2)="消费电子",分工!$E$4,VLOOKUP(D561,分工!$B$2:'分工'!$C$32,2,0))</f>
        <v>董博</v>
      </c>
      <c r="F561" s="35"/>
      <c r="G561" s="33">
        <f>IFERROR(VLOOKUP(C561,重点公司!$C$2:$E$800,2,FALSE),0)</f>
        <v>0</v>
      </c>
    </row>
    <row r="562" spans="2:7" ht="14" customHeight="1" x14ac:dyDescent="0.25">
      <c r="B562" s="34" t="s">
        <v>1802</v>
      </c>
      <c r="C562" s="29" t="str">
        <f>[1]!s_info_name(B562)</f>
        <v>宏源证券(退市)</v>
      </c>
      <c r="D562" s="30" t="str">
        <f>[1]!s_info_industry_sw_2021(B562,"",1)</f>
        <v>非银金融</v>
      </c>
      <c r="E562" s="31" t="str">
        <f>IF([1]!s_info_industry_sw_2021(B562,"",2)="消费电子",分工!$E$4,VLOOKUP(D562,分工!$B$2:'分工'!$C$32,2,0))</f>
        <v>蔡浩</v>
      </c>
      <c r="F562" s="35"/>
      <c r="G562" s="33">
        <f>IFERROR(VLOOKUP(C562,重点公司!$C$2:$E$800,2,FALSE),0)</f>
        <v>0</v>
      </c>
    </row>
    <row r="563" spans="2:7" ht="14" customHeight="1" x14ac:dyDescent="0.25">
      <c r="B563" s="34" t="s">
        <v>1803</v>
      </c>
      <c r="C563" s="29" t="str">
        <f>[1]!s_info_name(B563)</f>
        <v>陕国投A</v>
      </c>
      <c r="D563" s="30" t="str">
        <f>[1]!s_info_industry_sw_2021(B563,"",1)</f>
        <v>非银金融</v>
      </c>
      <c r="E563" s="31" t="str">
        <f>IF([1]!s_info_industry_sw_2021(B563,"",2)="消费电子",分工!$E$4,VLOOKUP(D563,分工!$B$2:'分工'!$C$32,2,0))</f>
        <v>蔡浩</v>
      </c>
      <c r="F563" s="35"/>
      <c r="G563" s="33">
        <f>IFERROR(VLOOKUP(C563,重点公司!$C$2:$E$800,2,FALSE),0)</f>
        <v>0</v>
      </c>
    </row>
    <row r="564" spans="2:7" ht="14" customHeight="1" x14ac:dyDescent="0.25">
      <c r="B564" s="34" t="s">
        <v>1804</v>
      </c>
      <c r="C564" s="29" t="str">
        <f>[1]!s_info_name(B564)</f>
        <v>供销大集</v>
      </c>
      <c r="D564" s="30" t="str">
        <f>[1]!s_info_industry_sw_2021(B564,"",1)</f>
        <v>商贸零售</v>
      </c>
      <c r="E564" s="31" t="str">
        <f>IF([1]!s_info_industry_sw_2021(B564,"",2)="消费电子",分工!$E$4,VLOOKUP(D564,分工!$B$2:'分工'!$C$32,2,0))</f>
        <v>董博</v>
      </c>
      <c r="F564" s="35"/>
      <c r="G564" s="33">
        <f>IFERROR(VLOOKUP(C564,重点公司!$C$2:$E$800,2,FALSE),0)</f>
        <v>0</v>
      </c>
    </row>
    <row r="565" spans="2:7" ht="14" customHeight="1" x14ac:dyDescent="0.25">
      <c r="B565" s="34" t="s">
        <v>1805</v>
      </c>
      <c r="C565" s="29" t="str">
        <f>[1]!s_info_name(B565)</f>
        <v>渝三峡A</v>
      </c>
      <c r="D565" s="30" t="str">
        <f>[1]!s_info_industry_sw_2021(B565,"",1)</f>
        <v>基础化工</v>
      </c>
      <c r="E565" s="31" t="str">
        <f>IF([1]!s_info_industry_sw_2021(B565,"",2)="消费电子",分工!$E$4,VLOOKUP(D565,分工!$B$2:'分工'!$C$32,2,0))</f>
        <v>张子健</v>
      </c>
      <c r="F565" s="35"/>
      <c r="G565" s="33">
        <f>IFERROR(VLOOKUP(C565,重点公司!$C$2:$E$800,2,FALSE),0)</f>
        <v>0</v>
      </c>
    </row>
    <row r="566" spans="2:7" ht="14" customHeight="1" x14ac:dyDescent="0.25">
      <c r="B566" s="34" t="s">
        <v>1806</v>
      </c>
      <c r="C566" s="29" t="str">
        <f>[1]!s_info_name(B566)</f>
        <v>海南海药</v>
      </c>
      <c r="D566" s="30" t="str">
        <f>[1]!s_info_industry_sw_2021(B566,"",1)</f>
        <v>医药生物</v>
      </c>
      <c r="E566" s="31" t="str">
        <f>IF([1]!s_info_industry_sw_2021(B566,"",2)="消费电子",分工!$E$4,VLOOKUP(D566,分工!$B$2:'分工'!$C$32,2,0))</f>
        <v>曹昱晟</v>
      </c>
      <c r="F566" s="35"/>
      <c r="G566" s="33">
        <f>IFERROR(VLOOKUP(C566,重点公司!$C$2:$E$800,2,FALSE),0)</f>
        <v>0</v>
      </c>
    </row>
    <row r="567" spans="2:7" ht="14" customHeight="1" x14ac:dyDescent="0.25">
      <c r="B567" s="34" t="s">
        <v>1807</v>
      </c>
      <c r="C567" s="29" t="str">
        <f>[1]!s_info_name(B567)</f>
        <v>海德股份</v>
      </c>
      <c r="D567" s="30" t="str">
        <f>[1]!s_info_industry_sw_2021(B567,"",1)</f>
        <v>非银金融</v>
      </c>
      <c r="E567" s="31" t="str">
        <f>IF([1]!s_info_industry_sw_2021(B567,"",2)="消费电子",分工!$E$4,VLOOKUP(D567,分工!$B$2:'分工'!$C$32,2,0))</f>
        <v>蔡浩</v>
      </c>
      <c r="F567" s="35"/>
      <c r="G567" s="33">
        <f>IFERROR(VLOOKUP(C567,重点公司!$C$2:$E$800,2,FALSE),0)</f>
        <v>0</v>
      </c>
    </row>
    <row r="568" spans="2:7" ht="14" customHeight="1" x14ac:dyDescent="0.25">
      <c r="B568" s="34" t="s">
        <v>308</v>
      </c>
      <c r="C568" s="29" t="str">
        <f>[1]!s_info_name(B568)</f>
        <v>泸州老窖</v>
      </c>
      <c r="D568" s="30" t="str">
        <f>[1]!s_info_industry_sw_2021(B568,"",1)</f>
        <v>食品饮料</v>
      </c>
      <c r="E568" s="31" t="str">
        <f>IF([1]!s_info_industry_sw_2021(B568,"",2)="消费电子",分工!$E$4,VLOOKUP(D568,分工!$B$2:'分工'!$C$32,2,0))</f>
        <v>董博</v>
      </c>
      <c r="F568" s="35"/>
      <c r="G568" s="33">
        <f>IFERROR(VLOOKUP(C568,重点公司!$C$2:$E$800,2,FALSE),0)</f>
        <v>1</v>
      </c>
    </row>
    <row r="569" spans="2:7" ht="14" customHeight="1" x14ac:dyDescent="0.25">
      <c r="B569" s="34" t="s">
        <v>1808</v>
      </c>
      <c r="C569" s="29" t="str">
        <f>[1]!s_info_name(B569)</f>
        <v>长城股份(退市)</v>
      </c>
      <c r="D569" s="30" t="str">
        <f>[1]!s_info_industry_sw_2021(B569,"",1)</f>
        <v>钢铁</v>
      </c>
      <c r="E569" s="31" t="str">
        <f>IF([1]!s_info_industry_sw_2021(B569,"",2)="消费电子",分工!$E$4,VLOOKUP(D569,分工!$B$2:'分工'!$C$32,2,0))</f>
        <v>曹昱晟</v>
      </c>
      <c r="F569" s="35"/>
      <c r="G569" s="33">
        <f>IFERROR(VLOOKUP(C569,重点公司!$C$2:$E$800,2,FALSE),0)</f>
        <v>0</v>
      </c>
    </row>
    <row r="570" spans="2:7" ht="14" customHeight="1" x14ac:dyDescent="0.25">
      <c r="B570" s="34" t="s">
        <v>1809</v>
      </c>
      <c r="C570" s="29" t="str">
        <f>[1]!s_info_name(B570)</f>
        <v>苏常柴A</v>
      </c>
      <c r="D570" s="30" t="str">
        <f>[1]!s_info_industry_sw_2021(B570,"",1)</f>
        <v>汽车</v>
      </c>
      <c r="E570" s="31" t="str">
        <f>IF([1]!s_info_industry_sw_2021(B570,"",2)="消费电子",分工!$E$4,VLOOKUP(D570,分工!$B$2:'分工'!$C$32,2,0))</f>
        <v>沈洪敏</v>
      </c>
      <c r="F570" s="35"/>
      <c r="G570" s="33">
        <f>IFERROR(VLOOKUP(C570,重点公司!$C$2:$E$800,2,FALSE),0)</f>
        <v>0</v>
      </c>
    </row>
    <row r="571" spans="2:7" ht="14" customHeight="1" x14ac:dyDescent="0.25">
      <c r="B571" s="34" t="s">
        <v>1810</v>
      </c>
      <c r="C571" s="29" t="str">
        <f>[1]!s_info_name(B571)</f>
        <v>新大洲A</v>
      </c>
      <c r="D571" s="30" t="str">
        <f>[1]!s_info_industry_sw_2021(B571,"",1)</f>
        <v>煤炭</v>
      </c>
      <c r="E571" s="31" t="str">
        <f>IF([1]!s_info_industry_sw_2021(B571,"",2)="消费电子",分工!$E$4,VLOOKUP(D571,分工!$B$2:'分工'!$C$32,2,0))</f>
        <v>蔡浩</v>
      </c>
      <c r="F571" s="35"/>
      <c r="G571" s="33">
        <f>IFERROR(VLOOKUP(C571,重点公司!$C$2:$E$800,2,FALSE),0)</f>
        <v>0</v>
      </c>
    </row>
    <row r="572" spans="2:7" ht="14" customHeight="1" x14ac:dyDescent="0.25">
      <c r="B572" s="34" t="s">
        <v>1811</v>
      </c>
      <c r="C572" s="29" t="str">
        <f>[1]!s_info_name(B572)</f>
        <v>海马汽车</v>
      </c>
      <c r="D572" s="30" t="str">
        <f>[1]!s_info_industry_sw_2021(B572,"",1)</f>
        <v>汽车</v>
      </c>
      <c r="E572" s="31" t="str">
        <f>IF([1]!s_info_industry_sw_2021(B572,"",2)="消费电子",分工!$E$4,VLOOKUP(D572,分工!$B$2:'分工'!$C$32,2,0))</f>
        <v>沈洪敏</v>
      </c>
      <c r="F572" s="35"/>
      <c r="G572" s="33">
        <f>IFERROR(VLOOKUP(C572,重点公司!$C$2:$E$800,2,FALSE),0)</f>
        <v>0</v>
      </c>
    </row>
    <row r="573" spans="2:7" ht="14" customHeight="1" x14ac:dyDescent="0.25">
      <c r="B573" s="34" t="s">
        <v>1812</v>
      </c>
      <c r="C573" s="29" t="str">
        <f>[1]!s_info_name(B573)</f>
        <v>粤宏远A</v>
      </c>
      <c r="D573" s="30" t="str">
        <f>[1]!s_info_industry_sw_2021(B573,"",1)</f>
        <v>房地产</v>
      </c>
      <c r="E573" s="31" t="str">
        <f>IF([1]!s_info_industry_sw_2021(B573,"",2)="消费电子",分工!$E$4,VLOOKUP(D573,分工!$B$2:'分工'!$C$32,2,0))</f>
        <v>曹昱晟</v>
      </c>
      <c r="F573" s="35"/>
      <c r="G573" s="33">
        <f>IFERROR(VLOOKUP(C573,重点公司!$C$2:$E$800,2,FALSE),0)</f>
        <v>0</v>
      </c>
    </row>
    <row r="574" spans="2:7" ht="14" customHeight="1" x14ac:dyDescent="0.25">
      <c r="B574" s="34" t="s">
        <v>1813</v>
      </c>
      <c r="C574" s="29">
        <f>[1]!s_info_name(B574)</f>
        <v>0</v>
      </c>
      <c r="D574" s="30">
        <f>[1]!s_info_industry_sw_2021(B574,"",1)</f>
        <v>0</v>
      </c>
      <c r="E574" s="31" t="e">
        <f>IF([1]!s_info_industry_sw_2021(B574,"",2)="消费电子",分工!$E$4,VLOOKUP(D574,分工!$B$2:'分工'!$C$32,2,0))</f>
        <v>#N/A</v>
      </c>
      <c r="F574" s="35"/>
      <c r="G574" s="33">
        <f>IFERROR(VLOOKUP(C574,重点公司!$C$2:$E$800,2,FALSE),0)</f>
        <v>0</v>
      </c>
    </row>
    <row r="575" spans="2:7" ht="14" customHeight="1" x14ac:dyDescent="0.25">
      <c r="B575" s="34" t="s">
        <v>1814</v>
      </c>
      <c r="C575" s="29">
        <f>[1]!s_info_name(B575)</f>
        <v>0</v>
      </c>
      <c r="D575" s="30">
        <f>[1]!s_info_industry_sw_2021(B575,"",1)</f>
        <v>0</v>
      </c>
      <c r="E575" s="31" t="e">
        <f>IF([1]!s_info_industry_sw_2021(B575,"",2)="消费电子",分工!$E$4,VLOOKUP(D575,分工!$B$2:'分工'!$C$32,2,0))</f>
        <v>#N/A</v>
      </c>
      <c r="F575" s="35"/>
      <c r="G575" s="33">
        <f>IFERROR(VLOOKUP(C575,重点公司!$C$2:$E$800,2,FALSE),0)</f>
        <v>0</v>
      </c>
    </row>
    <row r="576" spans="2:7" ht="14" customHeight="1" x14ac:dyDescent="0.25">
      <c r="B576" s="34" t="s">
        <v>1815</v>
      </c>
      <c r="C576" s="29" t="str">
        <f>[1]!s_info_name(B576)</f>
        <v>甘化科工</v>
      </c>
      <c r="D576" s="30" t="str">
        <f>[1]!s_info_industry_sw_2021(B576,"",1)</f>
        <v>国防军工</v>
      </c>
      <c r="E576" s="31" t="str">
        <f>IF([1]!s_info_industry_sw_2021(B576,"",2)="消费电子",分工!$E$4,VLOOKUP(D576,分工!$B$2:'分工'!$C$32,2,0))</f>
        <v>董博</v>
      </c>
      <c r="F576" s="35"/>
      <c r="G576" s="33">
        <f>IFERROR(VLOOKUP(C576,重点公司!$C$2:$E$800,2,FALSE),0)</f>
        <v>0</v>
      </c>
    </row>
    <row r="577" spans="2:7" ht="14" customHeight="1" x14ac:dyDescent="0.25">
      <c r="B577" s="34" t="s">
        <v>1816</v>
      </c>
      <c r="C577" s="29">
        <f>[1]!s_info_name(B577)</f>
        <v>0</v>
      </c>
      <c r="D577" s="30">
        <f>[1]!s_info_industry_sw_2021(B577,"",1)</f>
        <v>0</v>
      </c>
      <c r="E577" s="31" t="e">
        <f>IF([1]!s_info_industry_sw_2021(B577,"",2)="消费电子",分工!$E$4,VLOOKUP(D577,分工!$B$2:'分工'!$C$32,2,0))</f>
        <v>#N/A</v>
      </c>
      <c r="F577" s="35"/>
      <c r="G577" s="33">
        <f>IFERROR(VLOOKUP(C577,重点公司!$C$2:$E$800,2,FALSE),0)</f>
        <v>0</v>
      </c>
    </row>
    <row r="578" spans="2:7" ht="14" customHeight="1" x14ac:dyDescent="0.25">
      <c r="B578" s="34" t="s">
        <v>1817</v>
      </c>
      <c r="C578" s="29" t="str">
        <f>[1]!s_info_name(B578)</f>
        <v>盐湖集团(退市)</v>
      </c>
      <c r="D578" s="30" t="str">
        <f>[1]!s_info_industry_sw_2021(B578,"",1)</f>
        <v>基础化工</v>
      </c>
      <c r="E578" s="31" t="str">
        <f>IF([1]!s_info_industry_sw_2021(B578,"",2)="消费电子",分工!$E$4,VLOOKUP(D578,分工!$B$2:'分工'!$C$32,2,0))</f>
        <v>张子健</v>
      </c>
      <c r="F578" s="35"/>
      <c r="G578" s="33">
        <f>IFERROR(VLOOKUP(C578,重点公司!$C$2:$E$800,2,FALSE),0)</f>
        <v>0</v>
      </c>
    </row>
    <row r="579" spans="2:7" ht="14" customHeight="1" x14ac:dyDescent="0.25">
      <c r="B579" s="34" t="s">
        <v>1818</v>
      </c>
      <c r="C579" s="29">
        <f>[1]!s_info_name(B579)</f>
        <v>0</v>
      </c>
      <c r="D579" s="30">
        <f>[1]!s_info_industry_sw_2021(B579,"",1)</f>
        <v>0</v>
      </c>
      <c r="E579" s="31" t="e">
        <f>IF([1]!s_info_industry_sw_2021(B579,"",2)="消费电子",分工!$E$4,VLOOKUP(D579,分工!$B$2:'分工'!$C$32,2,0))</f>
        <v>#N/A</v>
      </c>
      <c r="F579" s="35"/>
      <c r="G579" s="33">
        <f>IFERROR(VLOOKUP(C579,重点公司!$C$2:$E$800,2,FALSE),0)</f>
        <v>0</v>
      </c>
    </row>
    <row r="580" spans="2:7" ht="14" customHeight="1" x14ac:dyDescent="0.25">
      <c r="B580" s="34" t="s">
        <v>1819</v>
      </c>
      <c r="C580" s="29">
        <f>[1]!s_info_name(B580)</f>
        <v>0</v>
      </c>
      <c r="D580" s="30">
        <f>[1]!s_info_industry_sw_2021(B580,"",1)</f>
        <v>0</v>
      </c>
      <c r="E580" s="31" t="e">
        <f>IF([1]!s_info_industry_sw_2021(B580,"",2)="消费电子",分工!$E$4,VLOOKUP(D580,分工!$B$2:'分工'!$C$32,2,0))</f>
        <v>#N/A</v>
      </c>
      <c r="F580" s="35"/>
      <c r="G580" s="33">
        <f>IFERROR(VLOOKUP(C580,重点公司!$C$2:$E$800,2,FALSE),0)</f>
        <v>0</v>
      </c>
    </row>
    <row r="581" spans="2:7" ht="14" customHeight="1" x14ac:dyDescent="0.25">
      <c r="B581" s="34" t="s">
        <v>1820</v>
      </c>
      <c r="C581" s="29" t="str">
        <f>[1]!s_info_name(B581)</f>
        <v>威孚高科</v>
      </c>
      <c r="D581" s="30" t="str">
        <f>[1]!s_info_industry_sw_2021(B581,"",1)</f>
        <v>汽车</v>
      </c>
      <c r="E581" s="31" t="str">
        <f>IF([1]!s_info_industry_sw_2021(B581,"",2)="消费电子",分工!$E$4,VLOOKUP(D581,分工!$B$2:'分工'!$C$32,2,0))</f>
        <v>沈洪敏</v>
      </c>
      <c r="F581" s="35"/>
      <c r="G581" s="33">
        <f>IFERROR(VLOOKUP(C581,重点公司!$C$2:$E$800,2,FALSE),0)</f>
        <v>0</v>
      </c>
    </row>
    <row r="582" spans="2:7" ht="14" customHeight="1" x14ac:dyDescent="0.25">
      <c r="B582" s="34" t="s">
        <v>1821</v>
      </c>
      <c r="C582" s="29" t="str">
        <f>[1]!s_info_name(B582)</f>
        <v>北部湾港</v>
      </c>
      <c r="D582" s="30" t="str">
        <f>[1]!s_info_industry_sw_2021(B582,"",1)</f>
        <v>交通运输</v>
      </c>
      <c r="E582" s="31" t="str">
        <f>IF([1]!s_info_industry_sw_2021(B582,"",2)="消费电子",分工!$E$4,VLOOKUP(D582,分工!$B$2:'分工'!$C$32,2,0))</f>
        <v>董博</v>
      </c>
      <c r="F582" s="35"/>
      <c r="G582" s="33">
        <f>IFERROR(VLOOKUP(C582,重点公司!$C$2:$E$800,2,FALSE),0)</f>
        <v>0</v>
      </c>
    </row>
    <row r="583" spans="2:7" ht="14" customHeight="1" x14ac:dyDescent="0.25">
      <c r="B583" s="34" t="s">
        <v>1822</v>
      </c>
      <c r="C583" s="29" t="str">
        <f>[1]!s_info_name(B583)</f>
        <v>S*ST托普(退市)</v>
      </c>
      <c r="D583" s="30" t="str">
        <f>[1]!s_info_industry_sw_2021(B583,"",1)</f>
        <v>计算机</v>
      </c>
      <c r="E583" s="31" t="str">
        <f>IF([1]!s_info_industry_sw_2021(B583,"",2)="消费电子",分工!$E$4,VLOOKUP(D583,分工!$B$2:'分工'!$C$32,2,0))</f>
        <v>沈洪敏</v>
      </c>
      <c r="F583" s="35"/>
      <c r="G583" s="33">
        <f>IFERROR(VLOOKUP(C583,重点公司!$C$2:$E$800,2,FALSE),0)</f>
        <v>0</v>
      </c>
    </row>
    <row r="584" spans="2:7" ht="14" customHeight="1" x14ac:dyDescent="0.25">
      <c r="B584" s="34" t="s">
        <v>1823</v>
      </c>
      <c r="C584" s="29" t="str">
        <f>[1]!s_info_name(B584)</f>
        <v>*ST工智</v>
      </c>
      <c r="D584" s="30" t="str">
        <f>[1]!s_info_industry_sw_2021(B584,"",1)</f>
        <v>机械设备</v>
      </c>
      <c r="E584" s="31" t="str">
        <f>IF([1]!s_info_industry_sw_2021(B584,"",2)="消费电子",分工!$E$4,VLOOKUP(D584,分工!$B$2:'分工'!$C$32,2,0))</f>
        <v>沈洪敏</v>
      </c>
      <c r="F584" s="35"/>
      <c r="G584" s="33">
        <f>IFERROR(VLOOKUP(C584,重点公司!$C$2:$E$800,2,FALSE),0)</f>
        <v>0</v>
      </c>
    </row>
    <row r="585" spans="2:7" ht="14" customHeight="1" x14ac:dyDescent="0.25">
      <c r="B585" s="34" t="s">
        <v>1824</v>
      </c>
      <c r="C585" s="29" t="str">
        <f>[1]!s_info_name(B585)</f>
        <v>东电退(退市)</v>
      </c>
      <c r="D585" s="30" t="str">
        <f>[1]!s_info_industry_sw_2021(B585,"",1)</f>
        <v>电力设备</v>
      </c>
      <c r="E585" s="31" t="str">
        <f>IF([1]!s_info_industry_sw_2021(B585,"",2)="消费电子",分工!$E$4,VLOOKUP(D585,分工!$B$2:'分工'!$C$32,2,0))</f>
        <v>张子健</v>
      </c>
      <c r="F585" s="35"/>
      <c r="G585" s="33">
        <f>IFERROR(VLOOKUP(C585,重点公司!$C$2:$E$800,2,FALSE),0)</f>
        <v>0</v>
      </c>
    </row>
    <row r="586" spans="2:7" ht="14" customHeight="1" x14ac:dyDescent="0.25">
      <c r="B586" s="34" t="s">
        <v>1825</v>
      </c>
      <c r="C586" s="29" t="str">
        <f>[1]!s_info_name(B586)</f>
        <v>汇源通信</v>
      </c>
      <c r="D586" s="30" t="str">
        <f>[1]!s_info_industry_sw_2021(B586,"",1)</f>
        <v>通信</v>
      </c>
      <c r="E586" s="31" t="str">
        <f>IF([1]!s_info_industry_sw_2021(B586,"",2)="消费电子",分工!$E$4,VLOOKUP(D586,分工!$B$2:'分工'!$C$32,2,0))</f>
        <v>邵艺开</v>
      </c>
      <c r="F586" s="35"/>
      <c r="G586" s="33">
        <f>IFERROR(VLOOKUP(C586,重点公司!$C$2:$E$800,2,FALSE),0)</f>
        <v>0</v>
      </c>
    </row>
    <row r="587" spans="2:7" ht="14" customHeight="1" x14ac:dyDescent="0.25">
      <c r="B587" s="34" t="s">
        <v>1826</v>
      </c>
      <c r="C587" s="29" t="str">
        <f>[1]!s_info_name(B587)</f>
        <v>*ST金洲(退市)</v>
      </c>
      <c r="D587" s="30" t="str">
        <f>[1]!s_info_industry_sw_2021(B587,"",1)</f>
        <v>纺织服饰</v>
      </c>
      <c r="E587" s="31" t="str">
        <f>IF([1]!s_info_industry_sw_2021(B587,"",2)="消费电子",分工!$E$4,VLOOKUP(D587,分工!$B$2:'分工'!$C$32,2,0))</f>
        <v>董博</v>
      </c>
      <c r="F587" s="35"/>
      <c r="G587" s="33">
        <f>IFERROR(VLOOKUP(C587,重点公司!$C$2:$E$800,2,FALSE),0)</f>
        <v>0</v>
      </c>
    </row>
    <row r="588" spans="2:7" ht="14" customHeight="1" x14ac:dyDescent="0.25">
      <c r="B588" s="34" t="s">
        <v>1827</v>
      </c>
      <c r="C588" s="29" t="str">
        <f>[1]!s_info_name(B588)</f>
        <v>PT粤金曼(退市)</v>
      </c>
      <c r="D588" s="30" t="str">
        <f>[1]!s_info_industry_sw_2021(B588,"",1)</f>
        <v>农林牧渔</v>
      </c>
      <c r="E588" s="31" t="str">
        <f>IF([1]!s_info_industry_sw_2021(B588,"",2)="消费电子",分工!$E$4,VLOOKUP(D588,分工!$B$2:'分工'!$C$32,2,0))</f>
        <v>邵艺开</v>
      </c>
      <c r="F588" s="35"/>
      <c r="G588" s="33">
        <f>IFERROR(VLOOKUP(C588,重点公司!$C$2:$E$800,2,FALSE),0)</f>
        <v>0</v>
      </c>
    </row>
    <row r="589" spans="2:7" ht="14" customHeight="1" x14ac:dyDescent="0.25">
      <c r="B589" s="34" t="s">
        <v>1828</v>
      </c>
      <c r="C589" s="29" t="str">
        <f>[1]!s_info_name(B589)</f>
        <v>贵州轮胎</v>
      </c>
      <c r="D589" s="30" t="str">
        <f>[1]!s_info_industry_sw_2021(B589,"",1)</f>
        <v>汽车</v>
      </c>
      <c r="E589" s="31" t="str">
        <f>IF([1]!s_info_industry_sw_2021(B589,"",2)="消费电子",分工!$E$4,VLOOKUP(D589,分工!$B$2:'分工'!$C$32,2,0))</f>
        <v>沈洪敏</v>
      </c>
      <c r="F589" s="35"/>
      <c r="G589" s="33">
        <f>IFERROR(VLOOKUP(C589,重点公司!$C$2:$E$800,2,FALSE),0)</f>
        <v>0</v>
      </c>
    </row>
    <row r="590" spans="2:7" ht="14" customHeight="1" x14ac:dyDescent="0.25">
      <c r="B590" s="34" t="s">
        <v>1829</v>
      </c>
      <c r="C590" s="29" t="str">
        <f>[1]!s_info_name(B590)</f>
        <v>启迪药业</v>
      </c>
      <c r="D590" s="30" t="str">
        <f>[1]!s_info_industry_sw_2021(B590,"",1)</f>
        <v>医药生物</v>
      </c>
      <c r="E590" s="31" t="str">
        <f>IF([1]!s_info_industry_sw_2021(B590,"",2)="消费电子",分工!$E$4,VLOOKUP(D590,分工!$B$2:'分工'!$C$32,2,0))</f>
        <v>曹昱晟</v>
      </c>
      <c r="F590" s="35"/>
      <c r="G590" s="33">
        <f>IFERROR(VLOOKUP(C590,重点公司!$C$2:$E$800,2,FALSE),0)</f>
        <v>0</v>
      </c>
    </row>
    <row r="591" spans="2:7" ht="14" customHeight="1" x14ac:dyDescent="0.25">
      <c r="B591" s="34" t="s">
        <v>1830</v>
      </c>
      <c r="C591" s="29" t="str">
        <f>[1]!s_info_name(B591)</f>
        <v>太阳能</v>
      </c>
      <c r="D591" s="30" t="str">
        <f>[1]!s_info_industry_sw_2021(B591,"",1)</f>
        <v>公用事业</v>
      </c>
      <c r="E591" s="31" t="str">
        <f>IF([1]!s_info_industry_sw_2021(B591,"",2)="消费电子",分工!$E$4,VLOOKUP(D591,分工!$B$2:'分工'!$C$32,2,0))</f>
        <v>沈洪敏</v>
      </c>
      <c r="F591" s="35"/>
      <c r="G591" s="33">
        <f>IFERROR(VLOOKUP(C591,重点公司!$C$2:$E$800,2,FALSE),0)</f>
        <v>0</v>
      </c>
    </row>
    <row r="592" spans="2:7" ht="14" customHeight="1" x14ac:dyDescent="0.25">
      <c r="B592" s="34" t="s">
        <v>1831</v>
      </c>
      <c r="C592" s="29" t="str">
        <f>[1]!s_info_name(B592)</f>
        <v>平潭发展</v>
      </c>
      <c r="D592" s="30" t="str">
        <f>[1]!s_info_industry_sw_2021(B592,"",1)</f>
        <v>农林牧渔</v>
      </c>
      <c r="E592" s="31" t="str">
        <f>IF([1]!s_info_industry_sw_2021(B592,"",2)="消费电子",分工!$E$4,VLOOKUP(D592,分工!$B$2:'分工'!$C$32,2,0))</f>
        <v>邵艺开</v>
      </c>
      <c r="F592" s="35"/>
      <c r="G592" s="33">
        <f>IFERROR(VLOOKUP(C592,重点公司!$C$2:$E$800,2,FALSE),0)</f>
        <v>0</v>
      </c>
    </row>
    <row r="593" spans="2:7" ht="14" customHeight="1" x14ac:dyDescent="0.25">
      <c r="B593" s="34" t="s">
        <v>1832</v>
      </c>
      <c r="C593" s="29" t="str">
        <f>[1]!s_info_name(B593)</f>
        <v>德龙汇能</v>
      </c>
      <c r="D593" s="30" t="str">
        <f>[1]!s_info_industry_sw_2021(B593,"",1)</f>
        <v>公用事业</v>
      </c>
      <c r="E593" s="31" t="str">
        <f>IF([1]!s_info_industry_sw_2021(B593,"",2)="消费电子",分工!$E$4,VLOOKUP(D593,分工!$B$2:'分工'!$C$32,2,0))</f>
        <v>沈洪敏</v>
      </c>
      <c r="F593" s="35"/>
      <c r="G593" s="33">
        <f>IFERROR(VLOOKUP(C593,重点公司!$C$2:$E$800,2,FALSE),0)</f>
        <v>0</v>
      </c>
    </row>
    <row r="594" spans="2:7" ht="14" customHeight="1" x14ac:dyDescent="0.25">
      <c r="B594" s="34" t="s">
        <v>1833</v>
      </c>
      <c r="C594" s="29" t="str">
        <f>[1]!s_info_name(B594)</f>
        <v>国恒退(退市)</v>
      </c>
      <c r="D594" s="30" t="str">
        <f>[1]!s_info_industry_sw_2021(B594,"",1)</f>
        <v>交通运输</v>
      </c>
      <c r="E594" s="31" t="str">
        <f>IF([1]!s_info_industry_sw_2021(B594,"",2)="消费电子",分工!$E$4,VLOOKUP(D594,分工!$B$2:'分工'!$C$32,2,0))</f>
        <v>董博</v>
      </c>
      <c r="F594" s="35"/>
      <c r="G594" s="33">
        <f>IFERROR(VLOOKUP(C594,重点公司!$C$2:$E$800,2,FALSE),0)</f>
        <v>0</v>
      </c>
    </row>
    <row r="595" spans="2:7" ht="14" customHeight="1" x14ac:dyDescent="0.25">
      <c r="B595" s="34" t="s">
        <v>1834</v>
      </c>
      <c r="C595" s="29" t="str">
        <f>[1]!s_info_name(B595)</f>
        <v>宝塔实业</v>
      </c>
      <c r="D595" s="30" t="str">
        <f>[1]!s_info_industry_sw_2021(B595,"",1)</f>
        <v>机械设备</v>
      </c>
      <c r="E595" s="31" t="str">
        <f>IF([1]!s_info_industry_sw_2021(B595,"",2)="消费电子",分工!$E$4,VLOOKUP(D595,分工!$B$2:'分工'!$C$32,2,0))</f>
        <v>沈洪敏</v>
      </c>
      <c r="F595" s="35"/>
      <c r="G595" s="33">
        <f>IFERROR(VLOOKUP(C595,重点公司!$C$2:$E$800,2,FALSE),0)</f>
        <v>0</v>
      </c>
    </row>
    <row r="596" spans="2:7" ht="14" customHeight="1" x14ac:dyDescent="0.25">
      <c r="B596" s="34" t="s">
        <v>310</v>
      </c>
      <c r="C596" s="29" t="str">
        <f>[1]!s_info_name(B596)</f>
        <v>古井贡酒</v>
      </c>
      <c r="D596" s="30" t="str">
        <f>[1]!s_info_industry_sw_2021(B596,"",1)</f>
        <v>食品饮料</v>
      </c>
      <c r="E596" s="31" t="str">
        <f>IF([1]!s_info_industry_sw_2021(B596,"",2)="消费电子",分工!$E$4,VLOOKUP(D596,分工!$B$2:'分工'!$C$32,2,0))</f>
        <v>董博</v>
      </c>
      <c r="F596" s="35"/>
      <c r="G596" s="33">
        <f>IFERROR(VLOOKUP(C596,重点公司!$C$2:$E$800,2,FALSE),0)</f>
        <v>1</v>
      </c>
    </row>
    <row r="597" spans="2:7" ht="14" customHeight="1" x14ac:dyDescent="0.25">
      <c r="B597" s="34" t="s">
        <v>1835</v>
      </c>
      <c r="C597" s="29" t="str">
        <f>[1]!s_info_name(B597)</f>
        <v>东北制药</v>
      </c>
      <c r="D597" s="30" t="str">
        <f>[1]!s_info_industry_sw_2021(B597,"",1)</f>
        <v>医药生物</v>
      </c>
      <c r="E597" s="31" t="str">
        <f>IF([1]!s_info_industry_sw_2021(B597,"",2)="消费电子",分工!$E$4,VLOOKUP(D597,分工!$B$2:'分工'!$C$32,2,0))</f>
        <v>曹昱晟</v>
      </c>
      <c r="F597" s="35"/>
      <c r="G597" s="33">
        <f>IFERROR(VLOOKUP(C597,重点公司!$C$2:$E$800,2,FALSE),0)</f>
        <v>0</v>
      </c>
    </row>
    <row r="598" spans="2:7" ht="14" customHeight="1" x14ac:dyDescent="0.25">
      <c r="B598" s="34" t="s">
        <v>1836</v>
      </c>
      <c r="C598" s="29" t="str">
        <f>[1]!s_info_name(B598)</f>
        <v>兴蓉环境</v>
      </c>
      <c r="D598" s="30" t="str">
        <f>[1]!s_info_industry_sw_2021(B598,"",1)</f>
        <v>环保</v>
      </c>
      <c r="E598" s="31" t="str">
        <f>IF([1]!s_info_industry_sw_2021(B598,"",2)="消费电子",分工!$E$4,VLOOKUP(D598,分工!$B$2:'分工'!$C$32,2,0))</f>
        <v>无</v>
      </c>
      <c r="F598" s="35"/>
      <c r="G598" s="33">
        <f>IFERROR(VLOOKUP(C598,重点公司!$C$2:$E$800,2,FALSE),0)</f>
        <v>0</v>
      </c>
    </row>
    <row r="599" spans="2:7" ht="14" customHeight="1" x14ac:dyDescent="0.25">
      <c r="B599" s="34" t="s">
        <v>1837</v>
      </c>
      <c r="C599" s="29" t="str">
        <f>[1]!s_info_name(B599)</f>
        <v>青岛双星</v>
      </c>
      <c r="D599" s="30" t="str">
        <f>[1]!s_info_industry_sw_2021(B599,"",1)</f>
        <v>汽车</v>
      </c>
      <c r="E599" s="31" t="str">
        <f>IF([1]!s_info_industry_sw_2021(B599,"",2)="消费电子",分工!$E$4,VLOOKUP(D599,分工!$B$2:'分工'!$C$32,2,0))</f>
        <v>沈洪敏</v>
      </c>
      <c r="F599" s="35"/>
      <c r="G599" s="33">
        <f>IFERROR(VLOOKUP(C599,重点公司!$C$2:$E$800,2,FALSE),0)</f>
        <v>0</v>
      </c>
    </row>
    <row r="600" spans="2:7" ht="14" customHeight="1" x14ac:dyDescent="0.25">
      <c r="B600" s="34" t="s">
        <v>1838</v>
      </c>
      <c r="C600" s="29" t="str">
        <f>[1]!s_info_name(B600)</f>
        <v>建投能源</v>
      </c>
      <c r="D600" s="30" t="str">
        <f>[1]!s_info_industry_sw_2021(B600,"",1)</f>
        <v>公用事业</v>
      </c>
      <c r="E600" s="31" t="str">
        <f>IF([1]!s_info_industry_sw_2021(B600,"",2)="消费电子",分工!$E$4,VLOOKUP(D600,分工!$B$2:'分工'!$C$32,2,0))</f>
        <v>沈洪敏</v>
      </c>
      <c r="F600" s="35"/>
      <c r="G600" s="33">
        <f>IFERROR(VLOOKUP(C600,重点公司!$C$2:$E$800,2,FALSE),0)</f>
        <v>0</v>
      </c>
    </row>
    <row r="601" spans="2:7" ht="14" customHeight="1" x14ac:dyDescent="0.25">
      <c r="B601" s="34" t="s">
        <v>1839</v>
      </c>
      <c r="C601" s="29" t="str">
        <f>[1]!s_info_name(B601)</f>
        <v>韶能股份</v>
      </c>
      <c r="D601" s="30" t="str">
        <f>[1]!s_info_industry_sw_2021(B601,"",1)</f>
        <v>公用事业</v>
      </c>
      <c r="E601" s="31" t="str">
        <f>IF([1]!s_info_industry_sw_2021(B601,"",2)="消费电子",分工!$E$4,VLOOKUP(D601,分工!$B$2:'分工'!$C$32,2,0))</f>
        <v>沈洪敏</v>
      </c>
      <c r="F601" s="35"/>
      <c r="G601" s="33">
        <f>IFERROR(VLOOKUP(C601,重点公司!$C$2:$E$800,2,FALSE),0)</f>
        <v>0</v>
      </c>
    </row>
    <row r="602" spans="2:7" ht="14" customHeight="1" x14ac:dyDescent="0.25">
      <c r="B602" s="34" t="s">
        <v>1840</v>
      </c>
      <c r="C602" s="29" t="str">
        <f>[1]!s_info_name(B602)</f>
        <v>金马集团(退市)</v>
      </c>
      <c r="D602" s="30" t="str">
        <f>[1]!s_info_industry_sw_2021(B602,"",1)</f>
        <v>公用事业</v>
      </c>
      <c r="E602" s="31" t="str">
        <f>IF([1]!s_info_industry_sw_2021(B602,"",2)="消费电子",分工!$E$4,VLOOKUP(D602,分工!$B$2:'分工'!$C$32,2,0))</f>
        <v>沈洪敏</v>
      </c>
      <c r="F602" s="35"/>
      <c r="G602" s="33">
        <f>IFERROR(VLOOKUP(C602,重点公司!$C$2:$E$800,2,FALSE),0)</f>
        <v>0</v>
      </c>
    </row>
    <row r="603" spans="2:7" ht="14" customHeight="1" x14ac:dyDescent="0.25">
      <c r="B603" s="34" t="s">
        <v>1841</v>
      </c>
      <c r="C603" s="29" t="str">
        <f>[1]!s_info_name(B603)</f>
        <v>盛达资源</v>
      </c>
      <c r="D603" s="30" t="str">
        <f>[1]!s_info_industry_sw_2021(B603,"",1)</f>
        <v>有色金属</v>
      </c>
      <c r="E603" s="31" t="str">
        <f>IF([1]!s_info_industry_sw_2021(B603,"",2)="消费电子",分工!$E$4,VLOOKUP(D603,分工!$B$2:'分工'!$C$32,2,0))</f>
        <v>蔡浩</v>
      </c>
      <c r="F603" s="35"/>
      <c r="G603" s="33">
        <f>IFERROR(VLOOKUP(C603,重点公司!$C$2:$E$800,2,FALSE),0)</f>
        <v>0</v>
      </c>
    </row>
    <row r="604" spans="2:7" ht="14" customHeight="1" x14ac:dyDescent="0.25">
      <c r="B604" s="34" t="s">
        <v>1842</v>
      </c>
      <c r="C604" s="29">
        <f>[1]!s_info_name(B604)</f>
        <v>0</v>
      </c>
      <c r="D604" s="30">
        <f>[1]!s_info_industry_sw_2021(B604,"",1)</f>
        <v>0</v>
      </c>
      <c r="E604" s="31" t="e">
        <f>IF([1]!s_info_industry_sw_2021(B604,"",2)="消费电子",分工!$E$4,VLOOKUP(D604,分工!$B$2:'分工'!$C$32,2,0))</f>
        <v>#N/A</v>
      </c>
      <c r="F604" s="35"/>
      <c r="G604" s="33">
        <f>IFERROR(VLOOKUP(C604,重点公司!$C$2:$E$800,2,FALSE),0)</f>
        <v>0</v>
      </c>
    </row>
    <row r="605" spans="2:7" ht="14" customHeight="1" x14ac:dyDescent="0.25">
      <c r="B605" s="34" t="s">
        <v>1843</v>
      </c>
      <c r="C605" s="29" t="str">
        <f>[1]!s_info_name(B605)</f>
        <v>渤海股份</v>
      </c>
      <c r="D605" s="30" t="str">
        <f>[1]!s_info_industry_sw_2021(B605,"",1)</f>
        <v>环保</v>
      </c>
      <c r="E605" s="31" t="str">
        <f>IF([1]!s_info_industry_sw_2021(B605,"",2)="消费电子",分工!$E$4,VLOOKUP(D605,分工!$B$2:'分工'!$C$32,2,0))</f>
        <v>无</v>
      </c>
      <c r="F605" s="35"/>
      <c r="G605" s="33">
        <f>IFERROR(VLOOKUP(C605,重点公司!$C$2:$E$800,2,FALSE),0)</f>
        <v>0</v>
      </c>
    </row>
    <row r="606" spans="2:7" ht="14" customHeight="1" x14ac:dyDescent="0.25">
      <c r="B606" s="34" t="s">
        <v>1844</v>
      </c>
      <c r="C606" s="29" t="str">
        <f>[1]!s_info_name(B606)</f>
        <v>顺利退(退市)</v>
      </c>
      <c r="D606" s="30" t="str">
        <f>[1]!s_info_industry_sw_2021(B606,"",1)</f>
        <v>计算机</v>
      </c>
      <c r="E606" s="31" t="str">
        <f>IF([1]!s_info_industry_sw_2021(B606,"",2)="消费电子",分工!$E$4,VLOOKUP(D606,分工!$B$2:'分工'!$C$32,2,0))</f>
        <v>沈洪敏</v>
      </c>
      <c r="F606" s="35"/>
      <c r="G606" s="33">
        <f>IFERROR(VLOOKUP(C606,重点公司!$C$2:$E$800,2,FALSE),0)</f>
        <v>0</v>
      </c>
    </row>
    <row r="607" spans="2:7" ht="14" customHeight="1" x14ac:dyDescent="0.25">
      <c r="B607" s="34" t="s">
        <v>1845</v>
      </c>
      <c r="C607" s="29" t="str">
        <f>[1]!s_info_name(B607)</f>
        <v>华媒控股</v>
      </c>
      <c r="D607" s="30" t="str">
        <f>[1]!s_info_industry_sw_2021(B607,"",1)</f>
        <v>传媒</v>
      </c>
      <c r="E607" s="31" t="str">
        <f>IF([1]!s_info_industry_sw_2021(B607,"",2)="消费电子",分工!$E$4,VLOOKUP(D607,分工!$B$2:'分工'!$C$32,2,0))</f>
        <v>曹昱晟</v>
      </c>
      <c r="F607" s="35"/>
      <c r="G607" s="33">
        <f>IFERROR(VLOOKUP(C607,重点公司!$C$2:$E$800,2,FALSE),0)</f>
        <v>0</v>
      </c>
    </row>
    <row r="608" spans="2:7" ht="14" customHeight="1" x14ac:dyDescent="0.25">
      <c r="B608" s="34" t="s">
        <v>1846</v>
      </c>
      <c r="C608" s="29" t="str">
        <f>[1]!s_info_name(B608)</f>
        <v>阳光股份</v>
      </c>
      <c r="D608" s="30" t="str">
        <f>[1]!s_info_industry_sw_2021(B608,"",1)</f>
        <v>房地产</v>
      </c>
      <c r="E608" s="31" t="str">
        <f>IF([1]!s_info_industry_sw_2021(B608,"",2)="消费电子",分工!$E$4,VLOOKUP(D608,分工!$B$2:'分工'!$C$32,2,0))</f>
        <v>曹昱晟</v>
      </c>
      <c r="F608" s="35"/>
      <c r="G608" s="33">
        <f>IFERROR(VLOOKUP(C608,重点公司!$C$2:$E$800,2,FALSE),0)</f>
        <v>0</v>
      </c>
    </row>
    <row r="609" spans="2:7" ht="14" customHeight="1" x14ac:dyDescent="0.25">
      <c r="B609" s="34" t="s">
        <v>1847</v>
      </c>
      <c r="C609" s="29" t="str">
        <f>[1]!s_info_name(B609)</f>
        <v>*ST中迪</v>
      </c>
      <c r="D609" s="30" t="str">
        <f>[1]!s_info_industry_sw_2021(B609,"",1)</f>
        <v>房地产</v>
      </c>
      <c r="E609" s="31" t="str">
        <f>IF([1]!s_info_industry_sw_2021(B609,"",2)="消费电子",分工!$E$4,VLOOKUP(D609,分工!$B$2:'分工'!$C$32,2,0))</f>
        <v>曹昱晟</v>
      </c>
      <c r="F609" s="35"/>
      <c r="G609" s="33">
        <f>IFERROR(VLOOKUP(C609,重点公司!$C$2:$E$800,2,FALSE),0)</f>
        <v>0</v>
      </c>
    </row>
    <row r="610" spans="2:7" ht="14" customHeight="1" x14ac:dyDescent="0.25">
      <c r="B610" s="34" t="s">
        <v>1848</v>
      </c>
      <c r="C610" s="29" t="str">
        <f>[1]!s_info_name(B610)</f>
        <v>西安旅游</v>
      </c>
      <c r="D610" s="30" t="str">
        <f>[1]!s_info_industry_sw_2021(B610,"",1)</f>
        <v>社会服务</v>
      </c>
      <c r="E610" s="31" t="str">
        <f>IF([1]!s_info_industry_sw_2021(B610,"",2)="消费电子",分工!$E$4,VLOOKUP(D610,分工!$B$2:'分工'!$C$32,2,0))</f>
        <v>董博</v>
      </c>
      <c r="F610" s="35"/>
      <c r="G610" s="33">
        <f>IFERROR(VLOOKUP(C610,重点公司!$C$2:$E$800,2,FALSE),0)</f>
        <v>0</v>
      </c>
    </row>
    <row r="611" spans="2:7" ht="14" customHeight="1" x14ac:dyDescent="0.25">
      <c r="B611" s="34" t="s">
        <v>1849</v>
      </c>
      <c r="C611" s="29" t="str">
        <f>[1]!s_info_name(B611)</f>
        <v>天首退(退市)</v>
      </c>
      <c r="D611" s="30" t="str">
        <f>[1]!s_info_industry_sw_2021(B611,"",1)</f>
        <v>煤炭</v>
      </c>
      <c r="E611" s="31" t="str">
        <f>IF([1]!s_info_industry_sw_2021(B611,"",2)="消费电子",分工!$E$4,VLOOKUP(D611,分工!$B$2:'分工'!$C$32,2,0))</f>
        <v>蔡浩</v>
      </c>
      <c r="F611" s="35"/>
      <c r="G611" s="33">
        <f>IFERROR(VLOOKUP(C611,重点公司!$C$2:$E$800,2,FALSE),0)</f>
        <v>0</v>
      </c>
    </row>
    <row r="612" spans="2:7" ht="14" customHeight="1" x14ac:dyDescent="0.25">
      <c r="B612" s="34" t="s">
        <v>1850</v>
      </c>
      <c r="C612" s="29" t="str">
        <f>[1]!s_info_name(B612)</f>
        <v>焦作万方</v>
      </c>
      <c r="D612" s="30" t="str">
        <f>[1]!s_info_industry_sw_2021(B612,"",1)</f>
        <v>有色金属</v>
      </c>
      <c r="E612" s="31" t="str">
        <f>IF([1]!s_info_industry_sw_2021(B612,"",2)="消费电子",分工!$E$4,VLOOKUP(D612,分工!$B$2:'分工'!$C$32,2,0))</f>
        <v>蔡浩</v>
      </c>
      <c r="F612" s="35"/>
      <c r="G612" s="33">
        <f>IFERROR(VLOOKUP(C612,重点公司!$C$2:$E$800,2,FALSE),0)</f>
        <v>0</v>
      </c>
    </row>
    <row r="613" spans="2:7" ht="14" customHeight="1" x14ac:dyDescent="0.25">
      <c r="B613" s="34" t="s">
        <v>1851</v>
      </c>
      <c r="C613" s="29" t="str">
        <f>[1]!s_info_name(B613)</f>
        <v>东海A退(退市)</v>
      </c>
      <c r="D613" s="30" t="str">
        <f>[1]!s_info_industry_sw_2021(B613,"",1)</f>
        <v>社会服务</v>
      </c>
      <c r="E613" s="31" t="str">
        <f>IF([1]!s_info_industry_sw_2021(B613,"",2)="消费电子",分工!$E$4,VLOOKUP(D613,分工!$B$2:'分工'!$C$32,2,0))</f>
        <v>董博</v>
      </c>
      <c r="F613" s="35"/>
      <c r="G613" s="33">
        <f>IFERROR(VLOOKUP(C613,重点公司!$C$2:$E$800,2,FALSE),0)</f>
        <v>0</v>
      </c>
    </row>
    <row r="614" spans="2:7" ht="14" customHeight="1" x14ac:dyDescent="0.25">
      <c r="B614" s="34" t="s">
        <v>1852</v>
      </c>
      <c r="C614" s="29">
        <f>[1]!s_info_name(B614)</f>
        <v>0</v>
      </c>
      <c r="D614" s="30">
        <f>[1]!s_info_industry_sw_2021(B614,"",1)</f>
        <v>0</v>
      </c>
      <c r="E614" s="31" t="e">
        <f>IF([1]!s_info_industry_sw_2021(B614,"",2)="消费电子",分工!$E$4,VLOOKUP(D614,分工!$B$2:'分工'!$C$32,2,0))</f>
        <v>#N/A</v>
      </c>
      <c r="F614" s="35"/>
      <c r="G614" s="33">
        <f>IFERROR(VLOOKUP(C614,重点公司!$C$2:$E$800,2,FALSE),0)</f>
        <v>0</v>
      </c>
    </row>
    <row r="615" spans="2:7" ht="14" customHeight="1" x14ac:dyDescent="0.25">
      <c r="B615" s="34" t="s">
        <v>1853</v>
      </c>
      <c r="C615" s="29" t="str">
        <f>[1]!s_info_name(B615)</f>
        <v>ST美谷</v>
      </c>
      <c r="D615" s="30" t="str">
        <f>[1]!s_info_industry_sw_2021(B615,"",1)</f>
        <v>美容护理</v>
      </c>
      <c r="E615" s="31" t="str">
        <f>IF([1]!s_info_industry_sw_2021(B615,"",2)="消费电子",分工!$E$4,VLOOKUP(D615,分工!$B$2:'分工'!$C$32,2,0))</f>
        <v>邵艺开</v>
      </c>
      <c r="F615" s="35"/>
      <c r="G615" s="33">
        <f>IFERROR(VLOOKUP(C615,重点公司!$C$2:$E$800,2,FALSE),0)</f>
        <v>0</v>
      </c>
    </row>
    <row r="616" spans="2:7" ht="14" customHeight="1" x14ac:dyDescent="0.25">
      <c r="B616" s="34" t="s">
        <v>1854</v>
      </c>
      <c r="C616" s="29" t="str">
        <f>[1]!s_info_name(B616)</f>
        <v>*ST海投(退市)</v>
      </c>
      <c r="D616" s="30" t="str">
        <f>[1]!s_info_industry_sw_2021(B616,"",1)</f>
        <v>非银金融</v>
      </c>
      <c r="E616" s="31" t="str">
        <f>IF([1]!s_info_industry_sw_2021(B616,"",2)="消费电子",分工!$E$4,VLOOKUP(D616,分工!$B$2:'分工'!$C$32,2,0))</f>
        <v>蔡浩</v>
      </c>
      <c r="F616" s="35"/>
      <c r="G616" s="33">
        <f>IFERROR(VLOOKUP(C616,重点公司!$C$2:$E$800,2,FALSE),0)</f>
        <v>0</v>
      </c>
    </row>
    <row r="617" spans="2:7" ht="14" customHeight="1" x14ac:dyDescent="0.25">
      <c r="B617" s="34" t="s">
        <v>1855</v>
      </c>
      <c r="C617" s="29" t="str">
        <f>[1]!s_info_name(B617)</f>
        <v>中油资本</v>
      </c>
      <c r="D617" s="30" t="str">
        <f>[1]!s_info_industry_sw_2021(B617,"",1)</f>
        <v>非银金融</v>
      </c>
      <c r="E617" s="31" t="str">
        <f>IF([1]!s_info_industry_sw_2021(B617,"",2)="消费电子",分工!$E$4,VLOOKUP(D617,分工!$B$2:'分工'!$C$32,2,0))</f>
        <v>蔡浩</v>
      </c>
      <c r="F617" s="35"/>
      <c r="G617" s="33">
        <f>IFERROR(VLOOKUP(C617,重点公司!$C$2:$E$800,2,FALSE),0)</f>
        <v>0</v>
      </c>
    </row>
    <row r="618" spans="2:7" ht="14" customHeight="1" x14ac:dyDescent="0.25">
      <c r="B618" s="34" t="s">
        <v>1856</v>
      </c>
      <c r="C618" s="29" t="str">
        <f>[1]!s_info_name(B618)</f>
        <v>吉林化工(退市)</v>
      </c>
      <c r="D618" s="30" t="str">
        <f>[1]!s_info_industry_sw_2021(B618,"",1)</f>
        <v>交通运输</v>
      </c>
      <c r="E618" s="31" t="str">
        <f>IF([1]!s_info_industry_sw_2021(B618,"",2)="消费电子",分工!$E$4,VLOOKUP(D618,分工!$B$2:'分工'!$C$32,2,0))</f>
        <v>董博</v>
      </c>
      <c r="F618" s="35"/>
      <c r="G618" s="33">
        <f>IFERROR(VLOOKUP(C618,重点公司!$C$2:$E$800,2,FALSE),0)</f>
        <v>0</v>
      </c>
    </row>
    <row r="619" spans="2:7" ht="14" customHeight="1" x14ac:dyDescent="0.25">
      <c r="B619" s="34" t="s">
        <v>1857</v>
      </c>
      <c r="C619" s="29" t="str">
        <f>[1]!s_info_name(B619)</f>
        <v>海螺新材</v>
      </c>
      <c r="D619" s="30" t="str">
        <f>[1]!s_info_industry_sw_2021(B619,"",1)</f>
        <v>建筑材料</v>
      </c>
      <c r="E619" s="31" t="str">
        <f>IF([1]!s_info_industry_sw_2021(B619,"",2)="消费电子",分工!$E$4,VLOOKUP(D619,分工!$B$2:'分工'!$C$32,2,0))</f>
        <v>曹昱晟</v>
      </c>
      <c r="F619" s="35"/>
      <c r="G619" s="33">
        <f>IFERROR(VLOOKUP(C619,重点公司!$C$2:$E$800,2,FALSE),0)</f>
        <v>0</v>
      </c>
    </row>
    <row r="620" spans="2:7" ht="14" customHeight="1" x14ac:dyDescent="0.25">
      <c r="B620" s="34" t="s">
        <v>1858</v>
      </c>
      <c r="C620" s="29" t="str">
        <f>[1]!s_info_name(B620)</f>
        <v>新华联</v>
      </c>
      <c r="D620" s="30" t="str">
        <f>[1]!s_info_industry_sw_2021(B620,"",1)</f>
        <v>房地产</v>
      </c>
      <c r="E620" s="31" t="str">
        <f>IF([1]!s_info_industry_sw_2021(B620,"",2)="消费电子",分工!$E$4,VLOOKUP(D620,分工!$B$2:'分工'!$C$32,2,0))</f>
        <v>曹昱晟</v>
      </c>
      <c r="F620" s="35"/>
      <c r="G620" s="33">
        <f>IFERROR(VLOOKUP(C620,重点公司!$C$2:$E$800,2,FALSE),0)</f>
        <v>0</v>
      </c>
    </row>
    <row r="621" spans="2:7" ht="14" customHeight="1" x14ac:dyDescent="0.25">
      <c r="B621" s="34" t="s">
        <v>1859</v>
      </c>
      <c r="C621" s="29" t="str">
        <f>[1]!s_info_name(B621)</f>
        <v>*ST比特(退市)</v>
      </c>
      <c r="D621" s="30" t="str">
        <f>[1]!s_info_industry_sw_2021(B621,"",1)</f>
        <v>传媒</v>
      </c>
      <c r="E621" s="31" t="str">
        <f>IF([1]!s_info_industry_sw_2021(B621,"",2)="消费电子",分工!$E$4,VLOOKUP(D621,分工!$B$2:'分工'!$C$32,2,0))</f>
        <v>曹昱晟</v>
      </c>
      <c r="F621" s="35"/>
      <c r="G621" s="33">
        <f>IFERROR(VLOOKUP(C621,重点公司!$C$2:$E$800,2,FALSE),0)</f>
        <v>0</v>
      </c>
    </row>
    <row r="622" spans="2:7" ht="14" customHeight="1" x14ac:dyDescent="0.25">
      <c r="B622" s="34" t="s">
        <v>1860</v>
      </c>
      <c r="C622" s="29" t="str">
        <f>[1]!s_info_name(B622)</f>
        <v>*ST恒立</v>
      </c>
      <c r="D622" s="30" t="str">
        <f>[1]!s_info_industry_sw_2021(B622,"",1)</f>
        <v>综合</v>
      </c>
      <c r="E622" s="31" t="str">
        <f>IF([1]!s_info_industry_sw_2021(B622,"",2)="消费电子",分工!$E$4,VLOOKUP(D622,分工!$B$2:'分工'!$C$32,2,0))</f>
        <v>无</v>
      </c>
      <c r="F622" s="35"/>
      <c r="G622" s="33">
        <f>IFERROR(VLOOKUP(C622,重点公司!$C$2:$E$800,2,FALSE),0)</f>
        <v>0</v>
      </c>
    </row>
    <row r="623" spans="2:7" ht="14" customHeight="1" x14ac:dyDescent="0.25">
      <c r="B623" s="34" t="s">
        <v>1861</v>
      </c>
      <c r="C623" s="29" t="str">
        <f>[1]!s_info_name(B623)</f>
        <v>吉林敖东</v>
      </c>
      <c r="D623" s="30" t="str">
        <f>[1]!s_info_industry_sw_2021(B623,"",1)</f>
        <v>医药生物</v>
      </c>
      <c r="E623" s="31" t="str">
        <f>IF([1]!s_info_industry_sw_2021(B623,"",2)="消费电子",分工!$E$4,VLOOKUP(D623,分工!$B$2:'分工'!$C$32,2,0))</f>
        <v>曹昱晟</v>
      </c>
      <c r="F623" s="35"/>
      <c r="G623" s="33">
        <f>IFERROR(VLOOKUP(C623,重点公司!$C$2:$E$800,2,FALSE),0)</f>
        <v>0</v>
      </c>
    </row>
    <row r="624" spans="2:7" ht="14" customHeight="1" x14ac:dyDescent="0.25">
      <c r="B624" s="34" t="s">
        <v>1862</v>
      </c>
      <c r="C624" s="29">
        <f>[1]!s_info_name(B624)</f>
        <v>0</v>
      </c>
      <c r="D624" s="30">
        <f>[1]!s_info_industry_sw_2021(B624,"",1)</f>
        <v>0</v>
      </c>
      <c r="E624" s="31" t="e">
        <f>IF([1]!s_info_industry_sw_2021(B624,"",2)="消费电子",分工!$E$4,VLOOKUP(D624,分工!$B$2:'分工'!$C$32,2,0))</f>
        <v>#N/A</v>
      </c>
      <c r="F624" s="35"/>
      <c r="G624" s="33">
        <f>IFERROR(VLOOKUP(C624,重点公司!$C$2:$E$800,2,FALSE),0)</f>
        <v>0</v>
      </c>
    </row>
    <row r="625" spans="2:7" ht="14" customHeight="1" x14ac:dyDescent="0.25">
      <c r="B625" s="34" t="s">
        <v>21</v>
      </c>
      <c r="C625" s="29" t="str">
        <f>[1]!s_info_name(B625)</f>
        <v>长安汽车</v>
      </c>
      <c r="D625" s="30" t="str">
        <f>[1]!s_info_industry_sw_2021(B625,"",1)</f>
        <v>汽车</v>
      </c>
      <c r="E625" s="31" t="str">
        <f>IF([1]!s_info_industry_sw_2021(B625,"",2)="消费电子",分工!$E$4,VLOOKUP(D625,分工!$B$2:'分工'!$C$32,2,0))</f>
        <v>沈洪敏</v>
      </c>
      <c r="F625" s="35"/>
      <c r="G625" s="33">
        <f>IFERROR(VLOOKUP(C625,重点公司!$C$2:$E$800,2,FALSE),0)</f>
        <v>1</v>
      </c>
    </row>
    <row r="626" spans="2:7" ht="14" customHeight="1" x14ac:dyDescent="0.25">
      <c r="B626" s="34" t="s">
        <v>1863</v>
      </c>
      <c r="C626" s="29" t="str">
        <f>[1]!s_info_name(B626)</f>
        <v>远大控股</v>
      </c>
      <c r="D626" s="30" t="str">
        <f>[1]!s_info_industry_sw_2021(B626,"",1)</f>
        <v>交通运输</v>
      </c>
      <c r="E626" s="31" t="str">
        <f>IF([1]!s_info_industry_sw_2021(B626,"",2)="消费电子",分工!$E$4,VLOOKUP(D626,分工!$B$2:'分工'!$C$32,2,0))</f>
        <v>董博</v>
      </c>
      <c r="F626" s="35"/>
      <c r="G626" s="33">
        <f>IFERROR(VLOOKUP(C626,重点公司!$C$2:$E$800,2,FALSE),0)</f>
        <v>0</v>
      </c>
    </row>
    <row r="627" spans="2:7" ht="14" customHeight="1" x14ac:dyDescent="0.25">
      <c r="B627" s="34" t="s">
        <v>1864</v>
      </c>
      <c r="C627" s="29" t="str">
        <f>[1]!s_info_name(B627)</f>
        <v>天茂集团</v>
      </c>
      <c r="D627" s="30" t="str">
        <f>[1]!s_info_industry_sw_2021(B627,"",1)</f>
        <v>非银金融</v>
      </c>
      <c r="E627" s="31" t="str">
        <f>IF([1]!s_info_industry_sw_2021(B627,"",2)="消费电子",分工!$E$4,VLOOKUP(D627,分工!$B$2:'分工'!$C$32,2,0))</f>
        <v>蔡浩</v>
      </c>
      <c r="F627" s="35"/>
      <c r="G627" s="33">
        <f>IFERROR(VLOOKUP(C627,重点公司!$C$2:$E$800,2,FALSE),0)</f>
        <v>0</v>
      </c>
    </row>
    <row r="628" spans="2:7" ht="14" customHeight="1" x14ac:dyDescent="0.25">
      <c r="B628" s="34" t="s">
        <v>1865</v>
      </c>
      <c r="C628" s="29" t="str">
        <f>[1]!s_info_name(B628)</f>
        <v>高新发展</v>
      </c>
      <c r="D628" s="30" t="str">
        <f>[1]!s_info_industry_sw_2021(B628,"",1)</f>
        <v>建筑装饰</v>
      </c>
      <c r="E628" s="31" t="str">
        <f>IF([1]!s_info_industry_sw_2021(B628,"",2)="消费电子",分工!$E$4,VLOOKUP(D628,分工!$B$2:'分工'!$C$32,2,0))</f>
        <v>曹昱晟</v>
      </c>
      <c r="F628" s="35"/>
      <c r="G628" s="33">
        <f>IFERROR(VLOOKUP(C628,重点公司!$C$2:$E$800,2,FALSE),0)</f>
        <v>0</v>
      </c>
    </row>
    <row r="629" spans="2:7" ht="14" customHeight="1" x14ac:dyDescent="0.25">
      <c r="B629" s="34" t="s">
        <v>22</v>
      </c>
      <c r="C629" s="29" t="str">
        <f>[1]!s_info_name(B629)</f>
        <v>钒钛股份</v>
      </c>
      <c r="D629" s="30" t="str">
        <f>[1]!s_info_industry_sw_2021(B629,"",1)</f>
        <v>钢铁</v>
      </c>
      <c r="E629" s="31" t="str">
        <f>IF([1]!s_info_industry_sw_2021(B629,"",2)="消费电子",分工!$E$4,VLOOKUP(D629,分工!$B$2:'分工'!$C$32,2,0))</f>
        <v>曹昱晟</v>
      </c>
      <c r="F629" s="35"/>
      <c r="G629" s="33">
        <f>IFERROR(VLOOKUP(C629,重点公司!$C$2:$E$800,2,FALSE),0)</f>
        <v>1</v>
      </c>
    </row>
    <row r="630" spans="2:7" ht="14" customHeight="1" x14ac:dyDescent="0.25">
      <c r="B630" s="34" t="s">
        <v>668</v>
      </c>
      <c r="C630" s="29" t="str">
        <f>[1]!s_info_name(B630)</f>
        <v>铜陵有色</v>
      </c>
      <c r="D630" s="30" t="str">
        <f>[1]!s_info_industry_sw_2021(B630,"",1)</f>
        <v>有色金属</v>
      </c>
      <c r="E630" s="31" t="str">
        <f>IF([1]!s_info_industry_sw_2021(B630,"",2)="消费电子",分工!$E$4,VLOOKUP(D630,分工!$B$2:'分工'!$C$32,2,0))</f>
        <v>蔡浩</v>
      </c>
      <c r="F630" s="35"/>
      <c r="G630" s="33">
        <f>IFERROR(VLOOKUP(C630,重点公司!$C$2:$E$800,2,FALSE),0)</f>
        <v>1</v>
      </c>
    </row>
    <row r="631" spans="2:7" ht="14" customHeight="1" x14ac:dyDescent="0.25">
      <c r="B631" s="34" t="s">
        <v>1866</v>
      </c>
      <c r="C631" s="29" t="str">
        <f>[1]!s_info_name(B631)</f>
        <v>顺发恒业</v>
      </c>
      <c r="D631" s="30" t="str">
        <f>[1]!s_info_industry_sw_2021(B631,"",1)</f>
        <v>房地产</v>
      </c>
      <c r="E631" s="31" t="str">
        <f>IF([1]!s_info_industry_sw_2021(B631,"",2)="消费电子",分工!$E$4,VLOOKUP(D631,分工!$B$2:'分工'!$C$32,2,0))</f>
        <v>曹昱晟</v>
      </c>
      <c r="F631" s="35"/>
      <c r="G631" s="33">
        <f>IFERROR(VLOOKUP(C631,重点公司!$C$2:$E$800,2,FALSE),0)</f>
        <v>0</v>
      </c>
    </row>
    <row r="632" spans="2:7" ht="14" customHeight="1" x14ac:dyDescent="0.25">
      <c r="B632" s="34" t="s">
        <v>1867</v>
      </c>
      <c r="C632" s="29" t="str">
        <f>[1]!s_info_name(B632)</f>
        <v>三木集团</v>
      </c>
      <c r="D632" s="30" t="str">
        <f>[1]!s_info_industry_sw_2021(B632,"",1)</f>
        <v>综合</v>
      </c>
      <c r="E632" s="31" t="str">
        <f>IF([1]!s_info_industry_sw_2021(B632,"",2)="消费电子",分工!$E$4,VLOOKUP(D632,分工!$B$2:'分工'!$C$32,2,0))</f>
        <v>无</v>
      </c>
      <c r="F632" s="35"/>
      <c r="G632" s="33">
        <f>IFERROR(VLOOKUP(C632,重点公司!$C$2:$E$800,2,FALSE),0)</f>
        <v>0</v>
      </c>
    </row>
    <row r="633" spans="2:7" ht="14" customHeight="1" x14ac:dyDescent="0.25">
      <c r="B633" s="34" t="s">
        <v>1868</v>
      </c>
      <c r="C633" s="29" t="str">
        <f>[1]!s_info_name(B633)</f>
        <v>合金投资</v>
      </c>
      <c r="D633" s="30" t="str">
        <f>[1]!s_info_industry_sw_2021(B633,"",1)</f>
        <v>有色金属</v>
      </c>
      <c r="E633" s="31" t="str">
        <f>IF([1]!s_info_industry_sw_2021(B633,"",2)="消费电子",分工!$E$4,VLOOKUP(D633,分工!$B$2:'分工'!$C$32,2,0))</f>
        <v>蔡浩</v>
      </c>
      <c r="F633" s="35"/>
      <c r="G633" s="33">
        <f>IFERROR(VLOOKUP(C633,重点公司!$C$2:$E$800,2,FALSE),0)</f>
        <v>0</v>
      </c>
    </row>
    <row r="634" spans="2:7" ht="14" customHeight="1" x14ac:dyDescent="0.25">
      <c r="B634" s="34" t="s">
        <v>1869</v>
      </c>
      <c r="C634" s="29">
        <f>[1]!s_info_name(B634)</f>
        <v>0</v>
      </c>
      <c r="D634" s="30">
        <f>[1]!s_info_industry_sw_2021(B634,"",1)</f>
        <v>0</v>
      </c>
      <c r="E634" s="31" t="e">
        <f>IF([1]!s_info_industry_sw_2021(B634,"",2)="消费电子",分工!$E$4,VLOOKUP(D634,分工!$B$2:'分工'!$C$32,2,0))</f>
        <v>#N/A</v>
      </c>
      <c r="F634" s="35"/>
      <c r="G634" s="33">
        <f>IFERROR(VLOOKUP(C634,重点公司!$C$2:$E$800,2,FALSE),0)</f>
        <v>0</v>
      </c>
    </row>
    <row r="635" spans="2:7" ht="14" customHeight="1" x14ac:dyDescent="0.25">
      <c r="B635" s="34" t="s">
        <v>1870</v>
      </c>
      <c r="C635" s="29" t="str">
        <f>[1]!s_info_name(B635)</f>
        <v>英力特</v>
      </c>
      <c r="D635" s="30" t="str">
        <f>[1]!s_info_industry_sw_2021(B635,"",1)</f>
        <v>基础化工</v>
      </c>
      <c r="E635" s="31" t="str">
        <f>IF([1]!s_info_industry_sw_2021(B635,"",2)="消费电子",分工!$E$4,VLOOKUP(D635,分工!$B$2:'分工'!$C$32,2,0))</f>
        <v>张子健</v>
      </c>
      <c r="F635" s="35"/>
      <c r="G635" s="33">
        <f>IFERROR(VLOOKUP(C635,重点公司!$C$2:$E$800,2,FALSE),0)</f>
        <v>0</v>
      </c>
    </row>
    <row r="636" spans="2:7" ht="14" customHeight="1" x14ac:dyDescent="0.25">
      <c r="B636" s="34" t="s">
        <v>1871</v>
      </c>
      <c r="C636" s="29" t="str">
        <f>[1]!s_info_name(B636)</f>
        <v>风华高科</v>
      </c>
      <c r="D636" s="30" t="str">
        <f>[1]!s_info_industry_sw_2021(B636,"",1)</f>
        <v>电子</v>
      </c>
      <c r="E636" s="31" t="str">
        <f>IF([1]!s_info_industry_sw_2021(B636,"",2)="消费电子",分工!$E$4,VLOOKUP(D636,分工!$B$2:'分工'!$C$32,2,0))</f>
        <v>邵艺开</v>
      </c>
      <c r="F636" s="35"/>
      <c r="G636" s="33">
        <f>IFERROR(VLOOKUP(C636,重点公司!$C$2:$E$800,2,FALSE),0)</f>
        <v>0</v>
      </c>
    </row>
    <row r="637" spans="2:7" ht="14" customHeight="1" x14ac:dyDescent="0.25">
      <c r="B637" s="34" t="s">
        <v>1872</v>
      </c>
      <c r="C637" s="29" t="str">
        <f>[1]!s_info_name(B637)</f>
        <v>茂化实华</v>
      </c>
      <c r="D637" s="30" t="str">
        <f>[1]!s_info_industry_sw_2021(B637,"",1)</f>
        <v>石油石化</v>
      </c>
      <c r="E637" s="31" t="str">
        <f>IF([1]!s_info_industry_sw_2021(B637,"",2)="消费电子",分工!$E$4,VLOOKUP(D637,分工!$B$2:'分工'!$C$32,2,0))</f>
        <v>蔡浩</v>
      </c>
      <c r="F637" s="35"/>
      <c r="G637" s="33">
        <f>IFERROR(VLOOKUP(C637,重点公司!$C$2:$E$800,2,FALSE),0)</f>
        <v>0</v>
      </c>
    </row>
    <row r="638" spans="2:7" ht="14" customHeight="1" x14ac:dyDescent="0.25">
      <c r="B638" s="34" t="s">
        <v>1873</v>
      </c>
      <c r="C638" s="29" t="str">
        <f>[1]!s_info_name(B638)</f>
        <v>万方发展</v>
      </c>
      <c r="D638" s="30" t="str">
        <f>[1]!s_info_industry_sw_2021(B638,"",1)</f>
        <v>国防军工</v>
      </c>
      <c r="E638" s="31" t="str">
        <f>IF([1]!s_info_industry_sw_2021(B638,"",2)="消费电子",分工!$E$4,VLOOKUP(D638,分工!$B$2:'分工'!$C$32,2,0))</f>
        <v>董博</v>
      </c>
      <c r="F638" s="35"/>
      <c r="G638" s="33">
        <f>IFERROR(VLOOKUP(C638,重点公司!$C$2:$E$800,2,FALSE),0)</f>
        <v>0</v>
      </c>
    </row>
    <row r="639" spans="2:7" ht="14" customHeight="1" x14ac:dyDescent="0.25">
      <c r="B639" s="34" t="s">
        <v>1874</v>
      </c>
      <c r="C639" s="29" t="str">
        <f>[1]!s_info_name(B639)</f>
        <v>西王食品</v>
      </c>
      <c r="D639" s="30" t="str">
        <f>[1]!s_info_industry_sw_2021(B639,"",1)</f>
        <v>农林牧渔</v>
      </c>
      <c r="E639" s="31" t="str">
        <f>IF([1]!s_info_industry_sw_2021(B639,"",2)="消费电子",分工!$E$4,VLOOKUP(D639,分工!$B$2:'分工'!$C$32,2,0))</f>
        <v>邵艺开</v>
      </c>
      <c r="F639" s="35"/>
      <c r="G639" s="33">
        <f>IFERROR(VLOOKUP(C639,重点公司!$C$2:$E$800,2,FALSE),0)</f>
        <v>0</v>
      </c>
    </row>
    <row r="640" spans="2:7" ht="14" customHeight="1" x14ac:dyDescent="0.25">
      <c r="B640" s="34" t="s">
        <v>1875</v>
      </c>
      <c r="C640" s="29">
        <f>[1]!s_info_name(B640)</f>
        <v>0</v>
      </c>
      <c r="D640" s="30">
        <f>[1]!s_info_industry_sw_2021(B640,"",1)</f>
        <v>0</v>
      </c>
      <c r="E640" s="31" t="e">
        <f>IF([1]!s_info_industry_sw_2021(B640,"",2)="消费电子",分工!$E$4,VLOOKUP(D640,分工!$B$2:'分工'!$C$32,2,0))</f>
        <v>#N/A</v>
      </c>
      <c r="F640" s="35"/>
      <c r="G640" s="33">
        <f>IFERROR(VLOOKUP(C640,重点公司!$C$2:$E$800,2,FALSE),0)</f>
        <v>0</v>
      </c>
    </row>
    <row r="641" spans="2:7" ht="14" customHeight="1" x14ac:dyDescent="0.25">
      <c r="B641" s="34" t="s">
        <v>1876</v>
      </c>
      <c r="C641" s="29">
        <f>[1]!s_info_name(B641)</f>
        <v>0</v>
      </c>
      <c r="D641" s="30">
        <f>[1]!s_info_industry_sw_2021(B641,"",1)</f>
        <v>0</v>
      </c>
      <c r="E641" s="31" t="e">
        <f>IF([1]!s_info_industry_sw_2021(B641,"",2)="消费电子",分工!$E$4,VLOOKUP(D641,分工!$B$2:'分工'!$C$32,2,0))</f>
        <v>#N/A</v>
      </c>
      <c r="F641" s="35"/>
      <c r="G641" s="33">
        <f>IFERROR(VLOOKUP(C641,重点公司!$C$2:$E$800,2,FALSE),0)</f>
        <v>0</v>
      </c>
    </row>
    <row r="642" spans="2:7" ht="14" customHeight="1" x14ac:dyDescent="0.25">
      <c r="B642" s="34" t="s">
        <v>1877</v>
      </c>
      <c r="C642" s="29">
        <f>[1]!s_info_name(B642)</f>
        <v>0</v>
      </c>
      <c r="D642" s="30">
        <f>[1]!s_info_industry_sw_2021(B642,"",1)</f>
        <v>0</v>
      </c>
      <c r="E642" s="31" t="e">
        <f>IF([1]!s_info_industry_sw_2021(B642,"",2)="消费电子",分工!$E$4,VLOOKUP(D642,分工!$B$2:'分工'!$C$32,2,0))</f>
        <v>#N/A</v>
      </c>
      <c r="F642" s="35"/>
      <c r="G642" s="33">
        <f>IFERROR(VLOOKUP(C642,重点公司!$C$2:$E$800,2,FALSE),0)</f>
        <v>0</v>
      </c>
    </row>
    <row r="643" spans="2:7" ht="14" customHeight="1" x14ac:dyDescent="0.25">
      <c r="B643" s="34" t="s">
        <v>1878</v>
      </c>
      <c r="C643" s="29">
        <f>[1]!s_info_name(B643)</f>
        <v>0</v>
      </c>
      <c r="D643" s="30">
        <f>[1]!s_info_industry_sw_2021(B643,"",1)</f>
        <v>0</v>
      </c>
      <c r="E643" s="31" t="e">
        <f>IF([1]!s_info_industry_sw_2021(B643,"",2)="消费电子",分工!$E$4,VLOOKUP(D643,分工!$B$2:'分工'!$C$32,2,0))</f>
        <v>#N/A</v>
      </c>
      <c r="F643" s="35"/>
      <c r="G643" s="33">
        <f>IFERROR(VLOOKUP(C643,重点公司!$C$2:$E$800,2,FALSE),0)</f>
        <v>0</v>
      </c>
    </row>
    <row r="644" spans="2:7" ht="14" customHeight="1" x14ac:dyDescent="0.25">
      <c r="B644" s="34" t="s">
        <v>1879</v>
      </c>
      <c r="C644" s="29">
        <f>[1]!s_info_name(B644)</f>
        <v>0</v>
      </c>
      <c r="D644" s="30">
        <f>[1]!s_info_industry_sw_2021(B644,"",1)</f>
        <v>0</v>
      </c>
      <c r="E644" s="31" t="e">
        <f>IF([1]!s_info_industry_sw_2021(B644,"",2)="消费电子",分工!$E$4,VLOOKUP(D644,分工!$B$2:'分工'!$C$32,2,0))</f>
        <v>#N/A</v>
      </c>
      <c r="F644" s="35"/>
      <c r="G644" s="33">
        <f>IFERROR(VLOOKUP(C644,重点公司!$C$2:$E$800,2,FALSE),0)</f>
        <v>0</v>
      </c>
    </row>
    <row r="645" spans="2:7" ht="14" customHeight="1" x14ac:dyDescent="0.25">
      <c r="B645" s="34" t="s">
        <v>1880</v>
      </c>
      <c r="C645" s="29">
        <f>[1]!s_info_name(B645)</f>
        <v>0</v>
      </c>
      <c r="D645" s="30">
        <f>[1]!s_info_industry_sw_2021(B645,"",1)</f>
        <v>0</v>
      </c>
      <c r="E645" s="31" t="e">
        <f>IF([1]!s_info_industry_sw_2021(B645,"",2)="消费电子",分工!$E$4,VLOOKUP(D645,分工!$B$2:'分工'!$C$32,2,0))</f>
        <v>#N/A</v>
      </c>
      <c r="F645" s="35"/>
      <c r="G645" s="33">
        <f>IFERROR(VLOOKUP(C645,重点公司!$C$2:$E$800,2,FALSE),0)</f>
        <v>0</v>
      </c>
    </row>
    <row r="646" spans="2:7" ht="14" customHeight="1" x14ac:dyDescent="0.25">
      <c r="B646" s="34" t="s">
        <v>1881</v>
      </c>
      <c r="C646" s="29">
        <f>[1]!s_info_name(B646)</f>
        <v>0</v>
      </c>
      <c r="D646" s="30">
        <f>[1]!s_info_industry_sw_2021(B646,"",1)</f>
        <v>0</v>
      </c>
      <c r="E646" s="31" t="e">
        <f>IF([1]!s_info_industry_sw_2021(B646,"",2)="消费电子",分工!$E$4,VLOOKUP(D646,分工!$B$2:'分工'!$C$32,2,0))</f>
        <v>#N/A</v>
      </c>
      <c r="F646" s="35"/>
      <c r="G646" s="33">
        <f>IFERROR(VLOOKUP(C646,重点公司!$C$2:$E$800,2,FALSE),0)</f>
        <v>0</v>
      </c>
    </row>
    <row r="647" spans="2:7" ht="14" customHeight="1" x14ac:dyDescent="0.25">
      <c r="B647" s="34" t="s">
        <v>1882</v>
      </c>
      <c r="C647" s="29">
        <f>[1]!s_info_name(B647)</f>
        <v>0</v>
      </c>
      <c r="D647" s="30">
        <f>[1]!s_info_industry_sw_2021(B647,"",1)</f>
        <v>0</v>
      </c>
      <c r="E647" s="31" t="e">
        <f>IF([1]!s_info_industry_sw_2021(B647,"",2)="消费电子",分工!$E$4,VLOOKUP(D647,分工!$B$2:'分工'!$C$32,2,0))</f>
        <v>#N/A</v>
      </c>
      <c r="F647" s="35"/>
      <c r="G647" s="33">
        <f>IFERROR(VLOOKUP(C647,重点公司!$C$2:$E$800,2,FALSE),0)</f>
        <v>0</v>
      </c>
    </row>
    <row r="648" spans="2:7" ht="14" customHeight="1" x14ac:dyDescent="0.25">
      <c r="B648" s="34" t="s">
        <v>1883</v>
      </c>
      <c r="C648" s="29">
        <f>[1]!s_info_name(B648)</f>
        <v>0</v>
      </c>
      <c r="D648" s="30">
        <f>[1]!s_info_industry_sw_2021(B648,"",1)</f>
        <v>0</v>
      </c>
      <c r="E648" s="31" t="e">
        <f>IF([1]!s_info_industry_sw_2021(B648,"",2)="消费电子",分工!$E$4,VLOOKUP(D648,分工!$B$2:'分工'!$C$32,2,0))</f>
        <v>#N/A</v>
      </c>
      <c r="F648" s="35"/>
      <c r="G648" s="33">
        <f>IFERROR(VLOOKUP(C648,重点公司!$C$2:$E$800,2,FALSE),0)</f>
        <v>0</v>
      </c>
    </row>
    <row r="649" spans="2:7" ht="14" customHeight="1" x14ac:dyDescent="0.25">
      <c r="B649" s="34" t="s">
        <v>1884</v>
      </c>
      <c r="C649" s="29">
        <f>[1]!s_info_name(B649)</f>
        <v>0</v>
      </c>
      <c r="D649" s="30">
        <f>[1]!s_info_industry_sw_2021(B649,"",1)</f>
        <v>0</v>
      </c>
      <c r="E649" s="31" t="e">
        <f>IF([1]!s_info_industry_sw_2021(B649,"",2)="消费电子",分工!$E$4,VLOOKUP(D649,分工!$B$2:'分工'!$C$32,2,0))</f>
        <v>#N/A</v>
      </c>
      <c r="F649" s="35"/>
      <c r="G649" s="33">
        <f>IFERROR(VLOOKUP(C649,重点公司!$C$2:$E$800,2,FALSE),0)</f>
        <v>0</v>
      </c>
    </row>
    <row r="650" spans="2:7" ht="14" customHeight="1" x14ac:dyDescent="0.25">
      <c r="B650" s="34" t="s">
        <v>1885</v>
      </c>
      <c r="C650" s="29" t="str">
        <f>[1]!s_info_name(B650)</f>
        <v>仁和药业</v>
      </c>
      <c r="D650" s="30" t="str">
        <f>[1]!s_info_industry_sw_2021(B650,"",1)</f>
        <v>医药生物</v>
      </c>
      <c r="E650" s="31" t="str">
        <f>IF([1]!s_info_industry_sw_2021(B650,"",2)="消费电子",分工!$E$4,VLOOKUP(D650,分工!$B$2:'分工'!$C$32,2,0))</f>
        <v>曹昱晟</v>
      </c>
      <c r="F650" s="35"/>
      <c r="G650" s="33">
        <f>IFERROR(VLOOKUP(C650,重点公司!$C$2:$E$800,2,FALSE),0)</f>
        <v>0</v>
      </c>
    </row>
    <row r="651" spans="2:7" ht="14" customHeight="1" x14ac:dyDescent="0.25">
      <c r="B651" s="34" t="s">
        <v>23</v>
      </c>
      <c r="C651" s="29" t="str">
        <f>[1]!s_info_name(B651)</f>
        <v>格力电器</v>
      </c>
      <c r="D651" s="30" t="str">
        <f>[1]!s_info_industry_sw_2021(B651,"",1)</f>
        <v>家用电器</v>
      </c>
      <c r="E651" s="31" t="str">
        <f>IF([1]!s_info_industry_sw_2021(B651,"",2)="消费电子",分工!$E$4,VLOOKUP(D651,分工!$B$2:'分工'!$C$32,2,0))</f>
        <v>董博</v>
      </c>
      <c r="F651" s="35"/>
      <c r="G651" s="33">
        <f>IFERROR(VLOOKUP(C651,重点公司!$C$2:$E$800,2,FALSE),0)</f>
        <v>1</v>
      </c>
    </row>
    <row r="652" spans="2:7" ht="14" customHeight="1" x14ac:dyDescent="0.25">
      <c r="B652" s="34" t="s">
        <v>1886</v>
      </c>
      <c r="C652" s="29" t="str">
        <f>[1]!s_info_name(B652)</f>
        <v>泰达股份</v>
      </c>
      <c r="D652" s="30" t="str">
        <f>[1]!s_info_industry_sw_2021(B652,"",1)</f>
        <v>综合</v>
      </c>
      <c r="E652" s="31" t="str">
        <f>IF([1]!s_info_industry_sw_2021(B652,"",2)="消费电子",分工!$E$4,VLOOKUP(D652,分工!$B$2:'分工'!$C$32,2,0))</f>
        <v>无</v>
      </c>
      <c r="F652" s="35"/>
      <c r="G652" s="33">
        <f>IFERROR(VLOOKUP(C652,重点公司!$C$2:$E$800,2,FALSE),0)</f>
        <v>0</v>
      </c>
    </row>
    <row r="653" spans="2:7" ht="14" customHeight="1" x14ac:dyDescent="0.25">
      <c r="B653" s="34" t="s">
        <v>1887</v>
      </c>
      <c r="C653" s="29" t="str">
        <f>[1]!s_info_name(B653)</f>
        <v>ST九州(退市)</v>
      </c>
      <c r="D653" s="30" t="str">
        <f>[1]!s_info_industry_sw_2021(B653,"",1)</f>
        <v>商贸零售</v>
      </c>
      <c r="E653" s="31" t="str">
        <f>IF([1]!s_info_industry_sw_2021(B653,"",2)="消费电子",分工!$E$4,VLOOKUP(D653,分工!$B$2:'分工'!$C$32,2,0))</f>
        <v>董博</v>
      </c>
      <c r="F653" s="35"/>
      <c r="G653" s="33">
        <f>IFERROR(VLOOKUP(C653,重点公司!$C$2:$E$800,2,FALSE),0)</f>
        <v>0</v>
      </c>
    </row>
    <row r="654" spans="2:7" ht="14" customHeight="1" x14ac:dyDescent="0.25">
      <c r="B654" s="34" t="s">
        <v>1888</v>
      </c>
      <c r="C654" s="29">
        <f>[1]!s_info_name(B654)</f>
        <v>0</v>
      </c>
      <c r="D654" s="30">
        <f>[1]!s_info_industry_sw_2021(B654,"",1)</f>
        <v>0</v>
      </c>
      <c r="E654" s="31" t="e">
        <f>IF([1]!s_info_industry_sw_2021(B654,"",2)="消费电子",分工!$E$4,VLOOKUP(D654,分工!$B$2:'分工'!$C$32,2,0))</f>
        <v>#N/A</v>
      </c>
      <c r="F654" s="35"/>
      <c r="G654" s="33">
        <f>IFERROR(VLOOKUP(C654,重点公司!$C$2:$E$800,2,FALSE),0)</f>
        <v>0</v>
      </c>
    </row>
    <row r="655" spans="2:7" ht="14" customHeight="1" x14ac:dyDescent="0.25">
      <c r="B655" s="34" t="s">
        <v>1889</v>
      </c>
      <c r="C655" s="29" t="str">
        <f>[1]!s_info_name(B655)</f>
        <v>金岭矿业</v>
      </c>
      <c r="D655" s="30" t="str">
        <f>[1]!s_info_industry_sw_2021(B655,"",1)</f>
        <v>钢铁</v>
      </c>
      <c r="E655" s="31" t="str">
        <f>IF([1]!s_info_industry_sw_2021(B655,"",2)="消费电子",分工!$E$4,VLOOKUP(D655,分工!$B$2:'分工'!$C$32,2,0))</f>
        <v>曹昱晟</v>
      </c>
      <c r="F655" s="35"/>
      <c r="G655" s="33">
        <f>IFERROR(VLOOKUP(C655,重点公司!$C$2:$E$800,2,FALSE),0)</f>
        <v>0</v>
      </c>
    </row>
    <row r="656" spans="2:7" ht="14" customHeight="1" x14ac:dyDescent="0.25">
      <c r="B656" s="34" t="s">
        <v>1890</v>
      </c>
      <c r="C656" s="29" t="str">
        <f>[1]!s_info_name(B656)</f>
        <v>*ST金科</v>
      </c>
      <c r="D656" s="30" t="str">
        <f>[1]!s_info_industry_sw_2021(B656,"",1)</f>
        <v>房地产</v>
      </c>
      <c r="E656" s="31" t="str">
        <f>IF([1]!s_info_industry_sw_2021(B656,"",2)="消费电子",分工!$E$4,VLOOKUP(D656,分工!$B$2:'分工'!$C$32,2,0))</f>
        <v>曹昱晟</v>
      </c>
      <c r="F656" s="35"/>
      <c r="G656" s="33">
        <f>IFERROR(VLOOKUP(C656,重点公司!$C$2:$E$800,2,FALSE),0)</f>
        <v>0</v>
      </c>
    </row>
    <row r="657" spans="2:7" ht="14" customHeight="1" x14ac:dyDescent="0.25">
      <c r="B657" s="34" t="s">
        <v>560</v>
      </c>
      <c r="C657" s="29" t="str">
        <f>[1]!s_info_name(B657)</f>
        <v>中钨高新</v>
      </c>
      <c r="D657" s="30" t="str">
        <f>[1]!s_info_industry_sw_2021(B657,"",1)</f>
        <v>有色金属</v>
      </c>
      <c r="E657" s="31" t="str">
        <f>IF([1]!s_info_industry_sw_2021(B657,"",2)="消费电子",分工!$E$4,VLOOKUP(D657,分工!$B$2:'分工'!$C$32,2,0))</f>
        <v>蔡浩</v>
      </c>
      <c r="F657" s="35"/>
      <c r="G657" s="33">
        <f>IFERROR(VLOOKUP(C657,重点公司!$C$2:$E$800,2,FALSE),0)</f>
        <v>1</v>
      </c>
    </row>
    <row r="658" spans="2:7" ht="14" customHeight="1" x14ac:dyDescent="0.25">
      <c r="B658" s="34" t="s">
        <v>1891</v>
      </c>
      <c r="C658" s="29" t="str">
        <f>[1]!s_info_name(B658)</f>
        <v>ST海洋(退市)</v>
      </c>
      <c r="D658" s="30" t="str">
        <f>[1]!s_info_industry_sw_2021(B658,"",1)</f>
        <v>综合</v>
      </c>
      <c r="E658" s="31" t="str">
        <f>IF([1]!s_info_industry_sw_2021(B658,"",2)="消费电子",分工!$E$4,VLOOKUP(D658,分工!$B$2:'分工'!$C$32,2,0))</f>
        <v>无</v>
      </c>
      <c r="F658" s="35"/>
      <c r="G658" s="33">
        <f>IFERROR(VLOOKUP(C658,重点公司!$C$2:$E$800,2,FALSE),0)</f>
        <v>0</v>
      </c>
    </row>
    <row r="659" spans="2:7" ht="14" customHeight="1" x14ac:dyDescent="0.25">
      <c r="B659" s="34" t="s">
        <v>1892</v>
      </c>
      <c r="C659" s="29" t="str">
        <f>[1]!s_info_name(B659)</f>
        <v>珠海中富</v>
      </c>
      <c r="D659" s="30" t="str">
        <f>[1]!s_info_industry_sw_2021(B659,"",1)</f>
        <v>轻工制造</v>
      </c>
      <c r="E659" s="31" t="str">
        <f>IF([1]!s_info_industry_sw_2021(B659,"",2)="消费电子",分工!$E$4,VLOOKUP(D659,分工!$B$2:'分工'!$C$32,2,0))</f>
        <v>董博</v>
      </c>
      <c r="F659" s="35"/>
      <c r="G659" s="33">
        <f>IFERROR(VLOOKUP(C659,重点公司!$C$2:$E$800,2,FALSE),0)</f>
        <v>0</v>
      </c>
    </row>
    <row r="660" spans="2:7" ht="14" customHeight="1" x14ac:dyDescent="0.25">
      <c r="B660" s="34" t="s">
        <v>1893</v>
      </c>
      <c r="C660" s="29" t="str">
        <f>[1]!s_info_name(B660)</f>
        <v>*ST南华(退市)</v>
      </c>
      <c r="D660" s="30" t="str">
        <f>[1]!s_info_industry_sw_2021(B660,"",1)</f>
        <v>电力设备</v>
      </c>
      <c r="E660" s="31" t="str">
        <f>IF([1]!s_info_industry_sw_2021(B660,"",2)="消费电子",分工!$E$4,VLOOKUP(D660,分工!$B$2:'分工'!$C$32,2,0))</f>
        <v>张子健</v>
      </c>
      <c r="F660" s="35"/>
      <c r="G660" s="33">
        <f>IFERROR(VLOOKUP(C660,重点公司!$C$2:$E$800,2,FALSE),0)</f>
        <v>0</v>
      </c>
    </row>
    <row r="661" spans="2:7" ht="14" customHeight="1" x14ac:dyDescent="0.25">
      <c r="B661" s="34" t="s">
        <v>1894</v>
      </c>
      <c r="C661" s="29" t="str">
        <f>[1]!s_info_name(B661)</f>
        <v>长春高新</v>
      </c>
      <c r="D661" s="30" t="str">
        <f>[1]!s_info_industry_sw_2021(B661,"",1)</f>
        <v>医药生物</v>
      </c>
      <c r="E661" s="31" t="str">
        <f>IF([1]!s_info_industry_sw_2021(B661,"",2)="消费电子",分工!$E$4,VLOOKUP(D661,分工!$B$2:'分工'!$C$32,2,0))</f>
        <v>曹昱晟</v>
      </c>
      <c r="F661" s="35"/>
      <c r="G661" s="33">
        <f>IFERROR(VLOOKUP(C661,重点公司!$C$2:$E$800,2,FALSE),0)</f>
        <v>0</v>
      </c>
    </row>
    <row r="662" spans="2:7" ht="14" customHeight="1" x14ac:dyDescent="0.25">
      <c r="B662" s="34" t="s">
        <v>1895</v>
      </c>
      <c r="C662" s="29" t="str">
        <f>[1]!s_info_name(B662)</f>
        <v>天夏退(退市)</v>
      </c>
      <c r="D662" s="30" t="str">
        <f>[1]!s_info_industry_sw_2021(B662,"",1)</f>
        <v>计算机</v>
      </c>
      <c r="E662" s="31" t="str">
        <f>IF([1]!s_info_industry_sw_2021(B662,"",2)="消费电子",分工!$E$4,VLOOKUP(D662,分工!$B$2:'分工'!$C$32,2,0))</f>
        <v>沈洪敏</v>
      </c>
      <c r="F662" s="35"/>
      <c r="G662" s="33">
        <f>IFERROR(VLOOKUP(C662,重点公司!$C$2:$E$800,2,FALSE),0)</f>
        <v>0</v>
      </c>
    </row>
    <row r="663" spans="2:7" ht="14" customHeight="1" x14ac:dyDescent="0.25">
      <c r="B663" s="34" t="s">
        <v>1896</v>
      </c>
      <c r="C663" s="29" t="str">
        <f>[1]!s_info_name(B663)</f>
        <v>永安林业</v>
      </c>
      <c r="D663" s="30" t="str">
        <f>[1]!s_info_industry_sw_2021(B663,"",1)</f>
        <v>农林牧渔</v>
      </c>
      <c r="E663" s="31" t="str">
        <f>IF([1]!s_info_industry_sw_2021(B663,"",2)="消费电子",分工!$E$4,VLOOKUP(D663,分工!$B$2:'分工'!$C$32,2,0))</f>
        <v>邵艺开</v>
      </c>
      <c r="F663" s="35"/>
      <c r="G663" s="33">
        <f>IFERROR(VLOOKUP(C663,重点公司!$C$2:$E$800,2,FALSE),0)</f>
        <v>0</v>
      </c>
    </row>
    <row r="664" spans="2:7" ht="14" customHeight="1" x14ac:dyDescent="0.25">
      <c r="B664" s="34" t="s">
        <v>1897</v>
      </c>
      <c r="C664" s="29">
        <f>[1]!s_info_name(B664)</f>
        <v>0</v>
      </c>
      <c r="D664" s="30">
        <f>[1]!s_info_industry_sw_2021(B664,"",1)</f>
        <v>0</v>
      </c>
      <c r="E664" s="31" t="e">
        <f>IF([1]!s_info_industry_sw_2021(B664,"",2)="消费电子",分工!$E$4,VLOOKUP(D664,分工!$B$2:'分工'!$C$32,2,0))</f>
        <v>#N/A</v>
      </c>
      <c r="F664" s="35"/>
      <c r="G664" s="33">
        <f>IFERROR(VLOOKUP(C664,重点公司!$C$2:$E$800,2,FALSE),0)</f>
        <v>0</v>
      </c>
    </row>
    <row r="665" spans="2:7" ht="14" customHeight="1" x14ac:dyDescent="0.25">
      <c r="B665" s="34" t="s">
        <v>1898</v>
      </c>
      <c r="C665" s="29" t="str">
        <f>[1]!s_info_name(B665)</f>
        <v>湖北广电</v>
      </c>
      <c r="D665" s="30" t="str">
        <f>[1]!s_info_industry_sw_2021(B665,"",1)</f>
        <v>传媒</v>
      </c>
      <c r="E665" s="31" t="str">
        <f>IF([1]!s_info_industry_sw_2021(B665,"",2)="消费电子",分工!$E$4,VLOOKUP(D665,分工!$B$2:'分工'!$C$32,2,0))</f>
        <v>曹昱晟</v>
      </c>
      <c r="F665" s="35"/>
      <c r="G665" s="33">
        <f>IFERROR(VLOOKUP(C665,重点公司!$C$2:$E$800,2,FALSE),0)</f>
        <v>0</v>
      </c>
    </row>
    <row r="666" spans="2:7" ht="14" customHeight="1" x14ac:dyDescent="0.25">
      <c r="B666" s="34" t="s">
        <v>1899</v>
      </c>
      <c r="C666" s="29" t="str">
        <f>[1]!s_info_name(B666)</f>
        <v>经纬纺机(退市)</v>
      </c>
      <c r="D666" s="30" t="str">
        <f>[1]!s_info_industry_sw_2021(B666,"",1)</f>
        <v>非银金融</v>
      </c>
      <c r="E666" s="31" t="str">
        <f>IF([1]!s_info_industry_sw_2021(B666,"",2)="消费电子",分工!$E$4,VLOOKUP(D666,分工!$B$2:'分工'!$C$32,2,0))</f>
        <v>蔡浩</v>
      </c>
      <c r="F666" s="35"/>
      <c r="G666" s="33">
        <f>IFERROR(VLOOKUP(C666,重点公司!$C$2:$E$800,2,FALSE),0)</f>
        <v>0</v>
      </c>
    </row>
    <row r="667" spans="2:7" ht="14" customHeight="1" x14ac:dyDescent="0.25">
      <c r="B667" s="34" t="s">
        <v>1900</v>
      </c>
      <c r="C667" s="29" t="str">
        <f>[1]!s_info_name(B667)</f>
        <v>ST美置(退市)</v>
      </c>
      <c r="D667" s="30" t="str">
        <f>[1]!s_info_industry_sw_2021(B667,"",1)</f>
        <v>房地产</v>
      </c>
      <c r="E667" s="31" t="str">
        <f>IF([1]!s_info_industry_sw_2021(B667,"",2)="消费电子",分工!$E$4,VLOOKUP(D667,分工!$B$2:'分工'!$C$32,2,0))</f>
        <v>曹昱晟</v>
      </c>
      <c r="F667" s="35"/>
      <c r="G667" s="33">
        <f>IFERROR(VLOOKUP(C667,重点公司!$C$2:$E$800,2,FALSE),0)</f>
        <v>0</v>
      </c>
    </row>
    <row r="668" spans="2:7" ht="14" customHeight="1" x14ac:dyDescent="0.25">
      <c r="B668" s="34" t="s">
        <v>1901</v>
      </c>
      <c r="C668" s="29" t="str">
        <f>[1]!s_info_name(B668)</f>
        <v>荣丰控股</v>
      </c>
      <c r="D668" s="30" t="str">
        <f>[1]!s_info_industry_sw_2021(B668,"",1)</f>
        <v>医药生物</v>
      </c>
      <c r="E668" s="31" t="str">
        <f>IF([1]!s_info_industry_sw_2021(B668,"",2)="消费电子",分工!$E$4,VLOOKUP(D668,分工!$B$2:'分工'!$C$32,2,0))</f>
        <v>曹昱晟</v>
      </c>
      <c r="F668" s="35"/>
      <c r="G668" s="33">
        <f>IFERROR(VLOOKUP(C668,重点公司!$C$2:$E$800,2,FALSE),0)</f>
        <v>0</v>
      </c>
    </row>
    <row r="669" spans="2:7" ht="14" customHeight="1" x14ac:dyDescent="0.25">
      <c r="B669" s="34" t="s">
        <v>1902</v>
      </c>
      <c r="C669" s="29" t="str">
        <f>[1]!s_info_name(B669)</f>
        <v>ST金鸿</v>
      </c>
      <c r="D669" s="30" t="str">
        <f>[1]!s_info_industry_sw_2021(B669,"",1)</f>
        <v>公用事业</v>
      </c>
      <c r="E669" s="31" t="str">
        <f>IF([1]!s_info_industry_sw_2021(B669,"",2)="消费电子",分工!$E$4,VLOOKUP(D669,分工!$B$2:'分工'!$C$32,2,0))</f>
        <v>沈洪敏</v>
      </c>
      <c r="F669" s="35"/>
      <c r="G669" s="33">
        <f>IFERROR(VLOOKUP(C669,重点公司!$C$2:$E$800,2,FALSE),0)</f>
        <v>0</v>
      </c>
    </row>
    <row r="670" spans="2:7" ht="14" customHeight="1" x14ac:dyDescent="0.25">
      <c r="B670" s="34" t="s">
        <v>1903</v>
      </c>
      <c r="C670" s="29" t="str">
        <f>[1]!s_info_name(B670)</f>
        <v>盈方微</v>
      </c>
      <c r="D670" s="30" t="str">
        <f>[1]!s_info_industry_sw_2021(B670,"",1)</f>
        <v>电子</v>
      </c>
      <c r="E670" s="31" t="str">
        <f>IF([1]!s_info_industry_sw_2021(B670,"",2)="消费电子",分工!$E$4,VLOOKUP(D670,分工!$B$2:'分工'!$C$32,2,0))</f>
        <v>邵艺开</v>
      </c>
      <c r="F670" s="35"/>
      <c r="G670" s="33">
        <f>IFERROR(VLOOKUP(C670,重点公司!$C$2:$E$800,2,FALSE),0)</f>
        <v>0</v>
      </c>
    </row>
    <row r="671" spans="2:7" ht="14" customHeight="1" x14ac:dyDescent="0.25">
      <c r="B671" s="34" t="s">
        <v>1904</v>
      </c>
      <c r="C671" s="29" t="str">
        <f>[1]!s_info_name(B671)</f>
        <v>ST阳光城(退市)</v>
      </c>
      <c r="D671" s="30" t="str">
        <f>[1]!s_info_industry_sw_2021(B671,"",1)</f>
        <v>房地产</v>
      </c>
      <c r="E671" s="31" t="str">
        <f>IF([1]!s_info_industry_sw_2021(B671,"",2)="消费电子",分工!$E$4,VLOOKUP(D671,分工!$B$2:'分工'!$C$32,2,0))</f>
        <v>曹昱晟</v>
      </c>
      <c r="F671" s="35"/>
      <c r="G671" s="33">
        <f>IFERROR(VLOOKUP(C671,重点公司!$C$2:$E$800,2,FALSE),0)</f>
        <v>0</v>
      </c>
    </row>
    <row r="672" spans="2:7" ht="14" customHeight="1" x14ac:dyDescent="0.25">
      <c r="B672" s="34" t="s">
        <v>1905</v>
      </c>
      <c r="C672" s="29" t="str">
        <f>[1]!s_info_name(B672)</f>
        <v>上峰水泥</v>
      </c>
      <c r="D672" s="30" t="str">
        <f>[1]!s_info_industry_sw_2021(B672,"",1)</f>
        <v>建筑材料</v>
      </c>
      <c r="E672" s="31" t="str">
        <f>IF([1]!s_info_industry_sw_2021(B672,"",2)="消费电子",分工!$E$4,VLOOKUP(D672,分工!$B$2:'分工'!$C$32,2,0))</f>
        <v>曹昱晟</v>
      </c>
      <c r="F672" s="35"/>
      <c r="G672" s="33">
        <f>IFERROR(VLOOKUP(C672,重点公司!$C$2:$E$800,2,FALSE),0)</f>
        <v>0</v>
      </c>
    </row>
    <row r="673" spans="2:7" ht="14" customHeight="1" x14ac:dyDescent="0.25">
      <c r="B673" s="34" t="s">
        <v>1906</v>
      </c>
      <c r="C673" s="29" t="str">
        <f>[1]!s_info_name(B673)</f>
        <v>当代退(退市)</v>
      </c>
      <c r="D673" s="30" t="str">
        <f>[1]!s_info_industry_sw_2021(B673,"",1)</f>
        <v>传媒</v>
      </c>
      <c r="E673" s="31" t="str">
        <f>IF([1]!s_info_industry_sw_2021(B673,"",2)="消费电子",分工!$E$4,VLOOKUP(D673,分工!$B$2:'分工'!$C$32,2,0))</f>
        <v>曹昱晟</v>
      </c>
      <c r="F673" s="35"/>
      <c r="G673" s="33">
        <f>IFERROR(VLOOKUP(C673,重点公司!$C$2:$E$800,2,FALSE),0)</f>
        <v>0</v>
      </c>
    </row>
    <row r="674" spans="2:7" ht="14" customHeight="1" x14ac:dyDescent="0.25">
      <c r="B674" s="34" t="s">
        <v>1907</v>
      </c>
      <c r="C674" s="29">
        <f>[1]!s_info_name(B674)</f>
        <v>0</v>
      </c>
      <c r="D674" s="30">
        <f>[1]!s_info_industry_sw_2021(B674,"",1)</f>
        <v>0</v>
      </c>
      <c r="E674" s="31" t="e">
        <f>IF([1]!s_info_industry_sw_2021(B674,"",2)="消费电子",分工!$E$4,VLOOKUP(D674,分工!$B$2:'分工'!$C$32,2,0))</f>
        <v>#N/A</v>
      </c>
      <c r="F674" s="35"/>
      <c r="G674" s="33">
        <f>IFERROR(VLOOKUP(C674,重点公司!$C$2:$E$800,2,FALSE),0)</f>
        <v>0</v>
      </c>
    </row>
    <row r="675" spans="2:7" ht="14" customHeight="1" x14ac:dyDescent="0.25">
      <c r="B675" s="34" t="s">
        <v>1908</v>
      </c>
      <c r="C675" s="29" t="str">
        <f>[1]!s_info_name(B675)</f>
        <v>ST银山(退市)</v>
      </c>
      <c r="D675" s="30" t="str">
        <f>[1]!s_info_industry_sw_2021(B675,"",1)</f>
        <v>基础化工</v>
      </c>
      <c r="E675" s="31" t="str">
        <f>IF([1]!s_info_industry_sw_2021(B675,"",2)="消费电子",分工!$E$4,VLOOKUP(D675,分工!$B$2:'分工'!$C$32,2,0))</f>
        <v>张子健</v>
      </c>
      <c r="F675" s="35"/>
      <c r="G675" s="33">
        <f>IFERROR(VLOOKUP(C675,重点公司!$C$2:$E$800,2,FALSE),0)</f>
        <v>0</v>
      </c>
    </row>
    <row r="676" spans="2:7" ht="14" customHeight="1" x14ac:dyDescent="0.25">
      <c r="B676" s="34" t="s">
        <v>1909</v>
      </c>
      <c r="C676" s="29" t="str">
        <f>[1]!s_info_name(B676)</f>
        <v>智度股份</v>
      </c>
      <c r="D676" s="30" t="str">
        <f>[1]!s_info_industry_sw_2021(B676,"",1)</f>
        <v>传媒</v>
      </c>
      <c r="E676" s="31" t="str">
        <f>IF([1]!s_info_industry_sw_2021(B676,"",2)="消费电子",分工!$E$4,VLOOKUP(D676,分工!$B$2:'分工'!$C$32,2,0))</f>
        <v>曹昱晟</v>
      </c>
      <c r="F676" s="35"/>
      <c r="G676" s="33">
        <f>IFERROR(VLOOKUP(C676,重点公司!$C$2:$E$800,2,FALSE),0)</f>
        <v>0</v>
      </c>
    </row>
    <row r="677" spans="2:7" ht="14" customHeight="1" x14ac:dyDescent="0.25">
      <c r="B677" s="34" t="s">
        <v>1910</v>
      </c>
      <c r="C677" s="29" t="str">
        <f>[1]!s_info_name(B677)</f>
        <v>恒天海龙</v>
      </c>
      <c r="D677" s="30" t="str">
        <f>[1]!s_info_industry_sw_2021(B677,"",1)</f>
        <v>基础化工</v>
      </c>
      <c r="E677" s="31" t="str">
        <f>IF([1]!s_info_industry_sw_2021(B677,"",2)="消费电子",分工!$E$4,VLOOKUP(D677,分工!$B$2:'分工'!$C$32,2,0))</f>
        <v>张子健</v>
      </c>
      <c r="F677" s="35"/>
      <c r="G677" s="33">
        <f>IFERROR(VLOOKUP(C677,重点公司!$C$2:$E$800,2,FALSE),0)</f>
        <v>0</v>
      </c>
    </row>
    <row r="678" spans="2:7" ht="14" customHeight="1" x14ac:dyDescent="0.25">
      <c r="B678" s="34" t="s">
        <v>1911</v>
      </c>
      <c r="C678" s="29" t="str">
        <f>[1]!s_info_name(B678)</f>
        <v>襄阳轴承</v>
      </c>
      <c r="D678" s="30" t="str">
        <f>[1]!s_info_industry_sw_2021(B678,"",1)</f>
        <v>汽车</v>
      </c>
      <c r="E678" s="31" t="str">
        <f>IF([1]!s_info_industry_sw_2021(B678,"",2)="消费电子",分工!$E$4,VLOOKUP(D678,分工!$B$2:'分工'!$C$32,2,0))</f>
        <v>沈洪敏</v>
      </c>
      <c r="F678" s="35"/>
      <c r="G678" s="33">
        <f>IFERROR(VLOOKUP(C678,重点公司!$C$2:$E$800,2,FALSE),0)</f>
        <v>0</v>
      </c>
    </row>
    <row r="679" spans="2:7" ht="14" customHeight="1" x14ac:dyDescent="0.25">
      <c r="B679" s="34" t="s">
        <v>1912</v>
      </c>
      <c r="C679" s="29" t="str">
        <f>[1]!s_info_name(B679)</f>
        <v>大连友谊</v>
      </c>
      <c r="D679" s="30" t="str">
        <f>[1]!s_info_industry_sw_2021(B679,"",1)</f>
        <v>商贸零售</v>
      </c>
      <c r="E679" s="31" t="str">
        <f>IF([1]!s_info_industry_sw_2021(B679,"",2)="消费电子",分工!$E$4,VLOOKUP(D679,分工!$B$2:'分工'!$C$32,2,0))</f>
        <v>董博</v>
      </c>
      <c r="F679" s="35"/>
      <c r="G679" s="33">
        <f>IFERROR(VLOOKUP(C679,重点公司!$C$2:$E$800,2,FALSE),0)</f>
        <v>0</v>
      </c>
    </row>
    <row r="680" spans="2:7" ht="14" customHeight="1" x14ac:dyDescent="0.25">
      <c r="B680" s="34" t="s">
        <v>1913</v>
      </c>
      <c r="C680" s="29" t="str">
        <f>[1]!s_info_name(B680)</f>
        <v>山推股份</v>
      </c>
      <c r="D680" s="30" t="str">
        <f>[1]!s_info_industry_sw_2021(B680,"",1)</f>
        <v>机械设备</v>
      </c>
      <c r="E680" s="31" t="str">
        <f>IF([1]!s_info_industry_sw_2021(B680,"",2)="消费电子",分工!$E$4,VLOOKUP(D680,分工!$B$2:'分工'!$C$32,2,0))</f>
        <v>沈洪敏</v>
      </c>
      <c r="F680" s="35"/>
      <c r="G680" s="33">
        <f>IFERROR(VLOOKUP(C680,重点公司!$C$2:$E$800,2,FALSE),0)</f>
        <v>0</v>
      </c>
    </row>
    <row r="681" spans="2:7" ht="14" customHeight="1" x14ac:dyDescent="0.25">
      <c r="B681" s="34" t="s">
        <v>1914</v>
      </c>
      <c r="C681" s="29" t="str">
        <f>[1]!s_info_name(B681)</f>
        <v>视觉中国</v>
      </c>
      <c r="D681" s="30" t="str">
        <f>[1]!s_info_industry_sw_2021(B681,"",1)</f>
        <v>传媒</v>
      </c>
      <c r="E681" s="31" t="str">
        <f>IF([1]!s_info_industry_sw_2021(B681,"",2)="消费电子",分工!$E$4,VLOOKUP(D681,分工!$B$2:'分工'!$C$32,2,0))</f>
        <v>曹昱晟</v>
      </c>
      <c r="F681" s="35"/>
      <c r="G681" s="33">
        <f>IFERROR(VLOOKUP(C681,重点公司!$C$2:$E$800,2,FALSE),0)</f>
        <v>0</v>
      </c>
    </row>
    <row r="682" spans="2:7" ht="14" customHeight="1" x14ac:dyDescent="0.25">
      <c r="B682" s="34" t="s">
        <v>1915</v>
      </c>
      <c r="C682" s="29" t="str">
        <f>[1]!s_info_name(B682)</f>
        <v>东方电子</v>
      </c>
      <c r="D682" s="30" t="str">
        <f>[1]!s_info_industry_sw_2021(B682,"",1)</f>
        <v>电力设备</v>
      </c>
      <c r="E682" s="31" t="str">
        <f>IF([1]!s_info_industry_sw_2021(B682,"",2)="消费电子",分工!$E$4,VLOOKUP(D682,分工!$B$2:'分工'!$C$32,2,0))</f>
        <v>张子健</v>
      </c>
      <c r="F682" s="35"/>
      <c r="G682" s="33">
        <f>IFERROR(VLOOKUP(C682,重点公司!$C$2:$E$800,2,FALSE),0)</f>
        <v>0</v>
      </c>
    </row>
    <row r="683" spans="2:7" ht="14" customHeight="1" x14ac:dyDescent="0.25">
      <c r="B683" s="34" t="s">
        <v>1094</v>
      </c>
      <c r="C683" s="29" t="str">
        <f>[1]!s_info_name(B683)</f>
        <v>远兴能源</v>
      </c>
      <c r="D683" s="30" t="str">
        <f>[1]!s_info_industry_sw_2021(B683,"",1)</f>
        <v>基础化工</v>
      </c>
      <c r="E683" s="31" t="str">
        <f>IF([1]!s_info_industry_sw_2021(B683,"",2)="消费电子",分工!$E$4,VLOOKUP(D683,分工!$B$2:'分工'!$C$32,2,0))</f>
        <v>张子健</v>
      </c>
      <c r="F683" s="35"/>
      <c r="G683" s="33">
        <f>IFERROR(VLOOKUP(C683,重点公司!$C$2:$E$800,2,FALSE),0)</f>
        <v>1</v>
      </c>
    </row>
    <row r="684" spans="2:7" ht="14" customHeight="1" x14ac:dyDescent="0.25">
      <c r="B684" s="34" t="s">
        <v>1916</v>
      </c>
      <c r="C684" s="29">
        <f>[1]!s_info_name(B684)</f>
        <v>0</v>
      </c>
      <c r="D684" s="30">
        <f>[1]!s_info_industry_sw_2021(B684,"",1)</f>
        <v>0</v>
      </c>
      <c r="E684" s="31" t="e">
        <f>IF([1]!s_info_industry_sw_2021(B684,"",2)="消费电子",分工!$E$4,VLOOKUP(D684,分工!$B$2:'分工'!$C$32,2,0))</f>
        <v>#N/A</v>
      </c>
      <c r="F684" s="35"/>
      <c r="G684" s="33">
        <f>IFERROR(VLOOKUP(C684,重点公司!$C$2:$E$800,2,FALSE),0)</f>
        <v>0</v>
      </c>
    </row>
    <row r="685" spans="2:7" ht="14" customHeight="1" x14ac:dyDescent="0.25">
      <c r="B685" s="34" t="s">
        <v>1917</v>
      </c>
      <c r="C685" s="29" t="str">
        <f>[1]!s_info_name(B685)</f>
        <v>中山公用</v>
      </c>
      <c r="D685" s="30" t="str">
        <f>[1]!s_info_industry_sw_2021(B685,"",1)</f>
        <v>环保</v>
      </c>
      <c r="E685" s="31" t="str">
        <f>IF([1]!s_info_industry_sw_2021(B685,"",2)="消费电子",分工!$E$4,VLOOKUP(D685,分工!$B$2:'分工'!$C$32,2,0))</f>
        <v>无</v>
      </c>
      <c r="F685" s="35"/>
      <c r="G685" s="33">
        <f>IFERROR(VLOOKUP(C685,重点公司!$C$2:$E$800,2,FALSE),0)</f>
        <v>0</v>
      </c>
    </row>
    <row r="686" spans="2:7" ht="14" customHeight="1" x14ac:dyDescent="0.25">
      <c r="B686" s="34" t="s">
        <v>1918</v>
      </c>
      <c r="C686" s="29" t="str">
        <f>[1]!s_info_name(B686)</f>
        <v>东北证券</v>
      </c>
      <c r="D686" s="30" t="str">
        <f>[1]!s_info_industry_sw_2021(B686,"",1)</f>
        <v>非银金融</v>
      </c>
      <c r="E686" s="31" t="str">
        <f>IF([1]!s_info_industry_sw_2021(B686,"",2)="消费电子",分工!$E$4,VLOOKUP(D686,分工!$B$2:'分工'!$C$32,2,0))</f>
        <v>蔡浩</v>
      </c>
      <c r="F686" s="35"/>
      <c r="G686" s="33">
        <f>IFERROR(VLOOKUP(C686,重点公司!$C$2:$E$800,2,FALSE),0)</f>
        <v>0</v>
      </c>
    </row>
    <row r="687" spans="2:7" ht="14" customHeight="1" x14ac:dyDescent="0.25">
      <c r="B687" s="34" t="s">
        <v>1919</v>
      </c>
      <c r="C687" s="29" t="str">
        <f>[1]!s_info_name(B687)</f>
        <v>华讯退(退市)</v>
      </c>
      <c r="D687" s="30" t="str">
        <f>[1]!s_info_industry_sw_2021(B687,"",1)</f>
        <v>国防军工</v>
      </c>
      <c r="E687" s="31" t="str">
        <f>IF([1]!s_info_industry_sw_2021(B687,"",2)="消费电子",分工!$E$4,VLOOKUP(D687,分工!$B$2:'分工'!$C$32,2,0))</f>
        <v>董博</v>
      </c>
      <c r="F687" s="35"/>
      <c r="G687" s="33">
        <f>IFERROR(VLOOKUP(C687,重点公司!$C$2:$E$800,2,FALSE),0)</f>
        <v>0</v>
      </c>
    </row>
    <row r="688" spans="2:7" ht="14" customHeight="1" x14ac:dyDescent="0.25">
      <c r="B688" s="34" t="s">
        <v>1920</v>
      </c>
      <c r="C688" s="29" t="str">
        <f>[1]!s_info_name(B688)</f>
        <v>国城矿业</v>
      </c>
      <c r="D688" s="30" t="str">
        <f>[1]!s_info_industry_sw_2021(B688,"",1)</f>
        <v>有色金属</v>
      </c>
      <c r="E688" s="31" t="str">
        <f>IF([1]!s_info_industry_sw_2021(B688,"",2)="消费电子",分工!$E$4,VLOOKUP(D688,分工!$B$2:'分工'!$C$32,2,0))</f>
        <v>蔡浩</v>
      </c>
      <c r="F688" s="35"/>
      <c r="G688" s="33">
        <f>IFERROR(VLOOKUP(C688,重点公司!$C$2:$E$800,2,FALSE),0)</f>
        <v>0</v>
      </c>
    </row>
    <row r="689" spans="2:7" ht="14" customHeight="1" x14ac:dyDescent="0.25">
      <c r="B689" s="34" t="s">
        <v>1921</v>
      </c>
      <c r="C689" s="29" t="str">
        <f>[1]!s_info_name(B689)</f>
        <v>ST宏业(退市)</v>
      </c>
      <c r="D689" s="30" t="str">
        <f>[1]!s_info_industry_sw_2021(B689,"",1)</f>
        <v>有色金属</v>
      </c>
      <c r="E689" s="31" t="str">
        <f>IF([1]!s_info_industry_sw_2021(B689,"",2)="消费电子",分工!$E$4,VLOOKUP(D689,分工!$B$2:'分工'!$C$32,2,0))</f>
        <v>蔡浩</v>
      </c>
      <c r="F689" s="35"/>
      <c r="G689" s="33">
        <f>IFERROR(VLOOKUP(C689,重点公司!$C$2:$E$800,2,FALSE),0)</f>
        <v>0</v>
      </c>
    </row>
    <row r="690" spans="2:7" ht="14" customHeight="1" x14ac:dyDescent="0.25">
      <c r="B690" s="34" t="s">
        <v>1922</v>
      </c>
      <c r="C690" s="29" t="str">
        <f>[1]!s_info_name(B690)</f>
        <v>宝新能源</v>
      </c>
      <c r="D690" s="30" t="str">
        <f>[1]!s_info_industry_sw_2021(B690,"",1)</f>
        <v>公用事业</v>
      </c>
      <c r="E690" s="31" t="str">
        <f>IF([1]!s_info_industry_sw_2021(B690,"",2)="消费电子",分工!$E$4,VLOOKUP(D690,分工!$B$2:'分工'!$C$32,2,0))</f>
        <v>沈洪敏</v>
      </c>
      <c r="F690" s="35"/>
      <c r="G690" s="33">
        <f>IFERROR(VLOOKUP(C690,重点公司!$C$2:$E$800,2,FALSE),0)</f>
        <v>0</v>
      </c>
    </row>
    <row r="691" spans="2:7" ht="14" customHeight="1" x14ac:dyDescent="0.25">
      <c r="B691" s="34" t="s">
        <v>1923</v>
      </c>
      <c r="C691" s="29" t="str">
        <f>[1]!s_info_name(B691)</f>
        <v>亚太实业</v>
      </c>
      <c r="D691" s="30" t="str">
        <f>[1]!s_info_industry_sw_2021(B691,"",1)</f>
        <v>基础化工</v>
      </c>
      <c r="E691" s="31" t="str">
        <f>IF([1]!s_info_industry_sw_2021(B691,"",2)="消费电子",分工!$E$4,VLOOKUP(D691,分工!$B$2:'分工'!$C$32,2,0))</f>
        <v>张子健</v>
      </c>
      <c r="F691" s="35"/>
      <c r="G691" s="33">
        <f>IFERROR(VLOOKUP(C691,重点公司!$C$2:$E$800,2,FALSE),0)</f>
        <v>0</v>
      </c>
    </row>
    <row r="692" spans="2:7" ht="14" customHeight="1" x14ac:dyDescent="0.25">
      <c r="B692" s="34" t="s">
        <v>1924</v>
      </c>
      <c r="C692" s="29" t="str">
        <f>[1]!s_info_name(B692)</f>
        <v>惠天热电</v>
      </c>
      <c r="D692" s="30" t="str">
        <f>[1]!s_info_industry_sw_2021(B692,"",1)</f>
        <v>公用事业</v>
      </c>
      <c r="E692" s="31" t="str">
        <f>IF([1]!s_info_industry_sw_2021(B692,"",2)="消费电子",分工!$E$4,VLOOKUP(D692,分工!$B$2:'分工'!$C$32,2,0))</f>
        <v>沈洪敏</v>
      </c>
      <c r="F692" s="35"/>
      <c r="G692" s="33">
        <f>IFERROR(VLOOKUP(C692,重点公司!$C$2:$E$800,2,FALSE),0)</f>
        <v>0</v>
      </c>
    </row>
    <row r="693" spans="2:7" ht="14" customHeight="1" x14ac:dyDescent="0.25">
      <c r="B693" s="34" t="s">
        <v>1925</v>
      </c>
      <c r="C693" s="29" t="str">
        <f>[1]!s_info_name(B693)</f>
        <v>华泽退(退市)</v>
      </c>
      <c r="D693" s="30" t="str">
        <f>[1]!s_info_industry_sw_2021(B693,"",1)</f>
        <v>有色金属</v>
      </c>
      <c r="E693" s="31" t="str">
        <f>IF([1]!s_info_industry_sw_2021(B693,"",2)="消费电子",分工!$E$4,VLOOKUP(D693,分工!$B$2:'分工'!$C$32,2,0))</f>
        <v>蔡浩</v>
      </c>
      <c r="F693" s="35"/>
      <c r="G693" s="33">
        <f>IFERROR(VLOOKUP(C693,重点公司!$C$2:$E$800,2,FALSE),0)</f>
        <v>0</v>
      </c>
    </row>
    <row r="694" spans="2:7" ht="14" customHeight="1" x14ac:dyDescent="0.25">
      <c r="B694" s="34" t="s">
        <v>1926</v>
      </c>
      <c r="C694" s="29">
        <f>[1]!s_info_name(B694)</f>
        <v>0</v>
      </c>
      <c r="D694" s="30">
        <f>[1]!s_info_industry_sw_2021(B694,"",1)</f>
        <v>0</v>
      </c>
      <c r="E694" s="31" t="e">
        <f>IF([1]!s_info_industry_sw_2021(B694,"",2)="消费电子",分工!$E$4,VLOOKUP(D694,分工!$B$2:'分工'!$C$32,2,0))</f>
        <v>#N/A</v>
      </c>
      <c r="F694" s="35"/>
      <c r="G694" s="33">
        <f>IFERROR(VLOOKUP(C694,重点公司!$C$2:$E$800,2,FALSE),0)</f>
        <v>0</v>
      </c>
    </row>
    <row r="695" spans="2:7" ht="14" customHeight="1" x14ac:dyDescent="0.25">
      <c r="B695" s="34" t="s">
        <v>1927</v>
      </c>
      <c r="C695" s="29" t="str">
        <f>[1]!s_info_name(B695)</f>
        <v>滨海能源</v>
      </c>
      <c r="D695" s="30" t="str">
        <f>[1]!s_info_industry_sw_2021(B695,"",1)</f>
        <v>轻工制造</v>
      </c>
      <c r="E695" s="31" t="str">
        <f>IF([1]!s_info_industry_sw_2021(B695,"",2)="消费电子",分工!$E$4,VLOOKUP(D695,分工!$B$2:'分工'!$C$32,2,0))</f>
        <v>董博</v>
      </c>
      <c r="F695" s="35"/>
      <c r="G695" s="33">
        <f>IFERROR(VLOOKUP(C695,重点公司!$C$2:$E$800,2,FALSE),0)</f>
        <v>0</v>
      </c>
    </row>
    <row r="696" spans="2:7" ht="14" customHeight="1" x14ac:dyDescent="0.25">
      <c r="B696" s="34" t="s">
        <v>1928</v>
      </c>
      <c r="C696" s="29">
        <f>[1]!s_info_name(B696)</f>
        <v>0</v>
      </c>
      <c r="D696" s="30">
        <f>[1]!s_info_industry_sw_2021(B696,"",1)</f>
        <v>0</v>
      </c>
      <c r="E696" s="31" t="e">
        <f>IF([1]!s_info_industry_sw_2021(B696,"",2)="消费电子",分工!$E$4,VLOOKUP(D696,分工!$B$2:'分工'!$C$32,2,0))</f>
        <v>#N/A</v>
      </c>
      <c r="F696" s="35"/>
      <c r="G696" s="33">
        <f>IFERROR(VLOOKUP(C696,重点公司!$C$2:$E$800,2,FALSE),0)</f>
        <v>0</v>
      </c>
    </row>
    <row r="697" spans="2:7" ht="14" customHeight="1" x14ac:dyDescent="0.25">
      <c r="B697" s="34" t="s">
        <v>1929</v>
      </c>
      <c r="C697" s="29" t="str">
        <f>[1]!s_info_name(B697)</f>
        <v>炼石航空</v>
      </c>
      <c r="D697" s="30" t="str">
        <f>[1]!s_info_industry_sw_2021(B697,"",1)</f>
        <v>国防军工</v>
      </c>
      <c r="E697" s="31" t="str">
        <f>IF([1]!s_info_industry_sw_2021(B697,"",2)="消费电子",分工!$E$4,VLOOKUP(D697,分工!$B$2:'分工'!$C$32,2,0))</f>
        <v>董博</v>
      </c>
      <c r="F697" s="35"/>
      <c r="G697" s="33">
        <f>IFERROR(VLOOKUP(C697,重点公司!$C$2:$E$800,2,FALSE),0)</f>
        <v>0</v>
      </c>
    </row>
    <row r="698" spans="2:7" ht="14" customHeight="1" x14ac:dyDescent="0.25">
      <c r="B698" s="34" t="s">
        <v>1930</v>
      </c>
      <c r="C698" s="29" t="str">
        <f>[1]!s_info_name(B698)</f>
        <v>沈阳化工</v>
      </c>
      <c r="D698" s="30" t="str">
        <f>[1]!s_info_industry_sw_2021(B698,"",1)</f>
        <v>石油石化</v>
      </c>
      <c r="E698" s="31" t="str">
        <f>IF([1]!s_info_industry_sw_2021(B698,"",2)="消费电子",分工!$E$4,VLOOKUP(D698,分工!$B$2:'分工'!$C$32,2,0))</f>
        <v>蔡浩</v>
      </c>
      <c r="F698" s="35"/>
      <c r="G698" s="33">
        <f>IFERROR(VLOOKUP(C698,重点公司!$C$2:$E$800,2,FALSE),0)</f>
        <v>0</v>
      </c>
    </row>
    <row r="699" spans="2:7" ht="14" customHeight="1" x14ac:dyDescent="0.25">
      <c r="B699" s="34" t="s">
        <v>1931</v>
      </c>
      <c r="C699" s="29" t="str">
        <f>[1]!s_info_name(B699)</f>
        <v>S*ST佳纸(退市)</v>
      </c>
      <c r="D699" s="30" t="str">
        <f>[1]!s_info_industry_sw_2021(B699,"",1)</f>
        <v>轻工制造</v>
      </c>
      <c r="E699" s="31" t="str">
        <f>IF([1]!s_info_industry_sw_2021(B699,"",2)="消费电子",分工!$E$4,VLOOKUP(D699,分工!$B$2:'分工'!$C$32,2,0))</f>
        <v>董博</v>
      </c>
      <c r="F699" s="35"/>
      <c r="G699" s="33">
        <f>IFERROR(VLOOKUP(C699,重点公司!$C$2:$E$800,2,FALSE),0)</f>
        <v>0</v>
      </c>
    </row>
    <row r="700" spans="2:7" ht="14" customHeight="1" x14ac:dyDescent="0.25">
      <c r="B700" s="34" t="s">
        <v>1932</v>
      </c>
      <c r="C700" s="29" t="str">
        <f>[1]!s_info_name(B700)</f>
        <v>模塑科技</v>
      </c>
      <c r="D700" s="30" t="str">
        <f>[1]!s_info_industry_sw_2021(B700,"",1)</f>
        <v>汽车</v>
      </c>
      <c r="E700" s="31" t="str">
        <f>IF([1]!s_info_industry_sw_2021(B700,"",2)="消费电子",分工!$E$4,VLOOKUP(D700,分工!$B$2:'分工'!$C$32,2,0))</f>
        <v>沈洪敏</v>
      </c>
      <c r="F700" s="35"/>
      <c r="G700" s="33">
        <f>IFERROR(VLOOKUP(C700,重点公司!$C$2:$E$800,2,FALSE),0)</f>
        <v>0</v>
      </c>
    </row>
    <row r="701" spans="2:7" ht="14" customHeight="1" x14ac:dyDescent="0.25">
      <c r="B701" s="34" t="s">
        <v>1933</v>
      </c>
      <c r="C701" s="29" t="str">
        <f>[1]!s_info_name(B701)</f>
        <v>厦门信达</v>
      </c>
      <c r="D701" s="30" t="str">
        <f>[1]!s_info_industry_sw_2021(B701,"",1)</f>
        <v>电子</v>
      </c>
      <c r="E701" s="31" t="str">
        <f>IF([1]!s_info_industry_sw_2021(B701,"",2)="消费电子",分工!$E$4,VLOOKUP(D701,分工!$B$2:'分工'!$C$32,2,0))</f>
        <v>邵艺开</v>
      </c>
      <c r="F701" s="35"/>
      <c r="G701" s="33">
        <f>IFERROR(VLOOKUP(C701,重点公司!$C$2:$E$800,2,FALSE),0)</f>
        <v>0</v>
      </c>
    </row>
    <row r="702" spans="2:7" ht="14" customHeight="1" x14ac:dyDescent="0.25">
      <c r="B702" s="34" t="s">
        <v>1934</v>
      </c>
      <c r="C702" s="29" t="str">
        <f>[1]!s_info_name(B702)</f>
        <v>正虹科技</v>
      </c>
      <c r="D702" s="30" t="str">
        <f>[1]!s_info_industry_sw_2021(B702,"",1)</f>
        <v>农林牧渔</v>
      </c>
      <c r="E702" s="31" t="str">
        <f>IF([1]!s_info_industry_sw_2021(B702,"",2)="消费电子",分工!$E$4,VLOOKUP(D702,分工!$B$2:'分工'!$C$32,2,0))</f>
        <v>邵艺开</v>
      </c>
      <c r="F702" s="35"/>
      <c r="G702" s="33">
        <f>IFERROR(VLOOKUP(C702,重点公司!$C$2:$E$800,2,FALSE),0)</f>
        <v>0</v>
      </c>
    </row>
    <row r="703" spans="2:7" ht="14" customHeight="1" x14ac:dyDescent="0.25">
      <c r="B703" s="34" t="s">
        <v>968</v>
      </c>
      <c r="C703" s="29" t="str">
        <f>[1]!s_info_name(B703)</f>
        <v>恒逸石化</v>
      </c>
      <c r="D703" s="30" t="str">
        <f>[1]!s_info_industry_sw_2021(B703,"",1)</f>
        <v>石油石化</v>
      </c>
      <c r="E703" s="31" t="str">
        <f>IF([1]!s_info_industry_sw_2021(B703,"",2)="消费电子",分工!$E$4,VLOOKUP(D703,分工!$B$2:'分工'!$C$32,2,0))</f>
        <v>蔡浩</v>
      </c>
      <c r="F703" s="35"/>
      <c r="G703" s="33">
        <f>IFERROR(VLOOKUP(C703,重点公司!$C$2:$E$800,2,FALSE),0)</f>
        <v>1</v>
      </c>
    </row>
    <row r="704" spans="2:7" ht="14" customHeight="1" x14ac:dyDescent="0.25">
      <c r="B704" s="34" t="s">
        <v>1935</v>
      </c>
      <c r="C704" s="29">
        <f>[1]!s_info_name(B704)</f>
        <v>0</v>
      </c>
      <c r="D704" s="30">
        <f>[1]!s_info_industry_sw_2021(B704,"",1)</f>
        <v>0</v>
      </c>
      <c r="E704" s="31" t="e">
        <f>IF([1]!s_info_industry_sw_2021(B704,"",2)="消费电子",分工!$E$4,VLOOKUP(D704,分工!$B$2:'分工'!$C$32,2,0))</f>
        <v>#N/A</v>
      </c>
      <c r="F704" s="35"/>
      <c r="G704" s="33">
        <f>IFERROR(VLOOKUP(C704,重点公司!$C$2:$E$800,2,FALSE),0)</f>
        <v>0</v>
      </c>
    </row>
    <row r="705" spans="2:7" ht="14" customHeight="1" x14ac:dyDescent="0.25">
      <c r="B705" s="34" t="s">
        <v>1936</v>
      </c>
      <c r="C705" s="29" t="str">
        <f>[1]!s_info_name(B705)</f>
        <v>浙江震元</v>
      </c>
      <c r="D705" s="30" t="str">
        <f>[1]!s_info_industry_sw_2021(B705,"",1)</f>
        <v>医药生物</v>
      </c>
      <c r="E705" s="31" t="str">
        <f>IF([1]!s_info_industry_sw_2021(B705,"",2)="消费电子",分工!$E$4,VLOOKUP(D705,分工!$B$2:'分工'!$C$32,2,0))</f>
        <v>曹昱晟</v>
      </c>
      <c r="F705" s="35"/>
      <c r="G705" s="33">
        <f>IFERROR(VLOOKUP(C705,重点公司!$C$2:$E$800,2,FALSE),0)</f>
        <v>0</v>
      </c>
    </row>
    <row r="706" spans="2:7" ht="14" customHeight="1" x14ac:dyDescent="0.25">
      <c r="B706" s="34" t="s">
        <v>1937</v>
      </c>
      <c r="C706" s="29">
        <f>[1]!s_info_name(B706)</f>
        <v>0</v>
      </c>
      <c r="D706" s="30">
        <f>[1]!s_info_industry_sw_2021(B706,"",1)</f>
        <v>0</v>
      </c>
      <c r="E706" s="31" t="e">
        <f>IF([1]!s_info_industry_sw_2021(B706,"",2)="消费电子",分工!$E$4,VLOOKUP(D706,分工!$B$2:'分工'!$C$32,2,0))</f>
        <v>#N/A</v>
      </c>
      <c r="F706" s="35"/>
      <c r="G706" s="33">
        <f>IFERROR(VLOOKUP(C706,重点公司!$C$2:$E$800,2,FALSE),0)</f>
        <v>0</v>
      </c>
    </row>
    <row r="707" spans="2:7" ht="14" customHeight="1" x14ac:dyDescent="0.25">
      <c r="B707" s="34" t="s">
        <v>1938</v>
      </c>
      <c r="C707" s="29" t="str">
        <f>[1]!s_info_name(B707)</f>
        <v>双环科技</v>
      </c>
      <c r="D707" s="30" t="str">
        <f>[1]!s_info_industry_sw_2021(B707,"",1)</f>
        <v>基础化工</v>
      </c>
      <c r="E707" s="31" t="str">
        <f>IF([1]!s_info_industry_sw_2021(B707,"",2)="消费电子",分工!$E$4,VLOOKUP(D707,分工!$B$2:'分工'!$C$32,2,0))</f>
        <v>张子健</v>
      </c>
      <c r="F707" s="35"/>
      <c r="G707" s="33">
        <f>IFERROR(VLOOKUP(C707,重点公司!$C$2:$E$800,2,FALSE),0)</f>
        <v>0</v>
      </c>
    </row>
    <row r="708" spans="2:7" ht="14" customHeight="1" x14ac:dyDescent="0.25">
      <c r="B708" s="34" t="s">
        <v>210</v>
      </c>
      <c r="C708" s="29" t="str">
        <f>[1]!s_info_name(B708)</f>
        <v>中信特钢</v>
      </c>
      <c r="D708" s="30" t="str">
        <f>[1]!s_info_industry_sw_2021(B708,"",1)</f>
        <v>钢铁</v>
      </c>
      <c r="E708" s="31" t="str">
        <f>IF([1]!s_info_industry_sw_2021(B708,"",2)="消费电子",分工!$E$4,VLOOKUP(D708,分工!$B$2:'分工'!$C$32,2,0))</f>
        <v>曹昱晟</v>
      </c>
      <c r="F708" s="35"/>
      <c r="G708" s="33">
        <f>IFERROR(VLOOKUP(C708,重点公司!$C$2:$E$800,2,FALSE),0)</f>
        <v>1</v>
      </c>
    </row>
    <row r="709" spans="2:7" ht="14" customHeight="1" x14ac:dyDescent="0.25">
      <c r="B709" s="34" t="s">
        <v>558</v>
      </c>
      <c r="C709" s="29" t="str">
        <f>[1]!s_info_name(B709)</f>
        <v>河钢股份</v>
      </c>
      <c r="D709" s="30" t="str">
        <f>[1]!s_info_industry_sw_2021(B709,"",1)</f>
        <v>钢铁</v>
      </c>
      <c r="E709" s="31" t="str">
        <f>IF([1]!s_info_industry_sw_2021(B709,"",2)="消费电子",分工!$E$4,VLOOKUP(D709,分工!$B$2:'分工'!$C$32,2,0))</f>
        <v>曹昱晟</v>
      </c>
      <c r="F709" s="35"/>
      <c r="G709" s="33">
        <f>IFERROR(VLOOKUP(C709,重点公司!$C$2:$E$800,2,FALSE),0)</f>
        <v>1</v>
      </c>
    </row>
    <row r="710" spans="2:7" ht="14" customHeight="1" x14ac:dyDescent="0.25">
      <c r="B710" s="34" t="s">
        <v>1939</v>
      </c>
      <c r="C710" s="29" t="str">
        <f>[1]!s_info_name(B710)</f>
        <v>贝瑞基因</v>
      </c>
      <c r="D710" s="30" t="str">
        <f>[1]!s_info_industry_sw_2021(B710,"",1)</f>
        <v>医药生物</v>
      </c>
      <c r="E710" s="31" t="str">
        <f>IF([1]!s_info_industry_sw_2021(B710,"",2)="消费电子",分工!$E$4,VLOOKUP(D710,分工!$B$2:'分工'!$C$32,2,0))</f>
        <v>曹昱晟</v>
      </c>
      <c r="F710" s="35"/>
      <c r="G710" s="33">
        <f>IFERROR(VLOOKUP(C710,重点公司!$C$2:$E$800,2,FALSE),0)</f>
        <v>0</v>
      </c>
    </row>
    <row r="711" spans="2:7" ht="14" customHeight="1" x14ac:dyDescent="0.25">
      <c r="B711" s="34" t="s">
        <v>1940</v>
      </c>
      <c r="C711" s="29" t="str">
        <f>[1]!s_info_name(B711)</f>
        <v>*ST京蓝</v>
      </c>
      <c r="D711" s="30" t="str">
        <f>[1]!s_info_industry_sw_2021(B711,"",1)</f>
        <v>环保</v>
      </c>
      <c r="E711" s="31" t="str">
        <f>IF([1]!s_info_industry_sw_2021(B711,"",2)="消费电子",分工!$E$4,VLOOKUP(D711,分工!$B$2:'分工'!$C$32,2,0))</f>
        <v>无</v>
      </c>
      <c r="F711" s="35"/>
      <c r="G711" s="33">
        <f>IFERROR(VLOOKUP(C711,重点公司!$C$2:$E$800,2,FALSE),0)</f>
        <v>0</v>
      </c>
    </row>
    <row r="712" spans="2:7" ht="14" customHeight="1" x14ac:dyDescent="0.25">
      <c r="B712" s="34" t="s">
        <v>1941</v>
      </c>
      <c r="C712" s="29" t="str">
        <f>[1]!s_info_name(B712)</f>
        <v>锦龙股份</v>
      </c>
      <c r="D712" s="30" t="str">
        <f>[1]!s_info_industry_sw_2021(B712,"",1)</f>
        <v>非银金融</v>
      </c>
      <c r="E712" s="31" t="str">
        <f>IF([1]!s_info_industry_sw_2021(B712,"",2)="消费电子",分工!$E$4,VLOOKUP(D712,分工!$B$2:'分工'!$C$32,2,0))</f>
        <v>蔡浩</v>
      </c>
      <c r="F712" s="35"/>
      <c r="G712" s="33">
        <f>IFERROR(VLOOKUP(C712,重点公司!$C$2:$E$800,2,FALSE),0)</f>
        <v>0</v>
      </c>
    </row>
    <row r="713" spans="2:7" ht="14" customHeight="1" x14ac:dyDescent="0.25">
      <c r="B713" s="34" t="s">
        <v>1942</v>
      </c>
      <c r="C713" s="29" t="str">
        <f>[1]!s_info_name(B713)</f>
        <v>丰乐种业</v>
      </c>
      <c r="D713" s="30" t="str">
        <f>[1]!s_info_industry_sw_2021(B713,"",1)</f>
        <v>农林牧渔</v>
      </c>
      <c r="E713" s="31" t="str">
        <f>IF([1]!s_info_industry_sw_2021(B713,"",2)="消费电子",分工!$E$4,VLOOKUP(D713,分工!$B$2:'分工'!$C$32,2,0))</f>
        <v>邵艺开</v>
      </c>
      <c r="F713" s="35"/>
      <c r="G713" s="33">
        <f>IFERROR(VLOOKUP(C713,重点公司!$C$2:$E$800,2,FALSE),0)</f>
        <v>0</v>
      </c>
    </row>
    <row r="714" spans="2:7" ht="14" customHeight="1" x14ac:dyDescent="0.25">
      <c r="B714" s="34" t="s">
        <v>1943</v>
      </c>
      <c r="C714" s="29">
        <f>[1]!s_info_name(B714)</f>
        <v>0</v>
      </c>
      <c r="D714" s="30">
        <f>[1]!s_info_industry_sw_2021(B714,"",1)</f>
        <v>0</v>
      </c>
      <c r="E714" s="31" t="e">
        <f>IF([1]!s_info_industry_sw_2021(B714,"",2)="消费电子",分工!$E$4,VLOOKUP(D714,分工!$B$2:'分工'!$C$32,2,0))</f>
        <v>#N/A</v>
      </c>
      <c r="F714" s="35"/>
      <c r="G714" s="33">
        <f>IFERROR(VLOOKUP(C714,重点公司!$C$2:$E$800,2,FALSE),0)</f>
        <v>0</v>
      </c>
    </row>
    <row r="715" spans="2:7" ht="14" customHeight="1" x14ac:dyDescent="0.25">
      <c r="B715" s="34" t="s">
        <v>1944</v>
      </c>
      <c r="C715" s="29" t="str">
        <f>[1]!s_info_name(B715)</f>
        <v>中兴商业</v>
      </c>
      <c r="D715" s="30" t="str">
        <f>[1]!s_info_industry_sw_2021(B715,"",1)</f>
        <v>商贸零售</v>
      </c>
      <c r="E715" s="31" t="str">
        <f>IF([1]!s_info_industry_sw_2021(B715,"",2)="消费电子",分工!$E$4,VLOOKUP(D715,分工!$B$2:'分工'!$C$32,2,0))</f>
        <v>董博</v>
      </c>
      <c r="F715" s="35"/>
      <c r="G715" s="33">
        <f>IFERROR(VLOOKUP(C715,重点公司!$C$2:$E$800,2,FALSE),0)</f>
        <v>0</v>
      </c>
    </row>
    <row r="716" spans="2:7" ht="14" customHeight="1" x14ac:dyDescent="0.25">
      <c r="B716" s="34" t="s">
        <v>1945</v>
      </c>
      <c r="C716" s="29" t="str">
        <f>[1]!s_info_name(B716)</f>
        <v>黑芝麻</v>
      </c>
      <c r="D716" s="30" t="str">
        <f>[1]!s_info_industry_sw_2021(B716,"",1)</f>
        <v>食品饮料</v>
      </c>
      <c r="E716" s="31" t="str">
        <f>IF([1]!s_info_industry_sw_2021(B716,"",2)="消费电子",分工!$E$4,VLOOKUP(D716,分工!$B$2:'分工'!$C$32,2,0))</f>
        <v>董博</v>
      </c>
      <c r="F716" s="35"/>
      <c r="G716" s="33">
        <f>IFERROR(VLOOKUP(C716,重点公司!$C$2:$E$800,2,FALSE),0)</f>
        <v>0</v>
      </c>
    </row>
    <row r="717" spans="2:7" ht="14" customHeight="1" x14ac:dyDescent="0.25">
      <c r="B717" s="34" t="s">
        <v>1946</v>
      </c>
      <c r="C717" s="29" t="str">
        <f>[1]!s_info_name(B717)</f>
        <v>中南股份</v>
      </c>
      <c r="D717" s="30" t="str">
        <f>[1]!s_info_industry_sw_2021(B717,"",1)</f>
        <v>钢铁</v>
      </c>
      <c r="E717" s="31" t="str">
        <f>IF([1]!s_info_industry_sw_2021(B717,"",2)="消费电子",分工!$E$4,VLOOKUP(D717,分工!$B$2:'分工'!$C$32,2,0))</f>
        <v>曹昱晟</v>
      </c>
      <c r="F717" s="35"/>
      <c r="G717" s="33">
        <f>IFERROR(VLOOKUP(C717,重点公司!$C$2:$E$800,2,FALSE),0)</f>
        <v>0</v>
      </c>
    </row>
    <row r="718" spans="2:7" ht="14" customHeight="1" x14ac:dyDescent="0.25">
      <c r="B718" s="34" t="s">
        <v>1947</v>
      </c>
      <c r="C718" s="29" t="str">
        <f>[1]!s_info_name(B718)</f>
        <v>苏宁环球</v>
      </c>
      <c r="D718" s="30" t="str">
        <f>[1]!s_info_industry_sw_2021(B718,"",1)</f>
        <v>房地产</v>
      </c>
      <c r="E718" s="31" t="str">
        <f>IF([1]!s_info_industry_sw_2021(B718,"",2)="消费电子",分工!$E$4,VLOOKUP(D718,分工!$B$2:'分工'!$C$32,2,0))</f>
        <v>曹昱晟</v>
      </c>
      <c r="F718" s="35"/>
      <c r="G718" s="33">
        <f>IFERROR(VLOOKUP(C718,重点公司!$C$2:$E$800,2,FALSE),0)</f>
        <v>0</v>
      </c>
    </row>
    <row r="719" spans="2:7" ht="14" customHeight="1" x14ac:dyDescent="0.25">
      <c r="B719" s="34" t="s">
        <v>1948</v>
      </c>
      <c r="C719" s="29" t="str">
        <f>[1]!s_info_name(B719)</f>
        <v>中原传媒</v>
      </c>
      <c r="D719" s="30" t="str">
        <f>[1]!s_info_industry_sw_2021(B719,"",1)</f>
        <v>传媒</v>
      </c>
      <c r="E719" s="31" t="str">
        <f>IF([1]!s_info_industry_sw_2021(B719,"",2)="消费电子",分工!$E$4,VLOOKUP(D719,分工!$B$2:'分工'!$C$32,2,0))</f>
        <v>曹昱晟</v>
      </c>
      <c r="F719" s="35"/>
      <c r="G719" s="33">
        <f>IFERROR(VLOOKUP(C719,重点公司!$C$2:$E$800,2,FALSE),0)</f>
        <v>0</v>
      </c>
    </row>
    <row r="720" spans="2:7" ht="14" customHeight="1" x14ac:dyDescent="0.25">
      <c r="B720" s="34" t="s">
        <v>1949</v>
      </c>
      <c r="C720" s="29" t="str">
        <f>[1]!s_info_name(B720)</f>
        <v>新能泰山</v>
      </c>
      <c r="D720" s="30" t="str">
        <f>[1]!s_info_industry_sw_2021(B720,"",1)</f>
        <v>电力设备</v>
      </c>
      <c r="E720" s="31" t="str">
        <f>IF([1]!s_info_industry_sw_2021(B720,"",2)="消费电子",分工!$E$4,VLOOKUP(D720,分工!$B$2:'分工'!$C$32,2,0))</f>
        <v>张子健</v>
      </c>
      <c r="F720" s="35"/>
      <c r="G720" s="33">
        <f>IFERROR(VLOOKUP(C720,重点公司!$C$2:$E$800,2,FALSE),0)</f>
        <v>0</v>
      </c>
    </row>
    <row r="721" spans="2:7" ht="14" customHeight="1" x14ac:dyDescent="0.25">
      <c r="B721" s="34" t="s">
        <v>1950</v>
      </c>
      <c r="C721" s="29" t="str">
        <f>[1]!s_info_name(B721)</f>
        <v>西安饮食</v>
      </c>
      <c r="D721" s="30" t="str">
        <f>[1]!s_info_industry_sw_2021(B721,"",1)</f>
        <v>社会服务</v>
      </c>
      <c r="E721" s="31" t="str">
        <f>IF([1]!s_info_industry_sw_2021(B721,"",2)="消费电子",分工!$E$4,VLOOKUP(D721,分工!$B$2:'分工'!$C$32,2,0))</f>
        <v>董博</v>
      </c>
      <c r="F721" s="35"/>
      <c r="G721" s="33">
        <f>IFERROR(VLOOKUP(C721,重点公司!$C$2:$E$800,2,FALSE),0)</f>
        <v>0</v>
      </c>
    </row>
    <row r="722" spans="2:7" ht="14" customHeight="1" x14ac:dyDescent="0.25">
      <c r="B722" s="34" t="s">
        <v>1951</v>
      </c>
      <c r="C722" s="29" t="str">
        <f>[1]!s_info_name(B722)</f>
        <v>湖南发展</v>
      </c>
      <c r="D722" s="30" t="str">
        <f>[1]!s_info_industry_sw_2021(B722,"",1)</f>
        <v>公用事业</v>
      </c>
      <c r="E722" s="31" t="str">
        <f>IF([1]!s_info_industry_sw_2021(B722,"",2)="消费电子",分工!$E$4,VLOOKUP(D722,分工!$B$2:'分工'!$C$32,2,0))</f>
        <v>沈洪敏</v>
      </c>
      <c r="F722" s="35"/>
      <c r="G722" s="33">
        <f>IFERROR(VLOOKUP(C722,重点公司!$C$2:$E$800,2,FALSE),0)</f>
        <v>0</v>
      </c>
    </row>
    <row r="723" spans="2:7" ht="14" customHeight="1" x14ac:dyDescent="0.25">
      <c r="B723" s="34" t="s">
        <v>961</v>
      </c>
      <c r="C723" s="29" t="str">
        <f>[1]!s_info_name(B723)</f>
        <v>美锦能源</v>
      </c>
      <c r="D723" s="30" t="str">
        <f>[1]!s_info_industry_sw_2021(B723,"",1)</f>
        <v>煤炭</v>
      </c>
      <c r="E723" s="31" t="str">
        <f>IF([1]!s_info_industry_sw_2021(B723,"",2)="消费电子",分工!$E$4,VLOOKUP(D723,分工!$B$2:'分工'!$C$32,2,0))</f>
        <v>蔡浩</v>
      </c>
      <c r="F723" s="35"/>
      <c r="G723" s="33">
        <f>IFERROR(VLOOKUP(C723,重点公司!$C$2:$E$800,2,FALSE),0)</f>
        <v>1</v>
      </c>
    </row>
    <row r="724" spans="2:7" ht="14" customHeight="1" x14ac:dyDescent="0.25">
      <c r="B724" s="34" t="s">
        <v>1952</v>
      </c>
      <c r="C724" s="29">
        <f>[1]!s_info_name(B724)</f>
        <v>0</v>
      </c>
      <c r="D724" s="30">
        <f>[1]!s_info_industry_sw_2021(B724,"",1)</f>
        <v>0</v>
      </c>
      <c r="E724" s="31" t="e">
        <f>IF([1]!s_info_industry_sw_2021(B724,"",2)="消费电子",分工!$E$4,VLOOKUP(D724,分工!$B$2:'分工'!$C$32,2,0))</f>
        <v>#N/A</v>
      </c>
      <c r="F724" s="35"/>
      <c r="G724" s="33">
        <f>IFERROR(VLOOKUP(C724,重点公司!$C$2:$E$800,2,FALSE),0)</f>
        <v>0</v>
      </c>
    </row>
    <row r="725" spans="2:7" ht="14" customHeight="1" x14ac:dyDescent="0.25">
      <c r="B725" s="34" t="s">
        <v>24</v>
      </c>
      <c r="C725" s="29" t="str">
        <f>[1]!s_info_name(B725)</f>
        <v>京东方A</v>
      </c>
      <c r="D725" s="30" t="str">
        <f>[1]!s_info_industry_sw_2021(B725,"",1)</f>
        <v>电子</v>
      </c>
      <c r="E725" s="31" t="str">
        <f>IF([1]!s_info_industry_sw_2021(B725,"",2)="消费电子",分工!$E$4,VLOOKUP(D725,分工!$B$2:'分工'!$C$32,2,0))</f>
        <v>邵艺开</v>
      </c>
      <c r="F725" s="35"/>
      <c r="G725" s="33">
        <f>IFERROR(VLOOKUP(C725,重点公司!$C$2:$E$800,2,FALSE),0)</f>
        <v>1</v>
      </c>
    </row>
    <row r="726" spans="2:7" ht="14" customHeight="1" x14ac:dyDescent="0.25">
      <c r="B726" s="34" t="s">
        <v>1953</v>
      </c>
      <c r="C726" s="29" t="str">
        <f>[1]!s_info_name(B726)</f>
        <v>鲁泰A</v>
      </c>
      <c r="D726" s="30" t="str">
        <f>[1]!s_info_industry_sw_2021(B726,"",1)</f>
        <v>纺织服饰</v>
      </c>
      <c r="E726" s="31" t="str">
        <f>IF([1]!s_info_industry_sw_2021(B726,"",2)="消费电子",分工!$E$4,VLOOKUP(D726,分工!$B$2:'分工'!$C$32,2,0))</f>
        <v>董博</v>
      </c>
      <c r="F726" s="35"/>
      <c r="G726" s="33">
        <f>IFERROR(VLOOKUP(C726,重点公司!$C$2:$E$800,2,FALSE),0)</f>
        <v>0</v>
      </c>
    </row>
    <row r="727" spans="2:7" ht="14" customHeight="1" x14ac:dyDescent="0.25">
      <c r="B727" s="34" t="s">
        <v>1954</v>
      </c>
      <c r="C727" s="29" t="str">
        <f>[1]!s_info_name(B727)</f>
        <v>冠捷科技</v>
      </c>
      <c r="D727" s="30" t="str">
        <f>[1]!s_info_industry_sw_2021(B727,"",1)</f>
        <v>电子</v>
      </c>
      <c r="E727" s="31" t="str">
        <f>IF([1]!s_info_industry_sw_2021(B727,"",2)="消费电子",分工!$E$4,VLOOKUP(D727,分工!$B$2:'分工'!$C$32,2,0))</f>
        <v>邵艺开</v>
      </c>
      <c r="F727" s="35"/>
      <c r="G727" s="33">
        <f>IFERROR(VLOOKUP(C727,重点公司!$C$2:$E$800,2,FALSE),0)</f>
        <v>0</v>
      </c>
    </row>
    <row r="728" spans="2:7" ht="14" customHeight="1" x14ac:dyDescent="0.25">
      <c r="B728" s="34" t="s">
        <v>1955</v>
      </c>
      <c r="C728" s="29" t="str">
        <f>[1]!s_info_name(B728)</f>
        <v>国元证券</v>
      </c>
      <c r="D728" s="30" t="str">
        <f>[1]!s_info_industry_sw_2021(B728,"",1)</f>
        <v>非银金融</v>
      </c>
      <c r="E728" s="31" t="str">
        <f>IF([1]!s_info_industry_sw_2021(B728,"",2)="消费电子",分工!$E$4,VLOOKUP(D728,分工!$B$2:'分工'!$C$32,2,0))</f>
        <v>蔡浩</v>
      </c>
      <c r="F728" s="35"/>
      <c r="G728" s="33">
        <f>IFERROR(VLOOKUP(C728,重点公司!$C$2:$E$800,2,FALSE),0)</f>
        <v>0</v>
      </c>
    </row>
    <row r="729" spans="2:7" ht="14" customHeight="1" x14ac:dyDescent="0.25">
      <c r="B729" s="34" t="s">
        <v>1186</v>
      </c>
      <c r="C729" s="29" t="str">
        <f>[1]!s_info_name(B729)</f>
        <v>燕京啤酒</v>
      </c>
      <c r="D729" s="30" t="str">
        <f>[1]!s_info_industry_sw_2021(B729,"",1)</f>
        <v>食品饮料</v>
      </c>
      <c r="E729" s="31" t="str">
        <f>IF([1]!s_info_industry_sw_2021(B729,"",2)="消费电子",分工!$E$4,VLOOKUP(D729,分工!$B$2:'分工'!$C$32,2,0))</f>
        <v>董博</v>
      </c>
      <c r="F729" s="35"/>
      <c r="G729" s="33">
        <f>IFERROR(VLOOKUP(C729,重点公司!$C$2:$E$800,2,FALSE),0)</f>
        <v>1</v>
      </c>
    </row>
    <row r="730" spans="2:7" ht="14" customHeight="1" x14ac:dyDescent="0.25">
      <c r="B730" s="34" t="s">
        <v>1956</v>
      </c>
      <c r="C730" s="29" t="str">
        <f>[1]!s_info_name(B730)</f>
        <v>*ST环保(退市)</v>
      </c>
      <c r="D730" s="30" t="str">
        <f>[1]!s_info_industry_sw_2021(B730,"",1)</f>
        <v>环保</v>
      </c>
      <c r="E730" s="31" t="str">
        <f>IF([1]!s_info_industry_sw_2021(B730,"",2)="消费电子",分工!$E$4,VLOOKUP(D730,分工!$B$2:'分工'!$C$32,2,0))</f>
        <v>无</v>
      </c>
      <c r="F730" s="35"/>
      <c r="G730" s="33">
        <f>IFERROR(VLOOKUP(C730,重点公司!$C$2:$E$800,2,FALSE),0)</f>
        <v>0</v>
      </c>
    </row>
    <row r="731" spans="2:7" ht="14" customHeight="1" x14ac:dyDescent="0.25">
      <c r="B731" s="34" t="s">
        <v>1957</v>
      </c>
      <c r="C731" s="29" t="str">
        <f>[1]!s_info_name(B731)</f>
        <v>四川美丰</v>
      </c>
      <c r="D731" s="30" t="str">
        <f>[1]!s_info_industry_sw_2021(B731,"",1)</f>
        <v>基础化工</v>
      </c>
      <c r="E731" s="31" t="str">
        <f>IF([1]!s_info_industry_sw_2021(B731,"",2)="消费电子",分工!$E$4,VLOOKUP(D731,分工!$B$2:'分工'!$C$32,2,0))</f>
        <v>张子健</v>
      </c>
      <c r="F731" s="35"/>
      <c r="G731" s="33">
        <f>IFERROR(VLOOKUP(C731,重点公司!$C$2:$E$800,2,FALSE),0)</f>
        <v>0</v>
      </c>
    </row>
    <row r="732" spans="2:7" ht="14" customHeight="1" x14ac:dyDescent="0.25">
      <c r="B732" s="34" t="s">
        <v>1958</v>
      </c>
      <c r="C732" s="29" t="str">
        <f>[1]!s_info_name(B732)</f>
        <v>ST泰禾(退市)</v>
      </c>
      <c r="D732" s="30" t="str">
        <f>[1]!s_info_industry_sw_2021(B732,"",1)</f>
        <v>房地产</v>
      </c>
      <c r="E732" s="31" t="str">
        <f>IF([1]!s_info_industry_sw_2021(B732,"",2)="消费电子",分工!$E$4,VLOOKUP(D732,分工!$B$2:'分工'!$C$32,2,0))</f>
        <v>曹昱晟</v>
      </c>
      <c r="F732" s="35"/>
      <c r="G732" s="33">
        <f>IFERROR(VLOOKUP(C732,重点公司!$C$2:$E$800,2,FALSE),0)</f>
        <v>0</v>
      </c>
    </row>
    <row r="733" spans="2:7" ht="14" customHeight="1" x14ac:dyDescent="0.25">
      <c r="B733" s="34" t="s">
        <v>620</v>
      </c>
      <c r="C733" s="29" t="str">
        <f>[1]!s_info_name(B733)</f>
        <v>振华科技</v>
      </c>
      <c r="D733" s="30" t="str">
        <f>[1]!s_info_industry_sw_2021(B733,"",1)</f>
        <v>国防军工</v>
      </c>
      <c r="E733" s="31" t="str">
        <f>IF([1]!s_info_industry_sw_2021(B733,"",2)="消费电子",分工!$E$4,VLOOKUP(D733,分工!$B$2:'分工'!$C$32,2,0))</f>
        <v>董博</v>
      </c>
      <c r="F733" s="35"/>
      <c r="G733" s="33">
        <f>IFERROR(VLOOKUP(C733,重点公司!$C$2:$E$800,2,FALSE),0)</f>
        <v>1</v>
      </c>
    </row>
    <row r="734" spans="2:7" ht="14" customHeight="1" x14ac:dyDescent="0.25">
      <c r="B734" s="34" t="s">
        <v>1959</v>
      </c>
      <c r="C734" s="29">
        <f>[1]!s_info_name(B734)</f>
        <v>0</v>
      </c>
      <c r="D734" s="30">
        <f>[1]!s_info_industry_sw_2021(B734,"",1)</f>
        <v>0</v>
      </c>
      <c r="E734" s="31" t="e">
        <f>IF([1]!s_info_industry_sw_2021(B734,"",2)="消费电子",分工!$E$4,VLOOKUP(D734,分工!$B$2:'分工'!$C$32,2,0))</f>
        <v>#N/A</v>
      </c>
      <c r="F734" s="35"/>
      <c r="G734" s="33">
        <f>IFERROR(VLOOKUP(C734,重点公司!$C$2:$E$800,2,FALSE),0)</f>
        <v>0</v>
      </c>
    </row>
    <row r="735" spans="2:7" ht="14" customHeight="1" x14ac:dyDescent="0.25">
      <c r="B735" s="34" t="s">
        <v>1960</v>
      </c>
      <c r="C735" s="29" t="str">
        <f>[1]!s_info_name(B735)</f>
        <v>罗牛山</v>
      </c>
      <c r="D735" s="30" t="str">
        <f>[1]!s_info_industry_sw_2021(B735,"",1)</f>
        <v>农林牧渔</v>
      </c>
      <c r="E735" s="31" t="str">
        <f>IF([1]!s_info_industry_sw_2021(B735,"",2)="消费电子",分工!$E$4,VLOOKUP(D735,分工!$B$2:'分工'!$C$32,2,0))</f>
        <v>邵艺开</v>
      </c>
      <c r="F735" s="35"/>
      <c r="G735" s="33">
        <f>IFERROR(VLOOKUP(C735,重点公司!$C$2:$E$800,2,FALSE),0)</f>
        <v>0</v>
      </c>
    </row>
    <row r="736" spans="2:7" ht="14" customHeight="1" x14ac:dyDescent="0.25">
      <c r="B736" s="34" t="s">
        <v>1961</v>
      </c>
      <c r="C736" s="29" t="str">
        <f>[1]!s_info_name(B736)</f>
        <v>中交地产</v>
      </c>
      <c r="D736" s="30" t="str">
        <f>[1]!s_info_industry_sw_2021(B736,"",1)</f>
        <v>房地产</v>
      </c>
      <c r="E736" s="31" t="str">
        <f>IF([1]!s_info_industry_sw_2021(B736,"",2)="消费电子",分工!$E$4,VLOOKUP(D736,分工!$B$2:'分工'!$C$32,2,0))</f>
        <v>曹昱晟</v>
      </c>
      <c r="F736" s="35"/>
      <c r="G736" s="33">
        <f>IFERROR(VLOOKUP(C736,重点公司!$C$2:$E$800,2,FALSE),0)</f>
        <v>0</v>
      </c>
    </row>
    <row r="737" spans="2:7" ht="14" customHeight="1" x14ac:dyDescent="0.25">
      <c r="B737" s="34" t="s">
        <v>1962</v>
      </c>
      <c r="C737" s="29" t="str">
        <f>[1]!s_info_name(B737)</f>
        <v>北方铜业</v>
      </c>
      <c r="D737" s="30" t="str">
        <f>[1]!s_info_industry_sw_2021(B737,"",1)</f>
        <v>有色金属</v>
      </c>
      <c r="E737" s="31" t="str">
        <f>IF([1]!s_info_industry_sw_2021(B737,"",2)="消费电子",分工!$E$4,VLOOKUP(D737,分工!$B$2:'分工'!$C$32,2,0))</f>
        <v>蔡浩</v>
      </c>
      <c r="F737" s="35"/>
      <c r="G737" s="33">
        <f>IFERROR(VLOOKUP(C737,重点公司!$C$2:$E$800,2,FALSE),0)</f>
        <v>0</v>
      </c>
    </row>
    <row r="738" spans="2:7" ht="14" customHeight="1" x14ac:dyDescent="0.25">
      <c r="B738" s="34" t="s">
        <v>1010</v>
      </c>
      <c r="C738" s="29" t="str">
        <f>[1]!s_info_name(B738)</f>
        <v>航发控制</v>
      </c>
      <c r="D738" s="30" t="str">
        <f>[1]!s_info_industry_sw_2021(B738,"",1)</f>
        <v>国防军工</v>
      </c>
      <c r="E738" s="31" t="str">
        <f>IF([1]!s_info_industry_sw_2021(B738,"",2)="消费电子",分工!$E$4,VLOOKUP(D738,分工!$B$2:'分工'!$C$32,2,0))</f>
        <v>董博</v>
      </c>
      <c r="F738" s="35"/>
      <c r="G738" s="33">
        <f>IFERROR(VLOOKUP(C738,重点公司!$C$2:$E$800,2,FALSE),0)</f>
        <v>1</v>
      </c>
    </row>
    <row r="739" spans="2:7" ht="14" customHeight="1" x14ac:dyDescent="0.25">
      <c r="B739" s="34" t="s">
        <v>1234</v>
      </c>
      <c r="C739" s="29" t="str">
        <f>[1]!s_info_name(B739)</f>
        <v>普洛药业</v>
      </c>
      <c r="D739" s="30" t="str">
        <f>[1]!s_info_industry_sw_2021(B739,"",1)</f>
        <v>医药生物</v>
      </c>
      <c r="E739" s="31" t="str">
        <f>IF([1]!s_info_industry_sw_2021(B739,"",2)="消费电子",分工!$E$4,VLOOKUP(D739,分工!$B$2:'分工'!$C$32,2,0))</f>
        <v>曹昱晟</v>
      </c>
      <c r="F739" s="35"/>
      <c r="G739" s="33">
        <f>IFERROR(VLOOKUP(C739,重点公司!$C$2:$E$800,2,FALSE),0)</f>
        <v>1</v>
      </c>
    </row>
    <row r="740" spans="2:7" ht="14" customHeight="1" x14ac:dyDescent="0.25">
      <c r="B740" s="34" t="s">
        <v>1963</v>
      </c>
      <c r="C740" s="29">
        <f>[1]!s_info_name(B740)</f>
        <v>0</v>
      </c>
      <c r="D740" s="30">
        <f>[1]!s_info_industry_sw_2021(B740,"",1)</f>
        <v>0</v>
      </c>
      <c r="E740" s="31" t="e">
        <f>IF([1]!s_info_industry_sw_2021(B740,"",2)="消费电子",分工!$E$4,VLOOKUP(D740,分工!$B$2:'分工'!$C$32,2,0))</f>
        <v>#N/A</v>
      </c>
      <c r="F740" s="35"/>
      <c r="G740" s="33">
        <f>IFERROR(VLOOKUP(C740,重点公司!$C$2:$E$800,2,FALSE),0)</f>
        <v>0</v>
      </c>
    </row>
    <row r="741" spans="2:7" ht="14" customHeight="1" x14ac:dyDescent="0.25">
      <c r="B741" s="34" t="s">
        <v>1964</v>
      </c>
      <c r="C741" s="29">
        <f>[1]!s_info_name(B741)</f>
        <v>0</v>
      </c>
      <c r="D741" s="30">
        <f>[1]!s_info_industry_sw_2021(B741,"",1)</f>
        <v>0</v>
      </c>
      <c r="E741" s="31" t="e">
        <f>IF([1]!s_info_industry_sw_2021(B741,"",2)="消费电子",分工!$E$4,VLOOKUP(D741,分工!$B$2:'分工'!$C$32,2,0))</f>
        <v>#N/A</v>
      </c>
      <c r="F741" s="35"/>
      <c r="G741" s="33">
        <f>IFERROR(VLOOKUP(C741,重点公司!$C$2:$E$800,2,FALSE),0)</f>
        <v>0</v>
      </c>
    </row>
    <row r="742" spans="2:7" ht="14" customHeight="1" x14ac:dyDescent="0.25">
      <c r="B742" s="34" t="s">
        <v>1965</v>
      </c>
      <c r="C742" s="29">
        <f>[1]!s_info_name(B742)</f>
        <v>0</v>
      </c>
      <c r="D742" s="30">
        <f>[1]!s_info_industry_sw_2021(B742,"",1)</f>
        <v>0</v>
      </c>
      <c r="E742" s="31" t="e">
        <f>IF([1]!s_info_industry_sw_2021(B742,"",2)="消费电子",分工!$E$4,VLOOKUP(D742,分工!$B$2:'分工'!$C$32,2,0))</f>
        <v>#N/A</v>
      </c>
      <c r="F742" s="35"/>
      <c r="G742" s="33">
        <f>IFERROR(VLOOKUP(C742,重点公司!$C$2:$E$800,2,FALSE),0)</f>
        <v>0</v>
      </c>
    </row>
    <row r="743" spans="2:7" ht="14" customHeight="1" x14ac:dyDescent="0.25">
      <c r="B743" s="34" t="s">
        <v>1966</v>
      </c>
      <c r="C743" s="29">
        <f>[1]!s_info_name(B743)</f>
        <v>0</v>
      </c>
      <c r="D743" s="30">
        <f>[1]!s_info_industry_sw_2021(B743,"",1)</f>
        <v>0</v>
      </c>
      <c r="E743" s="31" t="e">
        <f>IF([1]!s_info_industry_sw_2021(B743,"",2)="消费电子",分工!$E$4,VLOOKUP(D743,分工!$B$2:'分工'!$C$32,2,0))</f>
        <v>#N/A</v>
      </c>
      <c r="F743" s="35"/>
      <c r="G743" s="33">
        <f>IFERROR(VLOOKUP(C743,重点公司!$C$2:$E$800,2,FALSE),0)</f>
        <v>0</v>
      </c>
    </row>
    <row r="744" spans="2:7" ht="14" customHeight="1" x14ac:dyDescent="0.25">
      <c r="B744" s="34" t="s">
        <v>1967</v>
      </c>
      <c r="C744" s="29">
        <f>[1]!s_info_name(B744)</f>
        <v>0</v>
      </c>
      <c r="D744" s="30">
        <f>[1]!s_info_industry_sw_2021(B744,"",1)</f>
        <v>0</v>
      </c>
      <c r="E744" s="31" t="e">
        <f>IF([1]!s_info_industry_sw_2021(B744,"",2)="消费电子",分工!$E$4,VLOOKUP(D744,分工!$B$2:'分工'!$C$32,2,0))</f>
        <v>#N/A</v>
      </c>
      <c r="F744" s="35"/>
      <c r="G744" s="33">
        <f>IFERROR(VLOOKUP(C744,重点公司!$C$2:$E$800,2,FALSE),0)</f>
        <v>0</v>
      </c>
    </row>
    <row r="745" spans="2:7" ht="14" customHeight="1" x14ac:dyDescent="0.25">
      <c r="B745" s="34" t="s">
        <v>1968</v>
      </c>
      <c r="C745" s="29">
        <f>[1]!s_info_name(B745)</f>
        <v>0</v>
      </c>
      <c r="D745" s="30">
        <f>[1]!s_info_industry_sw_2021(B745,"",1)</f>
        <v>0</v>
      </c>
      <c r="E745" s="31" t="e">
        <f>IF([1]!s_info_industry_sw_2021(B745,"",2)="消费电子",分工!$E$4,VLOOKUP(D745,分工!$B$2:'分工'!$C$32,2,0))</f>
        <v>#N/A</v>
      </c>
      <c r="F745" s="35"/>
      <c r="G745" s="33">
        <f>IFERROR(VLOOKUP(C745,重点公司!$C$2:$E$800,2,FALSE),0)</f>
        <v>0</v>
      </c>
    </row>
    <row r="746" spans="2:7" ht="14" customHeight="1" x14ac:dyDescent="0.25">
      <c r="B746" s="34" t="s">
        <v>1969</v>
      </c>
      <c r="C746" s="29">
        <f>[1]!s_info_name(B746)</f>
        <v>0</v>
      </c>
      <c r="D746" s="30">
        <f>[1]!s_info_industry_sw_2021(B746,"",1)</f>
        <v>0</v>
      </c>
      <c r="E746" s="31" t="e">
        <f>IF([1]!s_info_industry_sw_2021(B746,"",2)="消费电子",分工!$E$4,VLOOKUP(D746,分工!$B$2:'分工'!$C$32,2,0))</f>
        <v>#N/A</v>
      </c>
      <c r="F746" s="35"/>
      <c r="G746" s="33">
        <f>IFERROR(VLOOKUP(C746,重点公司!$C$2:$E$800,2,FALSE),0)</f>
        <v>0</v>
      </c>
    </row>
    <row r="747" spans="2:7" ht="14" customHeight="1" x14ac:dyDescent="0.25">
      <c r="B747" s="34" t="s">
        <v>1970</v>
      </c>
      <c r="C747" s="29">
        <f>[1]!s_info_name(B747)</f>
        <v>0</v>
      </c>
      <c r="D747" s="30">
        <f>[1]!s_info_industry_sw_2021(B747,"",1)</f>
        <v>0</v>
      </c>
      <c r="E747" s="31" t="e">
        <f>IF([1]!s_info_industry_sw_2021(B747,"",2)="消费电子",分工!$E$4,VLOOKUP(D747,分工!$B$2:'分工'!$C$32,2,0))</f>
        <v>#N/A</v>
      </c>
      <c r="F747" s="35"/>
      <c r="G747" s="33">
        <f>IFERROR(VLOOKUP(C747,重点公司!$C$2:$E$800,2,FALSE),0)</f>
        <v>0</v>
      </c>
    </row>
    <row r="748" spans="2:7" ht="14" customHeight="1" x14ac:dyDescent="0.25">
      <c r="B748" s="34" t="s">
        <v>1971</v>
      </c>
      <c r="C748" s="29" t="str">
        <f>[1]!s_info_name(B748)</f>
        <v>长城信息(退市)</v>
      </c>
      <c r="D748" s="30" t="str">
        <f>[1]!s_info_industry_sw_2021(B748,"",1)</f>
        <v>通信</v>
      </c>
      <c r="E748" s="31" t="str">
        <f>IF([1]!s_info_industry_sw_2021(B748,"",2)="消费电子",分工!$E$4,VLOOKUP(D748,分工!$B$2:'分工'!$C$32,2,0))</f>
        <v>邵艺开</v>
      </c>
      <c r="F748" s="35"/>
      <c r="G748" s="33">
        <f>IFERROR(VLOOKUP(C748,重点公司!$C$2:$E$800,2,FALSE),0)</f>
        <v>0</v>
      </c>
    </row>
    <row r="749" spans="2:7" ht="14" customHeight="1" x14ac:dyDescent="0.25">
      <c r="B749" s="34" t="s">
        <v>1972</v>
      </c>
      <c r="C749" s="29">
        <f>[1]!s_info_name(B749)</f>
        <v>0</v>
      </c>
      <c r="D749" s="30">
        <f>[1]!s_info_industry_sw_2021(B749,"",1)</f>
        <v>0</v>
      </c>
      <c r="E749" s="31" t="e">
        <f>IF([1]!s_info_industry_sw_2021(B749,"",2)="消费电子",分工!$E$4,VLOOKUP(D749,分工!$B$2:'分工'!$C$32,2,0))</f>
        <v>#N/A</v>
      </c>
      <c r="F749" s="35"/>
      <c r="G749" s="33">
        <f>IFERROR(VLOOKUP(C749,重点公司!$C$2:$E$800,2,FALSE),0)</f>
        <v>0</v>
      </c>
    </row>
    <row r="750" spans="2:7" ht="14" customHeight="1" x14ac:dyDescent="0.25">
      <c r="B750" s="34" t="s">
        <v>1973</v>
      </c>
      <c r="C750" s="29" t="str">
        <f>[1]!s_info_name(B750)</f>
        <v>国海证券</v>
      </c>
      <c r="D750" s="30" t="str">
        <f>[1]!s_info_industry_sw_2021(B750,"",1)</f>
        <v>非银金融</v>
      </c>
      <c r="E750" s="31" t="str">
        <f>IF([1]!s_info_industry_sw_2021(B750,"",2)="消费电子",分工!$E$4,VLOOKUP(D750,分工!$B$2:'分工'!$C$32,2,0))</f>
        <v>蔡浩</v>
      </c>
      <c r="F750" s="35"/>
      <c r="G750" s="33">
        <f>IFERROR(VLOOKUP(C750,重点公司!$C$2:$E$800,2,FALSE),0)</f>
        <v>0</v>
      </c>
    </row>
    <row r="751" spans="2:7" ht="14" customHeight="1" x14ac:dyDescent="0.25">
      <c r="B751" s="34" t="s">
        <v>1974</v>
      </c>
      <c r="C751" s="29" t="str">
        <f>[1]!s_info_name(B751)</f>
        <v>锌业股份</v>
      </c>
      <c r="D751" s="30" t="str">
        <f>[1]!s_info_industry_sw_2021(B751,"",1)</f>
        <v>有色金属</v>
      </c>
      <c r="E751" s="31" t="str">
        <f>IF([1]!s_info_industry_sw_2021(B751,"",2)="消费电子",分工!$E$4,VLOOKUP(D751,分工!$B$2:'分工'!$C$32,2,0))</f>
        <v>蔡浩</v>
      </c>
      <c r="F751" s="35"/>
      <c r="G751" s="33">
        <f>IFERROR(VLOOKUP(C751,重点公司!$C$2:$E$800,2,FALSE),0)</f>
        <v>0</v>
      </c>
    </row>
    <row r="752" spans="2:7" ht="14" customHeight="1" x14ac:dyDescent="0.25">
      <c r="B752" s="34" t="s">
        <v>1975</v>
      </c>
      <c r="C752" s="29" t="str">
        <f>[1]!s_info_name(B752)</f>
        <v>*ST西发</v>
      </c>
      <c r="D752" s="30" t="str">
        <f>[1]!s_info_industry_sw_2021(B752,"",1)</f>
        <v>食品饮料</v>
      </c>
      <c r="E752" s="31" t="str">
        <f>IF([1]!s_info_industry_sw_2021(B752,"",2)="消费电子",分工!$E$4,VLOOKUP(D752,分工!$B$2:'分工'!$C$32,2,0))</f>
        <v>董博</v>
      </c>
      <c r="F752" s="35"/>
      <c r="G752" s="33">
        <f>IFERROR(VLOOKUP(C752,重点公司!$C$2:$E$800,2,FALSE),0)</f>
        <v>0</v>
      </c>
    </row>
    <row r="753" spans="2:7" ht="14" customHeight="1" x14ac:dyDescent="0.25">
      <c r="B753" s="34" t="s">
        <v>1976</v>
      </c>
      <c r="C753" s="29" t="str">
        <f>[1]!s_info_name(B753)</f>
        <v>漳州发展</v>
      </c>
      <c r="D753" s="30" t="str">
        <f>[1]!s_info_industry_sw_2021(B753,"",1)</f>
        <v>综合</v>
      </c>
      <c r="E753" s="31" t="str">
        <f>IF([1]!s_info_industry_sw_2021(B753,"",2)="消费电子",分工!$E$4,VLOOKUP(D753,分工!$B$2:'分工'!$C$32,2,0))</f>
        <v>无</v>
      </c>
      <c r="F753" s="35"/>
      <c r="G753" s="33">
        <f>IFERROR(VLOOKUP(C753,重点公司!$C$2:$E$800,2,FALSE),0)</f>
        <v>0</v>
      </c>
    </row>
    <row r="754" spans="2:7" ht="14" customHeight="1" x14ac:dyDescent="0.25">
      <c r="B754" s="34" t="s">
        <v>1977</v>
      </c>
      <c r="C754" s="29">
        <f>[1]!s_info_name(B754)</f>
        <v>0</v>
      </c>
      <c r="D754" s="30">
        <f>[1]!s_info_industry_sw_2021(B754,"",1)</f>
        <v>0</v>
      </c>
      <c r="E754" s="31" t="e">
        <f>IF([1]!s_info_industry_sw_2021(B754,"",2)="消费电子",分工!$E$4,VLOOKUP(D754,分工!$B$2:'分工'!$C$32,2,0))</f>
        <v>#N/A</v>
      </c>
      <c r="F754" s="35"/>
      <c r="G754" s="33">
        <f>IFERROR(VLOOKUP(C754,重点公司!$C$2:$E$800,2,FALSE),0)</f>
        <v>0</v>
      </c>
    </row>
    <row r="755" spans="2:7" ht="14" customHeight="1" x14ac:dyDescent="0.25">
      <c r="B755" s="34" t="s">
        <v>1978</v>
      </c>
      <c r="C755" s="29" t="str">
        <f>[1]!s_info_name(B755)</f>
        <v>山西高速</v>
      </c>
      <c r="D755" s="30" t="str">
        <f>[1]!s_info_industry_sw_2021(B755,"",1)</f>
        <v>交通运输</v>
      </c>
      <c r="E755" s="31" t="str">
        <f>IF([1]!s_info_industry_sw_2021(B755,"",2)="消费电子",分工!$E$4,VLOOKUP(D755,分工!$B$2:'分工'!$C$32,2,0))</f>
        <v>董博</v>
      </c>
      <c r="F755" s="35"/>
      <c r="G755" s="33">
        <f>IFERROR(VLOOKUP(C755,重点公司!$C$2:$E$800,2,FALSE),0)</f>
        <v>0</v>
      </c>
    </row>
    <row r="756" spans="2:7" ht="14" customHeight="1" x14ac:dyDescent="0.25">
      <c r="B756" s="34" t="s">
        <v>1979</v>
      </c>
      <c r="C756" s="29" t="str">
        <f>[1]!s_info_name(B756)</f>
        <v>新华制药</v>
      </c>
      <c r="D756" s="30" t="str">
        <f>[1]!s_info_industry_sw_2021(B756,"",1)</f>
        <v>医药生物</v>
      </c>
      <c r="E756" s="31" t="str">
        <f>IF([1]!s_info_industry_sw_2021(B756,"",2)="消费电子",分工!$E$4,VLOOKUP(D756,分工!$B$2:'分工'!$C$32,2,0))</f>
        <v>曹昱晟</v>
      </c>
      <c r="F756" s="35"/>
      <c r="G756" s="33">
        <f>IFERROR(VLOOKUP(C756,重点公司!$C$2:$E$800,2,FALSE),0)</f>
        <v>0</v>
      </c>
    </row>
    <row r="757" spans="2:7" ht="14" customHeight="1" x14ac:dyDescent="0.25">
      <c r="B757" s="34" t="s">
        <v>1980</v>
      </c>
      <c r="C757" s="29" t="str">
        <f>[1]!s_info_name(B757)</f>
        <v>浩物股份</v>
      </c>
      <c r="D757" s="30" t="str">
        <f>[1]!s_info_industry_sw_2021(B757,"",1)</f>
        <v>汽车</v>
      </c>
      <c r="E757" s="31" t="str">
        <f>IF([1]!s_info_industry_sw_2021(B757,"",2)="消费电子",分工!$E$4,VLOOKUP(D757,分工!$B$2:'分工'!$C$32,2,0))</f>
        <v>沈洪敏</v>
      </c>
      <c r="F757" s="35"/>
      <c r="G757" s="33">
        <f>IFERROR(VLOOKUP(C757,重点公司!$C$2:$E$800,2,FALSE),0)</f>
        <v>0</v>
      </c>
    </row>
    <row r="758" spans="2:7" ht="14" customHeight="1" x14ac:dyDescent="0.25">
      <c r="B758" s="34" t="s">
        <v>1981</v>
      </c>
      <c r="C758" s="29" t="str">
        <f>[1]!s_info_name(B758)</f>
        <v>中色股份</v>
      </c>
      <c r="D758" s="30" t="str">
        <f>[1]!s_info_industry_sw_2021(B758,"",1)</f>
        <v>有色金属</v>
      </c>
      <c r="E758" s="31" t="str">
        <f>IF([1]!s_info_industry_sw_2021(B758,"",2)="消费电子",分工!$E$4,VLOOKUP(D758,分工!$B$2:'分工'!$C$32,2,0))</f>
        <v>蔡浩</v>
      </c>
      <c r="F758" s="35"/>
      <c r="G758" s="33">
        <f>IFERROR(VLOOKUP(C758,重点公司!$C$2:$E$800,2,FALSE),0)</f>
        <v>0</v>
      </c>
    </row>
    <row r="759" spans="2:7" ht="14" customHeight="1" x14ac:dyDescent="0.25">
      <c r="B759" s="34" t="s">
        <v>1982</v>
      </c>
      <c r="C759" s="29" t="str">
        <f>[1]!s_info_name(B759)</f>
        <v>中百集团</v>
      </c>
      <c r="D759" s="30" t="str">
        <f>[1]!s_info_industry_sw_2021(B759,"",1)</f>
        <v>商贸零售</v>
      </c>
      <c r="E759" s="31" t="str">
        <f>IF([1]!s_info_industry_sw_2021(B759,"",2)="消费电子",分工!$E$4,VLOOKUP(D759,分工!$B$2:'分工'!$C$32,2,0))</f>
        <v>董博</v>
      </c>
      <c r="F759" s="35"/>
      <c r="G759" s="33">
        <f>IFERROR(VLOOKUP(C759,重点公司!$C$2:$E$800,2,FALSE),0)</f>
        <v>0</v>
      </c>
    </row>
    <row r="760" spans="2:7" ht="14" customHeight="1" x14ac:dyDescent="0.25">
      <c r="B760" s="34" t="s">
        <v>1983</v>
      </c>
      <c r="C760" s="29" t="str">
        <f>[1]!s_info_name(B760)</f>
        <v>斯太退(退市)</v>
      </c>
      <c r="D760" s="30" t="str">
        <f>[1]!s_info_industry_sw_2021(B760,"",1)</f>
        <v>汽车</v>
      </c>
      <c r="E760" s="31" t="str">
        <f>IF([1]!s_info_industry_sw_2021(B760,"",2)="消费电子",分工!$E$4,VLOOKUP(D760,分工!$B$2:'分工'!$C$32,2,0))</f>
        <v>沈洪敏</v>
      </c>
      <c r="F760" s="35"/>
      <c r="G760" s="33">
        <f>IFERROR(VLOOKUP(C760,重点公司!$C$2:$E$800,2,FALSE),0)</f>
        <v>0</v>
      </c>
    </row>
    <row r="761" spans="2:7" ht="14" customHeight="1" x14ac:dyDescent="0.25">
      <c r="B761" s="34" t="s">
        <v>1984</v>
      </c>
      <c r="C761" s="29" t="str">
        <f>[1]!s_info_name(B761)</f>
        <v>本钢板材</v>
      </c>
      <c r="D761" s="30" t="str">
        <f>[1]!s_info_industry_sw_2021(B761,"",1)</f>
        <v>钢铁</v>
      </c>
      <c r="E761" s="31" t="str">
        <f>IF([1]!s_info_industry_sw_2021(B761,"",2)="消费电子",分工!$E$4,VLOOKUP(D761,分工!$B$2:'分工'!$C$32,2,0))</f>
        <v>曹昱晟</v>
      </c>
      <c r="F761" s="35"/>
      <c r="G761" s="33">
        <f>IFERROR(VLOOKUP(C761,重点公司!$C$2:$E$800,2,FALSE),0)</f>
        <v>0</v>
      </c>
    </row>
    <row r="762" spans="2:7" ht="14" customHeight="1" x14ac:dyDescent="0.25">
      <c r="B762" s="34" t="s">
        <v>1985</v>
      </c>
      <c r="C762" s="29" t="str">
        <f>[1]!s_info_name(B762)</f>
        <v>西藏矿业</v>
      </c>
      <c r="D762" s="30" t="str">
        <f>[1]!s_info_industry_sw_2021(B762,"",1)</f>
        <v>有色金属</v>
      </c>
      <c r="E762" s="31" t="str">
        <f>IF([1]!s_info_industry_sw_2021(B762,"",2)="消费电子",分工!$E$4,VLOOKUP(D762,分工!$B$2:'分工'!$C$32,2,0))</f>
        <v>蔡浩</v>
      </c>
      <c r="F762" s="35"/>
      <c r="G762" s="33">
        <f>IFERROR(VLOOKUP(C762,重点公司!$C$2:$E$800,2,FALSE),0)</f>
        <v>0</v>
      </c>
    </row>
    <row r="763" spans="2:7" ht="14" customHeight="1" x14ac:dyDescent="0.25">
      <c r="B763" s="34" t="s">
        <v>1986</v>
      </c>
      <c r="C763" s="29" t="str">
        <f>[1]!s_info_name(B763)</f>
        <v>锦州石化(退市)</v>
      </c>
      <c r="D763" s="30" t="str">
        <f>[1]!s_info_industry_sw_2021(B763,"",1)</f>
        <v>交通运输</v>
      </c>
      <c r="E763" s="31" t="str">
        <f>IF([1]!s_info_industry_sw_2021(B763,"",2)="消费电子",分工!$E$4,VLOOKUP(D763,分工!$B$2:'分工'!$C$32,2,0))</f>
        <v>董博</v>
      </c>
      <c r="F763" s="35"/>
      <c r="G763" s="33">
        <f>IFERROR(VLOOKUP(C763,重点公司!$C$2:$E$800,2,FALSE),0)</f>
        <v>0</v>
      </c>
    </row>
    <row r="764" spans="2:7" ht="14" customHeight="1" x14ac:dyDescent="0.25">
      <c r="B764" s="34" t="s">
        <v>1987</v>
      </c>
      <c r="C764" s="29">
        <f>[1]!s_info_name(B764)</f>
        <v>0</v>
      </c>
      <c r="D764" s="30">
        <f>[1]!s_info_industry_sw_2021(B764,"",1)</f>
        <v>0</v>
      </c>
      <c r="E764" s="31" t="e">
        <f>IF([1]!s_info_industry_sw_2021(B764,"",2)="消费电子",分工!$E$4,VLOOKUP(D764,分工!$B$2:'分工'!$C$32,2,0))</f>
        <v>#N/A</v>
      </c>
      <c r="F764" s="35"/>
      <c r="G764" s="33">
        <f>IFERROR(VLOOKUP(C764,重点公司!$C$2:$E$800,2,FALSE),0)</f>
        <v>0</v>
      </c>
    </row>
    <row r="765" spans="2:7" ht="14" customHeight="1" x14ac:dyDescent="0.25">
      <c r="B765" s="34" t="s">
        <v>1988</v>
      </c>
      <c r="C765" s="29" t="str">
        <f>[1]!s_info_name(B765)</f>
        <v>*ST华信(退市)</v>
      </c>
      <c r="D765" s="30" t="str">
        <f>[1]!s_info_industry_sw_2021(B765,"",1)</f>
        <v>建筑装饰</v>
      </c>
      <c r="E765" s="31" t="str">
        <f>IF([1]!s_info_industry_sw_2021(B765,"",2)="消费电子",分工!$E$4,VLOOKUP(D765,分工!$B$2:'分工'!$C$32,2,0))</f>
        <v>曹昱晟</v>
      </c>
      <c r="F765" s="35"/>
      <c r="G765" s="33">
        <f>IFERROR(VLOOKUP(C765,重点公司!$C$2:$E$800,2,FALSE),0)</f>
        <v>0</v>
      </c>
    </row>
    <row r="766" spans="2:7" ht="14" customHeight="1" x14ac:dyDescent="0.25">
      <c r="B766" s="34" t="s">
        <v>1989</v>
      </c>
      <c r="C766" s="29" t="str">
        <f>[1]!s_info_name(B766)</f>
        <v>通化金马</v>
      </c>
      <c r="D766" s="30" t="str">
        <f>[1]!s_info_industry_sw_2021(B766,"",1)</f>
        <v>医药生物</v>
      </c>
      <c r="E766" s="31" t="str">
        <f>IF([1]!s_info_industry_sw_2021(B766,"",2)="消费电子",分工!$E$4,VLOOKUP(D766,分工!$B$2:'分工'!$C$32,2,0))</f>
        <v>曹昱晟</v>
      </c>
      <c r="F766" s="35"/>
      <c r="G766" s="33">
        <f>IFERROR(VLOOKUP(C766,重点公司!$C$2:$E$800,2,FALSE),0)</f>
        <v>0</v>
      </c>
    </row>
    <row r="767" spans="2:7" ht="14" customHeight="1" x14ac:dyDescent="0.25">
      <c r="B767" s="34" t="s">
        <v>1990</v>
      </c>
      <c r="C767" s="29" t="str">
        <f>[1]!s_info_name(B767)</f>
        <v>晋控电力</v>
      </c>
      <c r="D767" s="30" t="str">
        <f>[1]!s_info_industry_sw_2021(B767,"",1)</f>
        <v>公用事业</v>
      </c>
      <c r="E767" s="31" t="str">
        <f>IF([1]!s_info_industry_sw_2021(B767,"",2)="消费电子",分工!$E$4,VLOOKUP(D767,分工!$B$2:'分工'!$C$32,2,0))</f>
        <v>沈洪敏</v>
      </c>
      <c r="F767" s="35"/>
      <c r="G767" s="33">
        <f>IFERROR(VLOOKUP(C767,重点公司!$C$2:$E$800,2,FALSE),0)</f>
        <v>0</v>
      </c>
    </row>
    <row r="768" spans="2:7" ht="14" customHeight="1" x14ac:dyDescent="0.25">
      <c r="B768" s="34" t="s">
        <v>25</v>
      </c>
      <c r="C768" s="29" t="str">
        <f>[1]!s_info_name(B768)</f>
        <v>中航西飞</v>
      </c>
      <c r="D768" s="30" t="str">
        <f>[1]!s_info_industry_sw_2021(B768,"",1)</f>
        <v>国防军工</v>
      </c>
      <c r="E768" s="31" t="str">
        <f>IF([1]!s_info_industry_sw_2021(B768,"",2)="消费电子",分工!$E$4,VLOOKUP(D768,分工!$B$2:'分工'!$C$32,2,0))</f>
        <v>董博</v>
      </c>
      <c r="F768" s="35"/>
      <c r="G768" s="33">
        <f>IFERROR(VLOOKUP(C768,重点公司!$C$2:$E$800,2,FALSE),0)</f>
        <v>1</v>
      </c>
    </row>
    <row r="769" spans="2:7" ht="14" customHeight="1" x14ac:dyDescent="0.25">
      <c r="B769" s="34" t="s">
        <v>1991</v>
      </c>
      <c r="C769" s="29" t="str">
        <f>[1]!s_info_name(B769)</f>
        <v>*ST大菲(退市)</v>
      </c>
      <c r="D769" s="30" t="str">
        <f>[1]!s_info_industry_sw_2021(B769,"",1)</f>
        <v>农林牧渔</v>
      </c>
      <c r="E769" s="31" t="str">
        <f>IF([1]!s_info_industry_sw_2021(B769,"",2)="消费电子",分工!$E$4,VLOOKUP(D769,分工!$B$2:'分工'!$C$32,2,0))</f>
        <v>邵艺开</v>
      </c>
      <c r="F769" s="35"/>
      <c r="G769" s="33">
        <f>IFERROR(VLOOKUP(C769,重点公司!$C$2:$E$800,2,FALSE),0)</f>
        <v>0</v>
      </c>
    </row>
    <row r="770" spans="2:7" ht="14" customHeight="1" x14ac:dyDescent="0.25">
      <c r="B770" s="34" t="s">
        <v>1992</v>
      </c>
      <c r="C770" s="29">
        <f>[1]!s_info_name(B770)</f>
        <v>0</v>
      </c>
      <c r="D770" s="30">
        <f>[1]!s_info_industry_sw_2021(B770,"",1)</f>
        <v>0</v>
      </c>
      <c r="E770" s="31" t="e">
        <f>IF([1]!s_info_industry_sw_2021(B770,"",2)="消费电子",分工!$E$4,VLOOKUP(D770,分工!$B$2:'分工'!$C$32,2,0))</f>
        <v>#N/A</v>
      </c>
      <c r="F770" s="35"/>
      <c r="G770" s="33">
        <f>IFERROR(VLOOKUP(C770,重点公司!$C$2:$E$800,2,FALSE),0)</f>
        <v>0</v>
      </c>
    </row>
    <row r="771" spans="2:7" ht="14" customHeight="1" x14ac:dyDescent="0.25">
      <c r="B771" s="34" t="s">
        <v>1993</v>
      </c>
      <c r="C771" s="29">
        <f>[1]!s_info_name(B771)</f>
        <v>0</v>
      </c>
      <c r="D771" s="30">
        <f>[1]!s_info_industry_sw_2021(B771,"",1)</f>
        <v>0</v>
      </c>
      <c r="E771" s="31" t="e">
        <f>IF([1]!s_info_industry_sw_2021(B771,"",2)="消费电子",分工!$E$4,VLOOKUP(D771,分工!$B$2:'分工'!$C$32,2,0))</f>
        <v>#N/A</v>
      </c>
      <c r="F771" s="35"/>
      <c r="G771" s="33">
        <f>IFERROR(VLOOKUP(C771,重点公司!$C$2:$E$800,2,FALSE),0)</f>
        <v>0</v>
      </c>
    </row>
    <row r="772" spans="2:7" ht="14" customHeight="1" x14ac:dyDescent="0.25">
      <c r="B772" s="34" t="s">
        <v>1994</v>
      </c>
      <c r="C772" s="29">
        <f>[1]!s_info_name(B772)</f>
        <v>0</v>
      </c>
      <c r="D772" s="30">
        <f>[1]!s_info_industry_sw_2021(B772,"",1)</f>
        <v>0</v>
      </c>
      <c r="E772" s="31" t="e">
        <f>IF([1]!s_info_industry_sw_2021(B772,"",2)="消费电子",分工!$E$4,VLOOKUP(D772,分工!$B$2:'分工'!$C$32,2,0))</f>
        <v>#N/A</v>
      </c>
      <c r="F772" s="35"/>
      <c r="G772" s="33">
        <f>IFERROR(VLOOKUP(C772,重点公司!$C$2:$E$800,2,FALSE),0)</f>
        <v>0</v>
      </c>
    </row>
    <row r="773" spans="2:7" ht="14" customHeight="1" x14ac:dyDescent="0.25">
      <c r="B773" s="34" t="s">
        <v>1995</v>
      </c>
      <c r="C773" s="29">
        <f>[1]!s_info_name(B773)</f>
        <v>0</v>
      </c>
      <c r="D773" s="30">
        <f>[1]!s_info_industry_sw_2021(B773,"",1)</f>
        <v>0</v>
      </c>
      <c r="E773" s="31" t="e">
        <f>IF([1]!s_info_industry_sw_2021(B773,"",2)="消费电子",分工!$E$4,VLOOKUP(D773,分工!$B$2:'分工'!$C$32,2,0))</f>
        <v>#N/A</v>
      </c>
      <c r="F773" s="35"/>
      <c r="G773" s="33">
        <f>IFERROR(VLOOKUP(C773,重点公司!$C$2:$E$800,2,FALSE),0)</f>
        <v>0</v>
      </c>
    </row>
    <row r="774" spans="2:7" ht="14" customHeight="1" x14ac:dyDescent="0.25">
      <c r="B774" s="34" t="s">
        <v>1996</v>
      </c>
      <c r="C774" s="29">
        <f>[1]!s_info_name(B774)</f>
        <v>0</v>
      </c>
      <c r="D774" s="30">
        <f>[1]!s_info_industry_sw_2021(B774,"",1)</f>
        <v>0</v>
      </c>
      <c r="E774" s="31" t="e">
        <f>IF([1]!s_info_industry_sw_2021(B774,"",2)="消费电子",分工!$E$4,VLOOKUP(D774,分工!$B$2:'分工'!$C$32,2,0))</f>
        <v>#N/A</v>
      </c>
      <c r="F774" s="35"/>
      <c r="G774" s="33">
        <f>IFERROR(VLOOKUP(C774,重点公司!$C$2:$E$800,2,FALSE),0)</f>
        <v>0</v>
      </c>
    </row>
    <row r="775" spans="2:7" ht="14" customHeight="1" x14ac:dyDescent="0.25">
      <c r="B775" s="34" t="s">
        <v>1997</v>
      </c>
      <c r="C775" s="29">
        <f>[1]!s_info_name(B775)</f>
        <v>0</v>
      </c>
      <c r="D775" s="30">
        <f>[1]!s_info_industry_sw_2021(B775,"",1)</f>
        <v>0</v>
      </c>
      <c r="E775" s="31" t="e">
        <f>IF([1]!s_info_industry_sw_2021(B775,"",2)="消费电子",分工!$E$4,VLOOKUP(D775,分工!$B$2:'分工'!$C$32,2,0))</f>
        <v>#N/A</v>
      </c>
      <c r="F775" s="35"/>
      <c r="G775" s="33">
        <f>IFERROR(VLOOKUP(C775,重点公司!$C$2:$E$800,2,FALSE),0)</f>
        <v>0</v>
      </c>
    </row>
    <row r="776" spans="2:7" ht="14" customHeight="1" x14ac:dyDescent="0.25">
      <c r="B776" s="34" t="s">
        <v>26</v>
      </c>
      <c r="C776" s="29" t="str">
        <f>[1]!s_info_name(B776)</f>
        <v>广发证券</v>
      </c>
      <c r="D776" s="30" t="str">
        <f>[1]!s_info_industry_sw_2021(B776,"",1)</f>
        <v>非银金融</v>
      </c>
      <c r="E776" s="31" t="str">
        <f>IF([1]!s_info_industry_sw_2021(B776,"",2)="消费电子",分工!$E$4,VLOOKUP(D776,分工!$B$2:'分工'!$C$32,2,0))</f>
        <v>蔡浩</v>
      </c>
      <c r="F776" s="35"/>
      <c r="G776" s="33">
        <f>IFERROR(VLOOKUP(C776,重点公司!$C$2:$E$800,2,FALSE),0)</f>
        <v>1</v>
      </c>
    </row>
    <row r="777" spans="2:7" ht="14" customHeight="1" x14ac:dyDescent="0.25">
      <c r="B777" s="34" t="s">
        <v>1998</v>
      </c>
      <c r="C777" s="29" t="str">
        <f>[1]!s_info_name(B777)</f>
        <v>中核科技</v>
      </c>
      <c r="D777" s="30" t="str">
        <f>[1]!s_info_industry_sw_2021(B777,"",1)</f>
        <v>机械设备</v>
      </c>
      <c r="E777" s="31" t="str">
        <f>IF([1]!s_info_industry_sw_2021(B777,"",2)="消费电子",分工!$E$4,VLOOKUP(D777,分工!$B$2:'分工'!$C$32,2,0))</f>
        <v>沈洪敏</v>
      </c>
      <c r="F777" s="35"/>
      <c r="G777" s="33">
        <f>IFERROR(VLOOKUP(C777,重点公司!$C$2:$E$800,2,FALSE),0)</f>
        <v>0</v>
      </c>
    </row>
    <row r="778" spans="2:7" ht="14" customHeight="1" x14ac:dyDescent="0.25">
      <c r="B778" s="34" t="s">
        <v>856</v>
      </c>
      <c r="C778" s="29" t="str">
        <f>[1]!s_info_name(B778)</f>
        <v>新兴铸管</v>
      </c>
      <c r="D778" s="30" t="str">
        <f>[1]!s_info_industry_sw_2021(B778,"",1)</f>
        <v>钢铁</v>
      </c>
      <c r="E778" s="31" t="str">
        <f>IF([1]!s_info_industry_sw_2021(B778,"",2)="消费电子",分工!$E$4,VLOOKUP(D778,分工!$B$2:'分工'!$C$32,2,0))</f>
        <v>曹昱晟</v>
      </c>
      <c r="F778" s="35"/>
      <c r="G778" s="33">
        <f>IFERROR(VLOOKUP(C778,重点公司!$C$2:$E$800,2,FALSE),0)</f>
        <v>1</v>
      </c>
    </row>
    <row r="779" spans="2:7" ht="14" customHeight="1" x14ac:dyDescent="0.25">
      <c r="B779" s="34" t="s">
        <v>1999</v>
      </c>
      <c r="C779" s="29" t="str">
        <f>[1]!s_info_name(B779)</f>
        <v>甘咨询</v>
      </c>
      <c r="D779" s="30" t="str">
        <f>[1]!s_info_industry_sw_2021(B779,"",1)</f>
        <v>建筑装饰</v>
      </c>
      <c r="E779" s="31" t="str">
        <f>IF([1]!s_info_industry_sw_2021(B779,"",2)="消费电子",分工!$E$4,VLOOKUP(D779,分工!$B$2:'分工'!$C$32,2,0))</f>
        <v>曹昱晟</v>
      </c>
      <c r="F779" s="35"/>
      <c r="G779" s="33">
        <f>IFERROR(VLOOKUP(C779,重点公司!$C$2:$E$800,2,FALSE),0)</f>
        <v>0</v>
      </c>
    </row>
    <row r="780" spans="2:7" ht="14" customHeight="1" x14ac:dyDescent="0.25">
      <c r="B780" s="34" t="s">
        <v>2000</v>
      </c>
      <c r="C780" s="29" t="str">
        <f>[1]!s_info_name(B780)</f>
        <v>ST平能(退市)</v>
      </c>
      <c r="D780" s="30" t="str">
        <f>[1]!s_info_industry_sw_2021(B780,"",1)</f>
        <v>煤炭</v>
      </c>
      <c r="E780" s="31" t="str">
        <f>IF([1]!s_info_industry_sw_2021(B780,"",2)="消费电子",分工!$E$4,VLOOKUP(D780,分工!$B$2:'分工'!$C$32,2,0))</f>
        <v>蔡浩</v>
      </c>
      <c r="F780" s="35"/>
      <c r="G780" s="33">
        <f>IFERROR(VLOOKUP(C780,重点公司!$C$2:$E$800,2,FALSE),0)</f>
        <v>0</v>
      </c>
    </row>
    <row r="781" spans="2:7" ht="14" customHeight="1" x14ac:dyDescent="0.25">
      <c r="B781" s="34" t="s">
        <v>2001</v>
      </c>
      <c r="C781" s="29">
        <f>[1]!s_info_name(B781)</f>
        <v>0</v>
      </c>
      <c r="D781" s="30">
        <f>[1]!s_info_industry_sw_2021(B781,"",1)</f>
        <v>0</v>
      </c>
      <c r="E781" s="31" t="e">
        <f>IF([1]!s_info_industry_sw_2021(B781,"",2)="消费电子",分工!$E$4,VLOOKUP(D781,分工!$B$2:'分工'!$C$32,2,0))</f>
        <v>#N/A</v>
      </c>
      <c r="F781" s="35"/>
      <c r="G781" s="33">
        <f>IFERROR(VLOOKUP(C781,重点公司!$C$2:$E$800,2,FALSE),0)</f>
        <v>0</v>
      </c>
    </row>
    <row r="782" spans="2:7" ht="14" customHeight="1" x14ac:dyDescent="0.25">
      <c r="B782" s="34" t="s">
        <v>2002</v>
      </c>
      <c r="C782" s="29" t="str">
        <f>[1]!s_info_name(B782)</f>
        <v>恒申新材</v>
      </c>
      <c r="D782" s="30" t="str">
        <f>[1]!s_info_industry_sw_2021(B782,"",1)</f>
        <v>基础化工</v>
      </c>
      <c r="E782" s="31" t="str">
        <f>IF([1]!s_info_industry_sw_2021(B782,"",2)="消费电子",分工!$E$4,VLOOKUP(D782,分工!$B$2:'分工'!$C$32,2,0))</f>
        <v>张子健</v>
      </c>
      <c r="F782" s="35"/>
      <c r="G782" s="33">
        <f>IFERROR(VLOOKUP(C782,重点公司!$C$2:$E$800,2,FALSE),0)</f>
        <v>0</v>
      </c>
    </row>
    <row r="783" spans="2:7" ht="14" customHeight="1" x14ac:dyDescent="0.25">
      <c r="B783" s="34" t="s">
        <v>2003</v>
      </c>
      <c r="C783" s="29" t="str">
        <f>[1]!s_info_name(B783)</f>
        <v>长江证券</v>
      </c>
      <c r="D783" s="30" t="str">
        <f>[1]!s_info_industry_sw_2021(B783,"",1)</f>
        <v>非银金融</v>
      </c>
      <c r="E783" s="31" t="str">
        <f>IF([1]!s_info_industry_sw_2021(B783,"",2)="消费电子",分工!$E$4,VLOOKUP(D783,分工!$B$2:'分工'!$C$32,2,0))</f>
        <v>蔡浩</v>
      </c>
      <c r="F783" s="35"/>
      <c r="G783" s="33">
        <f>IFERROR(VLOOKUP(C783,重点公司!$C$2:$E$800,2,FALSE),0)</f>
        <v>0</v>
      </c>
    </row>
    <row r="784" spans="2:7" ht="14" customHeight="1" x14ac:dyDescent="0.25">
      <c r="B784" s="34" t="s">
        <v>2004</v>
      </c>
      <c r="C784" s="29">
        <f>[1]!s_info_name(B784)</f>
        <v>0</v>
      </c>
      <c r="D784" s="30">
        <f>[1]!s_info_industry_sw_2021(B784,"",1)</f>
        <v>0</v>
      </c>
      <c r="E784" s="31" t="e">
        <f>IF([1]!s_info_industry_sw_2021(B784,"",2)="消费电子",分工!$E$4,VLOOKUP(D784,分工!$B$2:'分工'!$C$32,2,0))</f>
        <v>#N/A</v>
      </c>
      <c r="F784" s="35"/>
      <c r="G784" s="33">
        <f>IFERROR(VLOOKUP(C784,重点公司!$C$2:$E$800,2,FALSE),0)</f>
        <v>0</v>
      </c>
    </row>
    <row r="785" spans="2:7" ht="14" customHeight="1" x14ac:dyDescent="0.25">
      <c r="B785" s="34" t="s">
        <v>604</v>
      </c>
      <c r="C785" s="29" t="str">
        <f>[1]!s_info_name(B785)</f>
        <v>居然之家</v>
      </c>
      <c r="D785" s="30" t="str">
        <f>[1]!s_info_industry_sw_2021(B785,"",1)</f>
        <v>商贸零售</v>
      </c>
      <c r="E785" s="31" t="str">
        <f>IF([1]!s_info_industry_sw_2021(B785,"",2)="消费电子",分工!$E$4,VLOOKUP(D785,分工!$B$2:'分工'!$C$32,2,0))</f>
        <v>董博</v>
      </c>
      <c r="F785" s="35"/>
      <c r="G785" s="33">
        <f>IFERROR(VLOOKUP(C785,重点公司!$C$2:$E$800,2,FALSE),0)</f>
        <v>1</v>
      </c>
    </row>
    <row r="786" spans="2:7" ht="14" customHeight="1" x14ac:dyDescent="0.25">
      <c r="B786" s="34" t="s">
        <v>899</v>
      </c>
      <c r="C786" s="29" t="str">
        <f>[1]!s_info_name(B786)</f>
        <v>北新建材</v>
      </c>
      <c r="D786" s="30" t="str">
        <f>[1]!s_info_industry_sw_2021(B786,"",1)</f>
        <v>建筑材料</v>
      </c>
      <c r="E786" s="31" t="str">
        <f>IF([1]!s_info_industry_sw_2021(B786,"",2)="消费电子",分工!$E$4,VLOOKUP(D786,分工!$B$2:'分工'!$C$32,2,0))</f>
        <v>曹昱晟</v>
      </c>
      <c r="F786" s="35"/>
      <c r="G786" s="33">
        <f>IFERROR(VLOOKUP(C786,重点公司!$C$2:$E$800,2,FALSE),0)</f>
        <v>1</v>
      </c>
    </row>
    <row r="787" spans="2:7" ht="14" customHeight="1" x14ac:dyDescent="0.25">
      <c r="B787" s="34" t="s">
        <v>2005</v>
      </c>
      <c r="C787" s="29" t="str">
        <f>[1]!s_info_name(B787)</f>
        <v>*ST创智(退市)</v>
      </c>
      <c r="D787" s="30" t="str">
        <f>[1]!s_info_industry_sw_2021(B787,"",1)</f>
        <v>计算机</v>
      </c>
      <c r="E787" s="31" t="str">
        <f>IF([1]!s_info_industry_sw_2021(B787,"",2)="消费电子",分工!$E$4,VLOOKUP(D787,分工!$B$2:'分工'!$C$32,2,0))</f>
        <v>沈洪敏</v>
      </c>
      <c r="F787" s="35"/>
      <c r="G787" s="33">
        <f>IFERROR(VLOOKUP(C787,重点公司!$C$2:$E$800,2,FALSE),0)</f>
        <v>0</v>
      </c>
    </row>
    <row r="788" spans="2:7" ht="14" customHeight="1" x14ac:dyDescent="0.25">
      <c r="B788" s="34" t="s">
        <v>2006</v>
      </c>
      <c r="C788" s="29" t="str">
        <f>[1]!s_info_name(B788)</f>
        <v>北大医药</v>
      </c>
      <c r="D788" s="30" t="str">
        <f>[1]!s_info_industry_sw_2021(B788,"",1)</f>
        <v>医药生物</v>
      </c>
      <c r="E788" s="31" t="str">
        <f>IF([1]!s_info_industry_sw_2021(B788,"",2)="消费电子",分工!$E$4,VLOOKUP(D788,分工!$B$2:'分工'!$C$32,2,0))</f>
        <v>曹昱晟</v>
      </c>
      <c r="F788" s="35"/>
      <c r="G788" s="33">
        <f>IFERROR(VLOOKUP(C788,重点公司!$C$2:$E$800,2,FALSE),0)</f>
        <v>0</v>
      </c>
    </row>
    <row r="789" spans="2:7" ht="14" customHeight="1" x14ac:dyDescent="0.25">
      <c r="B789" s="34" t="s">
        <v>2007</v>
      </c>
      <c r="C789" s="29" t="str">
        <f>[1]!s_info_name(B789)</f>
        <v>万年青</v>
      </c>
      <c r="D789" s="30" t="str">
        <f>[1]!s_info_industry_sw_2021(B789,"",1)</f>
        <v>建筑材料</v>
      </c>
      <c r="E789" s="31" t="str">
        <f>IF([1]!s_info_industry_sw_2021(B789,"",2)="消费电子",分工!$E$4,VLOOKUP(D789,分工!$B$2:'分工'!$C$32,2,0))</f>
        <v>曹昱晟</v>
      </c>
      <c r="F789" s="35"/>
      <c r="G789" s="33">
        <f>IFERROR(VLOOKUP(C789,重点公司!$C$2:$E$800,2,FALSE),0)</f>
        <v>0</v>
      </c>
    </row>
    <row r="790" spans="2:7" ht="14" customHeight="1" x14ac:dyDescent="0.25">
      <c r="B790" s="34" t="s">
        <v>2008</v>
      </c>
      <c r="C790" s="29" t="str">
        <f>[1]!s_info_name(B790)</f>
        <v>华神科技</v>
      </c>
      <c r="D790" s="30" t="str">
        <f>[1]!s_info_industry_sw_2021(B790,"",1)</f>
        <v>医药生物</v>
      </c>
      <c r="E790" s="31" t="str">
        <f>IF([1]!s_info_industry_sw_2021(B790,"",2)="消费电子",分工!$E$4,VLOOKUP(D790,分工!$B$2:'分工'!$C$32,2,0))</f>
        <v>曹昱晟</v>
      </c>
      <c r="F790" s="35"/>
      <c r="G790" s="33">
        <f>IFERROR(VLOOKUP(C790,重点公司!$C$2:$E$800,2,FALSE),0)</f>
        <v>0</v>
      </c>
    </row>
    <row r="791" spans="2:7" ht="14" customHeight="1" x14ac:dyDescent="0.25">
      <c r="B791" s="34" t="s">
        <v>2009</v>
      </c>
      <c r="C791" s="29" t="str">
        <f>[1]!s_info_name(B791)</f>
        <v>甘肃能源</v>
      </c>
      <c r="D791" s="30" t="str">
        <f>[1]!s_info_industry_sw_2021(B791,"",1)</f>
        <v>公用事业</v>
      </c>
      <c r="E791" s="31" t="str">
        <f>IF([1]!s_info_industry_sw_2021(B791,"",2)="消费电子",分工!$E$4,VLOOKUP(D791,分工!$B$2:'分工'!$C$32,2,0))</f>
        <v>沈洪敏</v>
      </c>
      <c r="F791" s="35"/>
      <c r="G791" s="33">
        <f>IFERROR(VLOOKUP(C791,重点公司!$C$2:$E$800,2,FALSE),0)</f>
        <v>0</v>
      </c>
    </row>
    <row r="792" spans="2:7" ht="14" customHeight="1" x14ac:dyDescent="0.25">
      <c r="B792" s="34" t="s">
        <v>27</v>
      </c>
      <c r="C792" s="29" t="str">
        <f>[1]!s_info_name(B792)</f>
        <v>盐湖股份</v>
      </c>
      <c r="D792" s="30" t="str">
        <f>[1]!s_info_industry_sw_2021(B792,"",1)</f>
        <v>基础化工</v>
      </c>
      <c r="E792" s="31" t="str">
        <f>IF([1]!s_info_industry_sw_2021(B792,"",2)="消费电子",分工!$E$4,VLOOKUP(D792,分工!$B$2:'分工'!$C$32,2,0))</f>
        <v>张子健</v>
      </c>
      <c r="F792" s="35"/>
      <c r="G792" s="33">
        <f>IFERROR(VLOOKUP(C792,重点公司!$C$2:$E$800,2,FALSE),0)</f>
        <v>1</v>
      </c>
    </row>
    <row r="793" spans="2:7" ht="14" customHeight="1" x14ac:dyDescent="0.25">
      <c r="B793" s="34" t="s">
        <v>2010</v>
      </c>
      <c r="C793" s="29" t="str">
        <f>[1]!s_info_name(B793)</f>
        <v>华闻集团</v>
      </c>
      <c r="D793" s="30" t="str">
        <f>[1]!s_info_industry_sw_2021(B793,"",1)</f>
        <v>传媒</v>
      </c>
      <c r="E793" s="31" t="str">
        <f>IF([1]!s_info_industry_sw_2021(B793,"",2)="消费电子",分工!$E$4,VLOOKUP(D793,分工!$B$2:'分工'!$C$32,2,0))</f>
        <v>曹昱晟</v>
      </c>
      <c r="F793" s="35"/>
      <c r="G793" s="33">
        <f>IFERROR(VLOOKUP(C793,重点公司!$C$2:$E$800,2,FALSE),0)</f>
        <v>0</v>
      </c>
    </row>
    <row r="794" spans="2:7" ht="14" customHeight="1" x14ac:dyDescent="0.25">
      <c r="B794" s="34" t="s">
        <v>2011</v>
      </c>
      <c r="C794" s="29">
        <f>[1]!s_info_name(B794)</f>
        <v>0</v>
      </c>
      <c r="D794" s="30">
        <f>[1]!s_info_industry_sw_2021(B794,"",1)</f>
        <v>0</v>
      </c>
      <c r="E794" s="31" t="e">
        <f>IF([1]!s_info_industry_sw_2021(B794,"",2)="消费电子",分工!$E$4,VLOOKUP(D794,分工!$B$2:'分工'!$C$32,2,0))</f>
        <v>#N/A</v>
      </c>
      <c r="F794" s="35"/>
      <c r="G794" s="33">
        <f>IFERROR(VLOOKUP(C794,重点公司!$C$2:$E$800,2,FALSE),0)</f>
        <v>0</v>
      </c>
    </row>
    <row r="795" spans="2:7" ht="14" customHeight="1" x14ac:dyDescent="0.25">
      <c r="B795" s="34" t="s">
        <v>2012</v>
      </c>
      <c r="C795" s="29" t="str">
        <f>[1]!s_info_name(B795)</f>
        <v>英洛华</v>
      </c>
      <c r="D795" s="30" t="str">
        <f>[1]!s_info_industry_sw_2021(B795,"",1)</f>
        <v>有色金属</v>
      </c>
      <c r="E795" s="31" t="str">
        <f>IF([1]!s_info_industry_sw_2021(B795,"",2)="消费电子",分工!$E$4,VLOOKUP(D795,分工!$B$2:'分工'!$C$32,2,0))</f>
        <v>蔡浩</v>
      </c>
      <c r="F795" s="35"/>
      <c r="G795" s="33">
        <f>IFERROR(VLOOKUP(C795,重点公司!$C$2:$E$800,2,FALSE),0)</f>
        <v>0</v>
      </c>
    </row>
    <row r="796" spans="2:7" ht="14" customHeight="1" x14ac:dyDescent="0.25">
      <c r="B796" s="34" t="s">
        <v>2013</v>
      </c>
      <c r="C796" s="29" t="str">
        <f>[1]!s_info_name(B796)</f>
        <v>ST凯撒</v>
      </c>
      <c r="D796" s="30" t="str">
        <f>[1]!s_info_industry_sw_2021(B796,"",1)</f>
        <v>社会服务</v>
      </c>
      <c r="E796" s="31" t="str">
        <f>IF([1]!s_info_industry_sw_2021(B796,"",2)="消费电子",分工!$E$4,VLOOKUP(D796,分工!$B$2:'分工'!$C$32,2,0))</f>
        <v>董博</v>
      </c>
      <c r="F796" s="35"/>
      <c r="G796" s="33">
        <f>IFERROR(VLOOKUP(C796,重点公司!$C$2:$E$800,2,FALSE),0)</f>
        <v>0</v>
      </c>
    </row>
    <row r="797" spans="2:7" ht="14" customHeight="1" x14ac:dyDescent="0.25">
      <c r="B797" s="34" t="s">
        <v>2014</v>
      </c>
      <c r="C797" s="29" t="str">
        <f>[1]!s_info_name(B797)</f>
        <v>中国武夷</v>
      </c>
      <c r="D797" s="30" t="str">
        <f>[1]!s_info_industry_sw_2021(B797,"",1)</f>
        <v>房地产</v>
      </c>
      <c r="E797" s="31" t="str">
        <f>IF([1]!s_info_industry_sw_2021(B797,"",2)="消费电子",分工!$E$4,VLOOKUP(D797,分工!$B$2:'分工'!$C$32,2,0))</f>
        <v>曹昱晟</v>
      </c>
      <c r="F797" s="35"/>
      <c r="G797" s="33">
        <f>IFERROR(VLOOKUP(C797,重点公司!$C$2:$E$800,2,FALSE),0)</f>
        <v>0</v>
      </c>
    </row>
    <row r="798" spans="2:7" ht="14" customHeight="1" x14ac:dyDescent="0.25">
      <c r="B798" s="34" t="s">
        <v>2015</v>
      </c>
      <c r="C798" s="29" t="str">
        <f>[1]!s_info_name(B798)</f>
        <v>中水渔业</v>
      </c>
      <c r="D798" s="30" t="str">
        <f>[1]!s_info_industry_sw_2021(B798,"",1)</f>
        <v>农林牧渔</v>
      </c>
      <c r="E798" s="31" t="str">
        <f>IF([1]!s_info_industry_sw_2021(B798,"",2)="消费电子",分工!$E$4,VLOOKUP(D798,分工!$B$2:'分工'!$C$32,2,0))</f>
        <v>邵艺开</v>
      </c>
      <c r="F798" s="35"/>
      <c r="G798" s="33">
        <f>IFERROR(VLOOKUP(C798,重点公司!$C$2:$E$800,2,FALSE),0)</f>
        <v>0</v>
      </c>
    </row>
    <row r="799" spans="2:7" ht="14" customHeight="1" x14ac:dyDescent="0.25">
      <c r="B799" s="34" t="s">
        <v>313</v>
      </c>
      <c r="C799" s="29" t="str">
        <f>[1]!s_info_name(B799)</f>
        <v>酒鬼酒</v>
      </c>
      <c r="D799" s="30" t="str">
        <f>[1]!s_info_industry_sw_2021(B799,"",1)</f>
        <v>食品饮料</v>
      </c>
      <c r="E799" s="31" t="str">
        <f>IF([1]!s_info_industry_sw_2021(B799,"",2)="消费电子",分工!$E$4,VLOOKUP(D799,分工!$B$2:'分工'!$C$32,2,0))</f>
        <v>董博</v>
      </c>
      <c r="F799" s="35"/>
      <c r="G799" s="33">
        <f>IFERROR(VLOOKUP(C799,重点公司!$C$2:$E$800,2,FALSE),0)</f>
        <v>1</v>
      </c>
    </row>
    <row r="800" spans="2:7" ht="14" customHeight="1" x14ac:dyDescent="0.25">
      <c r="B800" s="34" t="s">
        <v>28</v>
      </c>
      <c r="C800" s="29" t="str">
        <f>[1]!s_info_name(B800)</f>
        <v>一汽解放</v>
      </c>
      <c r="D800" s="30" t="str">
        <f>[1]!s_info_industry_sw_2021(B800,"",1)</f>
        <v>汽车</v>
      </c>
      <c r="E800" s="31" t="str">
        <f>IF([1]!s_info_industry_sw_2021(B800,"",2)="消费电子",分工!$E$4,VLOOKUP(D800,分工!$B$2:'分工'!$C$32,2,0))</f>
        <v>沈洪敏</v>
      </c>
      <c r="F800" s="35"/>
      <c r="G800" s="33">
        <f>IFERROR(VLOOKUP(C800,重点公司!$C$2:$E$800,2,FALSE),0)</f>
        <v>1</v>
      </c>
    </row>
    <row r="801" spans="2:7" ht="14" customHeight="1" x14ac:dyDescent="0.25">
      <c r="B801" s="34" t="s">
        <v>2016</v>
      </c>
      <c r="C801" s="29" t="str">
        <f>[1]!s_info_name(B801)</f>
        <v>四川九洲</v>
      </c>
      <c r="D801" s="30" t="str">
        <f>[1]!s_info_industry_sw_2021(B801,"",1)</f>
        <v>家用电器</v>
      </c>
      <c r="E801" s="31" t="str">
        <f>IF([1]!s_info_industry_sw_2021(B801,"",2)="消费电子",分工!$E$4,VLOOKUP(D801,分工!$B$2:'分工'!$C$32,2,0))</f>
        <v>董博</v>
      </c>
      <c r="F801" s="35"/>
      <c r="G801" s="33">
        <f>IFERROR(VLOOKUP(C801,重点公司!$C$2:$E$800,2,FALSE),0)</f>
        <v>0</v>
      </c>
    </row>
    <row r="802" spans="2:7" ht="14" customHeight="1" x14ac:dyDescent="0.25">
      <c r="B802" s="34" t="s">
        <v>2017</v>
      </c>
      <c r="C802" s="29" t="str">
        <f>[1]!s_info_name(B802)</f>
        <v>北京文化</v>
      </c>
      <c r="D802" s="30" t="str">
        <f>[1]!s_info_industry_sw_2021(B802,"",1)</f>
        <v>传媒</v>
      </c>
      <c r="E802" s="31" t="str">
        <f>IF([1]!s_info_industry_sw_2021(B802,"",2)="消费电子",分工!$E$4,VLOOKUP(D802,分工!$B$2:'分工'!$C$32,2,0))</f>
        <v>曹昱晟</v>
      </c>
      <c r="F802" s="35"/>
      <c r="G802" s="33">
        <f>IFERROR(VLOOKUP(C802,重点公司!$C$2:$E$800,2,FALSE),0)</f>
        <v>0</v>
      </c>
    </row>
    <row r="803" spans="2:7" ht="14" customHeight="1" x14ac:dyDescent="0.25">
      <c r="B803" s="34" t="s">
        <v>2018</v>
      </c>
      <c r="C803" s="29" t="str">
        <f>[1]!s_info_name(B803)</f>
        <v>山高环能</v>
      </c>
      <c r="D803" s="30" t="str">
        <f>[1]!s_info_industry_sw_2021(B803,"",1)</f>
        <v>公用事业</v>
      </c>
      <c r="E803" s="31" t="str">
        <f>IF([1]!s_info_industry_sw_2021(B803,"",2)="消费电子",分工!$E$4,VLOOKUP(D803,分工!$B$2:'分工'!$C$32,2,0))</f>
        <v>沈洪敏</v>
      </c>
      <c r="F803" s="35"/>
      <c r="G803" s="33">
        <f>IFERROR(VLOOKUP(C803,重点公司!$C$2:$E$800,2,FALSE),0)</f>
        <v>0</v>
      </c>
    </row>
    <row r="804" spans="2:7" ht="14" customHeight="1" x14ac:dyDescent="0.25">
      <c r="B804" s="34" t="s">
        <v>2019</v>
      </c>
      <c r="C804" s="29">
        <f>[1]!s_info_name(B804)</f>
        <v>0</v>
      </c>
      <c r="D804" s="30">
        <f>[1]!s_info_industry_sw_2021(B804,"",1)</f>
        <v>0</v>
      </c>
      <c r="E804" s="31" t="e">
        <f>IF([1]!s_info_industry_sw_2021(B804,"",2)="消费电子",分工!$E$4,VLOOKUP(D804,分工!$B$2:'分工'!$C$32,2,0))</f>
        <v>#N/A</v>
      </c>
      <c r="F804" s="35"/>
      <c r="G804" s="33">
        <f>IFERROR(VLOOKUP(C804,重点公司!$C$2:$E$800,2,FALSE),0)</f>
        <v>0</v>
      </c>
    </row>
    <row r="805" spans="2:7" ht="14" customHeight="1" x14ac:dyDescent="0.25">
      <c r="B805" s="34" t="s">
        <v>2020</v>
      </c>
      <c r="C805" s="29" t="str">
        <f>[1]!s_info_name(B805)</f>
        <v>*ST炎黄(退市)</v>
      </c>
      <c r="D805" s="30" t="str">
        <f>[1]!s_info_industry_sw_2021(B805,"",1)</f>
        <v>计算机</v>
      </c>
      <c r="E805" s="31" t="str">
        <f>IF([1]!s_info_industry_sw_2021(B805,"",2)="消费电子",分工!$E$4,VLOOKUP(D805,分工!$B$2:'分工'!$C$32,2,0))</f>
        <v>沈洪敏</v>
      </c>
      <c r="F805" s="35"/>
      <c r="G805" s="33">
        <f>IFERROR(VLOOKUP(C805,重点公司!$C$2:$E$800,2,FALSE),0)</f>
        <v>0</v>
      </c>
    </row>
    <row r="806" spans="2:7" ht="14" customHeight="1" x14ac:dyDescent="0.25">
      <c r="B806" s="34" t="s">
        <v>2021</v>
      </c>
      <c r="C806" s="29" t="str">
        <f>[1]!s_info_name(B806)</f>
        <v>银河退(退市)</v>
      </c>
      <c r="D806" s="30" t="str">
        <f>[1]!s_info_industry_sw_2021(B806,"",1)</f>
        <v>电力设备</v>
      </c>
      <c r="E806" s="31" t="str">
        <f>IF([1]!s_info_industry_sw_2021(B806,"",2)="消费电子",分工!$E$4,VLOOKUP(D806,分工!$B$2:'分工'!$C$32,2,0))</f>
        <v>张子健</v>
      </c>
      <c r="F806" s="35"/>
      <c r="G806" s="33">
        <f>IFERROR(VLOOKUP(C806,重点公司!$C$2:$E$800,2,FALSE),0)</f>
        <v>0</v>
      </c>
    </row>
    <row r="807" spans="2:7" ht="14" customHeight="1" x14ac:dyDescent="0.25">
      <c r="B807" s="34" t="s">
        <v>2022</v>
      </c>
      <c r="C807" s="29" t="str">
        <f>[1]!s_info_name(B807)</f>
        <v>云铝股份</v>
      </c>
      <c r="D807" s="30" t="str">
        <f>[1]!s_info_industry_sw_2021(B807,"",1)</f>
        <v>有色金属</v>
      </c>
      <c r="E807" s="31" t="str">
        <f>IF([1]!s_info_industry_sw_2021(B807,"",2)="消费电子",分工!$E$4,VLOOKUP(D807,分工!$B$2:'分工'!$C$32,2,0))</f>
        <v>蔡浩</v>
      </c>
      <c r="F807" s="35"/>
      <c r="G807" s="33">
        <f>IFERROR(VLOOKUP(C807,重点公司!$C$2:$E$800,2,FALSE),0)</f>
        <v>0</v>
      </c>
    </row>
    <row r="808" spans="2:7" ht="14" customHeight="1" x14ac:dyDescent="0.25">
      <c r="B808" s="34" t="s">
        <v>2023</v>
      </c>
      <c r="C808" s="29">
        <f>[1]!s_info_name(B808)</f>
        <v>0</v>
      </c>
      <c r="D808" s="30">
        <f>[1]!s_info_industry_sw_2021(B808,"",1)</f>
        <v>0</v>
      </c>
      <c r="E808" s="31" t="e">
        <f>IF([1]!s_info_industry_sw_2021(B808,"",2)="消费电子",分工!$E$4,VLOOKUP(D808,分工!$B$2:'分工'!$C$32,2,0))</f>
        <v>#N/A</v>
      </c>
      <c r="F808" s="35"/>
      <c r="G808" s="33">
        <f>IFERROR(VLOOKUP(C808,重点公司!$C$2:$E$800,2,FALSE),0)</f>
        <v>0</v>
      </c>
    </row>
    <row r="809" spans="2:7" ht="14" customHeight="1" x14ac:dyDescent="0.25">
      <c r="B809" s="34" t="s">
        <v>2024</v>
      </c>
      <c r="C809" s="29" t="str">
        <f>[1]!s_info_name(B809)</f>
        <v>*ST和展</v>
      </c>
      <c r="D809" s="30" t="str">
        <f>[1]!s_info_industry_sw_2021(B809,"",1)</f>
        <v>房地产</v>
      </c>
      <c r="E809" s="31" t="str">
        <f>IF([1]!s_info_industry_sw_2021(B809,"",2)="消费电子",分工!$E$4,VLOOKUP(D809,分工!$B$2:'分工'!$C$32,2,0))</f>
        <v>曹昱晟</v>
      </c>
      <c r="F809" s="35"/>
      <c r="G809" s="33">
        <f>IFERROR(VLOOKUP(C809,重点公司!$C$2:$E$800,2,FALSE),0)</f>
        <v>0</v>
      </c>
    </row>
    <row r="810" spans="2:7" ht="14" customHeight="1" x14ac:dyDescent="0.25">
      <c r="B810" s="34" t="s">
        <v>2025</v>
      </c>
      <c r="C810" s="29" t="str">
        <f>[1]!s_info_name(B810)</f>
        <v>创维数字</v>
      </c>
      <c r="D810" s="30" t="str">
        <f>[1]!s_info_industry_sw_2021(B810,"",1)</f>
        <v>家用电器</v>
      </c>
      <c r="E810" s="31" t="str">
        <f>IF([1]!s_info_industry_sw_2021(B810,"",2)="消费电子",分工!$E$4,VLOOKUP(D810,分工!$B$2:'分工'!$C$32,2,0))</f>
        <v>董博</v>
      </c>
      <c r="F810" s="35"/>
      <c r="G810" s="33">
        <f>IFERROR(VLOOKUP(C810,重点公司!$C$2:$E$800,2,FALSE),0)</f>
        <v>0</v>
      </c>
    </row>
    <row r="811" spans="2:7" ht="14" customHeight="1" x14ac:dyDescent="0.25">
      <c r="B811" s="34" t="s">
        <v>2026</v>
      </c>
      <c r="C811" s="29" t="str">
        <f>[1]!s_info_name(B811)</f>
        <v>冰轮环境</v>
      </c>
      <c r="D811" s="30" t="str">
        <f>[1]!s_info_industry_sw_2021(B811,"",1)</f>
        <v>机械设备</v>
      </c>
      <c r="E811" s="31" t="str">
        <f>IF([1]!s_info_industry_sw_2021(B811,"",2)="消费电子",分工!$E$4,VLOOKUP(D811,分工!$B$2:'分工'!$C$32,2,0))</f>
        <v>沈洪敏</v>
      </c>
      <c r="F811" s="35"/>
      <c r="G811" s="33">
        <f>IFERROR(VLOOKUP(C811,重点公司!$C$2:$E$800,2,FALSE),0)</f>
        <v>0</v>
      </c>
    </row>
    <row r="812" spans="2:7" ht="14" customHeight="1" x14ac:dyDescent="0.25">
      <c r="B812" s="34" t="s">
        <v>2027</v>
      </c>
      <c r="C812" s="29" t="str">
        <f>[1]!s_info_name(B812)</f>
        <v>陕西金叶</v>
      </c>
      <c r="D812" s="30" t="str">
        <f>[1]!s_info_industry_sw_2021(B812,"",1)</f>
        <v>轻工制造</v>
      </c>
      <c r="E812" s="31" t="str">
        <f>IF([1]!s_info_industry_sw_2021(B812,"",2)="消费电子",分工!$E$4,VLOOKUP(D812,分工!$B$2:'分工'!$C$32,2,0))</f>
        <v>董博</v>
      </c>
      <c r="F812" s="35"/>
      <c r="G812" s="33">
        <f>IFERROR(VLOOKUP(C812,重点公司!$C$2:$E$800,2,FALSE),0)</f>
        <v>0</v>
      </c>
    </row>
    <row r="813" spans="2:7" ht="14" customHeight="1" x14ac:dyDescent="0.25">
      <c r="B813" s="34" t="s">
        <v>2028</v>
      </c>
      <c r="C813" s="29" t="str">
        <f>[1]!s_info_name(B813)</f>
        <v>德展健康</v>
      </c>
      <c r="D813" s="30" t="str">
        <f>[1]!s_info_industry_sw_2021(B813,"",1)</f>
        <v>医药生物</v>
      </c>
      <c r="E813" s="31" t="str">
        <f>IF([1]!s_info_industry_sw_2021(B813,"",2)="消费电子",分工!$E$4,VLOOKUP(D813,分工!$B$2:'分工'!$C$32,2,0))</f>
        <v>曹昱晟</v>
      </c>
      <c r="F813" s="35"/>
      <c r="G813" s="33">
        <f>IFERROR(VLOOKUP(C813,重点公司!$C$2:$E$800,2,FALSE),0)</f>
        <v>0</v>
      </c>
    </row>
    <row r="814" spans="2:7" ht="14" customHeight="1" x14ac:dyDescent="0.25">
      <c r="B814" s="34" t="s">
        <v>2029</v>
      </c>
      <c r="C814" s="29">
        <f>[1]!s_info_name(B814)</f>
        <v>0</v>
      </c>
      <c r="D814" s="30">
        <f>[1]!s_info_industry_sw_2021(B814,"",1)</f>
        <v>0</v>
      </c>
      <c r="E814" s="31" t="e">
        <f>IF([1]!s_info_industry_sw_2021(B814,"",2)="消费电子",分工!$E$4,VLOOKUP(D814,分工!$B$2:'分工'!$C$32,2,0))</f>
        <v>#N/A</v>
      </c>
      <c r="F814" s="35"/>
      <c r="G814" s="33">
        <f>IFERROR(VLOOKUP(C814,重点公司!$C$2:$E$800,2,FALSE),0)</f>
        <v>0</v>
      </c>
    </row>
    <row r="815" spans="2:7" ht="14" customHeight="1" x14ac:dyDescent="0.25">
      <c r="B815" s="34" t="s">
        <v>2030</v>
      </c>
      <c r="C815" s="29" t="str">
        <f>[1]!s_info_name(B815)</f>
        <v>美利云</v>
      </c>
      <c r="D815" s="30" t="str">
        <f>[1]!s_info_industry_sw_2021(B815,"",1)</f>
        <v>轻工制造</v>
      </c>
      <c r="E815" s="31" t="str">
        <f>IF([1]!s_info_industry_sw_2021(B815,"",2)="消费电子",分工!$E$4,VLOOKUP(D815,分工!$B$2:'分工'!$C$32,2,0))</f>
        <v>董博</v>
      </c>
      <c r="F815" s="35"/>
      <c r="G815" s="33">
        <f>IFERROR(VLOOKUP(C815,重点公司!$C$2:$E$800,2,FALSE),0)</f>
        <v>0</v>
      </c>
    </row>
    <row r="816" spans="2:7" ht="14" customHeight="1" x14ac:dyDescent="0.25">
      <c r="B816" s="34" t="s">
        <v>2031</v>
      </c>
      <c r="C816" s="29" t="str">
        <f>[1]!s_info_name(B816)</f>
        <v>智慧农业</v>
      </c>
      <c r="D816" s="30" t="str">
        <f>[1]!s_info_industry_sw_2021(B816,"",1)</f>
        <v>汽车</v>
      </c>
      <c r="E816" s="31" t="str">
        <f>IF([1]!s_info_industry_sw_2021(B816,"",2)="消费电子",分工!$E$4,VLOOKUP(D816,分工!$B$2:'分工'!$C$32,2,0))</f>
        <v>沈洪敏</v>
      </c>
      <c r="F816" s="35"/>
      <c r="G816" s="33">
        <f>IFERROR(VLOOKUP(C816,重点公司!$C$2:$E$800,2,FALSE),0)</f>
        <v>0</v>
      </c>
    </row>
    <row r="817" spans="2:7" ht="14" customHeight="1" x14ac:dyDescent="0.25">
      <c r="B817" s="34" t="s">
        <v>2032</v>
      </c>
      <c r="C817" s="29" t="str">
        <f>[1]!s_info_name(B817)</f>
        <v>辽河油田(退市)</v>
      </c>
      <c r="D817" s="30" t="str">
        <f>[1]!s_info_industry_sw_2021(B817,"",1)</f>
        <v>传媒</v>
      </c>
      <c r="E817" s="31" t="str">
        <f>IF([1]!s_info_industry_sw_2021(B817,"",2)="消费电子",分工!$E$4,VLOOKUP(D817,分工!$B$2:'分工'!$C$32,2,0))</f>
        <v>曹昱晟</v>
      </c>
      <c r="F817" s="35"/>
      <c r="G817" s="33">
        <f>IFERROR(VLOOKUP(C817,重点公司!$C$2:$E$800,2,FALSE),0)</f>
        <v>0</v>
      </c>
    </row>
    <row r="818" spans="2:7" ht="14" customHeight="1" x14ac:dyDescent="0.25">
      <c r="B818" s="34" t="s">
        <v>553</v>
      </c>
      <c r="C818" s="29" t="str">
        <f>[1]!s_info_name(B818)</f>
        <v>航锦科技</v>
      </c>
      <c r="D818" s="30" t="str">
        <f>[1]!s_info_industry_sw_2021(B818,"",1)</f>
        <v>基础化工</v>
      </c>
      <c r="E818" s="31" t="str">
        <f>IF([1]!s_info_industry_sw_2021(B818,"",2)="消费电子",分工!$E$4,VLOOKUP(D818,分工!$B$2:'分工'!$C$32,2,0))</f>
        <v>张子健</v>
      </c>
      <c r="F818" s="35"/>
      <c r="G818" s="33">
        <f>IFERROR(VLOOKUP(C818,重点公司!$C$2:$E$800,2,FALSE),0)</f>
        <v>1</v>
      </c>
    </row>
    <row r="819" spans="2:7" ht="14" customHeight="1" x14ac:dyDescent="0.25">
      <c r="B819" s="34" t="s">
        <v>2033</v>
      </c>
      <c r="C819" s="29" t="str">
        <f>[1]!s_info_name(B819)</f>
        <v>岳阳兴长</v>
      </c>
      <c r="D819" s="30" t="str">
        <f>[1]!s_info_industry_sw_2021(B819,"",1)</f>
        <v>石油石化</v>
      </c>
      <c r="E819" s="31" t="str">
        <f>IF([1]!s_info_industry_sw_2021(B819,"",2)="消费电子",分工!$E$4,VLOOKUP(D819,分工!$B$2:'分工'!$C$32,2,0))</f>
        <v>蔡浩</v>
      </c>
      <c r="F819" s="35"/>
      <c r="G819" s="33">
        <f>IFERROR(VLOOKUP(C819,重点公司!$C$2:$E$800,2,FALSE),0)</f>
        <v>0</v>
      </c>
    </row>
    <row r="820" spans="2:7" ht="14" customHeight="1" x14ac:dyDescent="0.25">
      <c r="B820" s="34" t="s">
        <v>2034</v>
      </c>
      <c r="C820" s="29" t="str">
        <f>[1]!s_info_name(B820)</f>
        <v>神雾节能</v>
      </c>
      <c r="D820" s="30" t="str">
        <f>[1]!s_info_industry_sw_2021(B820,"",1)</f>
        <v>环保</v>
      </c>
      <c r="E820" s="31" t="str">
        <f>IF([1]!s_info_industry_sw_2021(B820,"",2)="消费电子",分工!$E$4,VLOOKUP(D820,分工!$B$2:'分工'!$C$32,2,0))</f>
        <v>无</v>
      </c>
      <c r="F820" s="35"/>
      <c r="G820" s="33">
        <f>IFERROR(VLOOKUP(C820,重点公司!$C$2:$E$800,2,FALSE),0)</f>
        <v>0</v>
      </c>
    </row>
    <row r="821" spans="2:7" ht="14" customHeight="1" x14ac:dyDescent="0.25">
      <c r="B821" s="34" t="s">
        <v>2035</v>
      </c>
      <c r="C821" s="29" t="str">
        <f>[1]!s_info_name(B821)</f>
        <v>京山轻机</v>
      </c>
      <c r="D821" s="30" t="str">
        <f>[1]!s_info_industry_sw_2021(B821,"",1)</f>
        <v>电力设备</v>
      </c>
      <c r="E821" s="31" t="str">
        <f>IF([1]!s_info_industry_sw_2021(B821,"",2)="消费电子",分工!$E$4,VLOOKUP(D821,分工!$B$2:'分工'!$C$32,2,0))</f>
        <v>张子健</v>
      </c>
      <c r="F821" s="35"/>
      <c r="G821" s="33">
        <f>IFERROR(VLOOKUP(C821,重点公司!$C$2:$E$800,2,FALSE),0)</f>
        <v>0</v>
      </c>
    </row>
    <row r="822" spans="2:7" ht="14" customHeight="1" x14ac:dyDescent="0.25">
      <c r="B822" s="34" t="s">
        <v>2036</v>
      </c>
      <c r="C822" s="29" t="str">
        <f>[1]!s_info_name(B822)</f>
        <v>山东海化</v>
      </c>
      <c r="D822" s="30" t="str">
        <f>[1]!s_info_industry_sw_2021(B822,"",1)</f>
        <v>基础化工</v>
      </c>
      <c r="E822" s="31" t="str">
        <f>IF([1]!s_info_industry_sw_2021(B822,"",2)="消费电子",分工!$E$4,VLOOKUP(D822,分工!$B$2:'分工'!$C$32,2,0))</f>
        <v>张子健</v>
      </c>
      <c r="F822" s="35"/>
      <c r="G822" s="33">
        <f>IFERROR(VLOOKUP(C822,重点公司!$C$2:$E$800,2,FALSE),0)</f>
        <v>0</v>
      </c>
    </row>
    <row r="823" spans="2:7" ht="14" customHeight="1" x14ac:dyDescent="0.25">
      <c r="B823" s="34" t="s">
        <v>2037</v>
      </c>
      <c r="C823" s="29" t="str">
        <f>[1]!s_info_name(B823)</f>
        <v>超声电子</v>
      </c>
      <c r="D823" s="30" t="str">
        <f>[1]!s_info_industry_sw_2021(B823,"",1)</f>
        <v>电子</v>
      </c>
      <c r="E823" s="31" t="str">
        <f>IF([1]!s_info_industry_sw_2021(B823,"",2)="消费电子",分工!$E$4,VLOOKUP(D823,分工!$B$2:'分工'!$C$32,2,0))</f>
        <v>邵艺开</v>
      </c>
      <c r="F823" s="35"/>
      <c r="G823" s="33">
        <f>IFERROR(VLOOKUP(C823,重点公司!$C$2:$E$800,2,FALSE),0)</f>
        <v>0</v>
      </c>
    </row>
    <row r="824" spans="2:7" ht="14" customHeight="1" x14ac:dyDescent="0.25">
      <c r="B824" s="34" t="s">
        <v>2038</v>
      </c>
      <c r="C824" s="29">
        <f>[1]!s_info_name(B824)</f>
        <v>0</v>
      </c>
      <c r="D824" s="30">
        <f>[1]!s_info_industry_sw_2021(B824,"",1)</f>
        <v>0</v>
      </c>
      <c r="E824" s="31" t="e">
        <f>IF([1]!s_info_industry_sw_2021(B824,"",2)="消费电子",分工!$E$4,VLOOKUP(D824,分工!$B$2:'分工'!$C$32,2,0))</f>
        <v>#N/A</v>
      </c>
      <c r="F824" s="35"/>
      <c r="G824" s="33">
        <f>IFERROR(VLOOKUP(C824,重点公司!$C$2:$E$800,2,FALSE),0)</f>
        <v>0</v>
      </c>
    </row>
    <row r="825" spans="2:7" ht="14" customHeight="1" x14ac:dyDescent="0.25">
      <c r="B825" s="34" t="s">
        <v>1136</v>
      </c>
      <c r="C825" s="29" t="str">
        <f>[1]!s_info_name(B825)</f>
        <v>太钢不锈</v>
      </c>
      <c r="D825" s="30" t="str">
        <f>[1]!s_info_industry_sw_2021(B825,"",1)</f>
        <v>钢铁</v>
      </c>
      <c r="E825" s="31" t="str">
        <f>IF([1]!s_info_industry_sw_2021(B825,"",2)="消费电子",分工!$E$4,VLOOKUP(D825,分工!$B$2:'分工'!$C$32,2,0))</f>
        <v>曹昱晟</v>
      </c>
      <c r="F825" s="35"/>
      <c r="G825" s="33">
        <f>IFERROR(VLOOKUP(C825,重点公司!$C$2:$E$800,2,FALSE),0)</f>
        <v>1</v>
      </c>
    </row>
    <row r="826" spans="2:7" ht="14" customHeight="1" x14ac:dyDescent="0.25">
      <c r="B826" s="34" t="s">
        <v>2039</v>
      </c>
      <c r="C826" s="29" t="str">
        <f>[1]!s_info_name(B826)</f>
        <v>启迪环境</v>
      </c>
      <c r="D826" s="30" t="str">
        <f>[1]!s_info_industry_sw_2021(B826,"",1)</f>
        <v>环保</v>
      </c>
      <c r="E826" s="31" t="str">
        <f>IF([1]!s_info_industry_sw_2021(B826,"",2)="消费电子",分工!$E$4,VLOOKUP(D826,分工!$B$2:'分工'!$C$32,2,0))</f>
        <v>无</v>
      </c>
      <c r="F826" s="35"/>
      <c r="G826" s="33">
        <f>IFERROR(VLOOKUP(C826,重点公司!$C$2:$E$800,2,FALSE),0)</f>
        <v>0</v>
      </c>
    </row>
    <row r="827" spans="2:7" ht="14" customHeight="1" x14ac:dyDescent="0.25">
      <c r="B827" s="34" t="s">
        <v>2040</v>
      </c>
      <c r="C827" s="29" t="str">
        <f>[1]!s_info_name(B827)</f>
        <v>*ST长兴(退市)</v>
      </c>
      <c r="D827" s="30" t="str">
        <f>[1]!s_info_industry_sw_2021(B827,"",1)</f>
        <v>建筑材料</v>
      </c>
      <c r="E827" s="31" t="str">
        <f>IF([1]!s_info_industry_sw_2021(B827,"",2)="消费电子",分工!$E$4,VLOOKUP(D827,分工!$B$2:'分工'!$C$32,2,0))</f>
        <v>曹昱晟</v>
      </c>
      <c r="F827" s="35"/>
      <c r="G827" s="33">
        <f>IFERROR(VLOOKUP(C827,重点公司!$C$2:$E$800,2,FALSE),0)</f>
        <v>0</v>
      </c>
    </row>
    <row r="828" spans="2:7" ht="14" customHeight="1" x14ac:dyDescent="0.25">
      <c r="B828" s="34" t="s">
        <v>2041</v>
      </c>
      <c r="C828" s="29" t="str">
        <f>[1]!s_info_name(B828)</f>
        <v>东莞控股</v>
      </c>
      <c r="D828" s="30" t="str">
        <f>[1]!s_info_industry_sw_2021(B828,"",1)</f>
        <v>交通运输</v>
      </c>
      <c r="E828" s="31" t="str">
        <f>IF([1]!s_info_industry_sw_2021(B828,"",2)="消费电子",分工!$E$4,VLOOKUP(D828,分工!$B$2:'分工'!$C$32,2,0))</f>
        <v>董博</v>
      </c>
      <c r="F828" s="35"/>
      <c r="G828" s="33">
        <f>IFERROR(VLOOKUP(C828,重点公司!$C$2:$E$800,2,FALSE),0)</f>
        <v>0</v>
      </c>
    </row>
    <row r="829" spans="2:7" ht="14" customHeight="1" x14ac:dyDescent="0.25">
      <c r="B829" s="34" t="s">
        <v>2042</v>
      </c>
      <c r="C829" s="29" t="str">
        <f>[1]!s_info_name(B829)</f>
        <v>天音控股</v>
      </c>
      <c r="D829" s="30" t="str">
        <f>[1]!s_info_industry_sw_2021(B829,"",1)</f>
        <v>商贸零售</v>
      </c>
      <c r="E829" s="31" t="str">
        <f>IF([1]!s_info_industry_sw_2021(B829,"",2)="消费电子",分工!$E$4,VLOOKUP(D829,分工!$B$2:'分工'!$C$32,2,0))</f>
        <v>董博</v>
      </c>
      <c r="F829" s="35"/>
      <c r="G829" s="33">
        <f>IFERROR(VLOOKUP(C829,重点公司!$C$2:$E$800,2,FALSE),0)</f>
        <v>0</v>
      </c>
    </row>
    <row r="830" spans="2:7" ht="14" customHeight="1" x14ac:dyDescent="0.25">
      <c r="B830" s="34" t="s">
        <v>29</v>
      </c>
      <c r="C830" s="29" t="str">
        <f>[1]!s_info_name(B830)</f>
        <v>鲁西化工</v>
      </c>
      <c r="D830" s="30" t="str">
        <f>[1]!s_info_industry_sw_2021(B830,"",1)</f>
        <v>基础化工</v>
      </c>
      <c r="E830" s="31" t="str">
        <f>IF([1]!s_info_industry_sw_2021(B830,"",2)="消费电子",分工!$E$4,VLOOKUP(D830,分工!$B$2:'分工'!$C$32,2,0))</f>
        <v>张子健</v>
      </c>
      <c r="F830" s="35"/>
      <c r="G830" s="33">
        <f>IFERROR(VLOOKUP(C830,重点公司!$C$2:$E$800,2,FALSE),0)</f>
        <v>1</v>
      </c>
    </row>
    <row r="831" spans="2:7" ht="14" customHeight="1" x14ac:dyDescent="0.25">
      <c r="B831" s="34" t="s">
        <v>279</v>
      </c>
      <c r="C831" s="29" t="str">
        <f>[1]!s_info_name(B831)</f>
        <v>中国稀土</v>
      </c>
      <c r="D831" s="30" t="str">
        <f>[1]!s_info_industry_sw_2021(B831,"",1)</f>
        <v>有色金属</v>
      </c>
      <c r="E831" s="31" t="str">
        <f>IF([1]!s_info_industry_sw_2021(B831,"",2)="消费电子",分工!$E$4,VLOOKUP(D831,分工!$B$2:'分工'!$C$32,2,0))</f>
        <v>蔡浩</v>
      </c>
      <c r="F831" s="35"/>
      <c r="G831" s="33">
        <f>IFERROR(VLOOKUP(C831,重点公司!$C$2:$E$800,2,FALSE),0)</f>
        <v>1</v>
      </c>
    </row>
    <row r="832" spans="2:7" ht="14" customHeight="1" x14ac:dyDescent="0.25">
      <c r="B832" s="34" t="s">
        <v>2043</v>
      </c>
      <c r="C832" s="29" t="str">
        <f>[1]!s_info_name(B832)</f>
        <v>*ST龙涤(退市)</v>
      </c>
      <c r="D832" s="30" t="str">
        <f>[1]!s_info_industry_sw_2021(B832,"",1)</f>
        <v>基础化工</v>
      </c>
      <c r="E832" s="31" t="str">
        <f>IF([1]!s_info_industry_sw_2021(B832,"",2)="消费电子",分工!$E$4,VLOOKUP(D832,分工!$B$2:'分工'!$C$32,2,0))</f>
        <v>张子健</v>
      </c>
      <c r="F832" s="35"/>
      <c r="G832" s="33">
        <f>IFERROR(VLOOKUP(C832,重点公司!$C$2:$E$800,2,FALSE),0)</f>
        <v>0</v>
      </c>
    </row>
    <row r="833" spans="2:7" ht="14" customHeight="1" x14ac:dyDescent="0.25">
      <c r="B833" s="34" t="s">
        <v>2044</v>
      </c>
      <c r="C833" s="29" t="str">
        <f>[1]!s_info_name(B833)</f>
        <v>粤桂股份</v>
      </c>
      <c r="D833" s="30" t="str">
        <f>[1]!s_info_industry_sw_2021(B833,"",1)</f>
        <v>综合</v>
      </c>
      <c r="E833" s="31" t="str">
        <f>IF([1]!s_info_industry_sw_2021(B833,"",2)="消费电子",分工!$E$4,VLOOKUP(D833,分工!$B$2:'分工'!$C$32,2,0))</f>
        <v>无</v>
      </c>
      <c r="F833" s="35"/>
      <c r="G833" s="33">
        <f>IFERROR(VLOOKUP(C833,重点公司!$C$2:$E$800,2,FALSE),0)</f>
        <v>0</v>
      </c>
    </row>
    <row r="834" spans="2:7" ht="14" customHeight="1" x14ac:dyDescent="0.25">
      <c r="B834" s="34" t="s">
        <v>2045</v>
      </c>
      <c r="C834" s="29">
        <f>[1]!s_info_name(B834)</f>
        <v>0</v>
      </c>
      <c r="D834" s="30">
        <f>[1]!s_info_industry_sw_2021(B834,"",1)</f>
        <v>0</v>
      </c>
      <c r="E834" s="31" t="e">
        <f>IF([1]!s_info_industry_sw_2021(B834,"",2)="消费电子",分工!$E$4,VLOOKUP(D834,分工!$B$2:'分工'!$C$32,2,0))</f>
        <v>#N/A</v>
      </c>
      <c r="F834" s="35"/>
      <c r="G834" s="33">
        <f>IFERROR(VLOOKUP(C834,重点公司!$C$2:$E$800,2,FALSE),0)</f>
        <v>0</v>
      </c>
    </row>
    <row r="835" spans="2:7" ht="14" customHeight="1" x14ac:dyDescent="0.25">
      <c r="B835" s="34" t="s">
        <v>2046</v>
      </c>
      <c r="C835" s="29" t="str">
        <f>[1]!s_info_name(B835)</f>
        <v>长动退(退市)</v>
      </c>
      <c r="D835" s="30" t="str">
        <f>[1]!s_info_industry_sw_2021(B835,"",1)</f>
        <v>传媒</v>
      </c>
      <c r="E835" s="31" t="str">
        <f>IF([1]!s_info_industry_sw_2021(B835,"",2)="消费电子",分工!$E$4,VLOOKUP(D835,分工!$B$2:'分工'!$C$32,2,0))</f>
        <v>曹昱晟</v>
      </c>
      <c r="F835" s="35"/>
      <c r="G835" s="33">
        <f>IFERROR(VLOOKUP(C835,重点公司!$C$2:$E$800,2,FALSE),0)</f>
        <v>0</v>
      </c>
    </row>
    <row r="836" spans="2:7" ht="14" customHeight="1" x14ac:dyDescent="0.25">
      <c r="B836" s="34" t="s">
        <v>2047</v>
      </c>
      <c r="C836" s="29" t="str">
        <f>[1]!s_info_name(B836)</f>
        <v>ST富通</v>
      </c>
      <c r="D836" s="30" t="str">
        <f>[1]!s_info_industry_sw_2021(B836,"",1)</f>
        <v>通信</v>
      </c>
      <c r="E836" s="31" t="str">
        <f>IF([1]!s_info_industry_sw_2021(B836,"",2)="消费电子",分工!$E$4,VLOOKUP(D836,分工!$B$2:'分工'!$C$32,2,0))</f>
        <v>邵艺开</v>
      </c>
      <c r="F836" s="35"/>
      <c r="G836" s="33">
        <f>IFERROR(VLOOKUP(C836,重点公司!$C$2:$E$800,2,FALSE),0)</f>
        <v>0</v>
      </c>
    </row>
    <row r="837" spans="2:7" ht="14" customHeight="1" x14ac:dyDescent="0.25">
      <c r="B837" s="34" t="s">
        <v>2048</v>
      </c>
      <c r="C837" s="29" t="str">
        <f>[1]!s_info_name(B837)</f>
        <v>秦川机床</v>
      </c>
      <c r="D837" s="30" t="str">
        <f>[1]!s_info_industry_sw_2021(B837,"",1)</f>
        <v>机械设备</v>
      </c>
      <c r="E837" s="31" t="str">
        <f>IF([1]!s_info_industry_sw_2021(B837,"",2)="消费电子",分工!$E$4,VLOOKUP(D837,分工!$B$2:'分工'!$C$32,2,0))</f>
        <v>沈洪敏</v>
      </c>
      <c r="F837" s="35"/>
      <c r="G837" s="33">
        <f>IFERROR(VLOOKUP(C837,重点公司!$C$2:$E$800,2,FALSE),0)</f>
        <v>0</v>
      </c>
    </row>
    <row r="838" spans="2:7" ht="14" customHeight="1" x14ac:dyDescent="0.25">
      <c r="B838" s="34" t="s">
        <v>2049</v>
      </c>
      <c r="C838" s="29" t="str">
        <f>[1]!s_info_name(B838)</f>
        <v>财信发展</v>
      </c>
      <c r="D838" s="30" t="str">
        <f>[1]!s_info_industry_sw_2021(B838,"",1)</f>
        <v>房地产</v>
      </c>
      <c r="E838" s="31" t="str">
        <f>IF([1]!s_info_industry_sw_2021(B838,"",2)="消费电子",分工!$E$4,VLOOKUP(D838,分工!$B$2:'分工'!$C$32,2,0))</f>
        <v>曹昱晟</v>
      </c>
      <c r="F838" s="35"/>
      <c r="G838" s="33">
        <f>IFERROR(VLOOKUP(C838,重点公司!$C$2:$E$800,2,FALSE),0)</f>
        <v>0</v>
      </c>
    </row>
    <row r="839" spans="2:7" ht="14" customHeight="1" x14ac:dyDescent="0.25">
      <c r="B839" s="34" t="s">
        <v>2050</v>
      </c>
      <c r="C839" s="29" t="str">
        <f>[1]!s_info_name(B839)</f>
        <v>中信国安</v>
      </c>
      <c r="D839" s="30" t="str">
        <f>[1]!s_info_industry_sw_2021(B839,"",1)</f>
        <v>通信</v>
      </c>
      <c r="E839" s="31" t="str">
        <f>IF([1]!s_info_industry_sw_2021(B839,"",2)="消费电子",分工!$E$4,VLOOKUP(D839,分工!$B$2:'分工'!$C$32,2,0))</f>
        <v>邵艺开</v>
      </c>
      <c r="F839" s="35"/>
      <c r="G839" s="33">
        <f>IFERROR(VLOOKUP(C839,重点公司!$C$2:$E$800,2,FALSE),0)</f>
        <v>0</v>
      </c>
    </row>
    <row r="840" spans="2:7" ht="14" customHeight="1" x14ac:dyDescent="0.25">
      <c r="B840" s="34" t="s">
        <v>2051</v>
      </c>
      <c r="C840" s="29">
        <f>[1]!s_info_name(B840)</f>
        <v>0</v>
      </c>
      <c r="D840" s="30">
        <f>[1]!s_info_industry_sw_2021(B840,"",1)</f>
        <v>0</v>
      </c>
      <c r="E840" s="31" t="e">
        <f>IF([1]!s_info_industry_sw_2021(B840,"",2)="消费电子",分工!$E$4,VLOOKUP(D840,分工!$B$2:'分工'!$C$32,2,0))</f>
        <v>#N/A</v>
      </c>
      <c r="F840" s="35"/>
      <c r="G840" s="33">
        <f>IFERROR(VLOOKUP(C840,重点公司!$C$2:$E$800,2,FALSE),0)</f>
        <v>0</v>
      </c>
    </row>
    <row r="841" spans="2:7" ht="14" customHeight="1" x14ac:dyDescent="0.25">
      <c r="B841" s="34" t="s">
        <v>2052</v>
      </c>
      <c r="C841" s="29">
        <f>[1]!s_info_name(B841)</f>
        <v>0</v>
      </c>
      <c r="D841" s="30">
        <f>[1]!s_info_industry_sw_2021(B841,"",1)</f>
        <v>0</v>
      </c>
      <c r="E841" s="31" t="e">
        <f>IF([1]!s_info_industry_sw_2021(B841,"",2)="消费电子",分工!$E$4,VLOOKUP(D841,分工!$B$2:'分工'!$C$32,2,0))</f>
        <v>#N/A</v>
      </c>
      <c r="F841" s="35"/>
      <c r="G841" s="33">
        <f>IFERROR(VLOOKUP(C841,重点公司!$C$2:$E$800,2,FALSE),0)</f>
        <v>0</v>
      </c>
    </row>
    <row r="842" spans="2:7" ht="14" customHeight="1" x14ac:dyDescent="0.25">
      <c r="B842" s="34" t="s">
        <v>2053</v>
      </c>
      <c r="C842" s="29">
        <f>[1]!s_info_name(B842)</f>
        <v>0</v>
      </c>
      <c r="D842" s="30">
        <f>[1]!s_info_industry_sw_2021(B842,"",1)</f>
        <v>0</v>
      </c>
      <c r="E842" s="31" t="e">
        <f>IF([1]!s_info_industry_sw_2021(B842,"",2)="消费电子",分工!$E$4,VLOOKUP(D842,分工!$B$2:'分工'!$C$32,2,0))</f>
        <v>#N/A</v>
      </c>
      <c r="F842" s="35"/>
      <c r="G842" s="33">
        <f>IFERROR(VLOOKUP(C842,重点公司!$C$2:$E$800,2,FALSE),0)</f>
        <v>0</v>
      </c>
    </row>
    <row r="843" spans="2:7" ht="14" customHeight="1" x14ac:dyDescent="0.25">
      <c r="B843" s="34" t="s">
        <v>2054</v>
      </c>
      <c r="C843" s="29">
        <f>[1]!s_info_name(B843)</f>
        <v>0</v>
      </c>
      <c r="D843" s="30">
        <f>[1]!s_info_industry_sw_2021(B843,"",1)</f>
        <v>0</v>
      </c>
      <c r="E843" s="31" t="e">
        <f>IF([1]!s_info_industry_sw_2021(B843,"",2)="消费电子",分工!$E$4,VLOOKUP(D843,分工!$B$2:'分工'!$C$32,2,0))</f>
        <v>#N/A</v>
      </c>
      <c r="F843" s="35"/>
      <c r="G843" s="33">
        <f>IFERROR(VLOOKUP(C843,重点公司!$C$2:$E$800,2,FALSE),0)</f>
        <v>0</v>
      </c>
    </row>
    <row r="844" spans="2:7" ht="14" customHeight="1" x14ac:dyDescent="0.25">
      <c r="B844" s="34" t="s">
        <v>2055</v>
      </c>
      <c r="C844" s="29">
        <f>[1]!s_info_name(B844)</f>
        <v>0</v>
      </c>
      <c r="D844" s="30">
        <f>[1]!s_info_industry_sw_2021(B844,"",1)</f>
        <v>0</v>
      </c>
      <c r="E844" s="31" t="e">
        <f>IF([1]!s_info_industry_sw_2021(B844,"",2)="消费电子",分工!$E$4,VLOOKUP(D844,分工!$B$2:'分工'!$C$32,2,0))</f>
        <v>#N/A</v>
      </c>
      <c r="F844" s="35"/>
      <c r="G844" s="33">
        <f>IFERROR(VLOOKUP(C844,重点公司!$C$2:$E$800,2,FALSE),0)</f>
        <v>0</v>
      </c>
    </row>
    <row r="845" spans="2:7" ht="14" customHeight="1" x14ac:dyDescent="0.25">
      <c r="B845" s="34" t="s">
        <v>2056</v>
      </c>
      <c r="C845" s="29">
        <f>[1]!s_info_name(B845)</f>
        <v>0</v>
      </c>
      <c r="D845" s="30">
        <f>[1]!s_info_industry_sw_2021(B845,"",1)</f>
        <v>0</v>
      </c>
      <c r="E845" s="31" t="e">
        <f>IF([1]!s_info_industry_sw_2021(B845,"",2)="消费电子",分工!$E$4,VLOOKUP(D845,分工!$B$2:'分工'!$C$32,2,0))</f>
        <v>#N/A</v>
      </c>
      <c r="F845" s="35"/>
      <c r="G845" s="33">
        <f>IFERROR(VLOOKUP(C845,重点公司!$C$2:$E$800,2,FALSE),0)</f>
        <v>0</v>
      </c>
    </row>
    <row r="846" spans="2:7" ht="14" customHeight="1" x14ac:dyDescent="0.25">
      <c r="B846" s="34" t="s">
        <v>2057</v>
      </c>
      <c r="C846" s="29">
        <f>[1]!s_info_name(B846)</f>
        <v>0</v>
      </c>
      <c r="D846" s="30">
        <f>[1]!s_info_industry_sw_2021(B846,"",1)</f>
        <v>0</v>
      </c>
      <c r="E846" s="31" t="e">
        <f>IF([1]!s_info_industry_sw_2021(B846,"",2)="消费电子",分工!$E$4,VLOOKUP(D846,分工!$B$2:'分工'!$C$32,2,0))</f>
        <v>#N/A</v>
      </c>
      <c r="F846" s="35"/>
      <c r="G846" s="33">
        <f>IFERROR(VLOOKUP(C846,重点公司!$C$2:$E$800,2,FALSE),0)</f>
        <v>0</v>
      </c>
    </row>
    <row r="847" spans="2:7" ht="14" customHeight="1" x14ac:dyDescent="0.25">
      <c r="B847" s="34" t="s">
        <v>2058</v>
      </c>
      <c r="C847" s="29">
        <f>[1]!s_info_name(B847)</f>
        <v>0</v>
      </c>
      <c r="D847" s="30">
        <f>[1]!s_info_industry_sw_2021(B847,"",1)</f>
        <v>0</v>
      </c>
      <c r="E847" s="31" t="e">
        <f>IF([1]!s_info_industry_sw_2021(B847,"",2)="消费电子",分工!$E$4,VLOOKUP(D847,分工!$B$2:'分工'!$C$32,2,0))</f>
        <v>#N/A</v>
      </c>
      <c r="F847" s="35"/>
      <c r="G847" s="33">
        <f>IFERROR(VLOOKUP(C847,重点公司!$C$2:$E$800,2,FALSE),0)</f>
        <v>0</v>
      </c>
    </row>
    <row r="848" spans="2:7" ht="14" customHeight="1" x14ac:dyDescent="0.25">
      <c r="B848" s="34" t="s">
        <v>2059</v>
      </c>
      <c r="C848" s="29" t="str">
        <f>[1]!s_info_name(B848)</f>
        <v>承德露露</v>
      </c>
      <c r="D848" s="30" t="str">
        <f>[1]!s_info_industry_sw_2021(B848,"",1)</f>
        <v>食品饮料</v>
      </c>
      <c r="E848" s="31" t="str">
        <f>IF([1]!s_info_industry_sw_2021(B848,"",2)="消费电子",分工!$E$4,VLOOKUP(D848,分工!$B$2:'分工'!$C$32,2,0))</f>
        <v>董博</v>
      </c>
      <c r="F848" s="35"/>
      <c r="G848" s="33">
        <f>IFERROR(VLOOKUP(C848,重点公司!$C$2:$E$800,2,FALSE),0)</f>
        <v>0</v>
      </c>
    </row>
    <row r="849" spans="2:7" ht="14" customHeight="1" x14ac:dyDescent="0.25">
      <c r="B849" s="34" t="s">
        <v>2060</v>
      </c>
      <c r="C849" s="29">
        <f>[1]!s_info_name(B849)</f>
        <v>0</v>
      </c>
      <c r="D849" s="30">
        <f>[1]!s_info_industry_sw_2021(B849,"",1)</f>
        <v>0</v>
      </c>
      <c r="E849" s="31" t="e">
        <f>IF([1]!s_info_industry_sw_2021(B849,"",2)="消费电子",分工!$E$4,VLOOKUP(D849,分工!$B$2:'分工'!$C$32,2,0))</f>
        <v>#N/A</v>
      </c>
      <c r="F849" s="35"/>
      <c r="G849" s="33">
        <f>IFERROR(VLOOKUP(C849,重点公司!$C$2:$E$800,2,FALSE),0)</f>
        <v>0</v>
      </c>
    </row>
    <row r="850" spans="2:7" ht="14" customHeight="1" x14ac:dyDescent="0.25">
      <c r="B850" s="34" t="s">
        <v>2061</v>
      </c>
      <c r="C850" s="29" t="str">
        <f>[1]!s_info_name(B850)</f>
        <v>华茂股份</v>
      </c>
      <c r="D850" s="30" t="str">
        <f>[1]!s_info_industry_sw_2021(B850,"",1)</f>
        <v>纺织服饰</v>
      </c>
      <c r="E850" s="31" t="str">
        <f>IF([1]!s_info_industry_sw_2021(B850,"",2)="消费电子",分工!$E$4,VLOOKUP(D850,分工!$B$2:'分工'!$C$32,2,0))</f>
        <v>董博</v>
      </c>
      <c r="F850" s="35"/>
      <c r="G850" s="33">
        <f>IFERROR(VLOOKUP(C850,重点公司!$C$2:$E$800,2,FALSE),0)</f>
        <v>0</v>
      </c>
    </row>
    <row r="851" spans="2:7" ht="14" customHeight="1" x14ac:dyDescent="0.25">
      <c r="B851" s="34" t="s">
        <v>2062</v>
      </c>
      <c r="C851" s="29" t="str">
        <f>[1]!s_info_name(B851)</f>
        <v>ST高鸿</v>
      </c>
      <c r="D851" s="30" t="str">
        <f>[1]!s_info_industry_sw_2021(B851,"",1)</f>
        <v>通信</v>
      </c>
      <c r="E851" s="31" t="str">
        <f>IF([1]!s_info_industry_sw_2021(B851,"",2)="消费电子",分工!$E$4,VLOOKUP(D851,分工!$B$2:'分工'!$C$32,2,0))</f>
        <v>邵艺开</v>
      </c>
      <c r="F851" s="35"/>
      <c r="G851" s="33">
        <f>IFERROR(VLOOKUP(C851,重点公司!$C$2:$E$800,2,FALSE),0)</f>
        <v>0</v>
      </c>
    </row>
    <row r="852" spans="2:7" ht="14" customHeight="1" x14ac:dyDescent="0.25">
      <c r="B852" s="34" t="s">
        <v>2063</v>
      </c>
      <c r="C852" s="29" t="str">
        <f>[1]!s_info_name(B852)</f>
        <v>石化机械</v>
      </c>
      <c r="D852" s="30" t="str">
        <f>[1]!s_info_industry_sw_2021(B852,"",1)</f>
        <v>机械设备</v>
      </c>
      <c r="E852" s="31" t="str">
        <f>IF([1]!s_info_industry_sw_2021(B852,"",2)="消费电子",分工!$E$4,VLOOKUP(D852,分工!$B$2:'分工'!$C$32,2,0))</f>
        <v>沈洪敏</v>
      </c>
      <c r="F852" s="35"/>
      <c r="G852" s="33">
        <f>IFERROR(VLOOKUP(C852,重点公司!$C$2:$E$800,2,FALSE),0)</f>
        <v>0</v>
      </c>
    </row>
    <row r="853" spans="2:7" ht="14" customHeight="1" x14ac:dyDescent="0.25">
      <c r="B853" s="34" t="s">
        <v>2064</v>
      </c>
      <c r="C853" s="29">
        <f>[1]!s_info_name(B853)</f>
        <v>0</v>
      </c>
      <c r="D853" s="30">
        <f>[1]!s_info_industry_sw_2021(B853,"",1)</f>
        <v>0</v>
      </c>
      <c r="E853" s="31" t="e">
        <f>IF([1]!s_info_industry_sw_2021(B853,"",2)="消费电子",分工!$E$4,VLOOKUP(D853,分工!$B$2:'分工'!$C$32,2,0))</f>
        <v>#N/A</v>
      </c>
      <c r="F853" s="35"/>
      <c r="G853" s="33">
        <f>IFERROR(VLOOKUP(C853,重点公司!$C$2:$E$800,2,FALSE),0)</f>
        <v>0</v>
      </c>
    </row>
    <row r="854" spans="2:7" ht="14" customHeight="1" x14ac:dyDescent="0.25">
      <c r="B854" s="34" t="s">
        <v>2065</v>
      </c>
      <c r="C854" s="29">
        <f>[1]!s_info_name(B854)</f>
        <v>0</v>
      </c>
      <c r="D854" s="30">
        <f>[1]!s_info_industry_sw_2021(B854,"",1)</f>
        <v>0</v>
      </c>
      <c r="E854" s="31" t="e">
        <f>IF([1]!s_info_industry_sw_2021(B854,"",2)="消费电子",分工!$E$4,VLOOKUP(D854,分工!$B$2:'分工'!$C$32,2,0))</f>
        <v>#N/A</v>
      </c>
      <c r="F854" s="35"/>
      <c r="G854" s="33">
        <f>IFERROR(VLOOKUP(C854,重点公司!$C$2:$E$800,2,FALSE),0)</f>
        <v>0</v>
      </c>
    </row>
    <row r="855" spans="2:7" ht="14" customHeight="1" x14ac:dyDescent="0.25">
      <c r="B855" s="34" t="s">
        <v>2066</v>
      </c>
      <c r="C855" s="29">
        <f>[1]!s_info_name(B855)</f>
        <v>0</v>
      </c>
      <c r="D855" s="30">
        <f>[1]!s_info_industry_sw_2021(B855,"",1)</f>
        <v>0</v>
      </c>
      <c r="E855" s="31" t="e">
        <f>IF([1]!s_info_industry_sw_2021(B855,"",2)="消费电子",分工!$E$4,VLOOKUP(D855,分工!$B$2:'分工'!$C$32,2,0))</f>
        <v>#N/A</v>
      </c>
      <c r="F855" s="35"/>
      <c r="G855" s="33">
        <f>IFERROR(VLOOKUP(C855,重点公司!$C$2:$E$800,2,FALSE),0)</f>
        <v>0</v>
      </c>
    </row>
    <row r="856" spans="2:7" ht="14" customHeight="1" x14ac:dyDescent="0.25">
      <c r="B856" s="34" t="s">
        <v>2067</v>
      </c>
      <c r="C856" s="29" t="str">
        <f>[1]!s_info_name(B856)</f>
        <v>冀东装备</v>
      </c>
      <c r="D856" s="30" t="str">
        <f>[1]!s_info_industry_sw_2021(B856,"",1)</f>
        <v>机械设备</v>
      </c>
      <c r="E856" s="31" t="str">
        <f>IF([1]!s_info_industry_sw_2021(B856,"",2)="消费电子",分工!$E$4,VLOOKUP(D856,分工!$B$2:'分工'!$C$32,2,0))</f>
        <v>沈洪敏</v>
      </c>
      <c r="F856" s="35"/>
      <c r="G856" s="33">
        <f>IFERROR(VLOOKUP(C856,重点公司!$C$2:$E$800,2,FALSE),0)</f>
        <v>0</v>
      </c>
    </row>
    <row r="857" spans="2:7" ht="14" customHeight="1" x14ac:dyDescent="0.25">
      <c r="B857" s="34" t="s">
        <v>2068</v>
      </c>
      <c r="C857" s="29">
        <f>[1]!s_info_name(B857)</f>
        <v>0</v>
      </c>
      <c r="D857" s="30">
        <f>[1]!s_info_industry_sw_2021(B857,"",1)</f>
        <v>0</v>
      </c>
      <c r="E857" s="31" t="e">
        <f>IF([1]!s_info_industry_sw_2021(B857,"",2)="消费电子",分工!$E$4,VLOOKUP(D857,分工!$B$2:'分工'!$C$32,2,0))</f>
        <v>#N/A</v>
      </c>
      <c r="F857" s="35"/>
      <c r="G857" s="33">
        <f>IFERROR(VLOOKUP(C857,重点公司!$C$2:$E$800,2,FALSE),0)</f>
        <v>0</v>
      </c>
    </row>
    <row r="858" spans="2:7" ht="14" customHeight="1" x14ac:dyDescent="0.25">
      <c r="B858" s="34" t="s">
        <v>305</v>
      </c>
      <c r="C858" s="29" t="str">
        <f>[1]!s_info_name(B858)</f>
        <v>五粮液</v>
      </c>
      <c r="D858" s="30" t="str">
        <f>[1]!s_info_industry_sw_2021(B858,"",1)</f>
        <v>食品饮料</v>
      </c>
      <c r="E858" s="31" t="str">
        <f>IF([1]!s_info_industry_sw_2021(B858,"",2)="消费电子",分工!$E$4,VLOOKUP(D858,分工!$B$2:'分工'!$C$32,2,0))</f>
        <v>董博</v>
      </c>
      <c r="F858" s="35"/>
      <c r="G858" s="33">
        <f>IFERROR(VLOOKUP(C858,重点公司!$C$2:$E$800,2,FALSE),0)</f>
        <v>1</v>
      </c>
    </row>
    <row r="859" spans="2:7" ht="14" customHeight="1" x14ac:dyDescent="0.25">
      <c r="B859" s="34" t="s">
        <v>2069</v>
      </c>
      <c r="C859" s="29" t="str">
        <f>[1]!s_info_name(B859)</f>
        <v>国风新材</v>
      </c>
      <c r="D859" s="30" t="str">
        <f>[1]!s_info_industry_sw_2021(B859,"",1)</f>
        <v>基础化工</v>
      </c>
      <c r="E859" s="31" t="str">
        <f>IF([1]!s_info_industry_sw_2021(B859,"",2)="消费电子",分工!$E$4,VLOOKUP(D859,分工!$B$2:'分工'!$C$32,2,0))</f>
        <v>张子健</v>
      </c>
      <c r="F859" s="35"/>
      <c r="G859" s="33">
        <f>IFERROR(VLOOKUP(C859,重点公司!$C$2:$E$800,2,FALSE),0)</f>
        <v>0</v>
      </c>
    </row>
    <row r="860" spans="2:7" ht="14" customHeight="1" x14ac:dyDescent="0.25">
      <c r="B860" s="34" t="s">
        <v>494</v>
      </c>
      <c r="C860" s="29" t="str">
        <f>[1]!s_info_name(B860)</f>
        <v>顺鑫农业</v>
      </c>
      <c r="D860" s="30" t="str">
        <f>[1]!s_info_industry_sw_2021(B860,"",1)</f>
        <v>食品饮料</v>
      </c>
      <c r="E860" s="31" t="str">
        <f>IF([1]!s_info_industry_sw_2021(B860,"",2)="消费电子",分工!$E$4,VLOOKUP(D860,分工!$B$2:'分工'!$C$32,2,0))</f>
        <v>董博</v>
      </c>
      <c r="F860" s="35"/>
      <c r="G860" s="33">
        <f>IFERROR(VLOOKUP(C860,重点公司!$C$2:$E$800,2,FALSE),0)</f>
        <v>1</v>
      </c>
    </row>
    <row r="861" spans="2:7" ht="14" customHeight="1" x14ac:dyDescent="0.25">
      <c r="B861" s="34" t="s">
        <v>2070</v>
      </c>
      <c r="C861" s="29" t="str">
        <f>[1]!s_info_name(B861)</f>
        <v>海印股份</v>
      </c>
      <c r="D861" s="30" t="str">
        <f>[1]!s_info_industry_sw_2021(B861,"",1)</f>
        <v>商贸零售</v>
      </c>
      <c r="E861" s="31" t="str">
        <f>IF([1]!s_info_industry_sw_2021(B861,"",2)="消费电子",分工!$E$4,VLOOKUP(D861,分工!$B$2:'分工'!$C$32,2,0))</f>
        <v>董博</v>
      </c>
      <c r="F861" s="35"/>
      <c r="G861" s="33">
        <f>IFERROR(VLOOKUP(C861,重点公司!$C$2:$E$800,2,FALSE),0)</f>
        <v>0</v>
      </c>
    </row>
    <row r="862" spans="2:7" ht="14" customHeight="1" x14ac:dyDescent="0.25">
      <c r="B862" s="34" t="s">
        <v>2071</v>
      </c>
      <c r="C862" s="29" t="str">
        <f>[1]!s_info_name(B862)</f>
        <v>银星能源</v>
      </c>
      <c r="D862" s="30" t="str">
        <f>[1]!s_info_industry_sw_2021(B862,"",1)</f>
        <v>公用事业</v>
      </c>
      <c r="E862" s="31" t="str">
        <f>IF([1]!s_info_industry_sw_2021(B862,"",2)="消费电子",分工!$E$4,VLOOKUP(D862,分工!$B$2:'分工'!$C$32,2,0))</f>
        <v>沈洪敏</v>
      </c>
      <c r="F862" s="35"/>
      <c r="G862" s="33">
        <f>IFERROR(VLOOKUP(C862,重点公司!$C$2:$E$800,2,FALSE),0)</f>
        <v>0</v>
      </c>
    </row>
    <row r="863" spans="2:7" ht="14" customHeight="1" x14ac:dyDescent="0.25">
      <c r="B863" s="34" t="s">
        <v>2072</v>
      </c>
      <c r="C863" s="29" t="str">
        <f>[1]!s_info_name(B863)</f>
        <v>三湘印象</v>
      </c>
      <c r="D863" s="30" t="str">
        <f>[1]!s_info_industry_sw_2021(B863,"",1)</f>
        <v>房地产</v>
      </c>
      <c r="E863" s="31" t="str">
        <f>IF([1]!s_info_industry_sw_2021(B863,"",2)="消费电子",分工!$E$4,VLOOKUP(D863,分工!$B$2:'分工'!$C$32,2,0))</f>
        <v>曹昱晟</v>
      </c>
      <c r="F863" s="35"/>
      <c r="G863" s="33">
        <f>IFERROR(VLOOKUP(C863,重点公司!$C$2:$E$800,2,FALSE),0)</f>
        <v>0</v>
      </c>
    </row>
    <row r="864" spans="2:7" ht="14" customHeight="1" x14ac:dyDescent="0.25">
      <c r="B864" s="34" t="s">
        <v>2073</v>
      </c>
      <c r="C864" s="29">
        <f>[1]!s_info_name(B864)</f>
        <v>0</v>
      </c>
      <c r="D864" s="30">
        <f>[1]!s_info_industry_sw_2021(B864,"",1)</f>
        <v>0</v>
      </c>
      <c r="E864" s="31" t="e">
        <f>IF([1]!s_info_industry_sw_2021(B864,"",2)="消费电子",分工!$E$4,VLOOKUP(D864,分工!$B$2:'分工'!$C$32,2,0))</f>
        <v>#N/A</v>
      </c>
      <c r="F864" s="35"/>
      <c r="G864" s="33">
        <f>IFERROR(VLOOKUP(C864,重点公司!$C$2:$E$800,2,FALSE),0)</f>
        <v>0</v>
      </c>
    </row>
    <row r="865" spans="2:7" ht="14" customHeight="1" x14ac:dyDescent="0.25">
      <c r="B865" s="34" t="s">
        <v>2074</v>
      </c>
      <c r="C865" s="29">
        <f>[1]!s_info_name(B865)</f>
        <v>0</v>
      </c>
      <c r="D865" s="30">
        <f>[1]!s_info_industry_sw_2021(B865,"",1)</f>
        <v>0</v>
      </c>
      <c r="E865" s="31" t="e">
        <f>IF([1]!s_info_industry_sw_2021(B865,"",2)="消费电子",分工!$E$4,VLOOKUP(D865,分工!$B$2:'分工'!$C$32,2,0))</f>
        <v>#N/A</v>
      </c>
      <c r="F865" s="35"/>
      <c r="G865" s="33">
        <f>IFERROR(VLOOKUP(C865,重点公司!$C$2:$E$800,2,FALSE),0)</f>
        <v>0</v>
      </c>
    </row>
    <row r="866" spans="2:7" ht="14" customHeight="1" x14ac:dyDescent="0.25">
      <c r="B866" s="34" t="s">
        <v>2075</v>
      </c>
      <c r="C866" s="29" t="str">
        <f>[1]!s_info_name(B866)</f>
        <v>扬子石化(退市)</v>
      </c>
      <c r="D866" s="30" t="str">
        <f>[1]!s_info_industry_sw_2021(B866,"",1)</f>
        <v>交通运输</v>
      </c>
      <c r="E866" s="31" t="str">
        <f>IF([1]!s_info_industry_sw_2021(B866,"",2)="消费电子",分工!$E$4,VLOOKUP(D866,分工!$B$2:'分工'!$C$32,2,0))</f>
        <v>董博</v>
      </c>
      <c r="F866" s="35"/>
      <c r="G866" s="33">
        <f>IFERROR(VLOOKUP(C866,重点公司!$C$2:$E$800,2,FALSE),0)</f>
        <v>0</v>
      </c>
    </row>
    <row r="867" spans="2:7" ht="14" customHeight="1" x14ac:dyDescent="0.25">
      <c r="B867" s="34" t="s">
        <v>2076</v>
      </c>
      <c r="C867" s="29">
        <f>[1]!s_info_name(B867)</f>
        <v>0</v>
      </c>
      <c r="D867" s="30">
        <f>[1]!s_info_industry_sw_2021(B867,"",1)</f>
        <v>0</v>
      </c>
      <c r="E867" s="31" t="e">
        <f>IF([1]!s_info_industry_sw_2021(B867,"",2)="消费电子",分工!$E$4,VLOOKUP(D867,分工!$B$2:'分工'!$C$32,2,0))</f>
        <v>#N/A</v>
      </c>
      <c r="F867" s="35"/>
      <c r="G867" s="33">
        <f>IFERROR(VLOOKUP(C867,重点公司!$C$2:$E$800,2,FALSE),0)</f>
        <v>0</v>
      </c>
    </row>
    <row r="868" spans="2:7" ht="14" customHeight="1" x14ac:dyDescent="0.25">
      <c r="B868" s="34" t="s">
        <v>2077</v>
      </c>
      <c r="C868" s="29" t="str">
        <f>[1]!s_info_name(B868)</f>
        <v>安凯客车</v>
      </c>
      <c r="D868" s="30" t="str">
        <f>[1]!s_info_industry_sw_2021(B868,"",1)</f>
        <v>汽车</v>
      </c>
      <c r="E868" s="31" t="str">
        <f>IF([1]!s_info_industry_sw_2021(B868,"",2)="消费电子",分工!$E$4,VLOOKUP(D868,分工!$B$2:'分工'!$C$32,2,0))</f>
        <v>沈洪敏</v>
      </c>
      <c r="F868" s="35"/>
      <c r="G868" s="33">
        <f>IFERROR(VLOOKUP(C868,重点公司!$C$2:$E$800,2,FALSE),0)</f>
        <v>0</v>
      </c>
    </row>
    <row r="869" spans="2:7" ht="14" customHeight="1" x14ac:dyDescent="0.25">
      <c r="B869" s="34" t="s">
        <v>677</v>
      </c>
      <c r="C869" s="29" t="str">
        <f>[1]!s_info_name(B869)</f>
        <v>张裕A</v>
      </c>
      <c r="D869" s="30" t="str">
        <f>[1]!s_info_industry_sw_2021(B869,"",1)</f>
        <v>食品饮料</v>
      </c>
      <c r="E869" s="31" t="str">
        <f>IF([1]!s_info_industry_sw_2021(B869,"",2)="消费电子",分工!$E$4,VLOOKUP(D869,分工!$B$2:'分工'!$C$32,2,0))</f>
        <v>董博</v>
      </c>
      <c r="F869" s="35"/>
      <c r="G869" s="33">
        <f>IFERROR(VLOOKUP(C869,重点公司!$C$2:$E$800,2,FALSE),0)</f>
        <v>1</v>
      </c>
    </row>
    <row r="870" spans="2:7" ht="14" customHeight="1" x14ac:dyDescent="0.25">
      <c r="B870" s="34" t="s">
        <v>2078</v>
      </c>
      <c r="C870" s="29">
        <f>[1]!s_info_name(B870)</f>
        <v>0</v>
      </c>
      <c r="D870" s="30">
        <f>[1]!s_info_industry_sw_2021(B870,"",1)</f>
        <v>0</v>
      </c>
      <c r="E870" s="31" t="e">
        <f>IF([1]!s_info_industry_sw_2021(B870,"",2)="消费电子",分工!$E$4,VLOOKUP(D870,分工!$B$2:'分工'!$C$32,2,0))</f>
        <v>#N/A</v>
      </c>
      <c r="F870" s="35"/>
      <c r="G870" s="33">
        <f>IFERROR(VLOOKUP(C870,重点公司!$C$2:$E$800,2,FALSE),0)</f>
        <v>0</v>
      </c>
    </row>
    <row r="871" spans="2:7" ht="14" customHeight="1" x14ac:dyDescent="0.25">
      <c r="B871" s="34" t="s">
        <v>2079</v>
      </c>
      <c r="C871" s="29">
        <f>[1]!s_info_name(B871)</f>
        <v>0</v>
      </c>
      <c r="D871" s="30">
        <f>[1]!s_info_industry_sw_2021(B871,"",1)</f>
        <v>0</v>
      </c>
      <c r="E871" s="31" t="e">
        <f>IF([1]!s_info_industry_sw_2021(B871,"",2)="消费电子",分工!$E$4,VLOOKUP(D871,分工!$B$2:'分工'!$C$32,2,0))</f>
        <v>#N/A</v>
      </c>
      <c r="F871" s="35"/>
      <c r="G871" s="33">
        <f>IFERROR(VLOOKUP(C871,重点公司!$C$2:$E$800,2,FALSE),0)</f>
        <v>0</v>
      </c>
    </row>
    <row r="872" spans="2:7" ht="14" customHeight="1" x14ac:dyDescent="0.25">
      <c r="B872" s="34" t="s">
        <v>2080</v>
      </c>
      <c r="C872" s="29">
        <f>[1]!s_info_name(B872)</f>
        <v>0</v>
      </c>
      <c r="D872" s="30">
        <f>[1]!s_info_industry_sw_2021(B872,"",1)</f>
        <v>0</v>
      </c>
      <c r="E872" s="31" t="e">
        <f>IF([1]!s_info_industry_sw_2021(B872,"",2)="消费电子",分工!$E$4,VLOOKUP(D872,分工!$B$2:'分工'!$C$32,2,0))</f>
        <v>#N/A</v>
      </c>
      <c r="F872" s="35"/>
      <c r="G872" s="33">
        <f>IFERROR(VLOOKUP(C872,重点公司!$C$2:$E$800,2,FALSE),0)</f>
        <v>0</v>
      </c>
    </row>
    <row r="873" spans="2:7" ht="14" customHeight="1" x14ac:dyDescent="0.25">
      <c r="B873" s="34" t="s">
        <v>2081</v>
      </c>
      <c r="C873" s="29">
        <f>[1]!s_info_name(B873)</f>
        <v>0</v>
      </c>
      <c r="D873" s="30">
        <f>[1]!s_info_industry_sw_2021(B873,"",1)</f>
        <v>0</v>
      </c>
      <c r="E873" s="31" t="e">
        <f>IF([1]!s_info_industry_sw_2021(B873,"",2)="消费电子",分工!$E$4,VLOOKUP(D873,分工!$B$2:'分工'!$C$32,2,0))</f>
        <v>#N/A</v>
      </c>
      <c r="F873" s="35"/>
      <c r="G873" s="33">
        <f>IFERROR(VLOOKUP(C873,重点公司!$C$2:$E$800,2,FALSE),0)</f>
        <v>0</v>
      </c>
    </row>
    <row r="874" spans="2:7" ht="14" customHeight="1" x14ac:dyDescent="0.25">
      <c r="B874" s="34" t="s">
        <v>2082</v>
      </c>
      <c r="C874" s="29">
        <f>[1]!s_info_name(B874)</f>
        <v>0</v>
      </c>
      <c r="D874" s="30">
        <f>[1]!s_info_industry_sw_2021(B874,"",1)</f>
        <v>0</v>
      </c>
      <c r="E874" s="31" t="e">
        <f>IF([1]!s_info_industry_sw_2021(B874,"",2)="消费电子",分工!$E$4,VLOOKUP(D874,分工!$B$2:'分工'!$C$32,2,0))</f>
        <v>#N/A</v>
      </c>
      <c r="F874" s="35"/>
      <c r="G874" s="33">
        <f>IFERROR(VLOOKUP(C874,重点公司!$C$2:$E$800,2,FALSE),0)</f>
        <v>0</v>
      </c>
    </row>
    <row r="875" spans="2:7" ht="14" customHeight="1" x14ac:dyDescent="0.25">
      <c r="B875" s="34" t="s">
        <v>2083</v>
      </c>
      <c r="C875" s="29" t="str">
        <f>[1]!s_info_name(B875)</f>
        <v>吉电股份</v>
      </c>
      <c r="D875" s="30" t="str">
        <f>[1]!s_info_industry_sw_2021(B875,"",1)</f>
        <v>公用事业</v>
      </c>
      <c r="E875" s="31" t="str">
        <f>IF([1]!s_info_industry_sw_2021(B875,"",2)="消费电子",分工!$E$4,VLOOKUP(D875,分工!$B$2:'分工'!$C$32,2,0))</f>
        <v>沈洪敏</v>
      </c>
      <c r="F875" s="35"/>
      <c r="G875" s="33">
        <f>IFERROR(VLOOKUP(C875,重点公司!$C$2:$E$800,2,FALSE),0)</f>
        <v>0</v>
      </c>
    </row>
    <row r="876" spans="2:7" ht="14" customHeight="1" x14ac:dyDescent="0.25">
      <c r="B876" s="34" t="s">
        <v>30</v>
      </c>
      <c r="C876" s="29" t="str">
        <f>[1]!s_info_name(B876)</f>
        <v>新希望</v>
      </c>
      <c r="D876" s="30" t="str">
        <f>[1]!s_info_industry_sw_2021(B876,"",1)</f>
        <v>农林牧渔</v>
      </c>
      <c r="E876" s="31" t="str">
        <f>IF([1]!s_info_industry_sw_2021(B876,"",2)="消费电子",分工!$E$4,VLOOKUP(D876,分工!$B$2:'分工'!$C$32,2,0))</f>
        <v>邵艺开</v>
      </c>
      <c r="F876" s="35"/>
      <c r="G876" s="33">
        <f>IFERROR(VLOOKUP(C876,重点公司!$C$2:$E$800,2,FALSE),0)</f>
        <v>1</v>
      </c>
    </row>
    <row r="877" spans="2:7" ht="14" customHeight="1" x14ac:dyDescent="0.25">
      <c r="B877" s="34" t="s">
        <v>31</v>
      </c>
      <c r="C877" s="29" t="str">
        <f>[1]!s_info_name(B877)</f>
        <v>天山股份</v>
      </c>
      <c r="D877" s="30" t="str">
        <f>[1]!s_info_industry_sw_2021(B877,"",1)</f>
        <v>建筑材料</v>
      </c>
      <c r="E877" s="31" t="str">
        <f>IF([1]!s_info_industry_sw_2021(B877,"",2)="消费电子",分工!$E$4,VLOOKUP(D877,分工!$B$2:'分工'!$C$32,2,0))</f>
        <v>曹昱晟</v>
      </c>
      <c r="F877" s="35"/>
      <c r="G877" s="33">
        <f>IFERROR(VLOOKUP(C877,重点公司!$C$2:$E$800,2,FALSE),0)</f>
        <v>1</v>
      </c>
    </row>
    <row r="878" spans="2:7" ht="14" customHeight="1" x14ac:dyDescent="0.25">
      <c r="B878" s="34" t="s">
        <v>2084</v>
      </c>
      <c r="C878" s="29" t="str">
        <f>[1]!s_info_name(B878)</f>
        <v>云南铜业</v>
      </c>
      <c r="D878" s="30" t="str">
        <f>[1]!s_info_industry_sw_2021(B878,"",1)</f>
        <v>有色金属</v>
      </c>
      <c r="E878" s="31" t="str">
        <f>IF([1]!s_info_industry_sw_2021(B878,"",2)="消费电子",分工!$E$4,VLOOKUP(D878,分工!$B$2:'分工'!$C$32,2,0))</f>
        <v>蔡浩</v>
      </c>
      <c r="F878" s="35"/>
      <c r="G878" s="33">
        <f>IFERROR(VLOOKUP(C878,重点公司!$C$2:$E$800,2,FALSE),0)</f>
        <v>0</v>
      </c>
    </row>
    <row r="879" spans="2:7" ht="14" customHeight="1" x14ac:dyDescent="0.25">
      <c r="B879" s="34" t="s">
        <v>2085</v>
      </c>
      <c r="C879" s="29">
        <f>[1]!s_info_name(B879)</f>
        <v>0</v>
      </c>
      <c r="D879" s="30">
        <f>[1]!s_info_industry_sw_2021(B879,"",1)</f>
        <v>0</v>
      </c>
      <c r="E879" s="31" t="e">
        <f>IF([1]!s_info_industry_sw_2021(B879,"",2)="消费电子",分工!$E$4,VLOOKUP(D879,分工!$B$2:'分工'!$C$32,2,0))</f>
        <v>#N/A</v>
      </c>
      <c r="F879" s="35"/>
      <c r="G879" s="33">
        <f>IFERROR(VLOOKUP(C879,重点公司!$C$2:$E$800,2,FALSE),0)</f>
        <v>0</v>
      </c>
    </row>
    <row r="880" spans="2:7" ht="14" customHeight="1" x14ac:dyDescent="0.25">
      <c r="B880" s="34" t="s">
        <v>2086</v>
      </c>
      <c r="C880" s="29" t="str">
        <f>[1]!s_info_name(B880)</f>
        <v>潍柴重机</v>
      </c>
      <c r="D880" s="30" t="str">
        <f>[1]!s_info_industry_sw_2021(B880,"",1)</f>
        <v>汽车</v>
      </c>
      <c r="E880" s="31" t="str">
        <f>IF([1]!s_info_industry_sw_2021(B880,"",2)="消费电子",分工!$E$4,VLOOKUP(D880,分工!$B$2:'分工'!$C$32,2,0))</f>
        <v>沈洪敏</v>
      </c>
      <c r="F880" s="35"/>
      <c r="G880" s="33">
        <f>IFERROR(VLOOKUP(C880,重点公司!$C$2:$E$800,2,FALSE),0)</f>
        <v>0</v>
      </c>
    </row>
    <row r="881" spans="2:7" ht="14" customHeight="1" x14ac:dyDescent="0.25">
      <c r="B881" s="34" t="s">
        <v>2087</v>
      </c>
      <c r="C881" s="29" t="str">
        <f>[1]!s_info_name(B881)</f>
        <v>中广核技</v>
      </c>
      <c r="D881" s="30" t="str">
        <f>[1]!s_info_industry_sw_2021(B881,"",1)</f>
        <v>基础化工</v>
      </c>
      <c r="E881" s="31" t="str">
        <f>IF([1]!s_info_industry_sw_2021(B881,"",2)="消费电子",分工!$E$4,VLOOKUP(D881,分工!$B$2:'分工'!$C$32,2,0))</f>
        <v>张子健</v>
      </c>
      <c r="F881" s="35"/>
      <c r="G881" s="33">
        <f>IFERROR(VLOOKUP(C881,重点公司!$C$2:$E$800,2,FALSE),0)</f>
        <v>0</v>
      </c>
    </row>
    <row r="882" spans="2:7" ht="14" customHeight="1" x14ac:dyDescent="0.25">
      <c r="B882" s="34" t="s">
        <v>2088</v>
      </c>
      <c r="C882" s="29" t="str">
        <f>[1]!s_info_name(B882)</f>
        <v>华联股份</v>
      </c>
      <c r="D882" s="30" t="str">
        <f>[1]!s_info_industry_sw_2021(B882,"",1)</f>
        <v>商贸零售</v>
      </c>
      <c r="E882" s="31" t="str">
        <f>IF([1]!s_info_industry_sw_2021(B882,"",2)="消费电子",分工!$E$4,VLOOKUP(D882,分工!$B$2:'分工'!$C$32,2,0))</f>
        <v>董博</v>
      </c>
      <c r="F882" s="35"/>
      <c r="G882" s="33">
        <f>IFERROR(VLOOKUP(C882,重点公司!$C$2:$E$800,2,FALSE),0)</f>
        <v>0</v>
      </c>
    </row>
    <row r="883" spans="2:7" ht="14" customHeight="1" x14ac:dyDescent="0.25">
      <c r="B883" s="34" t="s">
        <v>2089</v>
      </c>
      <c r="C883" s="29" t="str">
        <f>[1]!s_info_name(B883)</f>
        <v>湖北能源</v>
      </c>
      <c r="D883" s="30" t="str">
        <f>[1]!s_info_industry_sw_2021(B883,"",1)</f>
        <v>公用事业</v>
      </c>
      <c r="E883" s="31" t="str">
        <f>IF([1]!s_info_industry_sw_2021(B883,"",2)="消费电子",分工!$E$4,VLOOKUP(D883,分工!$B$2:'分工'!$C$32,2,0))</f>
        <v>沈洪敏</v>
      </c>
      <c r="F883" s="35"/>
      <c r="G883" s="33">
        <f>IFERROR(VLOOKUP(C883,重点公司!$C$2:$E$800,2,FALSE),0)</f>
        <v>0</v>
      </c>
    </row>
    <row r="884" spans="2:7" ht="14" customHeight="1" x14ac:dyDescent="0.25">
      <c r="B884" s="34" t="s">
        <v>2090</v>
      </c>
      <c r="C884" s="29">
        <f>[1]!s_info_name(B884)</f>
        <v>0</v>
      </c>
      <c r="D884" s="30">
        <f>[1]!s_info_industry_sw_2021(B884,"",1)</f>
        <v>0</v>
      </c>
      <c r="E884" s="31" t="e">
        <f>IF([1]!s_info_industry_sw_2021(B884,"",2)="消费电子",分工!$E$4,VLOOKUP(D884,分工!$B$2:'分工'!$C$32,2,0))</f>
        <v>#N/A</v>
      </c>
      <c r="F884" s="35"/>
      <c r="G884" s="33">
        <f>IFERROR(VLOOKUP(C884,重点公司!$C$2:$E$800,2,FALSE),0)</f>
        <v>0</v>
      </c>
    </row>
    <row r="885" spans="2:7" ht="14" customHeight="1" x14ac:dyDescent="0.25">
      <c r="B885" s="34" t="s">
        <v>2091</v>
      </c>
      <c r="C885" s="29" t="str">
        <f>[1]!s_info_name(B885)</f>
        <v>城发环境</v>
      </c>
      <c r="D885" s="30" t="str">
        <f>[1]!s_info_industry_sw_2021(B885,"",1)</f>
        <v>环保</v>
      </c>
      <c r="E885" s="31" t="str">
        <f>IF([1]!s_info_industry_sw_2021(B885,"",2)="消费电子",分工!$E$4,VLOOKUP(D885,分工!$B$2:'分工'!$C$32,2,0))</f>
        <v>无</v>
      </c>
      <c r="F885" s="35"/>
      <c r="G885" s="33">
        <f>IFERROR(VLOOKUP(C885,重点公司!$C$2:$E$800,2,FALSE),0)</f>
        <v>0</v>
      </c>
    </row>
    <row r="886" spans="2:7" ht="14" customHeight="1" x14ac:dyDescent="0.25">
      <c r="B886" s="34" t="s">
        <v>2092</v>
      </c>
      <c r="C886" s="29" t="str">
        <f>[1]!s_info_name(B886)</f>
        <v>海南高速</v>
      </c>
      <c r="D886" s="30" t="str">
        <f>[1]!s_info_industry_sw_2021(B886,"",1)</f>
        <v>房地产</v>
      </c>
      <c r="E886" s="31" t="str">
        <f>IF([1]!s_info_industry_sw_2021(B886,"",2)="消费电子",分工!$E$4,VLOOKUP(D886,分工!$B$2:'分工'!$C$32,2,0))</f>
        <v>曹昱晟</v>
      </c>
      <c r="F886" s="35"/>
      <c r="G886" s="33">
        <f>IFERROR(VLOOKUP(C886,重点公司!$C$2:$E$800,2,FALSE),0)</f>
        <v>0</v>
      </c>
    </row>
    <row r="887" spans="2:7" ht="14" customHeight="1" x14ac:dyDescent="0.25">
      <c r="B887" s="34" t="s">
        <v>2093</v>
      </c>
      <c r="C887" s="29" t="str">
        <f>[1]!s_info_name(B887)</f>
        <v>中鼎股份</v>
      </c>
      <c r="D887" s="30" t="str">
        <f>[1]!s_info_industry_sw_2021(B887,"",1)</f>
        <v>汽车</v>
      </c>
      <c r="E887" s="31" t="str">
        <f>IF([1]!s_info_industry_sw_2021(B887,"",2)="消费电子",分工!$E$4,VLOOKUP(D887,分工!$B$2:'分工'!$C$32,2,0))</f>
        <v>沈洪敏</v>
      </c>
      <c r="F887" s="35"/>
      <c r="G887" s="33">
        <f>IFERROR(VLOOKUP(C887,重点公司!$C$2:$E$800,2,FALSE),0)</f>
        <v>0</v>
      </c>
    </row>
    <row r="888" spans="2:7" ht="14" customHeight="1" x14ac:dyDescent="0.25">
      <c r="B888" s="34" t="s">
        <v>2094</v>
      </c>
      <c r="C888" s="29" t="str">
        <f>[1]!s_info_name(B888)</f>
        <v>峨眉山A</v>
      </c>
      <c r="D888" s="30" t="str">
        <f>[1]!s_info_industry_sw_2021(B888,"",1)</f>
        <v>社会服务</v>
      </c>
      <c r="E888" s="31" t="str">
        <f>IF([1]!s_info_industry_sw_2021(B888,"",2)="消费电子",分工!$E$4,VLOOKUP(D888,分工!$B$2:'分工'!$C$32,2,0))</f>
        <v>董博</v>
      </c>
      <c r="F888" s="35"/>
      <c r="G888" s="33">
        <f>IFERROR(VLOOKUP(C888,重点公司!$C$2:$E$800,2,FALSE),0)</f>
        <v>0</v>
      </c>
    </row>
    <row r="889" spans="2:7" ht="14" customHeight="1" x14ac:dyDescent="0.25">
      <c r="B889" s="34" t="s">
        <v>2095</v>
      </c>
      <c r="C889" s="29" t="str">
        <f>[1]!s_info_name(B889)</f>
        <v>ST中嘉</v>
      </c>
      <c r="D889" s="30" t="str">
        <f>[1]!s_info_industry_sw_2021(B889,"",1)</f>
        <v>通信</v>
      </c>
      <c r="E889" s="31" t="str">
        <f>IF([1]!s_info_industry_sw_2021(B889,"",2)="消费电子",分工!$E$4,VLOOKUP(D889,分工!$B$2:'分工'!$C$32,2,0))</f>
        <v>邵艺开</v>
      </c>
      <c r="F889" s="35"/>
      <c r="G889" s="33">
        <f>IFERROR(VLOOKUP(C889,重点公司!$C$2:$E$800,2,FALSE),0)</f>
        <v>0</v>
      </c>
    </row>
    <row r="890" spans="2:7" ht="14" customHeight="1" x14ac:dyDescent="0.25">
      <c r="B890" s="34" t="s">
        <v>2096</v>
      </c>
      <c r="C890" s="29" t="str">
        <f>[1]!s_info_name(B890)</f>
        <v>法尔胜</v>
      </c>
      <c r="D890" s="30" t="str">
        <f>[1]!s_info_industry_sw_2021(B890,"",1)</f>
        <v>环保</v>
      </c>
      <c r="E890" s="31" t="str">
        <f>IF([1]!s_info_industry_sw_2021(B890,"",2)="消费电子",分工!$E$4,VLOOKUP(D890,分工!$B$2:'分工'!$C$32,2,0))</f>
        <v>无</v>
      </c>
      <c r="F890" s="35"/>
      <c r="G890" s="33">
        <f>IFERROR(VLOOKUP(C890,重点公司!$C$2:$E$800,2,FALSE),0)</f>
        <v>0</v>
      </c>
    </row>
    <row r="891" spans="2:7" ht="14" customHeight="1" x14ac:dyDescent="0.25">
      <c r="B891" s="34" t="s">
        <v>2097</v>
      </c>
      <c r="C891" s="29">
        <f>[1]!s_info_name(B891)</f>
        <v>0</v>
      </c>
      <c r="D891" s="30">
        <f>[1]!s_info_industry_sw_2021(B891,"",1)</f>
        <v>0</v>
      </c>
      <c r="E891" s="31" t="e">
        <f>IF([1]!s_info_industry_sw_2021(B891,"",2)="消费电子",分工!$E$4,VLOOKUP(D891,分工!$B$2:'分工'!$C$32,2,0))</f>
        <v>#N/A</v>
      </c>
      <c r="F891" s="35"/>
      <c r="G891" s="33">
        <f>IFERROR(VLOOKUP(C891,重点公司!$C$2:$E$800,2,FALSE),0)</f>
        <v>0</v>
      </c>
    </row>
    <row r="892" spans="2:7" ht="14" customHeight="1" x14ac:dyDescent="0.25">
      <c r="B892" s="34" t="s">
        <v>2098</v>
      </c>
      <c r="C892" s="29" t="str">
        <f>[1]!s_info_name(B892)</f>
        <v>欢瑞世纪</v>
      </c>
      <c r="D892" s="30" t="str">
        <f>[1]!s_info_industry_sw_2021(B892,"",1)</f>
        <v>传媒</v>
      </c>
      <c r="E892" s="31" t="str">
        <f>IF([1]!s_info_industry_sw_2021(B892,"",2)="消费电子",分工!$E$4,VLOOKUP(D892,分工!$B$2:'分工'!$C$32,2,0))</f>
        <v>曹昱晟</v>
      </c>
      <c r="F892" s="35"/>
      <c r="G892" s="33">
        <f>IFERROR(VLOOKUP(C892,重点公司!$C$2:$E$800,2,FALSE),0)</f>
        <v>0</v>
      </c>
    </row>
    <row r="893" spans="2:7" ht="14" customHeight="1" x14ac:dyDescent="0.25">
      <c r="B893" s="34" t="s">
        <v>32</v>
      </c>
      <c r="C893" s="29" t="str">
        <f>[1]!s_info_name(B893)</f>
        <v>亚钾国际</v>
      </c>
      <c r="D893" s="30" t="str">
        <f>[1]!s_info_industry_sw_2021(B893,"",1)</f>
        <v>基础化工</v>
      </c>
      <c r="E893" s="31" t="str">
        <f>IF([1]!s_info_industry_sw_2021(B893,"",2)="消费电子",分工!$E$4,VLOOKUP(D893,分工!$B$2:'分工'!$C$32,2,0))</f>
        <v>张子健</v>
      </c>
      <c r="F893" s="35"/>
      <c r="G893" s="33">
        <f>IFERROR(VLOOKUP(C893,重点公司!$C$2:$E$800,2,FALSE),0)</f>
        <v>1</v>
      </c>
    </row>
    <row r="894" spans="2:7" ht="14" customHeight="1" x14ac:dyDescent="0.25">
      <c r="B894" s="34" t="s">
        <v>2099</v>
      </c>
      <c r="C894" s="29">
        <f>[1]!s_info_name(B894)</f>
        <v>0</v>
      </c>
      <c r="D894" s="30">
        <f>[1]!s_info_industry_sw_2021(B894,"",1)</f>
        <v>0</v>
      </c>
      <c r="E894" s="31" t="e">
        <f>IF([1]!s_info_industry_sw_2021(B894,"",2)="消费电子",分工!$E$4,VLOOKUP(D894,分工!$B$2:'分工'!$C$32,2,0))</f>
        <v>#N/A</v>
      </c>
      <c r="F894" s="35"/>
      <c r="G894" s="33">
        <f>IFERROR(VLOOKUP(C894,重点公司!$C$2:$E$800,2,FALSE),0)</f>
        <v>0</v>
      </c>
    </row>
    <row r="895" spans="2:7" ht="14" customHeight="1" x14ac:dyDescent="0.25">
      <c r="B895" s="34" t="s">
        <v>211</v>
      </c>
      <c r="C895" s="29" t="str">
        <f>[1]!s_info_name(B895)</f>
        <v>双汇发展</v>
      </c>
      <c r="D895" s="30" t="str">
        <f>[1]!s_info_industry_sw_2021(B895,"",1)</f>
        <v>食品饮料</v>
      </c>
      <c r="E895" s="31" t="str">
        <f>IF([1]!s_info_industry_sw_2021(B895,"",2)="消费电子",分工!$E$4,VLOOKUP(D895,分工!$B$2:'分工'!$C$32,2,0))</f>
        <v>董博</v>
      </c>
      <c r="F895" s="35"/>
      <c r="G895" s="33">
        <f>IFERROR(VLOOKUP(C895,重点公司!$C$2:$E$800,2,FALSE),0)</f>
        <v>1</v>
      </c>
    </row>
    <row r="896" spans="2:7" ht="14" customHeight="1" x14ac:dyDescent="0.25">
      <c r="B896" s="34" t="s">
        <v>2100</v>
      </c>
      <c r="C896" s="29">
        <f>[1]!s_info_name(B896)</f>
        <v>0</v>
      </c>
      <c r="D896" s="30">
        <f>[1]!s_info_industry_sw_2021(B896,"",1)</f>
        <v>0</v>
      </c>
      <c r="E896" s="31" t="e">
        <f>IF([1]!s_info_industry_sw_2021(B896,"",2)="消费电子",分工!$E$4,VLOOKUP(D896,分工!$B$2:'分工'!$C$32,2,0))</f>
        <v>#N/A</v>
      </c>
      <c r="F896" s="35"/>
      <c r="G896" s="33">
        <f>IFERROR(VLOOKUP(C896,重点公司!$C$2:$E$800,2,FALSE),0)</f>
        <v>0</v>
      </c>
    </row>
    <row r="897" spans="2:7" ht="14" customHeight="1" x14ac:dyDescent="0.25">
      <c r="B897" s="34" t="s">
        <v>2101</v>
      </c>
      <c r="C897" s="29" t="str">
        <f>[1]!s_info_name(B897)</f>
        <v>津滨发展</v>
      </c>
      <c r="D897" s="30" t="str">
        <f>[1]!s_info_industry_sw_2021(B897,"",1)</f>
        <v>房地产</v>
      </c>
      <c r="E897" s="31" t="str">
        <f>IF([1]!s_info_industry_sw_2021(B897,"",2)="消费电子",分工!$E$4,VLOOKUP(D897,分工!$B$2:'分工'!$C$32,2,0))</f>
        <v>曹昱晟</v>
      </c>
      <c r="F897" s="35"/>
      <c r="G897" s="33">
        <f>IFERROR(VLOOKUP(C897,重点公司!$C$2:$E$800,2,FALSE),0)</f>
        <v>0</v>
      </c>
    </row>
    <row r="898" spans="2:7" ht="14" customHeight="1" x14ac:dyDescent="0.25">
      <c r="B898" s="34" t="s">
        <v>33</v>
      </c>
      <c r="C898" s="29" t="str">
        <f>[1]!s_info_name(B898)</f>
        <v>鞍钢股份</v>
      </c>
      <c r="D898" s="30" t="str">
        <f>[1]!s_info_industry_sw_2021(B898,"",1)</f>
        <v>钢铁</v>
      </c>
      <c r="E898" s="31" t="str">
        <f>IF([1]!s_info_industry_sw_2021(B898,"",2)="消费电子",分工!$E$4,VLOOKUP(D898,分工!$B$2:'分工'!$C$32,2,0))</f>
        <v>曹昱晟</v>
      </c>
      <c r="F898" s="35"/>
      <c r="G898" s="33">
        <f>IFERROR(VLOOKUP(C898,重点公司!$C$2:$E$800,2,FALSE),0)</f>
        <v>1</v>
      </c>
    </row>
    <row r="899" spans="2:7" ht="14" customHeight="1" x14ac:dyDescent="0.25">
      <c r="B899" s="34" t="s">
        <v>2102</v>
      </c>
      <c r="C899" s="29" t="str">
        <f>[1]!s_info_name(B899)</f>
        <v>赣能股份</v>
      </c>
      <c r="D899" s="30" t="str">
        <f>[1]!s_info_industry_sw_2021(B899,"",1)</f>
        <v>公用事业</v>
      </c>
      <c r="E899" s="31" t="str">
        <f>IF([1]!s_info_industry_sw_2021(B899,"",2)="消费电子",分工!$E$4,VLOOKUP(D899,分工!$B$2:'分工'!$C$32,2,0))</f>
        <v>沈洪敏</v>
      </c>
      <c r="F899" s="35"/>
      <c r="G899" s="33">
        <f>IFERROR(VLOOKUP(C899,重点公司!$C$2:$E$800,2,FALSE),0)</f>
        <v>0</v>
      </c>
    </row>
    <row r="900" spans="2:7" ht="14" customHeight="1" x14ac:dyDescent="0.25">
      <c r="B900" s="34" t="s">
        <v>2103</v>
      </c>
      <c r="C900" s="29" t="str">
        <f>[1]!s_info_name(B900)</f>
        <v>现代投资</v>
      </c>
      <c r="D900" s="30" t="str">
        <f>[1]!s_info_industry_sw_2021(B900,"",1)</f>
        <v>交通运输</v>
      </c>
      <c r="E900" s="31" t="str">
        <f>IF([1]!s_info_industry_sw_2021(B900,"",2)="消费电子",分工!$E$4,VLOOKUP(D900,分工!$B$2:'分工'!$C$32,2,0))</f>
        <v>董博</v>
      </c>
      <c r="F900" s="35"/>
      <c r="G900" s="33">
        <f>IFERROR(VLOOKUP(C900,重点公司!$C$2:$E$800,2,FALSE),0)</f>
        <v>0</v>
      </c>
    </row>
    <row r="901" spans="2:7" ht="14" customHeight="1" x14ac:dyDescent="0.25">
      <c r="B901" s="34" t="s">
        <v>2104</v>
      </c>
      <c r="C901" s="29" t="str">
        <f>[1]!s_info_name(B901)</f>
        <v>航天科技</v>
      </c>
      <c r="D901" s="30" t="str">
        <f>[1]!s_info_industry_sw_2021(B901,"",1)</f>
        <v>汽车</v>
      </c>
      <c r="E901" s="31" t="str">
        <f>IF([1]!s_info_industry_sw_2021(B901,"",2)="消费电子",分工!$E$4,VLOOKUP(D901,分工!$B$2:'分工'!$C$32,2,0))</f>
        <v>沈洪敏</v>
      </c>
      <c r="F901" s="35"/>
      <c r="G901" s="33">
        <f>IFERROR(VLOOKUP(C901,重点公司!$C$2:$E$800,2,FALSE),0)</f>
        <v>0</v>
      </c>
    </row>
    <row r="902" spans="2:7" ht="14" customHeight="1" x14ac:dyDescent="0.25">
      <c r="B902" s="34" t="s">
        <v>1084</v>
      </c>
      <c r="C902" s="29" t="str">
        <f>[1]!s_info_name(B902)</f>
        <v>新洋丰</v>
      </c>
      <c r="D902" s="30" t="str">
        <f>[1]!s_info_industry_sw_2021(B902,"",1)</f>
        <v>基础化工</v>
      </c>
      <c r="E902" s="31" t="str">
        <f>IF([1]!s_info_industry_sw_2021(B902,"",2)="消费电子",分工!$E$4,VLOOKUP(D902,分工!$B$2:'分工'!$C$32,2,0))</f>
        <v>张子健</v>
      </c>
      <c r="F902" s="35"/>
      <c r="G902" s="33">
        <f>IFERROR(VLOOKUP(C902,重点公司!$C$2:$E$800,2,FALSE),0)</f>
        <v>1</v>
      </c>
    </row>
    <row r="903" spans="2:7" ht="14" customHeight="1" x14ac:dyDescent="0.25">
      <c r="B903" s="34" t="s">
        <v>2105</v>
      </c>
      <c r="C903" s="29" t="str">
        <f>[1]!s_info_name(B903)</f>
        <v>云内动力</v>
      </c>
      <c r="D903" s="30" t="str">
        <f>[1]!s_info_industry_sw_2021(B903,"",1)</f>
        <v>汽车</v>
      </c>
      <c r="E903" s="31" t="str">
        <f>IF([1]!s_info_industry_sw_2021(B903,"",2)="消费电子",分工!$E$4,VLOOKUP(D903,分工!$B$2:'分工'!$C$32,2,0))</f>
        <v>沈洪敏</v>
      </c>
      <c r="F903" s="35"/>
      <c r="G903" s="33">
        <f>IFERROR(VLOOKUP(C903,重点公司!$C$2:$E$800,2,FALSE),0)</f>
        <v>0</v>
      </c>
    </row>
    <row r="904" spans="2:7" ht="14" customHeight="1" x14ac:dyDescent="0.25">
      <c r="B904" s="34" t="s">
        <v>2106</v>
      </c>
      <c r="C904" s="29">
        <f>[1]!s_info_name(B904)</f>
        <v>0</v>
      </c>
      <c r="D904" s="30">
        <f>[1]!s_info_industry_sw_2021(B904,"",1)</f>
        <v>0</v>
      </c>
      <c r="E904" s="31" t="e">
        <f>IF([1]!s_info_industry_sw_2021(B904,"",2)="消费电子",分工!$E$4,VLOOKUP(D904,分工!$B$2:'分工'!$C$32,2,0))</f>
        <v>#N/A</v>
      </c>
      <c r="F904" s="35"/>
      <c r="G904" s="33">
        <f>IFERROR(VLOOKUP(C904,重点公司!$C$2:$E$800,2,FALSE),0)</f>
        <v>0</v>
      </c>
    </row>
    <row r="905" spans="2:7" ht="14" customHeight="1" x14ac:dyDescent="0.25">
      <c r="B905" s="34" t="s">
        <v>2107</v>
      </c>
      <c r="C905" s="29" t="str">
        <f>[1]!s_info_name(B905)</f>
        <v>厦门港务</v>
      </c>
      <c r="D905" s="30" t="str">
        <f>[1]!s_info_industry_sw_2021(B905,"",1)</f>
        <v>交通运输</v>
      </c>
      <c r="E905" s="31" t="str">
        <f>IF([1]!s_info_industry_sw_2021(B905,"",2)="消费电子",分工!$E$4,VLOOKUP(D905,分工!$B$2:'分工'!$C$32,2,0))</f>
        <v>董博</v>
      </c>
      <c r="F905" s="35"/>
      <c r="G905" s="33">
        <f>IFERROR(VLOOKUP(C905,重点公司!$C$2:$E$800,2,FALSE),0)</f>
        <v>0</v>
      </c>
    </row>
    <row r="906" spans="2:7" ht="14" customHeight="1" x14ac:dyDescent="0.25">
      <c r="B906" s="34" t="s">
        <v>2108</v>
      </c>
      <c r="C906" s="29" t="str">
        <f>[1]!s_info_name(B906)</f>
        <v>浙商中拓</v>
      </c>
      <c r="D906" s="30" t="str">
        <f>[1]!s_info_industry_sw_2021(B906,"",1)</f>
        <v>交通运输</v>
      </c>
      <c r="E906" s="31" t="str">
        <f>IF([1]!s_info_industry_sw_2021(B906,"",2)="消费电子",分工!$E$4,VLOOKUP(D906,分工!$B$2:'分工'!$C$32,2,0))</f>
        <v>董博</v>
      </c>
      <c r="F906" s="35"/>
      <c r="G906" s="33">
        <f>IFERROR(VLOOKUP(C906,重点公司!$C$2:$E$800,2,FALSE),0)</f>
        <v>0</v>
      </c>
    </row>
    <row r="907" spans="2:7" ht="14" customHeight="1" x14ac:dyDescent="0.25">
      <c r="B907" s="34" t="s">
        <v>2109</v>
      </c>
      <c r="C907" s="29">
        <f>[1]!s_info_name(B907)</f>
        <v>0</v>
      </c>
      <c r="D907" s="30">
        <f>[1]!s_info_industry_sw_2021(B907,"",1)</f>
        <v>0</v>
      </c>
      <c r="E907" s="31" t="e">
        <f>IF([1]!s_info_industry_sw_2021(B907,"",2)="消费电子",分工!$E$4,VLOOKUP(D907,分工!$B$2:'分工'!$C$32,2,0))</f>
        <v>#N/A</v>
      </c>
      <c r="F907" s="35"/>
      <c r="G907" s="33">
        <f>IFERROR(VLOOKUP(C907,重点公司!$C$2:$E$800,2,FALSE),0)</f>
        <v>0</v>
      </c>
    </row>
    <row r="908" spans="2:7" ht="14" customHeight="1" x14ac:dyDescent="0.25">
      <c r="B908" s="34" t="s">
        <v>2110</v>
      </c>
      <c r="C908" s="29" t="str">
        <f>[1]!s_info_name(B908)</f>
        <v>*ST景峰</v>
      </c>
      <c r="D908" s="30" t="str">
        <f>[1]!s_info_industry_sw_2021(B908,"",1)</f>
        <v>医药生物</v>
      </c>
      <c r="E908" s="31" t="str">
        <f>IF([1]!s_info_industry_sw_2021(B908,"",2)="消费电子",分工!$E$4,VLOOKUP(D908,分工!$B$2:'分工'!$C$32,2,0))</f>
        <v>曹昱晟</v>
      </c>
      <c r="F908" s="35"/>
      <c r="G908" s="33">
        <f>IFERROR(VLOOKUP(C908,重点公司!$C$2:$E$800,2,FALSE),0)</f>
        <v>0</v>
      </c>
    </row>
    <row r="909" spans="2:7" ht="14" customHeight="1" x14ac:dyDescent="0.25">
      <c r="B909" s="34" t="s">
        <v>2111</v>
      </c>
      <c r="C909" s="29" t="str">
        <f>[1]!s_info_name(B909)</f>
        <v>ST数源</v>
      </c>
      <c r="D909" s="30" t="str">
        <f>[1]!s_info_industry_sw_2021(B909,"",1)</f>
        <v>房地产</v>
      </c>
      <c r="E909" s="31" t="str">
        <f>IF([1]!s_info_industry_sw_2021(B909,"",2)="消费电子",分工!$E$4,VLOOKUP(D909,分工!$B$2:'分工'!$C$32,2,0))</f>
        <v>曹昱晟</v>
      </c>
      <c r="F909" s="35"/>
      <c r="G909" s="33">
        <f>IFERROR(VLOOKUP(C909,重点公司!$C$2:$E$800,2,FALSE),0)</f>
        <v>0</v>
      </c>
    </row>
    <row r="910" spans="2:7" ht="14" customHeight="1" x14ac:dyDescent="0.25">
      <c r="B910" s="34" t="s">
        <v>2112</v>
      </c>
      <c r="C910" s="29" t="str">
        <f>[1]!s_info_name(B910)</f>
        <v>大亚圣象</v>
      </c>
      <c r="D910" s="30" t="str">
        <f>[1]!s_info_industry_sw_2021(B910,"",1)</f>
        <v>轻工制造</v>
      </c>
      <c r="E910" s="31" t="str">
        <f>IF([1]!s_info_industry_sw_2021(B910,"",2)="消费电子",分工!$E$4,VLOOKUP(D910,分工!$B$2:'分工'!$C$32,2,0))</f>
        <v>董博</v>
      </c>
      <c r="F910" s="35"/>
      <c r="G910" s="33">
        <f>IFERROR(VLOOKUP(C910,重点公司!$C$2:$E$800,2,FALSE),0)</f>
        <v>0</v>
      </c>
    </row>
    <row r="911" spans="2:7" ht="14" customHeight="1" x14ac:dyDescent="0.25">
      <c r="B911" s="34" t="s">
        <v>2113</v>
      </c>
      <c r="C911" s="29" t="str">
        <f>[1]!s_info_name(B911)</f>
        <v>广农糖业</v>
      </c>
      <c r="D911" s="30" t="str">
        <f>[1]!s_info_industry_sw_2021(B911,"",1)</f>
        <v>农林牧渔</v>
      </c>
      <c r="E911" s="31" t="str">
        <f>IF([1]!s_info_industry_sw_2021(B911,"",2)="消费电子",分工!$E$4,VLOOKUP(D911,分工!$B$2:'分工'!$C$32,2,0))</f>
        <v>邵艺开</v>
      </c>
      <c r="F911" s="35"/>
      <c r="G911" s="33">
        <f>IFERROR(VLOOKUP(C911,重点公司!$C$2:$E$800,2,FALSE),0)</f>
        <v>0</v>
      </c>
    </row>
    <row r="912" spans="2:7" ht="14" customHeight="1" x14ac:dyDescent="0.25">
      <c r="B912" s="34" t="s">
        <v>2114</v>
      </c>
      <c r="C912" s="29" t="str">
        <f>[1]!s_info_name(B912)</f>
        <v>泸天化</v>
      </c>
      <c r="D912" s="30" t="str">
        <f>[1]!s_info_industry_sw_2021(B912,"",1)</f>
        <v>基础化工</v>
      </c>
      <c r="E912" s="31" t="str">
        <f>IF([1]!s_info_industry_sw_2021(B912,"",2)="消费电子",分工!$E$4,VLOOKUP(D912,分工!$B$2:'分工'!$C$32,2,0))</f>
        <v>张子健</v>
      </c>
      <c r="F912" s="35"/>
      <c r="G912" s="33">
        <f>IFERROR(VLOOKUP(C912,重点公司!$C$2:$E$800,2,FALSE),0)</f>
        <v>0</v>
      </c>
    </row>
    <row r="913" spans="2:7" ht="14" customHeight="1" x14ac:dyDescent="0.25">
      <c r="B913" s="34" t="s">
        <v>2115</v>
      </c>
      <c r="C913" s="29" t="str">
        <f>[1]!s_info_name(B913)</f>
        <v>钱江摩托</v>
      </c>
      <c r="D913" s="30" t="str">
        <f>[1]!s_info_industry_sw_2021(B913,"",1)</f>
        <v>汽车</v>
      </c>
      <c r="E913" s="31" t="str">
        <f>IF([1]!s_info_industry_sw_2021(B913,"",2)="消费电子",分工!$E$4,VLOOKUP(D913,分工!$B$2:'分工'!$C$32,2,0))</f>
        <v>沈洪敏</v>
      </c>
      <c r="F913" s="35"/>
      <c r="G913" s="33">
        <f>IFERROR(VLOOKUP(C913,重点公司!$C$2:$E$800,2,FALSE),0)</f>
        <v>0</v>
      </c>
    </row>
    <row r="914" spans="2:7" ht="14" customHeight="1" x14ac:dyDescent="0.25">
      <c r="B914" s="34" t="s">
        <v>2116</v>
      </c>
      <c r="C914" s="29">
        <f>[1]!s_info_name(B914)</f>
        <v>0</v>
      </c>
      <c r="D914" s="30">
        <f>[1]!s_info_industry_sw_2021(B914,"",1)</f>
        <v>0</v>
      </c>
      <c r="E914" s="31" t="e">
        <f>IF([1]!s_info_industry_sw_2021(B914,"",2)="消费电子",分工!$E$4,VLOOKUP(D914,分工!$B$2:'分工'!$C$32,2,0))</f>
        <v>#N/A</v>
      </c>
      <c r="F914" s="35"/>
      <c r="G914" s="33">
        <f>IFERROR(VLOOKUP(C914,重点公司!$C$2:$E$800,2,FALSE),0)</f>
        <v>0</v>
      </c>
    </row>
    <row r="915" spans="2:7" ht="14" customHeight="1" x14ac:dyDescent="0.25">
      <c r="B915" s="34" t="s">
        <v>2117</v>
      </c>
      <c r="C915" s="29" t="str">
        <f>[1]!s_info_name(B915)</f>
        <v>华特达因</v>
      </c>
      <c r="D915" s="30" t="str">
        <f>[1]!s_info_industry_sw_2021(B915,"",1)</f>
        <v>医药生物</v>
      </c>
      <c r="E915" s="31" t="str">
        <f>IF([1]!s_info_industry_sw_2021(B915,"",2)="消费电子",分工!$E$4,VLOOKUP(D915,分工!$B$2:'分工'!$C$32,2,0))</f>
        <v>曹昱晟</v>
      </c>
      <c r="F915" s="35"/>
      <c r="G915" s="33">
        <f>IFERROR(VLOOKUP(C915,重点公司!$C$2:$E$800,2,FALSE),0)</f>
        <v>0</v>
      </c>
    </row>
    <row r="916" spans="2:7" ht="14" customHeight="1" x14ac:dyDescent="0.25">
      <c r="B916" s="34" t="s">
        <v>2118</v>
      </c>
      <c r="C916" s="29" t="str">
        <f>[1]!s_info_name(B916)</f>
        <v>华北高速(退市)</v>
      </c>
      <c r="D916" s="30" t="str">
        <f>[1]!s_info_industry_sw_2021(B916,"",1)</f>
        <v>交通运输</v>
      </c>
      <c r="E916" s="31" t="str">
        <f>IF([1]!s_info_industry_sw_2021(B916,"",2)="消费电子",分工!$E$4,VLOOKUP(D916,分工!$B$2:'分工'!$C$32,2,0))</f>
        <v>董博</v>
      </c>
      <c r="F916" s="35"/>
      <c r="G916" s="33">
        <f>IFERROR(VLOOKUP(C916,重点公司!$C$2:$E$800,2,FALSE),0)</f>
        <v>0</v>
      </c>
    </row>
    <row r="917" spans="2:7" ht="14" customHeight="1" x14ac:dyDescent="0.25">
      <c r="B917" s="34" t="s">
        <v>2119</v>
      </c>
      <c r="C917" s="29" t="str">
        <f>[1]!s_info_name(B917)</f>
        <v>电广传媒</v>
      </c>
      <c r="D917" s="30" t="str">
        <f>[1]!s_info_industry_sw_2021(B917,"",1)</f>
        <v>传媒</v>
      </c>
      <c r="E917" s="31" t="str">
        <f>IF([1]!s_info_industry_sw_2021(B917,"",2)="消费电子",分工!$E$4,VLOOKUP(D917,分工!$B$2:'分工'!$C$32,2,0))</f>
        <v>曹昱晟</v>
      </c>
      <c r="F917" s="35"/>
      <c r="G917" s="33">
        <f>IFERROR(VLOOKUP(C917,重点公司!$C$2:$E$800,2,FALSE),0)</f>
        <v>0</v>
      </c>
    </row>
    <row r="918" spans="2:7" ht="14" customHeight="1" x14ac:dyDescent="0.25">
      <c r="B918" s="34" t="s">
        <v>2120</v>
      </c>
      <c r="C918" s="29" t="str">
        <f>[1]!s_info_name(B918)</f>
        <v>*ST嘉凯(退市)</v>
      </c>
      <c r="D918" s="30" t="str">
        <f>[1]!s_info_industry_sw_2021(B918,"",1)</f>
        <v>房地产</v>
      </c>
      <c r="E918" s="31" t="str">
        <f>IF([1]!s_info_industry_sw_2021(B918,"",2)="消费电子",分工!$E$4,VLOOKUP(D918,分工!$B$2:'分工'!$C$32,2,0))</f>
        <v>曹昱晟</v>
      </c>
      <c r="F918" s="35"/>
      <c r="G918" s="33">
        <f>IFERROR(VLOOKUP(C918,重点公司!$C$2:$E$800,2,FALSE),0)</f>
        <v>0</v>
      </c>
    </row>
    <row r="919" spans="2:7" ht="14" customHeight="1" x14ac:dyDescent="0.25">
      <c r="B919" s="34" t="s">
        <v>2121</v>
      </c>
      <c r="C919" s="29" t="str">
        <f>[1]!s_info_name(B919)</f>
        <v>金陵药业</v>
      </c>
      <c r="D919" s="30" t="str">
        <f>[1]!s_info_industry_sw_2021(B919,"",1)</f>
        <v>医药生物</v>
      </c>
      <c r="E919" s="31" t="str">
        <f>IF([1]!s_info_industry_sw_2021(B919,"",2)="消费电子",分工!$E$4,VLOOKUP(D919,分工!$B$2:'分工'!$C$32,2,0))</f>
        <v>曹昱晟</v>
      </c>
      <c r="F919" s="35"/>
      <c r="G919" s="33">
        <f>IFERROR(VLOOKUP(C919,重点公司!$C$2:$E$800,2,FALSE),0)</f>
        <v>0</v>
      </c>
    </row>
    <row r="920" spans="2:7" ht="14" customHeight="1" x14ac:dyDescent="0.25">
      <c r="B920" s="34" t="s">
        <v>2122</v>
      </c>
      <c r="C920" s="29" t="str">
        <f>[1]!s_info_name(B920)</f>
        <v>沃顿科技</v>
      </c>
      <c r="D920" s="30" t="str">
        <f>[1]!s_info_industry_sw_2021(B920,"",1)</f>
        <v>基础化工</v>
      </c>
      <c r="E920" s="31" t="str">
        <f>IF([1]!s_info_industry_sw_2021(B920,"",2)="消费电子",分工!$E$4,VLOOKUP(D920,分工!$B$2:'分工'!$C$32,2,0))</f>
        <v>张子健</v>
      </c>
      <c r="F920" s="35"/>
      <c r="G920" s="33">
        <f>IFERROR(VLOOKUP(C920,重点公司!$C$2:$E$800,2,FALSE),0)</f>
        <v>0</v>
      </c>
    </row>
    <row r="921" spans="2:7" ht="14" customHeight="1" x14ac:dyDescent="0.25">
      <c r="B921" s="34" t="s">
        <v>2123</v>
      </c>
      <c r="C921" s="29" t="str">
        <f>[1]!s_info_name(B921)</f>
        <v>海信家电</v>
      </c>
      <c r="D921" s="30" t="str">
        <f>[1]!s_info_industry_sw_2021(B921,"",1)</f>
        <v>家用电器</v>
      </c>
      <c r="E921" s="31" t="str">
        <f>IF([1]!s_info_industry_sw_2021(B921,"",2)="消费电子",分工!$E$4,VLOOKUP(D921,分工!$B$2:'分工'!$C$32,2,0))</f>
        <v>董博</v>
      </c>
      <c r="F921" s="35"/>
      <c r="G921" s="33">
        <f>IFERROR(VLOOKUP(C921,重点公司!$C$2:$E$800,2,FALSE),0)</f>
        <v>0</v>
      </c>
    </row>
    <row r="922" spans="2:7" ht="14" customHeight="1" x14ac:dyDescent="0.25">
      <c r="B922" s="34" t="s">
        <v>2124</v>
      </c>
      <c r="C922" s="29" t="str">
        <f>[1]!s_info_name(B922)</f>
        <v>佳电股份</v>
      </c>
      <c r="D922" s="30" t="str">
        <f>[1]!s_info_industry_sw_2021(B922,"",1)</f>
        <v>电力设备</v>
      </c>
      <c r="E922" s="31" t="str">
        <f>IF([1]!s_info_industry_sw_2021(B922,"",2)="消费电子",分工!$E$4,VLOOKUP(D922,分工!$B$2:'分工'!$C$32,2,0))</f>
        <v>张子健</v>
      </c>
      <c r="F922" s="35"/>
      <c r="G922" s="33">
        <f>IFERROR(VLOOKUP(C922,重点公司!$C$2:$E$800,2,FALSE),0)</f>
        <v>0</v>
      </c>
    </row>
    <row r="923" spans="2:7" ht="14" customHeight="1" x14ac:dyDescent="0.25">
      <c r="B923" s="34" t="s">
        <v>2125</v>
      </c>
      <c r="C923" s="29" t="str">
        <f>[1]!s_info_name(B923)</f>
        <v>河钢资源</v>
      </c>
      <c r="D923" s="30" t="str">
        <f>[1]!s_info_industry_sw_2021(B923,"",1)</f>
        <v>钢铁</v>
      </c>
      <c r="E923" s="31" t="str">
        <f>IF([1]!s_info_industry_sw_2021(B923,"",2)="消费电子",分工!$E$4,VLOOKUP(D923,分工!$B$2:'分工'!$C$32,2,0))</f>
        <v>曹昱晟</v>
      </c>
      <c r="F923" s="35"/>
      <c r="G923" s="33">
        <f>IFERROR(VLOOKUP(C923,重点公司!$C$2:$E$800,2,FALSE),0)</f>
        <v>0</v>
      </c>
    </row>
    <row r="924" spans="2:7" ht="14" customHeight="1" x14ac:dyDescent="0.25">
      <c r="B924" s="34" t="s">
        <v>2126</v>
      </c>
      <c r="C924" s="29">
        <f>[1]!s_info_name(B924)</f>
        <v>0</v>
      </c>
      <c r="D924" s="30">
        <f>[1]!s_info_industry_sw_2021(B924,"",1)</f>
        <v>0</v>
      </c>
      <c r="E924" s="31" t="e">
        <f>IF([1]!s_info_industry_sw_2021(B924,"",2)="消费电子",分工!$E$4,VLOOKUP(D924,分工!$B$2:'分工'!$C$32,2,0))</f>
        <v>#N/A</v>
      </c>
      <c r="F924" s="35"/>
      <c r="G924" s="33">
        <f>IFERROR(VLOOKUP(C924,重点公司!$C$2:$E$800,2,FALSE),0)</f>
        <v>0</v>
      </c>
    </row>
    <row r="925" spans="2:7" ht="14" customHeight="1" x14ac:dyDescent="0.25">
      <c r="B925" s="34" t="s">
        <v>2127</v>
      </c>
      <c r="C925" s="29" t="str">
        <f>[1]!s_info_name(B925)</f>
        <v>众合科技</v>
      </c>
      <c r="D925" s="30" t="str">
        <f>[1]!s_info_industry_sw_2021(B925,"",1)</f>
        <v>机械设备</v>
      </c>
      <c r="E925" s="31" t="str">
        <f>IF([1]!s_info_industry_sw_2021(B925,"",2)="消费电子",分工!$E$4,VLOOKUP(D925,分工!$B$2:'分工'!$C$32,2,0))</f>
        <v>沈洪敏</v>
      </c>
      <c r="F925" s="35"/>
      <c r="G925" s="33">
        <f>IFERROR(VLOOKUP(C925,重点公司!$C$2:$E$800,2,FALSE),0)</f>
        <v>0</v>
      </c>
    </row>
    <row r="926" spans="2:7" ht="14" customHeight="1" x14ac:dyDescent="0.25">
      <c r="B926" s="34" t="s">
        <v>2128</v>
      </c>
      <c r="C926" s="29" t="str">
        <f>[1]!s_info_name(B926)</f>
        <v>福星股份</v>
      </c>
      <c r="D926" s="30" t="str">
        <f>[1]!s_info_industry_sw_2021(B926,"",1)</f>
        <v>房地产</v>
      </c>
      <c r="E926" s="31" t="str">
        <f>IF([1]!s_info_industry_sw_2021(B926,"",2)="消费电子",分工!$E$4,VLOOKUP(D926,分工!$B$2:'分工'!$C$32,2,0))</f>
        <v>曹昱晟</v>
      </c>
      <c r="F926" s="35"/>
      <c r="G926" s="33">
        <f>IFERROR(VLOOKUP(C926,重点公司!$C$2:$E$800,2,FALSE),0)</f>
        <v>0</v>
      </c>
    </row>
    <row r="927" spans="2:7" ht="14" customHeight="1" x14ac:dyDescent="0.25">
      <c r="B927" s="34" t="s">
        <v>34</v>
      </c>
      <c r="C927" s="29" t="str">
        <f>[1]!s_info_name(B927)</f>
        <v>中国铁物</v>
      </c>
      <c r="D927" s="30" t="str">
        <f>[1]!s_info_industry_sw_2021(B927,"",1)</f>
        <v>机械设备</v>
      </c>
      <c r="E927" s="31" t="str">
        <f>IF([1]!s_info_industry_sw_2021(B927,"",2)="消费电子",分工!$E$4,VLOOKUP(D927,分工!$B$2:'分工'!$C$32,2,0))</f>
        <v>沈洪敏</v>
      </c>
      <c r="F927" s="35"/>
      <c r="G927" s="33">
        <f>IFERROR(VLOOKUP(C927,重点公司!$C$2:$E$800,2,FALSE),0)</f>
        <v>1</v>
      </c>
    </row>
    <row r="928" spans="2:7" ht="14" customHeight="1" x14ac:dyDescent="0.25">
      <c r="B928" s="34" t="s">
        <v>2129</v>
      </c>
      <c r="C928" s="29" t="str">
        <f>[1]!s_info_name(B928)</f>
        <v>中钢国际</v>
      </c>
      <c r="D928" s="30" t="str">
        <f>[1]!s_info_industry_sw_2021(B928,"",1)</f>
        <v>建筑装饰</v>
      </c>
      <c r="E928" s="31" t="str">
        <f>IF([1]!s_info_industry_sw_2021(B928,"",2)="消费电子",分工!$E$4,VLOOKUP(D928,分工!$B$2:'分工'!$C$32,2,0))</f>
        <v>曹昱晟</v>
      </c>
      <c r="F928" s="35"/>
      <c r="G928" s="33">
        <f>IFERROR(VLOOKUP(C928,重点公司!$C$2:$E$800,2,FALSE),0)</f>
        <v>0</v>
      </c>
    </row>
    <row r="929" spans="2:7" ht="14" customHeight="1" x14ac:dyDescent="0.25">
      <c r="B929" s="34" t="s">
        <v>2130</v>
      </c>
      <c r="C929" s="29" t="str">
        <f>[1]!s_info_name(B929)</f>
        <v>兰州黄河</v>
      </c>
      <c r="D929" s="30" t="str">
        <f>[1]!s_info_industry_sw_2021(B929,"",1)</f>
        <v>食品饮料</v>
      </c>
      <c r="E929" s="31" t="str">
        <f>IF([1]!s_info_industry_sw_2021(B929,"",2)="消费电子",分工!$E$4,VLOOKUP(D929,分工!$B$2:'分工'!$C$32,2,0))</f>
        <v>董博</v>
      </c>
      <c r="F929" s="35"/>
      <c r="G929" s="33">
        <f>IFERROR(VLOOKUP(C929,重点公司!$C$2:$E$800,2,FALSE),0)</f>
        <v>0</v>
      </c>
    </row>
    <row r="930" spans="2:7" ht="14" customHeight="1" x14ac:dyDescent="0.25">
      <c r="B930" s="34" t="s">
        <v>825</v>
      </c>
      <c r="C930" s="29" t="str">
        <f>[1]!s_info_name(B930)</f>
        <v>中粮科技</v>
      </c>
      <c r="D930" s="30" t="str">
        <f>[1]!s_info_industry_sw_2021(B930,"",1)</f>
        <v>农林牧渔</v>
      </c>
      <c r="E930" s="31" t="str">
        <f>IF([1]!s_info_industry_sw_2021(B930,"",2)="消费电子",分工!$E$4,VLOOKUP(D930,分工!$B$2:'分工'!$C$32,2,0))</f>
        <v>邵艺开</v>
      </c>
      <c r="F930" s="35"/>
      <c r="G930" s="33">
        <f>IFERROR(VLOOKUP(C930,重点公司!$C$2:$E$800,2,FALSE),0)</f>
        <v>1</v>
      </c>
    </row>
    <row r="931" spans="2:7" ht="14" customHeight="1" x14ac:dyDescent="0.25">
      <c r="B931" s="34" t="s">
        <v>2131</v>
      </c>
      <c r="C931" s="29" t="str">
        <f>[1]!s_info_name(B931)</f>
        <v>中关村</v>
      </c>
      <c r="D931" s="30" t="str">
        <f>[1]!s_info_industry_sw_2021(B931,"",1)</f>
        <v>医药生物</v>
      </c>
      <c r="E931" s="31" t="str">
        <f>IF([1]!s_info_industry_sw_2021(B931,"",2)="消费电子",分工!$E$4,VLOOKUP(D931,分工!$B$2:'分工'!$C$32,2,0))</f>
        <v>曹昱晟</v>
      </c>
      <c r="F931" s="35"/>
      <c r="G931" s="33">
        <f>IFERROR(VLOOKUP(C931,重点公司!$C$2:$E$800,2,FALSE),0)</f>
        <v>0</v>
      </c>
    </row>
    <row r="932" spans="2:7" ht="14" customHeight="1" x14ac:dyDescent="0.25">
      <c r="B932" s="34" t="s">
        <v>35</v>
      </c>
      <c r="C932" s="29" t="str">
        <f>[1]!s_info_name(B932)</f>
        <v>华菱钢铁</v>
      </c>
      <c r="D932" s="30" t="str">
        <f>[1]!s_info_industry_sw_2021(B932,"",1)</f>
        <v>钢铁</v>
      </c>
      <c r="E932" s="31" t="str">
        <f>IF([1]!s_info_industry_sw_2021(B932,"",2)="消费电子",分工!$E$4,VLOOKUP(D932,分工!$B$2:'分工'!$C$32,2,0))</f>
        <v>曹昱晟</v>
      </c>
      <c r="F932" s="35"/>
      <c r="G932" s="33">
        <f>IFERROR(VLOOKUP(C932,重点公司!$C$2:$E$800,2,FALSE),0)</f>
        <v>1</v>
      </c>
    </row>
    <row r="933" spans="2:7" ht="14" customHeight="1" x14ac:dyDescent="0.25">
      <c r="B933" s="34" t="s">
        <v>212</v>
      </c>
      <c r="C933" s="29" t="str">
        <f>[1]!s_info_name(B933)</f>
        <v>神火股份</v>
      </c>
      <c r="D933" s="30" t="str">
        <f>[1]!s_info_industry_sw_2021(B933,"",1)</f>
        <v>有色金属</v>
      </c>
      <c r="E933" s="31" t="str">
        <f>IF([1]!s_info_industry_sw_2021(B933,"",2)="消费电子",分工!$E$4,VLOOKUP(D933,分工!$B$2:'分工'!$C$32,2,0))</f>
        <v>蔡浩</v>
      </c>
      <c r="F933" s="35"/>
      <c r="G933" s="33">
        <f>IFERROR(VLOOKUP(C933,重点公司!$C$2:$E$800,2,FALSE),0)</f>
        <v>1</v>
      </c>
    </row>
    <row r="934" spans="2:7" ht="14" customHeight="1" x14ac:dyDescent="0.25">
      <c r="B934" s="34" t="s">
        <v>2132</v>
      </c>
      <c r="C934" s="29">
        <f>[1]!s_info_name(B934)</f>
        <v>0</v>
      </c>
      <c r="D934" s="30">
        <f>[1]!s_info_industry_sw_2021(B934,"",1)</f>
        <v>0</v>
      </c>
      <c r="E934" s="31" t="e">
        <f>IF([1]!s_info_industry_sw_2021(B934,"",2)="消费电子",分工!$E$4,VLOOKUP(D934,分工!$B$2:'分工'!$C$32,2,0))</f>
        <v>#N/A</v>
      </c>
      <c r="F934" s="35"/>
      <c r="G934" s="33">
        <f>IFERROR(VLOOKUP(C934,重点公司!$C$2:$E$800,2,FALSE),0)</f>
        <v>0</v>
      </c>
    </row>
    <row r="935" spans="2:7" ht="14" customHeight="1" x14ac:dyDescent="0.25">
      <c r="B935" s="34" t="s">
        <v>2133</v>
      </c>
      <c r="C935" s="29" t="str">
        <f>[1]!s_info_name(B935)</f>
        <v>四川双马</v>
      </c>
      <c r="D935" s="30" t="str">
        <f>[1]!s_info_industry_sw_2021(B935,"",1)</f>
        <v>非银金融</v>
      </c>
      <c r="E935" s="31" t="str">
        <f>IF([1]!s_info_industry_sw_2021(B935,"",2)="消费电子",分工!$E$4,VLOOKUP(D935,分工!$B$2:'分工'!$C$32,2,0))</f>
        <v>蔡浩</v>
      </c>
      <c r="F935" s="35"/>
      <c r="G935" s="33">
        <f>IFERROR(VLOOKUP(C935,重点公司!$C$2:$E$800,2,FALSE),0)</f>
        <v>0</v>
      </c>
    </row>
    <row r="936" spans="2:7" ht="14" customHeight="1" x14ac:dyDescent="0.25">
      <c r="B936" s="34" t="s">
        <v>2134</v>
      </c>
      <c r="C936" s="29" t="str">
        <f>[1]!s_info_name(B936)</f>
        <v>华西股份</v>
      </c>
      <c r="D936" s="30" t="str">
        <f>[1]!s_info_industry_sw_2021(B936,"",1)</f>
        <v>基础化工</v>
      </c>
      <c r="E936" s="31" t="str">
        <f>IF([1]!s_info_industry_sw_2021(B936,"",2)="消费电子",分工!$E$4,VLOOKUP(D936,分工!$B$2:'分工'!$C$32,2,0))</f>
        <v>张子健</v>
      </c>
      <c r="F936" s="35"/>
      <c r="G936" s="33">
        <f>IFERROR(VLOOKUP(C936,重点公司!$C$2:$E$800,2,FALSE),0)</f>
        <v>0</v>
      </c>
    </row>
    <row r="937" spans="2:7" ht="14" customHeight="1" x14ac:dyDescent="0.25">
      <c r="B937" s="34" t="s">
        <v>2135</v>
      </c>
      <c r="C937" s="29" t="str">
        <f>[1]!s_info_name(B937)</f>
        <v>冀中能源</v>
      </c>
      <c r="D937" s="30" t="str">
        <f>[1]!s_info_industry_sw_2021(B937,"",1)</f>
        <v>煤炭</v>
      </c>
      <c r="E937" s="31" t="str">
        <f>IF([1]!s_info_industry_sw_2021(B937,"",2)="消费电子",分工!$E$4,VLOOKUP(D937,分工!$B$2:'分工'!$C$32,2,0))</f>
        <v>蔡浩</v>
      </c>
      <c r="F937" s="35"/>
      <c r="G937" s="33">
        <f>IFERROR(VLOOKUP(C937,重点公司!$C$2:$E$800,2,FALSE),0)</f>
        <v>0</v>
      </c>
    </row>
    <row r="938" spans="2:7" ht="14" customHeight="1" x14ac:dyDescent="0.25">
      <c r="B938" s="34" t="s">
        <v>36</v>
      </c>
      <c r="C938" s="29" t="str">
        <f>[1]!s_info_name(B938)</f>
        <v>紫光股份</v>
      </c>
      <c r="D938" s="30" t="str">
        <f>[1]!s_info_industry_sw_2021(B938,"",1)</f>
        <v>计算机</v>
      </c>
      <c r="E938" s="31" t="str">
        <f>IF([1]!s_info_industry_sw_2021(B938,"",2)="消费电子",分工!$E$4,VLOOKUP(D938,分工!$B$2:'分工'!$C$32,2,0))</f>
        <v>沈洪敏</v>
      </c>
      <c r="F938" s="35"/>
      <c r="G938" s="33">
        <f>IFERROR(VLOOKUP(C938,重点公司!$C$2:$E$800,2,FALSE),0)</f>
        <v>1</v>
      </c>
    </row>
    <row r="939" spans="2:7" ht="14" customHeight="1" x14ac:dyDescent="0.25">
      <c r="B939" s="34" t="s">
        <v>2136</v>
      </c>
      <c r="C939" s="29" t="str">
        <f>[1]!s_info_name(B939)</f>
        <v>凯迪退(退市)</v>
      </c>
      <c r="D939" s="30" t="str">
        <f>[1]!s_info_industry_sw_2021(B939,"",1)</f>
        <v>公用事业</v>
      </c>
      <c r="E939" s="31" t="str">
        <f>IF([1]!s_info_industry_sw_2021(B939,"",2)="消费电子",分工!$E$4,VLOOKUP(D939,分工!$B$2:'分工'!$C$32,2,0))</f>
        <v>沈洪敏</v>
      </c>
      <c r="F939" s="35"/>
      <c r="G939" s="33">
        <f>IFERROR(VLOOKUP(C939,重点公司!$C$2:$E$800,2,FALSE),0)</f>
        <v>0</v>
      </c>
    </row>
    <row r="940" spans="2:7" ht="14" customHeight="1" x14ac:dyDescent="0.25">
      <c r="B940" s="34" t="s">
        <v>2137</v>
      </c>
      <c r="C940" s="29">
        <f>[1]!s_info_name(B940)</f>
        <v>0</v>
      </c>
      <c r="D940" s="30">
        <f>[1]!s_info_industry_sw_2021(B940,"",1)</f>
        <v>0</v>
      </c>
      <c r="E940" s="31" t="e">
        <f>IF([1]!s_info_industry_sw_2021(B940,"",2)="消费电子",分工!$E$4,VLOOKUP(D940,分工!$B$2:'分工'!$C$32,2,0))</f>
        <v>#N/A</v>
      </c>
      <c r="F940" s="35"/>
      <c r="G940" s="33">
        <f>IFERROR(VLOOKUP(C940,重点公司!$C$2:$E$800,2,FALSE),0)</f>
        <v>0</v>
      </c>
    </row>
    <row r="941" spans="2:7" ht="14" customHeight="1" x14ac:dyDescent="0.25">
      <c r="B941" s="34" t="s">
        <v>2138</v>
      </c>
      <c r="C941" s="29">
        <f>[1]!s_info_name(B941)</f>
        <v>0</v>
      </c>
      <c r="D941" s="30">
        <f>[1]!s_info_industry_sw_2021(B941,"",1)</f>
        <v>0</v>
      </c>
      <c r="E941" s="31" t="e">
        <f>IF([1]!s_info_industry_sw_2021(B941,"",2)="消费电子",分工!$E$4,VLOOKUP(D941,分工!$B$2:'分工'!$C$32,2,0))</f>
        <v>#N/A</v>
      </c>
      <c r="F941" s="35"/>
      <c r="G941" s="33">
        <f>IFERROR(VLOOKUP(C941,重点公司!$C$2:$E$800,2,FALSE),0)</f>
        <v>0</v>
      </c>
    </row>
    <row r="942" spans="2:7" ht="14" customHeight="1" x14ac:dyDescent="0.25">
      <c r="B942" s="34" t="s">
        <v>2139</v>
      </c>
      <c r="C942" s="29">
        <f>[1]!s_info_name(B942)</f>
        <v>0</v>
      </c>
      <c r="D942" s="30">
        <f>[1]!s_info_industry_sw_2021(B942,"",1)</f>
        <v>0</v>
      </c>
      <c r="E942" s="31" t="e">
        <f>IF([1]!s_info_industry_sw_2021(B942,"",2)="消费电子",分工!$E$4,VLOOKUP(D942,分工!$B$2:'分工'!$C$32,2,0))</f>
        <v>#N/A</v>
      </c>
      <c r="F942" s="35"/>
      <c r="G942" s="33">
        <f>IFERROR(VLOOKUP(C942,重点公司!$C$2:$E$800,2,FALSE),0)</f>
        <v>0</v>
      </c>
    </row>
    <row r="943" spans="2:7" ht="14" customHeight="1" x14ac:dyDescent="0.25">
      <c r="B943" s="34" t="s">
        <v>2140</v>
      </c>
      <c r="C943" s="29">
        <f>[1]!s_info_name(B943)</f>
        <v>0</v>
      </c>
      <c r="D943" s="30">
        <f>[1]!s_info_industry_sw_2021(B943,"",1)</f>
        <v>0</v>
      </c>
      <c r="E943" s="31" t="e">
        <f>IF([1]!s_info_industry_sw_2021(B943,"",2)="消费电子",分工!$E$4,VLOOKUP(D943,分工!$B$2:'分工'!$C$32,2,0))</f>
        <v>#N/A</v>
      </c>
      <c r="F943" s="35"/>
      <c r="G943" s="33">
        <f>IFERROR(VLOOKUP(C943,重点公司!$C$2:$E$800,2,FALSE),0)</f>
        <v>0</v>
      </c>
    </row>
    <row r="944" spans="2:7" ht="14" customHeight="1" x14ac:dyDescent="0.25">
      <c r="B944" s="34" t="s">
        <v>2141</v>
      </c>
      <c r="C944" s="29">
        <f>[1]!s_info_name(B944)</f>
        <v>0</v>
      </c>
      <c r="D944" s="30">
        <f>[1]!s_info_industry_sw_2021(B944,"",1)</f>
        <v>0</v>
      </c>
      <c r="E944" s="31" t="e">
        <f>IF([1]!s_info_industry_sw_2021(B944,"",2)="消费电子",分工!$E$4,VLOOKUP(D944,分工!$B$2:'分工'!$C$32,2,0))</f>
        <v>#N/A</v>
      </c>
      <c r="F944" s="35"/>
      <c r="G944" s="33">
        <f>IFERROR(VLOOKUP(C944,重点公司!$C$2:$E$800,2,FALSE),0)</f>
        <v>0</v>
      </c>
    </row>
    <row r="945" spans="2:7" ht="14" customHeight="1" x14ac:dyDescent="0.25">
      <c r="B945" s="34" t="s">
        <v>2142</v>
      </c>
      <c r="C945" s="29">
        <f>[1]!s_info_name(B945)</f>
        <v>0</v>
      </c>
      <c r="D945" s="30">
        <f>[1]!s_info_industry_sw_2021(B945,"",1)</f>
        <v>0</v>
      </c>
      <c r="E945" s="31" t="e">
        <f>IF([1]!s_info_industry_sw_2021(B945,"",2)="消费电子",分工!$E$4,VLOOKUP(D945,分工!$B$2:'分工'!$C$32,2,0))</f>
        <v>#N/A</v>
      </c>
      <c r="F945" s="35"/>
      <c r="G945" s="33">
        <f>IFERROR(VLOOKUP(C945,重点公司!$C$2:$E$800,2,FALSE),0)</f>
        <v>0</v>
      </c>
    </row>
    <row r="946" spans="2:7" ht="14" customHeight="1" x14ac:dyDescent="0.25">
      <c r="B946" s="34" t="s">
        <v>2143</v>
      </c>
      <c r="C946" s="29">
        <f>[1]!s_info_name(B946)</f>
        <v>0</v>
      </c>
      <c r="D946" s="30">
        <f>[1]!s_info_industry_sw_2021(B946,"",1)</f>
        <v>0</v>
      </c>
      <c r="E946" s="31" t="e">
        <f>IF([1]!s_info_industry_sw_2021(B946,"",2)="消费电子",分工!$E$4,VLOOKUP(D946,分工!$B$2:'分工'!$C$32,2,0))</f>
        <v>#N/A</v>
      </c>
      <c r="F946" s="35"/>
      <c r="G946" s="33">
        <f>IFERROR(VLOOKUP(C946,重点公司!$C$2:$E$800,2,FALSE),0)</f>
        <v>0</v>
      </c>
    </row>
    <row r="947" spans="2:7" ht="14" customHeight="1" x14ac:dyDescent="0.25">
      <c r="B947" s="34" t="s">
        <v>2144</v>
      </c>
      <c r="C947" s="29">
        <f>[1]!s_info_name(B947)</f>
        <v>0</v>
      </c>
      <c r="D947" s="30">
        <f>[1]!s_info_industry_sw_2021(B947,"",1)</f>
        <v>0</v>
      </c>
      <c r="E947" s="31" t="e">
        <f>IF([1]!s_info_industry_sw_2021(B947,"",2)="消费电子",分工!$E$4,VLOOKUP(D947,分工!$B$2:'分工'!$C$32,2,0))</f>
        <v>#N/A</v>
      </c>
      <c r="F947" s="35"/>
      <c r="G947" s="33">
        <f>IFERROR(VLOOKUP(C947,重点公司!$C$2:$E$800,2,FALSE),0)</f>
        <v>0</v>
      </c>
    </row>
    <row r="948" spans="2:7" ht="14" customHeight="1" x14ac:dyDescent="0.25">
      <c r="B948" s="34" t="s">
        <v>2145</v>
      </c>
      <c r="C948" s="29" t="str">
        <f>[1]!s_info_name(B948)</f>
        <v>南天信息</v>
      </c>
      <c r="D948" s="30" t="str">
        <f>[1]!s_info_industry_sw_2021(B948,"",1)</f>
        <v>计算机</v>
      </c>
      <c r="E948" s="31" t="str">
        <f>IF([1]!s_info_industry_sw_2021(B948,"",2)="消费电子",分工!$E$4,VLOOKUP(D948,分工!$B$2:'分工'!$C$32,2,0))</f>
        <v>沈洪敏</v>
      </c>
      <c r="F948" s="35"/>
      <c r="G948" s="33">
        <f>IFERROR(VLOOKUP(C948,重点公司!$C$2:$E$800,2,FALSE),0)</f>
        <v>0</v>
      </c>
    </row>
    <row r="949" spans="2:7" ht="14" customHeight="1" x14ac:dyDescent="0.25">
      <c r="B949" s="34" t="s">
        <v>2146</v>
      </c>
      <c r="C949" s="29" t="str">
        <f>[1]!s_info_name(B949)</f>
        <v>新乡化纤</v>
      </c>
      <c r="D949" s="30" t="str">
        <f>[1]!s_info_industry_sw_2021(B949,"",1)</f>
        <v>基础化工</v>
      </c>
      <c r="E949" s="31" t="str">
        <f>IF([1]!s_info_industry_sw_2021(B949,"",2)="消费电子",分工!$E$4,VLOOKUP(D949,分工!$B$2:'分工'!$C$32,2,0))</f>
        <v>张子健</v>
      </c>
      <c r="F949" s="35"/>
      <c r="G949" s="33">
        <f>IFERROR(VLOOKUP(C949,重点公司!$C$2:$E$800,2,FALSE),0)</f>
        <v>0</v>
      </c>
    </row>
    <row r="950" spans="2:7" ht="14" customHeight="1" x14ac:dyDescent="0.25">
      <c r="B950" s="34" t="s">
        <v>2147</v>
      </c>
      <c r="C950" s="29" t="str">
        <f>[1]!s_info_name(B950)</f>
        <v>重药控股</v>
      </c>
      <c r="D950" s="30" t="str">
        <f>[1]!s_info_industry_sw_2021(B950,"",1)</f>
        <v>医药生物</v>
      </c>
      <c r="E950" s="31" t="str">
        <f>IF([1]!s_info_industry_sw_2021(B950,"",2)="消费电子",分工!$E$4,VLOOKUP(D950,分工!$B$2:'分工'!$C$32,2,0))</f>
        <v>曹昱晟</v>
      </c>
      <c r="F950" s="35"/>
      <c r="G950" s="33">
        <f>IFERROR(VLOOKUP(C950,重点公司!$C$2:$E$800,2,FALSE),0)</f>
        <v>0</v>
      </c>
    </row>
    <row r="951" spans="2:7" ht="14" customHeight="1" x14ac:dyDescent="0.25">
      <c r="B951" s="34" t="s">
        <v>37</v>
      </c>
      <c r="C951" s="29" t="str">
        <f>[1]!s_info_name(B951)</f>
        <v>中国重汽</v>
      </c>
      <c r="D951" s="30" t="str">
        <f>[1]!s_info_industry_sw_2021(B951,"",1)</f>
        <v>汽车</v>
      </c>
      <c r="E951" s="31" t="str">
        <f>IF([1]!s_info_industry_sw_2021(B951,"",2)="消费电子",分工!$E$4,VLOOKUP(D951,分工!$B$2:'分工'!$C$32,2,0))</f>
        <v>沈洪敏</v>
      </c>
      <c r="F951" s="35"/>
      <c r="G951" s="33">
        <f>IFERROR(VLOOKUP(C951,重点公司!$C$2:$E$800,2,FALSE),0)</f>
        <v>1</v>
      </c>
    </row>
    <row r="952" spans="2:7" ht="14" customHeight="1" x14ac:dyDescent="0.25">
      <c r="B952" s="34" t="s">
        <v>2148</v>
      </c>
      <c r="C952" s="29" t="str">
        <f>[1]!s_info_name(B952)</f>
        <v>广济药业</v>
      </c>
      <c r="D952" s="30" t="str">
        <f>[1]!s_info_industry_sw_2021(B952,"",1)</f>
        <v>医药生物</v>
      </c>
      <c r="E952" s="31" t="str">
        <f>IF([1]!s_info_industry_sw_2021(B952,"",2)="消费电子",分工!$E$4,VLOOKUP(D952,分工!$B$2:'分工'!$C$32,2,0))</f>
        <v>曹昱晟</v>
      </c>
      <c r="F952" s="35"/>
      <c r="G952" s="33">
        <f>IFERROR(VLOOKUP(C952,重点公司!$C$2:$E$800,2,FALSE),0)</f>
        <v>0</v>
      </c>
    </row>
    <row r="953" spans="2:7" ht="14" customHeight="1" x14ac:dyDescent="0.25">
      <c r="B953" s="34" t="s">
        <v>2149</v>
      </c>
      <c r="C953" s="29" t="str">
        <f>[1]!s_info_name(B953)</f>
        <v>河化股份</v>
      </c>
      <c r="D953" s="30" t="str">
        <f>[1]!s_info_industry_sw_2021(B953,"",1)</f>
        <v>医药生物</v>
      </c>
      <c r="E953" s="31" t="str">
        <f>IF([1]!s_info_industry_sw_2021(B953,"",2)="消费电子",分工!$E$4,VLOOKUP(D953,分工!$B$2:'分工'!$C$32,2,0))</f>
        <v>曹昱晟</v>
      </c>
      <c r="F953" s="35"/>
      <c r="G953" s="33">
        <f>IFERROR(VLOOKUP(C953,重点公司!$C$2:$E$800,2,FALSE),0)</f>
        <v>0</v>
      </c>
    </row>
    <row r="954" spans="2:7" ht="14" customHeight="1" x14ac:dyDescent="0.25">
      <c r="B954" s="34" t="s">
        <v>2150</v>
      </c>
      <c r="C954" s="29">
        <f>[1]!s_info_name(B954)</f>
        <v>0</v>
      </c>
      <c r="D954" s="30">
        <f>[1]!s_info_industry_sw_2021(B954,"",1)</f>
        <v>0</v>
      </c>
      <c r="E954" s="31" t="e">
        <f>IF([1]!s_info_industry_sw_2021(B954,"",2)="消费电子",分工!$E$4,VLOOKUP(D954,分工!$B$2:'分工'!$C$32,2,0))</f>
        <v>#N/A</v>
      </c>
      <c r="F954" s="35"/>
      <c r="G954" s="33">
        <f>IFERROR(VLOOKUP(C954,重点公司!$C$2:$E$800,2,FALSE),0)</f>
        <v>0</v>
      </c>
    </row>
    <row r="955" spans="2:7" ht="14" customHeight="1" x14ac:dyDescent="0.25">
      <c r="B955" s="34" t="s">
        <v>2151</v>
      </c>
      <c r="C955" s="29" t="str">
        <f>[1]!s_info_name(B955)</f>
        <v>欣龙控股</v>
      </c>
      <c r="D955" s="30" t="str">
        <f>[1]!s_info_industry_sw_2021(B955,"",1)</f>
        <v>纺织服饰</v>
      </c>
      <c r="E955" s="31" t="str">
        <f>IF([1]!s_info_industry_sw_2021(B955,"",2)="消费电子",分工!$E$4,VLOOKUP(D955,分工!$B$2:'分工'!$C$32,2,0))</f>
        <v>董博</v>
      </c>
      <c r="F955" s="35"/>
      <c r="G955" s="33">
        <f>IFERROR(VLOOKUP(C955,重点公司!$C$2:$E$800,2,FALSE),0)</f>
        <v>0</v>
      </c>
    </row>
    <row r="956" spans="2:7" ht="14" customHeight="1" x14ac:dyDescent="0.25">
      <c r="B956" s="34" t="s">
        <v>2152</v>
      </c>
      <c r="C956" s="29" t="str">
        <f>[1]!s_info_name(B956)</f>
        <v>中原油气(退市)</v>
      </c>
      <c r="D956" s="30" t="str">
        <f>[1]!s_info_industry_sw_2021(B956,"",1)</f>
        <v>传媒</v>
      </c>
      <c r="E956" s="31" t="str">
        <f>IF([1]!s_info_industry_sw_2021(B956,"",2)="消费电子",分工!$E$4,VLOOKUP(D956,分工!$B$2:'分工'!$C$32,2,0))</f>
        <v>曹昱晟</v>
      </c>
      <c r="F956" s="35"/>
      <c r="G956" s="33">
        <f>IFERROR(VLOOKUP(C956,重点公司!$C$2:$E$800,2,FALSE),0)</f>
        <v>0</v>
      </c>
    </row>
    <row r="957" spans="2:7" ht="14" customHeight="1" x14ac:dyDescent="0.25">
      <c r="B957" s="34" t="s">
        <v>2153</v>
      </c>
      <c r="C957" s="29" t="str">
        <f>[1]!s_info_name(B957)</f>
        <v>中通客车</v>
      </c>
      <c r="D957" s="30" t="str">
        <f>[1]!s_info_industry_sw_2021(B957,"",1)</f>
        <v>汽车</v>
      </c>
      <c r="E957" s="31" t="str">
        <f>IF([1]!s_info_industry_sw_2021(B957,"",2)="消费电子",分工!$E$4,VLOOKUP(D957,分工!$B$2:'分工'!$C$32,2,0))</f>
        <v>沈洪敏</v>
      </c>
      <c r="F957" s="35"/>
      <c r="G957" s="33">
        <f>IFERROR(VLOOKUP(C957,重点公司!$C$2:$E$800,2,FALSE),0)</f>
        <v>0</v>
      </c>
    </row>
    <row r="958" spans="2:7" ht="14" customHeight="1" x14ac:dyDescent="0.25">
      <c r="B958" s="34" t="s">
        <v>2154</v>
      </c>
      <c r="C958" s="29" t="str">
        <f>[1]!s_info_name(B958)</f>
        <v>电投产融</v>
      </c>
      <c r="D958" s="30" t="str">
        <f>[1]!s_info_industry_sw_2021(B958,"",1)</f>
        <v>非银金融</v>
      </c>
      <c r="E958" s="31" t="str">
        <f>IF([1]!s_info_industry_sw_2021(B958,"",2)="消费电子",分工!$E$4,VLOOKUP(D958,分工!$B$2:'分工'!$C$32,2,0))</f>
        <v>蔡浩</v>
      </c>
      <c r="F958" s="35"/>
      <c r="G958" s="33">
        <f>IFERROR(VLOOKUP(C958,重点公司!$C$2:$E$800,2,FALSE),0)</f>
        <v>0</v>
      </c>
    </row>
    <row r="959" spans="2:7" ht="14" customHeight="1" x14ac:dyDescent="0.25">
      <c r="B959" s="34" t="s">
        <v>1179</v>
      </c>
      <c r="C959" s="29" t="str">
        <f>[1]!s_info_name(B959)</f>
        <v>首钢股份</v>
      </c>
      <c r="D959" s="30" t="str">
        <f>[1]!s_info_industry_sw_2021(B959,"",1)</f>
        <v>钢铁</v>
      </c>
      <c r="E959" s="31" t="str">
        <f>IF([1]!s_info_industry_sw_2021(B959,"",2)="消费电子",分工!$E$4,VLOOKUP(D959,分工!$B$2:'分工'!$C$32,2,0))</f>
        <v>曹昱晟</v>
      </c>
      <c r="F959" s="35"/>
      <c r="G959" s="33">
        <f>IFERROR(VLOOKUP(C959,重点公司!$C$2:$E$800,2,FALSE),0)</f>
        <v>1</v>
      </c>
    </row>
    <row r="960" spans="2:7" ht="14" customHeight="1" x14ac:dyDescent="0.25">
      <c r="B960" s="34" t="s">
        <v>860</v>
      </c>
      <c r="C960" s="29" t="str">
        <f>[1]!s_info_name(B960)</f>
        <v>锡业股份</v>
      </c>
      <c r="D960" s="30" t="str">
        <f>[1]!s_info_industry_sw_2021(B960,"",1)</f>
        <v>有色金属</v>
      </c>
      <c r="E960" s="31" t="str">
        <f>IF([1]!s_info_industry_sw_2021(B960,"",2)="消费电子",分工!$E$4,VLOOKUP(D960,分工!$B$2:'分工'!$C$32,2,0))</f>
        <v>蔡浩</v>
      </c>
      <c r="F960" s="35"/>
      <c r="G960" s="33">
        <f>IFERROR(VLOOKUP(C960,重点公司!$C$2:$E$800,2,FALSE),0)</f>
        <v>1</v>
      </c>
    </row>
    <row r="961" spans="2:7" ht="14" customHeight="1" x14ac:dyDescent="0.25">
      <c r="B961" s="34" t="s">
        <v>2155</v>
      </c>
      <c r="C961" s="29" t="str">
        <f>[1]!s_info_name(B961)</f>
        <v>ST中南</v>
      </c>
      <c r="D961" s="30" t="str">
        <f>[1]!s_info_industry_sw_2021(B961,"",1)</f>
        <v>房地产</v>
      </c>
      <c r="E961" s="31" t="str">
        <f>IF([1]!s_info_industry_sw_2021(B961,"",2)="消费电子",分工!$E$4,VLOOKUP(D961,分工!$B$2:'分工'!$C$32,2,0))</f>
        <v>曹昱晟</v>
      </c>
      <c r="F961" s="35"/>
      <c r="G961" s="33">
        <f>IFERROR(VLOOKUP(C961,重点公司!$C$2:$E$800,2,FALSE),0)</f>
        <v>0</v>
      </c>
    </row>
    <row r="962" spans="2:7" ht="14" customHeight="1" x14ac:dyDescent="0.25">
      <c r="B962" s="34" t="s">
        <v>2156</v>
      </c>
      <c r="C962" s="29" t="str">
        <f>[1]!s_info_name(B962)</f>
        <v>东方钽业</v>
      </c>
      <c r="D962" s="30" t="str">
        <f>[1]!s_info_industry_sw_2021(B962,"",1)</f>
        <v>有色金属</v>
      </c>
      <c r="E962" s="31" t="str">
        <f>IF([1]!s_info_industry_sw_2021(B962,"",2)="消费电子",分工!$E$4,VLOOKUP(D962,分工!$B$2:'分工'!$C$32,2,0))</f>
        <v>蔡浩</v>
      </c>
      <c r="F962" s="35"/>
      <c r="G962" s="33">
        <f>IFERROR(VLOOKUP(C962,重点公司!$C$2:$E$800,2,FALSE),0)</f>
        <v>0</v>
      </c>
    </row>
    <row r="963" spans="2:7" ht="14" customHeight="1" x14ac:dyDescent="0.25">
      <c r="B963" s="34" t="s">
        <v>1189</v>
      </c>
      <c r="C963" s="29" t="str">
        <f>[1]!s_info_name(B963)</f>
        <v>华东医药</v>
      </c>
      <c r="D963" s="30" t="str">
        <f>[1]!s_info_industry_sw_2021(B963,"",1)</f>
        <v>医药生物</v>
      </c>
      <c r="E963" s="31" t="str">
        <f>IF([1]!s_info_industry_sw_2021(B963,"",2)="消费电子",分工!$E$4,VLOOKUP(D963,分工!$B$2:'分工'!$C$32,2,0))</f>
        <v>曹昱晟</v>
      </c>
      <c r="F963" s="35"/>
      <c r="G963" s="33">
        <f>IFERROR(VLOOKUP(C963,重点公司!$C$2:$E$800,2,FALSE),0)</f>
        <v>1</v>
      </c>
    </row>
    <row r="964" spans="2:7" ht="14" customHeight="1" x14ac:dyDescent="0.25">
      <c r="B964" s="34" t="s">
        <v>2157</v>
      </c>
      <c r="C964" s="29">
        <f>[1]!s_info_name(B964)</f>
        <v>0</v>
      </c>
      <c r="D964" s="30">
        <f>[1]!s_info_industry_sw_2021(B964,"",1)</f>
        <v>0</v>
      </c>
      <c r="E964" s="31" t="e">
        <f>IF([1]!s_info_industry_sw_2021(B964,"",2)="消费电子",分工!$E$4,VLOOKUP(D964,分工!$B$2:'分工'!$C$32,2,0))</f>
        <v>#N/A</v>
      </c>
      <c r="F964" s="35"/>
      <c r="G964" s="33">
        <f>IFERROR(VLOOKUP(C964,重点公司!$C$2:$E$800,2,FALSE),0)</f>
        <v>0</v>
      </c>
    </row>
    <row r="965" spans="2:7" ht="14" customHeight="1" x14ac:dyDescent="0.25">
      <c r="B965" s="34" t="s">
        <v>2158</v>
      </c>
      <c r="C965" s="29" t="str">
        <f>[1]!s_info_name(B965)</f>
        <v>天保基建</v>
      </c>
      <c r="D965" s="30" t="str">
        <f>[1]!s_info_industry_sw_2021(B965,"",1)</f>
        <v>房地产</v>
      </c>
      <c r="E965" s="31" t="str">
        <f>IF([1]!s_info_industry_sw_2021(B965,"",2)="消费电子",分工!$E$4,VLOOKUP(D965,分工!$B$2:'分工'!$C$32,2,0))</f>
        <v>曹昱晟</v>
      </c>
      <c r="F965" s="35"/>
      <c r="G965" s="33">
        <f>IFERROR(VLOOKUP(C965,重点公司!$C$2:$E$800,2,FALSE),0)</f>
        <v>0</v>
      </c>
    </row>
    <row r="966" spans="2:7" ht="14" customHeight="1" x14ac:dyDescent="0.25">
      <c r="B966" s="34" t="s">
        <v>2159</v>
      </c>
      <c r="C966" s="29" t="str">
        <f>[1]!s_info_name(B966)</f>
        <v>长源电力</v>
      </c>
      <c r="D966" s="30" t="str">
        <f>[1]!s_info_industry_sw_2021(B966,"",1)</f>
        <v>公用事业</v>
      </c>
      <c r="E966" s="31" t="str">
        <f>IF([1]!s_info_industry_sw_2021(B966,"",2)="消费电子",分工!$E$4,VLOOKUP(D966,分工!$B$2:'分工'!$C$32,2,0))</f>
        <v>沈洪敏</v>
      </c>
      <c r="F966" s="35"/>
      <c r="G966" s="33">
        <f>IFERROR(VLOOKUP(C966,重点公司!$C$2:$E$800,2,FALSE),0)</f>
        <v>0</v>
      </c>
    </row>
    <row r="967" spans="2:7" ht="14" customHeight="1" x14ac:dyDescent="0.25">
      <c r="B967" s="34" t="s">
        <v>2160</v>
      </c>
      <c r="C967" s="29" t="str">
        <f>[1]!s_info_name(B967)</f>
        <v>盈峰环境</v>
      </c>
      <c r="D967" s="30" t="str">
        <f>[1]!s_info_industry_sw_2021(B967,"",1)</f>
        <v>环保</v>
      </c>
      <c r="E967" s="31" t="str">
        <f>IF([1]!s_info_industry_sw_2021(B967,"",2)="消费电子",分工!$E$4,VLOOKUP(D967,分工!$B$2:'分工'!$C$32,2,0))</f>
        <v>无</v>
      </c>
      <c r="F967" s="35"/>
      <c r="G967" s="33">
        <f>IFERROR(VLOOKUP(C967,重点公司!$C$2:$E$800,2,FALSE),0)</f>
        <v>0</v>
      </c>
    </row>
    <row r="968" spans="2:7" ht="14" customHeight="1" x14ac:dyDescent="0.25">
      <c r="B968" s="34" t="s">
        <v>2161</v>
      </c>
      <c r="C968" s="29" t="str">
        <f>[1]!s_info_name(B968)</f>
        <v>蓝焰控股</v>
      </c>
      <c r="D968" s="30" t="str">
        <f>[1]!s_info_industry_sw_2021(B968,"",1)</f>
        <v>石油石化</v>
      </c>
      <c r="E968" s="31" t="str">
        <f>IF([1]!s_info_industry_sw_2021(B968,"",2)="消费电子",分工!$E$4,VLOOKUP(D968,分工!$B$2:'分工'!$C$32,2,0))</f>
        <v>蔡浩</v>
      </c>
      <c r="F968" s="35"/>
      <c r="G968" s="33">
        <f>IFERROR(VLOOKUP(C968,重点公司!$C$2:$E$800,2,FALSE),0)</f>
        <v>0</v>
      </c>
    </row>
    <row r="969" spans="2:7" ht="14" customHeight="1" x14ac:dyDescent="0.25">
      <c r="B969" s="34" t="s">
        <v>2162</v>
      </c>
      <c r="C969" s="29" t="str">
        <f>[1]!s_info_name(B969)</f>
        <v>安泰科技</v>
      </c>
      <c r="D969" s="30" t="str">
        <f>[1]!s_info_industry_sw_2021(B969,"",1)</f>
        <v>有色金属</v>
      </c>
      <c r="E969" s="31" t="str">
        <f>IF([1]!s_info_industry_sw_2021(B969,"",2)="消费电子",分工!$E$4,VLOOKUP(D969,分工!$B$2:'分工'!$C$32,2,0))</f>
        <v>蔡浩</v>
      </c>
      <c r="F969" s="35"/>
      <c r="G969" s="33">
        <f>IFERROR(VLOOKUP(C969,重点公司!$C$2:$E$800,2,FALSE),0)</f>
        <v>0</v>
      </c>
    </row>
    <row r="970" spans="2:7" ht="14" customHeight="1" x14ac:dyDescent="0.25">
      <c r="B970" s="34" t="s">
        <v>884</v>
      </c>
      <c r="C970" s="29" t="str">
        <f>[1]!s_info_name(B970)</f>
        <v>中科三环</v>
      </c>
      <c r="D970" s="30" t="str">
        <f>[1]!s_info_industry_sw_2021(B970,"",1)</f>
        <v>有色金属</v>
      </c>
      <c r="E970" s="31" t="str">
        <f>IF([1]!s_info_industry_sw_2021(B970,"",2)="消费电子",分工!$E$4,VLOOKUP(D970,分工!$B$2:'分工'!$C$32,2,0))</f>
        <v>蔡浩</v>
      </c>
      <c r="F970" s="35"/>
      <c r="G970" s="33">
        <f>IFERROR(VLOOKUP(C970,重点公司!$C$2:$E$800,2,FALSE),0)</f>
        <v>1</v>
      </c>
    </row>
    <row r="971" spans="2:7" ht="14" customHeight="1" x14ac:dyDescent="0.25">
      <c r="B971" s="34" t="s">
        <v>2163</v>
      </c>
      <c r="C971" s="29" t="str">
        <f>[1]!s_info_name(B971)</f>
        <v>*ST高升</v>
      </c>
      <c r="D971" s="30" t="str">
        <f>[1]!s_info_industry_sw_2021(B971,"",1)</f>
        <v>通信</v>
      </c>
      <c r="E971" s="31" t="str">
        <f>IF([1]!s_info_industry_sw_2021(B971,"",2)="消费电子",分工!$E$4,VLOOKUP(D971,分工!$B$2:'分工'!$C$32,2,0))</f>
        <v>邵艺开</v>
      </c>
      <c r="F971" s="35"/>
      <c r="G971" s="33">
        <f>IFERROR(VLOOKUP(C971,重点公司!$C$2:$E$800,2,FALSE),0)</f>
        <v>0</v>
      </c>
    </row>
    <row r="972" spans="2:7" ht="14" customHeight="1" x14ac:dyDescent="0.25">
      <c r="B972" s="34" t="s">
        <v>2164</v>
      </c>
      <c r="C972" s="29" t="str">
        <f>[1]!s_info_name(B972)</f>
        <v>中基健康</v>
      </c>
      <c r="D972" s="30" t="str">
        <f>[1]!s_info_industry_sw_2021(B972,"",1)</f>
        <v>农林牧渔</v>
      </c>
      <c r="E972" s="31" t="str">
        <f>IF([1]!s_info_industry_sw_2021(B972,"",2)="消费电子",分工!$E$4,VLOOKUP(D972,分工!$B$2:'分工'!$C$32,2,0))</f>
        <v>邵艺开</v>
      </c>
      <c r="F972" s="35"/>
      <c r="G972" s="33">
        <f>IFERROR(VLOOKUP(C972,重点公司!$C$2:$E$800,2,FALSE),0)</f>
        <v>0</v>
      </c>
    </row>
    <row r="973" spans="2:7" ht="14" customHeight="1" x14ac:dyDescent="0.25">
      <c r="B973" s="34" t="s">
        <v>2165</v>
      </c>
      <c r="C973" s="29" t="str">
        <f>[1]!s_info_name(B973)</f>
        <v>佛塑科技</v>
      </c>
      <c r="D973" s="30" t="str">
        <f>[1]!s_info_industry_sw_2021(B973,"",1)</f>
        <v>基础化工</v>
      </c>
      <c r="E973" s="31" t="str">
        <f>IF([1]!s_info_industry_sw_2021(B973,"",2)="消费电子",分工!$E$4,VLOOKUP(D973,分工!$B$2:'分工'!$C$32,2,0))</f>
        <v>张子健</v>
      </c>
      <c r="F973" s="35"/>
      <c r="G973" s="33">
        <f>IFERROR(VLOOKUP(C973,重点公司!$C$2:$E$800,2,FALSE),0)</f>
        <v>0</v>
      </c>
    </row>
    <row r="974" spans="2:7" ht="14" customHeight="1" x14ac:dyDescent="0.25">
      <c r="B974" s="34" t="s">
        <v>2166</v>
      </c>
      <c r="C974" s="29">
        <f>[1]!s_info_name(B974)</f>
        <v>0</v>
      </c>
      <c r="D974" s="30">
        <f>[1]!s_info_industry_sw_2021(B974,"",1)</f>
        <v>0</v>
      </c>
      <c r="E974" s="31" t="e">
        <f>IF([1]!s_info_industry_sw_2021(B974,"",2)="消费电子",分工!$E$4,VLOOKUP(D974,分工!$B$2:'分工'!$C$32,2,0))</f>
        <v>#N/A</v>
      </c>
      <c r="F974" s="35"/>
      <c r="G974" s="33">
        <f>IFERROR(VLOOKUP(C974,重点公司!$C$2:$E$800,2,FALSE),0)</f>
        <v>0</v>
      </c>
    </row>
    <row r="975" spans="2:7" ht="14" customHeight="1" x14ac:dyDescent="0.25">
      <c r="B975" s="34" t="s">
        <v>2167</v>
      </c>
      <c r="C975" s="29" t="str">
        <f>[1]!s_info_name(B975)</f>
        <v>银泰黄金</v>
      </c>
      <c r="D975" s="30" t="str">
        <f>[1]!s_info_industry_sw_2021(B975,"",1)</f>
        <v>有色金属</v>
      </c>
      <c r="E975" s="31" t="str">
        <f>IF([1]!s_info_industry_sw_2021(B975,"",2)="消费电子",分工!$E$4,VLOOKUP(D975,分工!$B$2:'分工'!$C$32,2,0))</f>
        <v>蔡浩</v>
      </c>
      <c r="F975" s="35"/>
      <c r="G975" s="33">
        <f>IFERROR(VLOOKUP(C975,重点公司!$C$2:$E$800,2,FALSE),0)</f>
        <v>0</v>
      </c>
    </row>
    <row r="976" spans="2:7" ht="14" customHeight="1" x14ac:dyDescent="0.25">
      <c r="B976" s="34" t="s">
        <v>2168</v>
      </c>
      <c r="C976" s="29" t="str">
        <f>[1]!s_info_name(B976)</f>
        <v>*ST华铁</v>
      </c>
      <c r="D976" s="30" t="str">
        <f>[1]!s_info_industry_sw_2021(B976,"",1)</f>
        <v>机械设备</v>
      </c>
      <c r="E976" s="31" t="str">
        <f>IF([1]!s_info_industry_sw_2021(B976,"",2)="消费电子",分工!$E$4,VLOOKUP(D976,分工!$B$2:'分工'!$C$32,2,0))</f>
        <v>沈洪敏</v>
      </c>
      <c r="F976" s="35"/>
      <c r="G976" s="33">
        <f>IFERROR(VLOOKUP(C976,重点公司!$C$2:$E$800,2,FALSE),0)</f>
        <v>0</v>
      </c>
    </row>
    <row r="977" spans="2:7" ht="14" customHeight="1" x14ac:dyDescent="0.25">
      <c r="B977" s="34" t="s">
        <v>38</v>
      </c>
      <c r="C977" s="29" t="str">
        <f>[1]!s_info_name(B977)</f>
        <v>浪潮信息</v>
      </c>
      <c r="D977" s="30" t="str">
        <f>[1]!s_info_industry_sw_2021(B977,"",1)</f>
        <v>计算机</v>
      </c>
      <c r="E977" s="31" t="str">
        <f>IF([1]!s_info_industry_sw_2021(B977,"",2)="消费电子",分工!$E$4,VLOOKUP(D977,分工!$B$2:'分工'!$C$32,2,0))</f>
        <v>沈洪敏</v>
      </c>
      <c r="F977" s="35"/>
      <c r="G977" s="33">
        <f>IFERROR(VLOOKUP(C977,重点公司!$C$2:$E$800,2,FALSE),0)</f>
        <v>1</v>
      </c>
    </row>
    <row r="978" spans="2:7" ht="14" customHeight="1" x14ac:dyDescent="0.25">
      <c r="B978" s="34" t="s">
        <v>2169</v>
      </c>
      <c r="C978" s="29" t="str">
        <f>[1]!s_info_name(B978)</f>
        <v>桂林旅游</v>
      </c>
      <c r="D978" s="30" t="str">
        <f>[1]!s_info_industry_sw_2021(B978,"",1)</f>
        <v>社会服务</v>
      </c>
      <c r="E978" s="31" t="str">
        <f>IF([1]!s_info_industry_sw_2021(B978,"",2)="消费电子",分工!$E$4,VLOOKUP(D978,分工!$B$2:'分工'!$C$32,2,0))</f>
        <v>董博</v>
      </c>
      <c r="F978" s="35"/>
      <c r="G978" s="33">
        <f>IFERROR(VLOOKUP(C978,重点公司!$C$2:$E$800,2,FALSE),0)</f>
        <v>0</v>
      </c>
    </row>
    <row r="979" spans="2:7" ht="14" customHeight="1" x14ac:dyDescent="0.25">
      <c r="B979" s="34" t="s">
        <v>2170</v>
      </c>
      <c r="C979" s="29" t="str">
        <f>[1]!s_info_name(B979)</f>
        <v>中弘退(退市)</v>
      </c>
      <c r="D979" s="30" t="str">
        <f>[1]!s_info_industry_sw_2021(B979,"",1)</f>
        <v>房地产</v>
      </c>
      <c r="E979" s="31" t="str">
        <f>IF([1]!s_info_industry_sw_2021(B979,"",2)="消费电子",分工!$E$4,VLOOKUP(D979,分工!$B$2:'分工'!$C$32,2,0))</f>
        <v>曹昱晟</v>
      </c>
      <c r="F979" s="35"/>
      <c r="G979" s="33">
        <f>IFERROR(VLOOKUP(C979,重点公司!$C$2:$E$800,2,FALSE),0)</f>
        <v>0</v>
      </c>
    </row>
    <row r="980" spans="2:7" ht="14" customHeight="1" x14ac:dyDescent="0.25">
      <c r="B980" s="34" t="s">
        <v>2171</v>
      </c>
      <c r="C980" s="29" t="str">
        <f>[1]!s_info_name(B980)</f>
        <v>众泰汽车</v>
      </c>
      <c r="D980" s="30" t="str">
        <f>[1]!s_info_industry_sw_2021(B980,"",1)</f>
        <v>汽车</v>
      </c>
      <c r="E980" s="31" t="str">
        <f>IF([1]!s_info_industry_sw_2021(B980,"",2)="消费电子",分工!$E$4,VLOOKUP(D980,分工!$B$2:'分工'!$C$32,2,0))</f>
        <v>沈洪敏</v>
      </c>
      <c r="F980" s="35"/>
      <c r="G980" s="33">
        <f>IFERROR(VLOOKUP(C980,重点公司!$C$2:$E$800,2,FALSE),0)</f>
        <v>0</v>
      </c>
    </row>
    <row r="981" spans="2:7" ht="14" customHeight="1" x14ac:dyDescent="0.25">
      <c r="B981" s="34" t="s">
        <v>2172</v>
      </c>
      <c r="C981" s="29" t="str">
        <f>[1]!s_info_name(B981)</f>
        <v>山子高科</v>
      </c>
      <c r="D981" s="30" t="str">
        <f>[1]!s_info_industry_sw_2021(B981,"",1)</f>
        <v>汽车</v>
      </c>
      <c r="E981" s="31" t="str">
        <f>IF([1]!s_info_industry_sw_2021(B981,"",2)="消费电子",分工!$E$4,VLOOKUP(D981,分工!$B$2:'分工'!$C$32,2,0))</f>
        <v>沈洪敏</v>
      </c>
      <c r="F981" s="35"/>
      <c r="G981" s="33">
        <f>IFERROR(VLOOKUP(C981,重点公司!$C$2:$E$800,2,FALSE),0)</f>
        <v>0</v>
      </c>
    </row>
    <row r="982" spans="2:7" ht="14" customHeight="1" x14ac:dyDescent="0.25">
      <c r="B982" s="34" t="s">
        <v>2173</v>
      </c>
      <c r="C982" s="29" t="str">
        <f>[1]!s_info_name(B982)</f>
        <v>中银绒业</v>
      </c>
      <c r="D982" s="30" t="str">
        <f>[1]!s_info_industry_sw_2021(B982,"",1)</f>
        <v>电力设备</v>
      </c>
      <c r="E982" s="31" t="str">
        <f>IF([1]!s_info_industry_sw_2021(B982,"",2)="消费电子",分工!$E$4,VLOOKUP(D982,分工!$B$2:'分工'!$C$32,2,0))</f>
        <v>张子健</v>
      </c>
      <c r="F982" s="35"/>
      <c r="G982" s="33">
        <f>IFERROR(VLOOKUP(C982,重点公司!$C$2:$E$800,2,FALSE),0)</f>
        <v>0</v>
      </c>
    </row>
    <row r="983" spans="2:7" ht="14" customHeight="1" x14ac:dyDescent="0.25">
      <c r="B983" s="34" t="s">
        <v>39</v>
      </c>
      <c r="C983" s="29" t="str">
        <f>[1]!s_info_name(B983)</f>
        <v>山西焦煤</v>
      </c>
      <c r="D983" s="30" t="str">
        <f>[1]!s_info_industry_sw_2021(B983,"",1)</f>
        <v>煤炭</v>
      </c>
      <c r="E983" s="31" t="str">
        <f>IF([1]!s_info_industry_sw_2021(B983,"",2)="消费电子",分工!$E$4,VLOOKUP(D983,分工!$B$2:'分工'!$C$32,2,0))</f>
        <v>蔡浩</v>
      </c>
      <c r="F983" s="35"/>
      <c r="G983" s="33">
        <f>IFERROR(VLOOKUP(C983,重点公司!$C$2:$E$800,2,FALSE),0)</f>
        <v>1</v>
      </c>
    </row>
    <row r="984" spans="2:7" ht="14" customHeight="1" x14ac:dyDescent="0.25">
      <c r="B984" s="34" t="s">
        <v>2174</v>
      </c>
      <c r="C984" s="29">
        <f>[1]!s_info_name(B984)</f>
        <v>0</v>
      </c>
      <c r="D984" s="30">
        <f>[1]!s_info_industry_sw_2021(B984,"",1)</f>
        <v>0</v>
      </c>
      <c r="E984" s="31" t="e">
        <f>IF([1]!s_info_industry_sw_2021(B984,"",2)="消费电子",分工!$E$4,VLOOKUP(D984,分工!$B$2:'分工'!$C$32,2,0))</f>
        <v>#N/A</v>
      </c>
      <c r="F984" s="35"/>
      <c r="G984" s="33">
        <f>IFERROR(VLOOKUP(C984,重点公司!$C$2:$E$800,2,FALSE),0)</f>
        <v>0</v>
      </c>
    </row>
    <row r="985" spans="2:7" ht="14" customHeight="1" x14ac:dyDescent="0.25">
      <c r="B985" s="34" t="s">
        <v>2175</v>
      </c>
      <c r="C985" s="29" t="str">
        <f>[1]!s_info_name(B985)</f>
        <v>大庆华科</v>
      </c>
      <c r="D985" s="30" t="str">
        <f>[1]!s_info_industry_sw_2021(B985,"",1)</f>
        <v>石油石化</v>
      </c>
      <c r="E985" s="31" t="str">
        <f>IF([1]!s_info_industry_sw_2021(B985,"",2)="消费电子",分工!$E$4,VLOOKUP(D985,分工!$B$2:'分工'!$C$32,2,0))</f>
        <v>蔡浩</v>
      </c>
      <c r="F985" s="35"/>
      <c r="G985" s="33">
        <f>IFERROR(VLOOKUP(C985,重点公司!$C$2:$E$800,2,FALSE),0)</f>
        <v>0</v>
      </c>
    </row>
    <row r="986" spans="2:7" ht="14" customHeight="1" x14ac:dyDescent="0.25">
      <c r="B986" s="34" t="s">
        <v>2176</v>
      </c>
      <c r="C986" s="29">
        <f>[1]!s_info_name(B986)</f>
        <v>0</v>
      </c>
      <c r="D986" s="30">
        <f>[1]!s_info_industry_sw_2021(B986,"",1)</f>
        <v>0</v>
      </c>
      <c r="E986" s="31" t="e">
        <f>IF([1]!s_info_industry_sw_2021(B986,"",2)="消费电子",分工!$E$4,VLOOKUP(D986,分工!$B$2:'分工'!$C$32,2,0))</f>
        <v>#N/A</v>
      </c>
      <c r="F986" s="35"/>
      <c r="G986" s="33">
        <f>IFERROR(VLOOKUP(C986,重点公司!$C$2:$E$800,2,FALSE),0)</f>
        <v>0</v>
      </c>
    </row>
    <row r="987" spans="2:7" ht="14" customHeight="1" x14ac:dyDescent="0.25">
      <c r="B987" s="34" t="s">
        <v>2177</v>
      </c>
      <c r="C987" s="29" t="str">
        <f>[1]!s_info_name(B987)</f>
        <v>越秀资本</v>
      </c>
      <c r="D987" s="30" t="str">
        <f>[1]!s_info_industry_sw_2021(B987,"",1)</f>
        <v>非银金融</v>
      </c>
      <c r="E987" s="31" t="str">
        <f>IF([1]!s_info_industry_sw_2021(B987,"",2)="消费电子",分工!$E$4,VLOOKUP(D987,分工!$B$2:'分工'!$C$32,2,0))</f>
        <v>蔡浩</v>
      </c>
      <c r="F987" s="35"/>
      <c r="G987" s="33">
        <f>IFERROR(VLOOKUP(C987,重点公司!$C$2:$E$800,2,FALSE),0)</f>
        <v>0</v>
      </c>
    </row>
    <row r="988" spans="2:7" ht="14" customHeight="1" x14ac:dyDescent="0.25">
      <c r="B988" s="34" t="s">
        <v>1239</v>
      </c>
      <c r="C988" s="29" t="str">
        <f>[1]!s_info_name(B988)</f>
        <v>华工科技</v>
      </c>
      <c r="D988" s="30" t="str">
        <f>[1]!s_info_industry_sw_2021(B988,"",1)</f>
        <v>机械设备</v>
      </c>
      <c r="E988" s="31" t="str">
        <f>IF([1]!s_info_industry_sw_2021(B988,"",2)="消费电子",分工!$E$4,VLOOKUP(D988,分工!$B$2:'分工'!$C$32,2,0))</f>
        <v>沈洪敏</v>
      </c>
      <c r="F988" s="35"/>
      <c r="G988" s="33">
        <f>IFERROR(VLOOKUP(C988,重点公司!$C$2:$E$800,2,FALSE),0)</f>
        <v>1</v>
      </c>
    </row>
    <row r="989" spans="2:7" ht="14" customHeight="1" x14ac:dyDescent="0.25">
      <c r="B989" s="34" t="s">
        <v>2178</v>
      </c>
      <c r="C989" s="29" t="str">
        <f>[1]!s_info_name(B989)</f>
        <v>ST九芝</v>
      </c>
      <c r="D989" s="30" t="str">
        <f>[1]!s_info_industry_sw_2021(B989,"",1)</f>
        <v>医药生物</v>
      </c>
      <c r="E989" s="31" t="str">
        <f>IF([1]!s_info_industry_sw_2021(B989,"",2)="消费电子",分工!$E$4,VLOOKUP(D989,分工!$B$2:'分工'!$C$32,2,0))</f>
        <v>曹昱晟</v>
      </c>
      <c r="F989" s="35"/>
      <c r="G989" s="33">
        <f>IFERROR(VLOOKUP(C989,重点公司!$C$2:$E$800,2,FALSE),0)</f>
        <v>0</v>
      </c>
    </row>
    <row r="990" spans="2:7" ht="14" customHeight="1" x14ac:dyDescent="0.25">
      <c r="B990" s="34" t="s">
        <v>1247</v>
      </c>
      <c r="C990" s="29" t="str">
        <f>[1]!s_info_name(B990)</f>
        <v>诚志股份</v>
      </c>
      <c r="D990" s="30" t="str">
        <f>[1]!s_info_industry_sw_2021(B990,"",1)</f>
        <v>基础化工</v>
      </c>
      <c r="E990" s="31" t="str">
        <f>IF([1]!s_info_industry_sw_2021(B990,"",2)="消费电子",分工!$E$4,VLOOKUP(D990,分工!$B$2:'分工'!$C$32,2,0))</f>
        <v>张子健</v>
      </c>
      <c r="F990" s="35"/>
      <c r="G990" s="33">
        <f>IFERROR(VLOOKUP(C990,重点公司!$C$2:$E$800,2,FALSE),0)</f>
        <v>1</v>
      </c>
    </row>
    <row r="991" spans="2:7" ht="14" customHeight="1" x14ac:dyDescent="0.25">
      <c r="B991" s="34" t="s">
        <v>2179</v>
      </c>
      <c r="C991" s="29" t="str">
        <f>[1]!s_info_name(B991)</f>
        <v>通海高科(IPO终止)</v>
      </c>
      <c r="D991" s="30" t="str">
        <f>[1]!s_info_industry_sw_2021(B991,"",1)</f>
        <v>电子</v>
      </c>
      <c r="E991" s="31" t="str">
        <f>IF([1]!s_info_industry_sw_2021(B991,"",2)="消费电子",分工!$E$4,VLOOKUP(D991,分工!$B$2:'分工'!$C$32,2,0))</f>
        <v>邵艺开</v>
      </c>
      <c r="F991" s="35"/>
      <c r="G991" s="33">
        <f>IFERROR(VLOOKUP(C991,重点公司!$C$2:$E$800,2,FALSE),0)</f>
        <v>0</v>
      </c>
    </row>
    <row r="992" spans="2:7" ht="14" customHeight="1" x14ac:dyDescent="0.25">
      <c r="B992" s="34" t="s">
        <v>2180</v>
      </c>
      <c r="C992" s="29">
        <f>[1]!s_info_name(B992)</f>
        <v>0</v>
      </c>
      <c r="D992" s="30">
        <f>[1]!s_info_industry_sw_2021(B992,"",1)</f>
        <v>0</v>
      </c>
      <c r="E992" s="31" t="e">
        <f>IF([1]!s_info_industry_sw_2021(B992,"",2)="消费电子",分工!$E$4,VLOOKUP(D992,分工!$B$2:'分工'!$C$32,2,0))</f>
        <v>#N/A</v>
      </c>
      <c r="F992" s="35"/>
      <c r="G992" s="33">
        <f>IFERROR(VLOOKUP(C992,重点公司!$C$2:$E$800,2,FALSE),0)</f>
        <v>0</v>
      </c>
    </row>
    <row r="993" spans="2:7" ht="14" customHeight="1" x14ac:dyDescent="0.25">
      <c r="B993" s="34" t="s">
        <v>2181</v>
      </c>
      <c r="C993" s="29" t="str">
        <f>[1]!s_info_name(B993)</f>
        <v>闽东电力</v>
      </c>
      <c r="D993" s="30" t="str">
        <f>[1]!s_info_industry_sw_2021(B993,"",1)</f>
        <v>公用事业</v>
      </c>
      <c r="E993" s="31" t="str">
        <f>IF([1]!s_info_industry_sw_2021(B993,"",2)="消费电子",分工!$E$4,VLOOKUP(D993,分工!$B$2:'分工'!$C$32,2,0))</f>
        <v>沈洪敏</v>
      </c>
      <c r="F993" s="35"/>
      <c r="G993" s="33">
        <f>IFERROR(VLOOKUP(C993,重点公司!$C$2:$E$800,2,FALSE),0)</f>
        <v>0</v>
      </c>
    </row>
    <row r="994" spans="2:7" ht="14" customHeight="1" x14ac:dyDescent="0.25">
      <c r="B994" s="34" t="s">
        <v>2182</v>
      </c>
      <c r="C994" s="29">
        <f>[1]!s_info_name(B994)</f>
        <v>0</v>
      </c>
      <c r="D994" s="30">
        <f>[1]!s_info_industry_sw_2021(B994,"",1)</f>
        <v>0</v>
      </c>
      <c r="E994" s="31" t="e">
        <f>IF([1]!s_info_industry_sw_2021(B994,"",2)="消费电子",分工!$E$4,VLOOKUP(D994,分工!$B$2:'分工'!$C$32,2,0))</f>
        <v>#N/A</v>
      </c>
      <c r="F994" s="35"/>
      <c r="G994" s="33">
        <f>IFERROR(VLOOKUP(C994,重点公司!$C$2:$E$800,2,FALSE),0)</f>
        <v>0</v>
      </c>
    </row>
    <row r="995" spans="2:7" ht="14" customHeight="1" x14ac:dyDescent="0.25">
      <c r="B995" s="34" t="s">
        <v>2183</v>
      </c>
      <c r="C995" s="29" t="str">
        <f>[1]!s_info_name(B995)</f>
        <v>皇台酒业</v>
      </c>
      <c r="D995" s="30" t="str">
        <f>[1]!s_info_industry_sw_2021(B995,"",1)</f>
        <v>食品饮料</v>
      </c>
      <c r="E995" s="31" t="str">
        <f>IF([1]!s_info_industry_sw_2021(B995,"",2)="消费电子",分工!$E$4,VLOOKUP(D995,分工!$B$2:'分工'!$C$32,2,0))</f>
        <v>董博</v>
      </c>
      <c r="F995" s="35"/>
      <c r="G995" s="33">
        <f>IFERROR(VLOOKUP(C995,重点公司!$C$2:$E$800,2,FALSE),0)</f>
        <v>0</v>
      </c>
    </row>
    <row r="996" spans="2:7" ht="14" customHeight="1" x14ac:dyDescent="0.25">
      <c r="B996" s="34" t="s">
        <v>2184</v>
      </c>
      <c r="C996" s="29" t="str">
        <f>[1]!s_info_name(B996)</f>
        <v>中期退(退市)</v>
      </c>
      <c r="D996" s="30" t="str">
        <f>[1]!s_info_industry_sw_2021(B996,"",1)</f>
        <v>汽车</v>
      </c>
      <c r="E996" s="31" t="str">
        <f>IF([1]!s_info_industry_sw_2021(B996,"",2)="消费电子",分工!$E$4,VLOOKUP(D996,分工!$B$2:'分工'!$C$32,2,0))</f>
        <v>沈洪敏</v>
      </c>
      <c r="F996" s="35"/>
      <c r="G996" s="33">
        <f>IFERROR(VLOOKUP(C996,重点公司!$C$2:$E$800,2,FALSE),0)</f>
        <v>0</v>
      </c>
    </row>
    <row r="997" spans="2:7" ht="14" customHeight="1" x14ac:dyDescent="0.25">
      <c r="B997" s="34" t="s">
        <v>2185</v>
      </c>
      <c r="C997" s="29" t="str">
        <f>[1]!s_info_name(B997)</f>
        <v>新大陆</v>
      </c>
      <c r="D997" s="30" t="str">
        <f>[1]!s_info_industry_sw_2021(B997,"",1)</f>
        <v>计算机</v>
      </c>
      <c r="E997" s="31" t="str">
        <f>IF([1]!s_info_industry_sw_2021(B997,"",2)="消费电子",分工!$E$4,VLOOKUP(D997,分工!$B$2:'分工'!$C$32,2,0))</f>
        <v>沈洪敏</v>
      </c>
      <c r="F997" s="35"/>
      <c r="G997" s="33">
        <f>IFERROR(VLOOKUP(C997,重点公司!$C$2:$E$800,2,FALSE),0)</f>
        <v>0</v>
      </c>
    </row>
    <row r="998" spans="2:7" ht="14" customHeight="1" x14ac:dyDescent="0.25">
      <c r="B998" s="34" t="s">
        <v>267</v>
      </c>
      <c r="C998" s="29" t="str">
        <f>[1]!s_info_name(B998)</f>
        <v>隆平高科</v>
      </c>
      <c r="D998" s="30" t="str">
        <f>[1]!s_info_industry_sw_2021(B998,"",1)</f>
        <v>农林牧渔</v>
      </c>
      <c r="E998" s="31" t="str">
        <f>IF([1]!s_info_industry_sw_2021(B998,"",2)="消费电子",分工!$E$4,VLOOKUP(D998,分工!$B$2:'分工'!$C$32,2,0))</f>
        <v>邵艺开</v>
      </c>
      <c r="F998" s="35"/>
      <c r="G998" s="33">
        <f>IFERROR(VLOOKUP(C998,重点公司!$C$2:$E$800,2,FALSE),0)</f>
        <v>1</v>
      </c>
    </row>
    <row r="999" spans="2:7" ht="14" customHeight="1" x14ac:dyDescent="0.25">
      <c r="B999" s="34" t="s">
        <v>470</v>
      </c>
      <c r="C999" s="29" t="str">
        <f>[1]!s_info_name(B999)</f>
        <v>华润三九</v>
      </c>
      <c r="D999" s="30" t="str">
        <f>[1]!s_info_industry_sw_2021(B999,"",1)</f>
        <v>医药生物</v>
      </c>
      <c r="E999" s="31" t="str">
        <f>IF([1]!s_info_industry_sw_2021(B999,"",2)="消费电子",分工!$E$4,VLOOKUP(D999,分工!$B$2:'分工'!$C$32,2,0))</f>
        <v>曹昱晟</v>
      </c>
      <c r="F999" s="35"/>
      <c r="G999" s="33">
        <f>IFERROR(VLOOKUP(C999,重点公司!$C$2:$E$800,2,FALSE),0)</f>
        <v>1</v>
      </c>
    </row>
    <row r="1000" spans="2:7" ht="14" customHeight="1" x14ac:dyDescent="0.25">
      <c r="B1000" s="34" t="s">
        <v>2186</v>
      </c>
      <c r="C1000" s="29">
        <f>[1]!s_info_name(B1000)</f>
        <v>0</v>
      </c>
      <c r="D1000" s="30">
        <f>[1]!s_info_industry_sw_2021(B1000,"",1)</f>
        <v>0</v>
      </c>
      <c r="E1000" s="31" t="e">
        <f>IF([1]!s_info_industry_sw_2021(B1000,"",2)="消费电子",分工!$E$4,VLOOKUP(D1000,分工!$B$2:'分工'!$C$32,2,0))</f>
        <v>#N/A</v>
      </c>
      <c r="F1000" s="35"/>
      <c r="G1000" s="33">
        <f>IFERROR(VLOOKUP(C1000,重点公司!$C$2:$E$800,2,FALSE),0)</f>
        <v>0</v>
      </c>
    </row>
    <row r="1001" spans="2:7" ht="14" customHeight="1" x14ac:dyDescent="0.25">
      <c r="B1001" s="34" t="s">
        <v>2187</v>
      </c>
      <c r="C1001" s="29">
        <f>[1]!s_info_name(B1001)</f>
        <v>0</v>
      </c>
      <c r="D1001" s="30">
        <f>[1]!s_info_industry_sw_2021(B1001,"",1)</f>
        <v>0</v>
      </c>
      <c r="E1001" s="31" t="e">
        <f>IF([1]!s_info_industry_sw_2021(B1001,"",2)="消费电子",分工!$E$4,VLOOKUP(D1001,分工!$B$2:'分工'!$C$32,2,0))</f>
        <v>#N/A</v>
      </c>
      <c r="F1001" s="35"/>
      <c r="G1001" s="33">
        <f>IFERROR(VLOOKUP(C1001,重点公司!$C$2:$E$800,2,FALSE),0)</f>
        <v>0</v>
      </c>
    </row>
    <row r="1002" spans="2:7" ht="14" customHeight="1" x14ac:dyDescent="0.25">
      <c r="B1002" s="34" t="s">
        <v>2188</v>
      </c>
      <c r="C1002" s="29">
        <f>[1]!s_info_name(B1002)</f>
        <v>0</v>
      </c>
      <c r="D1002" s="30">
        <f>[1]!s_info_industry_sw_2021(B1002,"",1)</f>
        <v>0</v>
      </c>
      <c r="E1002" s="31" t="e">
        <f>IF([1]!s_info_industry_sw_2021(B1002,"",2)="消费电子",分工!$E$4,VLOOKUP(D1002,分工!$B$2:'分工'!$C$32,2,0))</f>
        <v>#N/A</v>
      </c>
      <c r="F1002" s="35"/>
      <c r="G1002" s="33">
        <f>IFERROR(VLOOKUP(C1002,重点公司!$C$2:$E$800,2,FALSE),0)</f>
        <v>0</v>
      </c>
    </row>
    <row r="1003" spans="2:7" ht="14" customHeight="1" x14ac:dyDescent="0.25">
      <c r="B1003" s="34" t="s">
        <v>2189</v>
      </c>
      <c r="C1003" s="29">
        <f>[1]!s_info_name(B1003)</f>
        <v>0</v>
      </c>
      <c r="D1003" s="30">
        <f>[1]!s_info_industry_sw_2021(B1003,"",1)</f>
        <v>0</v>
      </c>
      <c r="E1003" s="31" t="e">
        <f>IF([1]!s_info_industry_sw_2021(B1003,"",2)="消费电子",分工!$E$4,VLOOKUP(D1003,分工!$B$2:'分工'!$C$32,2,0))</f>
        <v>#N/A</v>
      </c>
      <c r="F1003" s="35"/>
      <c r="G1003" s="33">
        <f>IFERROR(VLOOKUP(C1003,重点公司!$C$2:$E$800,2,FALSE),0)</f>
        <v>0</v>
      </c>
    </row>
    <row r="1004" spans="2:7" ht="14" customHeight="1" x14ac:dyDescent="0.25">
      <c r="B1004" s="34" t="s">
        <v>2190</v>
      </c>
      <c r="C1004" s="29">
        <f>[1]!s_info_name(B1004)</f>
        <v>0</v>
      </c>
      <c r="D1004" s="30">
        <f>[1]!s_info_industry_sw_2021(B1004,"",1)</f>
        <v>0</v>
      </c>
      <c r="E1004" s="31" t="e">
        <f>IF([1]!s_info_industry_sw_2021(B1004,"",2)="消费电子",分工!$E$4,VLOOKUP(D1004,分工!$B$2:'分工'!$C$32,2,0))</f>
        <v>#N/A</v>
      </c>
      <c r="F1004" s="35"/>
      <c r="G1004" s="33">
        <f>IFERROR(VLOOKUP(C1004,重点公司!$C$2:$E$800,2,FALSE),0)</f>
        <v>0</v>
      </c>
    </row>
    <row r="1005" spans="2:7" ht="14" customHeight="1" x14ac:dyDescent="0.25">
      <c r="B1005" s="34" t="s">
        <v>2191</v>
      </c>
      <c r="C1005" s="29">
        <f>[1]!s_info_name(B1005)</f>
        <v>0</v>
      </c>
      <c r="D1005" s="30">
        <f>[1]!s_info_industry_sw_2021(B1005,"",1)</f>
        <v>0</v>
      </c>
      <c r="E1005" s="31" t="e">
        <f>IF([1]!s_info_industry_sw_2021(B1005,"",2)="消费电子",分工!$E$4,VLOOKUP(D1005,分工!$B$2:'分工'!$C$32,2,0))</f>
        <v>#N/A</v>
      </c>
      <c r="F1005" s="35"/>
      <c r="G1005" s="33">
        <f>IFERROR(VLOOKUP(C1005,重点公司!$C$2:$E$800,2,FALSE),0)</f>
        <v>0</v>
      </c>
    </row>
    <row r="1006" spans="2:7" ht="14" customHeight="1" x14ac:dyDescent="0.25">
      <c r="B1006" s="34" t="s">
        <v>2192</v>
      </c>
      <c r="C1006" s="29">
        <f>[1]!s_info_name(B1006)</f>
        <v>0</v>
      </c>
      <c r="D1006" s="30">
        <f>[1]!s_info_industry_sw_2021(B1006,"",1)</f>
        <v>0</v>
      </c>
      <c r="E1006" s="31" t="e">
        <f>IF([1]!s_info_industry_sw_2021(B1006,"",2)="消费电子",分工!$E$4,VLOOKUP(D1006,分工!$B$2:'分工'!$C$32,2,0))</f>
        <v>#N/A</v>
      </c>
      <c r="F1006" s="35"/>
      <c r="G1006" s="33">
        <f>IFERROR(VLOOKUP(C1006,重点公司!$C$2:$E$800,2,FALSE),0)</f>
        <v>0</v>
      </c>
    </row>
    <row r="1007" spans="2:7" ht="14" customHeight="1" x14ac:dyDescent="0.25">
      <c r="B1007" s="34" t="s">
        <v>2193</v>
      </c>
      <c r="C1007" s="29">
        <f>[1]!s_info_name(B1007)</f>
        <v>0</v>
      </c>
      <c r="D1007" s="30">
        <f>[1]!s_info_industry_sw_2021(B1007,"",1)</f>
        <v>0</v>
      </c>
      <c r="E1007" s="31" t="e">
        <f>IF([1]!s_info_industry_sw_2021(B1007,"",2)="消费电子",分工!$E$4,VLOOKUP(D1007,分工!$B$2:'分工'!$C$32,2,0))</f>
        <v>#N/A</v>
      </c>
      <c r="F1007" s="35"/>
      <c r="G1007" s="33">
        <f>IFERROR(VLOOKUP(C1007,重点公司!$C$2:$E$800,2,FALSE),0)</f>
        <v>0</v>
      </c>
    </row>
    <row r="1008" spans="2:7" ht="14" customHeight="1" x14ac:dyDescent="0.25">
      <c r="B1008" s="34" t="s">
        <v>2194</v>
      </c>
      <c r="C1008" s="29">
        <f>[1]!s_info_name(B1008)</f>
        <v>0</v>
      </c>
      <c r="D1008" s="30">
        <f>[1]!s_info_industry_sw_2021(B1008,"",1)</f>
        <v>0</v>
      </c>
      <c r="E1008" s="31" t="e">
        <f>IF([1]!s_info_industry_sw_2021(B1008,"",2)="消费电子",分工!$E$4,VLOOKUP(D1008,分工!$B$2:'分工'!$C$32,2,0))</f>
        <v>#N/A</v>
      </c>
      <c r="F1008" s="35"/>
      <c r="G1008" s="33">
        <f>IFERROR(VLOOKUP(C1008,重点公司!$C$2:$E$800,2,FALSE),0)</f>
        <v>0</v>
      </c>
    </row>
    <row r="1009" spans="2:7" ht="14" customHeight="1" x14ac:dyDescent="0.25">
      <c r="B1009" s="34" t="s">
        <v>2195</v>
      </c>
      <c r="C1009" s="29">
        <f>[1]!s_info_name(B1009)</f>
        <v>0</v>
      </c>
      <c r="D1009" s="30">
        <f>[1]!s_info_industry_sw_2021(B1009,"",1)</f>
        <v>0</v>
      </c>
      <c r="E1009" s="31" t="e">
        <f>IF([1]!s_info_industry_sw_2021(B1009,"",2)="消费电子",分工!$E$4,VLOOKUP(D1009,分工!$B$2:'分工'!$C$32,2,0))</f>
        <v>#N/A</v>
      </c>
      <c r="F1009" s="35"/>
      <c r="G1009" s="33">
        <f>IFERROR(VLOOKUP(C1009,重点公司!$C$2:$E$800,2,FALSE),0)</f>
        <v>0</v>
      </c>
    </row>
    <row r="1010" spans="2:7" ht="14" customHeight="1" x14ac:dyDescent="0.25">
      <c r="B1010" s="34" t="s">
        <v>2196</v>
      </c>
      <c r="C1010" s="29">
        <f>[1]!s_info_name(B1010)</f>
        <v>0</v>
      </c>
      <c r="D1010" s="30">
        <f>[1]!s_info_industry_sw_2021(B1010,"",1)</f>
        <v>0</v>
      </c>
      <c r="E1010" s="31" t="e">
        <f>IF([1]!s_info_industry_sw_2021(B1010,"",2)="消费电子",分工!$E$4,VLOOKUP(D1010,分工!$B$2:'分工'!$C$32,2,0))</f>
        <v>#N/A</v>
      </c>
      <c r="F1010" s="35"/>
      <c r="G1010" s="33">
        <f>IFERROR(VLOOKUP(C1010,重点公司!$C$2:$E$800,2,FALSE),0)</f>
        <v>0</v>
      </c>
    </row>
    <row r="1011" spans="2:7" ht="14" customHeight="1" x14ac:dyDescent="0.25">
      <c r="B1011" s="34" t="s">
        <v>2197</v>
      </c>
      <c r="C1011" s="29">
        <f>[1]!s_info_name(B1011)</f>
        <v>0</v>
      </c>
      <c r="D1011" s="30">
        <f>[1]!s_info_industry_sw_2021(B1011,"",1)</f>
        <v>0</v>
      </c>
      <c r="E1011" s="31" t="e">
        <f>IF([1]!s_info_industry_sw_2021(B1011,"",2)="消费电子",分工!$E$4,VLOOKUP(D1011,分工!$B$2:'分工'!$C$32,2,0))</f>
        <v>#N/A</v>
      </c>
      <c r="F1011" s="35"/>
      <c r="G1011" s="33">
        <f>IFERROR(VLOOKUP(C1011,重点公司!$C$2:$E$800,2,FALSE),0)</f>
        <v>0</v>
      </c>
    </row>
    <row r="1012" spans="2:7" ht="14" customHeight="1" x14ac:dyDescent="0.25">
      <c r="B1012" s="34" t="s">
        <v>2198</v>
      </c>
      <c r="C1012" s="29">
        <f>[1]!s_info_name(B1012)</f>
        <v>0</v>
      </c>
      <c r="D1012" s="30">
        <f>[1]!s_info_industry_sw_2021(B1012,"",1)</f>
        <v>0</v>
      </c>
      <c r="E1012" s="31" t="e">
        <f>IF([1]!s_info_industry_sw_2021(B1012,"",2)="消费电子",分工!$E$4,VLOOKUP(D1012,分工!$B$2:'分工'!$C$32,2,0))</f>
        <v>#N/A</v>
      </c>
      <c r="F1012" s="35"/>
      <c r="G1012" s="33">
        <f>IFERROR(VLOOKUP(C1012,重点公司!$C$2:$E$800,2,FALSE),0)</f>
        <v>0</v>
      </c>
    </row>
    <row r="1013" spans="2:7" ht="14" customHeight="1" x14ac:dyDescent="0.25">
      <c r="B1013" s="34" t="s">
        <v>2199</v>
      </c>
      <c r="C1013" s="29">
        <f>[1]!s_info_name(B1013)</f>
        <v>0</v>
      </c>
      <c r="D1013" s="30">
        <f>[1]!s_info_industry_sw_2021(B1013,"",1)</f>
        <v>0</v>
      </c>
      <c r="E1013" s="31" t="e">
        <f>IF([1]!s_info_industry_sw_2021(B1013,"",2)="消费电子",分工!$E$4,VLOOKUP(D1013,分工!$B$2:'分工'!$C$32,2,0))</f>
        <v>#N/A</v>
      </c>
      <c r="F1013" s="35"/>
      <c r="G1013" s="33">
        <f>IFERROR(VLOOKUP(C1013,重点公司!$C$2:$E$800,2,FALSE),0)</f>
        <v>0</v>
      </c>
    </row>
    <row r="1014" spans="2:7" ht="14" customHeight="1" x14ac:dyDescent="0.25">
      <c r="B1014" s="34" t="s">
        <v>2200</v>
      </c>
      <c r="C1014" s="29">
        <f>[1]!s_info_name(B1014)</f>
        <v>0</v>
      </c>
      <c r="D1014" s="30">
        <f>[1]!s_info_industry_sw_2021(B1014,"",1)</f>
        <v>0</v>
      </c>
      <c r="E1014" s="31" t="e">
        <f>IF([1]!s_info_industry_sw_2021(B1014,"",2)="消费电子",分工!$E$4,VLOOKUP(D1014,分工!$B$2:'分工'!$C$32,2,0))</f>
        <v>#N/A</v>
      </c>
      <c r="F1014" s="35"/>
      <c r="G1014" s="33">
        <f>IFERROR(VLOOKUP(C1014,重点公司!$C$2:$E$800,2,FALSE),0)</f>
        <v>0</v>
      </c>
    </row>
    <row r="1015" spans="2:7" ht="14" customHeight="1" x14ac:dyDescent="0.25">
      <c r="B1015" s="34" t="s">
        <v>2201</v>
      </c>
      <c r="C1015" s="29">
        <f>[1]!s_info_name(B1015)</f>
        <v>0</v>
      </c>
      <c r="D1015" s="30">
        <f>[1]!s_info_industry_sw_2021(B1015,"",1)</f>
        <v>0</v>
      </c>
      <c r="E1015" s="31" t="e">
        <f>IF([1]!s_info_industry_sw_2021(B1015,"",2)="消费电子",分工!$E$4,VLOOKUP(D1015,分工!$B$2:'分工'!$C$32,2,0))</f>
        <v>#N/A</v>
      </c>
      <c r="F1015" s="35"/>
      <c r="G1015" s="33">
        <f>IFERROR(VLOOKUP(C1015,重点公司!$C$2:$E$800,2,FALSE),0)</f>
        <v>0</v>
      </c>
    </row>
    <row r="1016" spans="2:7" ht="14" customHeight="1" x14ac:dyDescent="0.25">
      <c r="B1016" s="34" t="s">
        <v>2202</v>
      </c>
      <c r="C1016" s="29">
        <f>[1]!s_info_name(B1016)</f>
        <v>0</v>
      </c>
      <c r="D1016" s="30">
        <f>[1]!s_info_industry_sw_2021(B1016,"",1)</f>
        <v>0</v>
      </c>
      <c r="E1016" s="31" t="e">
        <f>IF([1]!s_info_industry_sw_2021(B1016,"",2)="消费电子",分工!$E$4,VLOOKUP(D1016,分工!$B$2:'分工'!$C$32,2,0))</f>
        <v>#N/A</v>
      </c>
      <c r="F1016" s="35"/>
      <c r="G1016" s="33">
        <f>IFERROR(VLOOKUP(C1016,重点公司!$C$2:$E$800,2,FALSE),0)</f>
        <v>0</v>
      </c>
    </row>
    <row r="1017" spans="2:7" ht="14" customHeight="1" x14ac:dyDescent="0.25">
      <c r="B1017" s="34" t="s">
        <v>2203</v>
      </c>
      <c r="C1017" s="29">
        <f>[1]!s_info_name(B1017)</f>
        <v>0</v>
      </c>
      <c r="D1017" s="30">
        <f>[1]!s_info_industry_sw_2021(B1017,"",1)</f>
        <v>0</v>
      </c>
      <c r="E1017" s="31" t="e">
        <f>IF([1]!s_info_industry_sw_2021(B1017,"",2)="消费电子",分工!$E$4,VLOOKUP(D1017,分工!$B$2:'分工'!$C$32,2,0))</f>
        <v>#N/A</v>
      </c>
      <c r="F1017" s="35"/>
      <c r="G1017" s="33">
        <f>IFERROR(VLOOKUP(C1017,重点公司!$C$2:$E$800,2,FALSE),0)</f>
        <v>0</v>
      </c>
    </row>
    <row r="1018" spans="2:7" ht="14" customHeight="1" x14ac:dyDescent="0.25">
      <c r="B1018" s="34" t="s">
        <v>2204</v>
      </c>
      <c r="C1018" s="29">
        <f>[1]!s_info_name(B1018)</f>
        <v>0</v>
      </c>
      <c r="D1018" s="30">
        <f>[1]!s_info_industry_sw_2021(B1018,"",1)</f>
        <v>0</v>
      </c>
      <c r="E1018" s="31" t="e">
        <f>IF([1]!s_info_industry_sw_2021(B1018,"",2)="消费电子",分工!$E$4,VLOOKUP(D1018,分工!$B$2:'分工'!$C$32,2,0))</f>
        <v>#N/A</v>
      </c>
      <c r="F1018" s="35"/>
      <c r="G1018" s="33">
        <f>IFERROR(VLOOKUP(C1018,重点公司!$C$2:$E$800,2,FALSE),0)</f>
        <v>0</v>
      </c>
    </row>
    <row r="1019" spans="2:7" ht="14" customHeight="1" x14ac:dyDescent="0.25">
      <c r="B1019" s="34" t="s">
        <v>2205</v>
      </c>
      <c r="C1019" s="29">
        <f>[1]!s_info_name(B1019)</f>
        <v>0</v>
      </c>
      <c r="D1019" s="30">
        <f>[1]!s_info_industry_sw_2021(B1019,"",1)</f>
        <v>0</v>
      </c>
      <c r="E1019" s="31" t="e">
        <f>IF([1]!s_info_industry_sw_2021(B1019,"",2)="消费电子",分工!$E$4,VLOOKUP(D1019,分工!$B$2:'分工'!$C$32,2,0))</f>
        <v>#N/A</v>
      </c>
      <c r="F1019" s="35"/>
      <c r="G1019" s="33">
        <f>IFERROR(VLOOKUP(C1019,重点公司!$C$2:$E$800,2,FALSE),0)</f>
        <v>0</v>
      </c>
    </row>
    <row r="1020" spans="2:7" ht="14" customHeight="1" x14ac:dyDescent="0.25">
      <c r="B1020" s="34" t="s">
        <v>2206</v>
      </c>
      <c r="C1020" s="29">
        <f>[1]!s_info_name(B1020)</f>
        <v>0</v>
      </c>
      <c r="D1020" s="30">
        <f>[1]!s_info_industry_sw_2021(B1020,"",1)</f>
        <v>0</v>
      </c>
      <c r="E1020" s="31" t="e">
        <f>IF([1]!s_info_industry_sw_2021(B1020,"",2)="消费电子",分工!$E$4,VLOOKUP(D1020,分工!$B$2:'分工'!$C$32,2,0))</f>
        <v>#N/A</v>
      </c>
      <c r="F1020" s="35"/>
      <c r="G1020" s="33">
        <f>IFERROR(VLOOKUP(C1020,重点公司!$C$2:$E$800,2,FALSE),0)</f>
        <v>0</v>
      </c>
    </row>
    <row r="1021" spans="2:7" ht="14" customHeight="1" x14ac:dyDescent="0.25">
      <c r="B1021" s="34" t="s">
        <v>2207</v>
      </c>
      <c r="C1021" s="29">
        <f>[1]!s_info_name(B1021)</f>
        <v>0</v>
      </c>
      <c r="D1021" s="30">
        <f>[1]!s_info_industry_sw_2021(B1021,"",1)</f>
        <v>0</v>
      </c>
      <c r="E1021" s="31" t="e">
        <f>IF([1]!s_info_industry_sw_2021(B1021,"",2)="消费电子",分工!$E$4,VLOOKUP(D1021,分工!$B$2:'分工'!$C$32,2,0))</f>
        <v>#N/A</v>
      </c>
      <c r="F1021" s="35"/>
      <c r="G1021" s="33">
        <f>IFERROR(VLOOKUP(C1021,重点公司!$C$2:$E$800,2,FALSE),0)</f>
        <v>0</v>
      </c>
    </row>
    <row r="1022" spans="2:7" ht="14" customHeight="1" x14ac:dyDescent="0.25">
      <c r="B1022" s="34" t="s">
        <v>2208</v>
      </c>
      <c r="C1022" s="29">
        <f>[1]!s_info_name(B1022)</f>
        <v>0</v>
      </c>
      <c r="D1022" s="30">
        <f>[1]!s_info_industry_sw_2021(B1022,"",1)</f>
        <v>0</v>
      </c>
      <c r="E1022" s="31" t="e">
        <f>IF([1]!s_info_industry_sw_2021(B1022,"",2)="消费电子",分工!$E$4,VLOOKUP(D1022,分工!$B$2:'分工'!$C$32,2,0))</f>
        <v>#N/A</v>
      </c>
      <c r="F1022" s="35"/>
      <c r="G1022" s="33">
        <f>IFERROR(VLOOKUP(C1022,重点公司!$C$2:$E$800,2,FALSE),0)</f>
        <v>0</v>
      </c>
    </row>
    <row r="1023" spans="2:7" ht="14" customHeight="1" x14ac:dyDescent="0.25">
      <c r="B1023" s="34" t="s">
        <v>2209</v>
      </c>
      <c r="C1023" s="29">
        <f>[1]!s_info_name(B1023)</f>
        <v>0</v>
      </c>
      <c r="D1023" s="30">
        <f>[1]!s_info_industry_sw_2021(B1023,"",1)</f>
        <v>0</v>
      </c>
      <c r="E1023" s="31" t="e">
        <f>IF([1]!s_info_industry_sw_2021(B1023,"",2)="消费电子",分工!$E$4,VLOOKUP(D1023,分工!$B$2:'分工'!$C$32,2,0))</f>
        <v>#N/A</v>
      </c>
      <c r="F1023" s="35"/>
      <c r="G1023" s="33">
        <f>IFERROR(VLOOKUP(C1023,重点公司!$C$2:$E$800,2,FALSE),0)</f>
        <v>0</v>
      </c>
    </row>
    <row r="1024" spans="2:7" ht="14" customHeight="1" x14ac:dyDescent="0.25">
      <c r="B1024" s="34" t="s">
        <v>2210</v>
      </c>
      <c r="C1024" s="29">
        <f>[1]!s_info_name(B1024)</f>
        <v>0</v>
      </c>
      <c r="D1024" s="30">
        <f>[1]!s_info_industry_sw_2021(B1024,"",1)</f>
        <v>0</v>
      </c>
      <c r="E1024" s="31" t="e">
        <f>IF([1]!s_info_industry_sw_2021(B1024,"",2)="消费电子",分工!$E$4,VLOOKUP(D1024,分工!$B$2:'分工'!$C$32,2,0))</f>
        <v>#N/A</v>
      </c>
      <c r="F1024" s="35"/>
      <c r="G1024" s="33">
        <f>IFERROR(VLOOKUP(C1024,重点公司!$C$2:$E$800,2,FALSE),0)</f>
        <v>0</v>
      </c>
    </row>
    <row r="1025" spans="2:7" ht="14" customHeight="1" x14ac:dyDescent="0.25">
      <c r="B1025" s="34" t="s">
        <v>2211</v>
      </c>
      <c r="C1025" s="29">
        <f>[1]!s_info_name(B1025)</f>
        <v>0</v>
      </c>
      <c r="D1025" s="30">
        <f>[1]!s_info_industry_sw_2021(B1025,"",1)</f>
        <v>0</v>
      </c>
      <c r="E1025" s="31" t="e">
        <f>IF([1]!s_info_industry_sw_2021(B1025,"",2)="消费电子",分工!$E$4,VLOOKUP(D1025,分工!$B$2:'分工'!$C$32,2,0))</f>
        <v>#N/A</v>
      </c>
      <c r="F1025" s="35"/>
      <c r="G1025" s="33">
        <f>IFERROR(VLOOKUP(C1025,重点公司!$C$2:$E$800,2,FALSE),0)</f>
        <v>0</v>
      </c>
    </row>
    <row r="1026" spans="2:7" ht="14" customHeight="1" x14ac:dyDescent="0.25">
      <c r="B1026" s="34" t="s">
        <v>2212</v>
      </c>
      <c r="C1026" s="29">
        <f>[1]!s_info_name(B1026)</f>
        <v>0</v>
      </c>
      <c r="D1026" s="30">
        <f>[1]!s_info_industry_sw_2021(B1026,"",1)</f>
        <v>0</v>
      </c>
      <c r="E1026" s="31" t="e">
        <f>IF([1]!s_info_industry_sw_2021(B1026,"",2)="消费电子",分工!$E$4,VLOOKUP(D1026,分工!$B$2:'分工'!$C$32,2,0))</f>
        <v>#N/A</v>
      </c>
      <c r="F1026" s="35"/>
      <c r="G1026" s="33">
        <f>IFERROR(VLOOKUP(C1026,重点公司!$C$2:$E$800,2,FALSE),0)</f>
        <v>0</v>
      </c>
    </row>
    <row r="1027" spans="2:7" ht="14" customHeight="1" x14ac:dyDescent="0.25">
      <c r="B1027" s="34" t="s">
        <v>2213</v>
      </c>
      <c r="C1027" s="29">
        <f>[1]!s_info_name(B1027)</f>
        <v>0</v>
      </c>
      <c r="D1027" s="30">
        <f>[1]!s_info_industry_sw_2021(B1027,"",1)</f>
        <v>0</v>
      </c>
      <c r="E1027" s="31" t="e">
        <f>IF([1]!s_info_industry_sw_2021(B1027,"",2)="消费电子",分工!$E$4,VLOOKUP(D1027,分工!$B$2:'分工'!$C$32,2,0))</f>
        <v>#N/A</v>
      </c>
      <c r="F1027" s="35"/>
      <c r="G1027" s="33">
        <f>IFERROR(VLOOKUP(C1027,重点公司!$C$2:$E$800,2,FALSE),0)</f>
        <v>0</v>
      </c>
    </row>
    <row r="1028" spans="2:7" ht="14" customHeight="1" x14ac:dyDescent="0.25">
      <c r="B1028" s="34" t="s">
        <v>2214</v>
      </c>
      <c r="C1028" s="29">
        <f>[1]!s_info_name(B1028)</f>
        <v>0</v>
      </c>
      <c r="D1028" s="30">
        <f>[1]!s_info_industry_sw_2021(B1028,"",1)</f>
        <v>0</v>
      </c>
      <c r="E1028" s="31" t="e">
        <f>IF([1]!s_info_industry_sw_2021(B1028,"",2)="消费电子",分工!$E$4,VLOOKUP(D1028,分工!$B$2:'分工'!$C$32,2,0))</f>
        <v>#N/A</v>
      </c>
      <c r="F1028" s="35"/>
      <c r="G1028" s="33">
        <f>IFERROR(VLOOKUP(C1028,重点公司!$C$2:$E$800,2,FALSE),0)</f>
        <v>0</v>
      </c>
    </row>
    <row r="1029" spans="2:7" ht="14" customHeight="1" x14ac:dyDescent="0.25">
      <c r="B1029" s="34" t="s">
        <v>2215</v>
      </c>
      <c r="C1029" s="29">
        <f>[1]!s_info_name(B1029)</f>
        <v>0</v>
      </c>
      <c r="D1029" s="30">
        <f>[1]!s_info_industry_sw_2021(B1029,"",1)</f>
        <v>0</v>
      </c>
      <c r="E1029" s="31" t="e">
        <f>IF([1]!s_info_industry_sw_2021(B1029,"",2)="消费电子",分工!$E$4,VLOOKUP(D1029,分工!$B$2:'分工'!$C$32,2,0))</f>
        <v>#N/A</v>
      </c>
      <c r="F1029" s="35"/>
      <c r="G1029" s="33">
        <f>IFERROR(VLOOKUP(C1029,重点公司!$C$2:$E$800,2,FALSE),0)</f>
        <v>0</v>
      </c>
    </row>
    <row r="1030" spans="2:7" ht="14" customHeight="1" x14ac:dyDescent="0.25">
      <c r="B1030" s="34" t="s">
        <v>2216</v>
      </c>
      <c r="C1030" s="29">
        <f>[1]!s_info_name(B1030)</f>
        <v>0</v>
      </c>
      <c r="D1030" s="30">
        <f>[1]!s_info_industry_sw_2021(B1030,"",1)</f>
        <v>0</v>
      </c>
      <c r="E1030" s="31" t="e">
        <f>IF([1]!s_info_industry_sw_2021(B1030,"",2)="消费电子",分工!$E$4,VLOOKUP(D1030,分工!$B$2:'分工'!$C$32,2,0))</f>
        <v>#N/A</v>
      </c>
      <c r="F1030" s="35"/>
      <c r="G1030" s="33">
        <f>IFERROR(VLOOKUP(C1030,重点公司!$C$2:$E$800,2,FALSE),0)</f>
        <v>0</v>
      </c>
    </row>
    <row r="1031" spans="2:7" ht="14" customHeight="1" x14ac:dyDescent="0.25">
      <c r="B1031" s="34" t="s">
        <v>2217</v>
      </c>
      <c r="C1031" s="29">
        <f>[1]!s_info_name(B1031)</f>
        <v>0</v>
      </c>
      <c r="D1031" s="30">
        <f>[1]!s_info_industry_sw_2021(B1031,"",1)</f>
        <v>0</v>
      </c>
      <c r="E1031" s="31" t="e">
        <f>IF([1]!s_info_industry_sw_2021(B1031,"",2)="消费电子",分工!$E$4,VLOOKUP(D1031,分工!$B$2:'分工'!$C$32,2,0))</f>
        <v>#N/A</v>
      </c>
      <c r="F1031" s="35"/>
      <c r="G1031" s="33">
        <f>IFERROR(VLOOKUP(C1031,重点公司!$C$2:$E$800,2,FALSE),0)</f>
        <v>0</v>
      </c>
    </row>
    <row r="1032" spans="2:7" ht="14" customHeight="1" x14ac:dyDescent="0.25">
      <c r="B1032" s="34" t="s">
        <v>2218</v>
      </c>
      <c r="C1032" s="29">
        <f>[1]!s_info_name(B1032)</f>
        <v>0</v>
      </c>
      <c r="D1032" s="30">
        <f>[1]!s_info_industry_sw_2021(B1032,"",1)</f>
        <v>0</v>
      </c>
      <c r="E1032" s="31" t="e">
        <f>IF([1]!s_info_industry_sw_2021(B1032,"",2)="消费电子",分工!$E$4,VLOOKUP(D1032,分工!$B$2:'分工'!$C$32,2,0))</f>
        <v>#N/A</v>
      </c>
      <c r="F1032" s="35"/>
      <c r="G1032" s="33">
        <f>IFERROR(VLOOKUP(C1032,重点公司!$C$2:$E$800,2,FALSE),0)</f>
        <v>0</v>
      </c>
    </row>
    <row r="1033" spans="2:7" ht="14" customHeight="1" x14ac:dyDescent="0.25">
      <c r="B1033" s="34" t="s">
        <v>2219</v>
      </c>
      <c r="C1033" s="29">
        <f>[1]!s_info_name(B1033)</f>
        <v>0</v>
      </c>
      <c r="D1033" s="30">
        <f>[1]!s_info_industry_sw_2021(B1033,"",1)</f>
        <v>0</v>
      </c>
      <c r="E1033" s="31" t="e">
        <f>IF([1]!s_info_industry_sw_2021(B1033,"",2)="消费电子",分工!$E$4,VLOOKUP(D1033,分工!$B$2:'分工'!$C$32,2,0))</f>
        <v>#N/A</v>
      </c>
      <c r="F1033" s="35"/>
      <c r="G1033" s="33">
        <f>IFERROR(VLOOKUP(C1033,重点公司!$C$2:$E$800,2,FALSE),0)</f>
        <v>0</v>
      </c>
    </row>
    <row r="1034" spans="2:7" ht="14" customHeight="1" x14ac:dyDescent="0.25">
      <c r="B1034" s="34" t="s">
        <v>2220</v>
      </c>
      <c r="C1034" s="29">
        <f>[1]!s_info_name(B1034)</f>
        <v>0</v>
      </c>
      <c r="D1034" s="30">
        <f>[1]!s_info_industry_sw_2021(B1034,"",1)</f>
        <v>0</v>
      </c>
      <c r="E1034" s="31" t="e">
        <f>IF([1]!s_info_industry_sw_2021(B1034,"",2)="消费电子",分工!$E$4,VLOOKUP(D1034,分工!$B$2:'分工'!$C$32,2,0))</f>
        <v>#N/A</v>
      </c>
      <c r="F1034" s="35"/>
      <c r="G1034" s="33">
        <f>IFERROR(VLOOKUP(C1034,重点公司!$C$2:$E$800,2,FALSE),0)</f>
        <v>0</v>
      </c>
    </row>
    <row r="1035" spans="2:7" ht="14" customHeight="1" x14ac:dyDescent="0.25">
      <c r="B1035" s="34" t="s">
        <v>2221</v>
      </c>
      <c r="C1035" s="29">
        <f>[1]!s_info_name(B1035)</f>
        <v>0</v>
      </c>
      <c r="D1035" s="30">
        <f>[1]!s_info_industry_sw_2021(B1035,"",1)</f>
        <v>0</v>
      </c>
      <c r="E1035" s="31" t="e">
        <f>IF([1]!s_info_industry_sw_2021(B1035,"",2)="消费电子",分工!$E$4,VLOOKUP(D1035,分工!$B$2:'分工'!$C$32,2,0))</f>
        <v>#N/A</v>
      </c>
      <c r="F1035" s="35"/>
      <c r="G1035" s="33">
        <f>IFERROR(VLOOKUP(C1035,重点公司!$C$2:$E$800,2,FALSE),0)</f>
        <v>0</v>
      </c>
    </row>
    <row r="1036" spans="2:7" ht="14" customHeight="1" x14ac:dyDescent="0.25">
      <c r="B1036" s="34" t="s">
        <v>2222</v>
      </c>
      <c r="C1036" s="29">
        <f>[1]!s_info_name(B1036)</f>
        <v>0</v>
      </c>
      <c r="D1036" s="30">
        <f>[1]!s_info_industry_sw_2021(B1036,"",1)</f>
        <v>0</v>
      </c>
      <c r="E1036" s="31" t="e">
        <f>IF([1]!s_info_industry_sw_2021(B1036,"",2)="消费电子",分工!$E$4,VLOOKUP(D1036,分工!$B$2:'分工'!$C$32,2,0))</f>
        <v>#N/A</v>
      </c>
      <c r="F1036" s="35"/>
      <c r="G1036" s="33">
        <f>IFERROR(VLOOKUP(C1036,重点公司!$C$2:$E$800,2,FALSE),0)</f>
        <v>0</v>
      </c>
    </row>
    <row r="1037" spans="2:7" ht="14" customHeight="1" x14ac:dyDescent="0.25">
      <c r="B1037" s="34" t="s">
        <v>2223</v>
      </c>
      <c r="C1037" s="29">
        <f>[1]!s_info_name(B1037)</f>
        <v>0</v>
      </c>
      <c r="D1037" s="30">
        <f>[1]!s_info_industry_sw_2021(B1037,"",1)</f>
        <v>0</v>
      </c>
      <c r="E1037" s="31" t="e">
        <f>IF([1]!s_info_industry_sw_2021(B1037,"",2)="消费电子",分工!$E$4,VLOOKUP(D1037,分工!$B$2:'分工'!$C$32,2,0))</f>
        <v>#N/A</v>
      </c>
      <c r="F1037" s="35"/>
      <c r="G1037" s="33">
        <f>IFERROR(VLOOKUP(C1037,重点公司!$C$2:$E$800,2,FALSE),0)</f>
        <v>0</v>
      </c>
    </row>
    <row r="1038" spans="2:7" ht="14" customHeight="1" x14ac:dyDescent="0.25">
      <c r="B1038" s="34" t="s">
        <v>2224</v>
      </c>
      <c r="C1038" s="29">
        <f>[1]!s_info_name(B1038)</f>
        <v>0</v>
      </c>
      <c r="D1038" s="30">
        <f>[1]!s_info_industry_sw_2021(B1038,"",1)</f>
        <v>0</v>
      </c>
      <c r="E1038" s="31" t="e">
        <f>IF([1]!s_info_industry_sw_2021(B1038,"",2)="消费电子",分工!$E$4,VLOOKUP(D1038,分工!$B$2:'分工'!$C$32,2,0))</f>
        <v>#N/A</v>
      </c>
      <c r="F1038" s="35"/>
      <c r="G1038" s="33">
        <f>IFERROR(VLOOKUP(C1038,重点公司!$C$2:$E$800,2,FALSE),0)</f>
        <v>0</v>
      </c>
    </row>
    <row r="1039" spans="2:7" ht="14" customHeight="1" x14ac:dyDescent="0.25">
      <c r="B1039" s="34" t="s">
        <v>2225</v>
      </c>
      <c r="C1039" s="29">
        <f>[1]!s_info_name(B1039)</f>
        <v>0</v>
      </c>
      <c r="D1039" s="30">
        <f>[1]!s_info_industry_sw_2021(B1039,"",1)</f>
        <v>0</v>
      </c>
      <c r="E1039" s="31" t="e">
        <f>IF([1]!s_info_industry_sw_2021(B1039,"",2)="消费电子",分工!$E$4,VLOOKUP(D1039,分工!$B$2:'分工'!$C$32,2,0))</f>
        <v>#N/A</v>
      </c>
      <c r="F1039" s="35"/>
      <c r="G1039" s="33">
        <f>IFERROR(VLOOKUP(C1039,重点公司!$C$2:$E$800,2,FALSE),0)</f>
        <v>0</v>
      </c>
    </row>
    <row r="1040" spans="2:7" ht="14" customHeight="1" x14ac:dyDescent="0.25">
      <c r="B1040" s="34" t="s">
        <v>2226</v>
      </c>
      <c r="C1040" s="29">
        <f>[1]!s_info_name(B1040)</f>
        <v>0</v>
      </c>
      <c r="D1040" s="30">
        <f>[1]!s_info_industry_sw_2021(B1040,"",1)</f>
        <v>0</v>
      </c>
      <c r="E1040" s="31" t="e">
        <f>IF([1]!s_info_industry_sw_2021(B1040,"",2)="消费电子",分工!$E$4,VLOOKUP(D1040,分工!$B$2:'分工'!$C$32,2,0))</f>
        <v>#N/A</v>
      </c>
      <c r="F1040" s="35"/>
      <c r="G1040" s="33">
        <f>IFERROR(VLOOKUP(C1040,重点公司!$C$2:$E$800,2,FALSE),0)</f>
        <v>0</v>
      </c>
    </row>
    <row r="1041" spans="2:7" ht="14" customHeight="1" x14ac:dyDescent="0.25">
      <c r="B1041" s="34" t="s">
        <v>2227</v>
      </c>
      <c r="C1041" s="29">
        <f>[1]!s_info_name(B1041)</f>
        <v>0</v>
      </c>
      <c r="D1041" s="30">
        <f>[1]!s_info_industry_sw_2021(B1041,"",1)</f>
        <v>0</v>
      </c>
      <c r="E1041" s="31" t="e">
        <f>IF([1]!s_info_industry_sw_2021(B1041,"",2)="消费电子",分工!$E$4,VLOOKUP(D1041,分工!$B$2:'分工'!$C$32,2,0))</f>
        <v>#N/A</v>
      </c>
      <c r="F1041" s="35"/>
      <c r="G1041" s="33">
        <f>IFERROR(VLOOKUP(C1041,重点公司!$C$2:$E$800,2,FALSE),0)</f>
        <v>0</v>
      </c>
    </row>
    <row r="1042" spans="2:7" ht="14" customHeight="1" x14ac:dyDescent="0.25">
      <c r="B1042" s="34" t="s">
        <v>2228</v>
      </c>
      <c r="C1042" s="29">
        <f>[1]!s_info_name(B1042)</f>
        <v>0</v>
      </c>
      <c r="D1042" s="30">
        <f>[1]!s_info_industry_sw_2021(B1042,"",1)</f>
        <v>0</v>
      </c>
      <c r="E1042" s="31" t="e">
        <f>IF([1]!s_info_industry_sw_2021(B1042,"",2)="消费电子",分工!$E$4,VLOOKUP(D1042,分工!$B$2:'分工'!$C$32,2,0))</f>
        <v>#N/A</v>
      </c>
      <c r="F1042" s="35"/>
      <c r="G1042" s="33">
        <f>IFERROR(VLOOKUP(C1042,重点公司!$C$2:$E$800,2,FALSE),0)</f>
        <v>0</v>
      </c>
    </row>
    <row r="1043" spans="2:7" ht="14" customHeight="1" x14ac:dyDescent="0.25">
      <c r="B1043" s="34" t="s">
        <v>2229</v>
      </c>
      <c r="C1043" s="29">
        <f>[1]!s_info_name(B1043)</f>
        <v>0</v>
      </c>
      <c r="D1043" s="30">
        <f>[1]!s_info_industry_sw_2021(B1043,"",1)</f>
        <v>0</v>
      </c>
      <c r="E1043" s="31" t="e">
        <f>IF([1]!s_info_industry_sw_2021(B1043,"",2)="消费电子",分工!$E$4,VLOOKUP(D1043,分工!$B$2:'分工'!$C$32,2,0))</f>
        <v>#N/A</v>
      </c>
      <c r="F1043" s="35"/>
      <c r="G1043" s="33">
        <f>IFERROR(VLOOKUP(C1043,重点公司!$C$2:$E$800,2,FALSE),0)</f>
        <v>0</v>
      </c>
    </row>
    <row r="1044" spans="2:7" ht="14" customHeight="1" x14ac:dyDescent="0.25">
      <c r="B1044" s="34" t="s">
        <v>2230</v>
      </c>
      <c r="C1044" s="29">
        <f>[1]!s_info_name(B1044)</f>
        <v>0</v>
      </c>
      <c r="D1044" s="30">
        <f>[1]!s_info_industry_sw_2021(B1044,"",1)</f>
        <v>0</v>
      </c>
      <c r="E1044" s="31" t="e">
        <f>IF([1]!s_info_industry_sw_2021(B1044,"",2)="消费电子",分工!$E$4,VLOOKUP(D1044,分工!$B$2:'分工'!$C$32,2,0))</f>
        <v>#N/A</v>
      </c>
      <c r="F1044" s="35"/>
      <c r="G1044" s="33">
        <f>IFERROR(VLOOKUP(C1044,重点公司!$C$2:$E$800,2,FALSE),0)</f>
        <v>0</v>
      </c>
    </row>
    <row r="1045" spans="2:7" ht="14" customHeight="1" x14ac:dyDescent="0.25">
      <c r="B1045" s="34" t="s">
        <v>2231</v>
      </c>
      <c r="C1045" s="29">
        <f>[1]!s_info_name(B1045)</f>
        <v>0</v>
      </c>
      <c r="D1045" s="30">
        <f>[1]!s_info_industry_sw_2021(B1045,"",1)</f>
        <v>0</v>
      </c>
      <c r="E1045" s="31" t="e">
        <f>IF([1]!s_info_industry_sw_2021(B1045,"",2)="消费电子",分工!$E$4,VLOOKUP(D1045,分工!$B$2:'分工'!$C$32,2,0))</f>
        <v>#N/A</v>
      </c>
      <c r="F1045" s="35"/>
      <c r="G1045" s="33">
        <f>IFERROR(VLOOKUP(C1045,重点公司!$C$2:$E$800,2,FALSE),0)</f>
        <v>0</v>
      </c>
    </row>
    <row r="1046" spans="2:7" ht="14" customHeight="1" x14ac:dyDescent="0.25">
      <c r="B1046" s="34" t="s">
        <v>2232</v>
      </c>
      <c r="C1046" s="29">
        <f>[1]!s_info_name(B1046)</f>
        <v>0</v>
      </c>
      <c r="D1046" s="30">
        <f>[1]!s_info_industry_sw_2021(B1046,"",1)</f>
        <v>0</v>
      </c>
      <c r="E1046" s="31" t="e">
        <f>IF([1]!s_info_industry_sw_2021(B1046,"",2)="消费电子",分工!$E$4,VLOOKUP(D1046,分工!$B$2:'分工'!$C$32,2,0))</f>
        <v>#N/A</v>
      </c>
      <c r="F1046" s="35"/>
      <c r="G1046" s="33">
        <f>IFERROR(VLOOKUP(C1046,重点公司!$C$2:$E$800,2,FALSE),0)</f>
        <v>0</v>
      </c>
    </row>
    <row r="1047" spans="2:7" ht="14" customHeight="1" x14ac:dyDescent="0.25">
      <c r="B1047" s="34" t="s">
        <v>2233</v>
      </c>
      <c r="C1047" s="29">
        <f>[1]!s_info_name(B1047)</f>
        <v>0</v>
      </c>
      <c r="D1047" s="30">
        <f>[1]!s_info_industry_sw_2021(B1047,"",1)</f>
        <v>0</v>
      </c>
      <c r="E1047" s="31" t="e">
        <f>IF([1]!s_info_industry_sw_2021(B1047,"",2)="消费电子",分工!$E$4,VLOOKUP(D1047,分工!$B$2:'分工'!$C$32,2,0))</f>
        <v>#N/A</v>
      </c>
      <c r="F1047" s="35"/>
      <c r="G1047" s="33">
        <f>IFERROR(VLOOKUP(C1047,重点公司!$C$2:$E$800,2,FALSE),0)</f>
        <v>0</v>
      </c>
    </row>
    <row r="1048" spans="2:7" ht="14" customHeight="1" x14ac:dyDescent="0.25">
      <c r="B1048" s="34" t="s">
        <v>2234</v>
      </c>
      <c r="C1048" s="29">
        <f>[1]!s_info_name(B1048)</f>
        <v>0</v>
      </c>
      <c r="D1048" s="30">
        <f>[1]!s_info_industry_sw_2021(B1048,"",1)</f>
        <v>0</v>
      </c>
      <c r="E1048" s="31" t="e">
        <f>IF([1]!s_info_industry_sw_2021(B1048,"",2)="消费电子",分工!$E$4,VLOOKUP(D1048,分工!$B$2:'分工'!$C$32,2,0))</f>
        <v>#N/A</v>
      </c>
      <c r="F1048" s="35"/>
      <c r="G1048" s="33">
        <f>IFERROR(VLOOKUP(C1048,重点公司!$C$2:$E$800,2,FALSE),0)</f>
        <v>0</v>
      </c>
    </row>
    <row r="1049" spans="2:7" ht="14" customHeight="1" x14ac:dyDescent="0.25">
      <c r="B1049" s="34" t="s">
        <v>2235</v>
      </c>
      <c r="C1049" s="29">
        <f>[1]!s_info_name(B1049)</f>
        <v>0</v>
      </c>
      <c r="D1049" s="30">
        <f>[1]!s_info_industry_sw_2021(B1049,"",1)</f>
        <v>0</v>
      </c>
      <c r="E1049" s="31" t="e">
        <f>IF([1]!s_info_industry_sw_2021(B1049,"",2)="消费电子",分工!$E$4,VLOOKUP(D1049,分工!$B$2:'分工'!$C$32,2,0))</f>
        <v>#N/A</v>
      </c>
      <c r="F1049" s="35"/>
      <c r="G1049" s="33">
        <f>IFERROR(VLOOKUP(C1049,重点公司!$C$2:$E$800,2,FALSE),0)</f>
        <v>0</v>
      </c>
    </row>
    <row r="1050" spans="2:7" ht="14" customHeight="1" x14ac:dyDescent="0.25">
      <c r="B1050" s="34" t="s">
        <v>2236</v>
      </c>
      <c r="C1050" s="29">
        <f>[1]!s_info_name(B1050)</f>
        <v>0</v>
      </c>
      <c r="D1050" s="30">
        <f>[1]!s_info_industry_sw_2021(B1050,"",1)</f>
        <v>0</v>
      </c>
      <c r="E1050" s="31" t="e">
        <f>IF([1]!s_info_industry_sw_2021(B1050,"",2)="消费电子",分工!$E$4,VLOOKUP(D1050,分工!$B$2:'分工'!$C$32,2,0))</f>
        <v>#N/A</v>
      </c>
      <c r="F1050" s="35"/>
      <c r="G1050" s="33">
        <f>IFERROR(VLOOKUP(C1050,重点公司!$C$2:$E$800,2,FALSE),0)</f>
        <v>0</v>
      </c>
    </row>
    <row r="1051" spans="2:7" ht="14" customHeight="1" x14ac:dyDescent="0.25">
      <c r="B1051" s="34" t="s">
        <v>2237</v>
      </c>
      <c r="C1051" s="29">
        <f>[1]!s_info_name(B1051)</f>
        <v>0</v>
      </c>
      <c r="D1051" s="30">
        <f>[1]!s_info_industry_sw_2021(B1051,"",1)</f>
        <v>0</v>
      </c>
      <c r="E1051" s="31" t="e">
        <f>IF([1]!s_info_industry_sw_2021(B1051,"",2)="消费电子",分工!$E$4,VLOOKUP(D1051,分工!$B$2:'分工'!$C$32,2,0))</f>
        <v>#N/A</v>
      </c>
      <c r="F1051" s="35"/>
      <c r="G1051" s="33">
        <f>IFERROR(VLOOKUP(C1051,重点公司!$C$2:$E$800,2,FALSE),0)</f>
        <v>0</v>
      </c>
    </row>
    <row r="1052" spans="2:7" ht="14" customHeight="1" x14ac:dyDescent="0.25">
      <c r="B1052" s="34" t="s">
        <v>2238</v>
      </c>
      <c r="C1052" s="29">
        <f>[1]!s_info_name(B1052)</f>
        <v>0</v>
      </c>
      <c r="D1052" s="30">
        <f>[1]!s_info_industry_sw_2021(B1052,"",1)</f>
        <v>0</v>
      </c>
      <c r="E1052" s="31" t="e">
        <f>IF([1]!s_info_industry_sw_2021(B1052,"",2)="消费电子",分工!$E$4,VLOOKUP(D1052,分工!$B$2:'分工'!$C$32,2,0))</f>
        <v>#N/A</v>
      </c>
      <c r="F1052" s="35"/>
      <c r="G1052" s="33">
        <f>IFERROR(VLOOKUP(C1052,重点公司!$C$2:$E$800,2,FALSE),0)</f>
        <v>0</v>
      </c>
    </row>
    <row r="1053" spans="2:7" ht="14" customHeight="1" x14ac:dyDescent="0.25">
      <c r="B1053" s="34" t="s">
        <v>2239</v>
      </c>
      <c r="C1053" s="29">
        <f>[1]!s_info_name(B1053)</f>
        <v>0</v>
      </c>
      <c r="D1053" s="30">
        <f>[1]!s_info_industry_sw_2021(B1053,"",1)</f>
        <v>0</v>
      </c>
      <c r="E1053" s="31" t="e">
        <f>IF([1]!s_info_industry_sw_2021(B1053,"",2)="消费电子",分工!$E$4,VLOOKUP(D1053,分工!$B$2:'分工'!$C$32,2,0))</f>
        <v>#N/A</v>
      </c>
      <c r="F1053" s="35"/>
      <c r="G1053" s="33">
        <f>IFERROR(VLOOKUP(C1053,重点公司!$C$2:$E$800,2,FALSE),0)</f>
        <v>0</v>
      </c>
    </row>
    <row r="1054" spans="2:7" ht="14" customHeight="1" x14ac:dyDescent="0.25">
      <c r="B1054" s="34" t="s">
        <v>2240</v>
      </c>
      <c r="C1054" s="29">
        <f>[1]!s_info_name(B1054)</f>
        <v>0</v>
      </c>
      <c r="D1054" s="30">
        <f>[1]!s_info_industry_sw_2021(B1054,"",1)</f>
        <v>0</v>
      </c>
      <c r="E1054" s="31" t="e">
        <f>IF([1]!s_info_industry_sw_2021(B1054,"",2)="消费电子",分工!$E$4,VLOOKUP(D1054,分工!$B$2:'分工'!$C$32,2,0))</f>
        <v>#N/A</v>
      </c>
      <c r="F1054" s="35"/>
      <c r="G1054" s="33">
        <f>IFERROR(VLOOKUP(C1054,重点公司!$C$2:$E$800,2,FALSE),0)</f>
        <v>0</v>
      </c>
    </row>
    <row r="1055" spans="2:7" ht="14" customHeight="1" x14ac:dyDescent="0.25">
      <c r="B1055" s="34" t="s">
        <v>2241</v>
      </c>
      <c r="C1055" s="29">
        <f>[1]!s_info_name(B1055)</f>
        <v>0</v>
      </c>
      <c r="D1055" s="30">
        <f>[1]!s_info_industry_sw_2021(B1055,"",1)</f>
        <v>0</v>
      </c>
      <c r="E1055" s="31" t="e">
        <f>IF([1]!s_info_industry_sw_2021(B1055,"",2)="消费电子",分工!$E$4,VLOOKUP(D1055,分工!$B$2:'分工'!$C$32,2,0))</f>
        <v>#N/A</v>
      </c>
      <c r="F1055" s="35"/>
      <c r="G1055" s="33">
        <f>IFERROR(VLOOKUP(C1055,重点公司!$C$2:$E$800,2,FALSE),0)</f>
        <v>0</v>
      </c>
    </row>
    <row r="1056" spans="2:7" ht="14" customHeight="1" x14ac:dyDescent="0.25">
      <c r="B1056" s="34" t="s">
        <v>2242</v>
      </c>
      <c r="C1056" s="29">
        <f>[1]!s_info_name(B1056)</f>
        <v>0</v>
      </c>
      <c r="D1056" s="30">
        <f>[1]!s_info_industry_sw_2021(B1056,"",1)</f>
        <v>0</v>
      </c>
      <c r="E1056" s="31" t="e">
        <f>IF([1]!s_info_industry_sw_2021(B1056,"",2)="消费电子",分工!$E$4,VLOOKUP(D1056,分工!$B$2:'分工'!$C$32,2,0))</f>
        <v>#N/A</v>
      </c>
      <c r="F1056" s="35"/>
      <c r="G1056" s="33">
        <f>IFERROR(VLOOKUP(C1056,重点公司!$C$2:$E$800,2,FALSE),0)</f>
        <v>0</v>
      </c>
    </row>
    <row r="1057" spans="2:7" ht="14" customHeight="1" x14ac:dyDescent="0.25">
      <c r="B1057" s="34" t="s">
        <v>2243</v>
      </c>
      <c r="C1057" s="29">
        <f>[1]!s_info_name(B1057)</f>
        <v>0</v>
      </c>
      <c r="D1057" s="30">
        <f>[1]!s_info_industry_sw_2021(B1057,"",1)</f>
        <v>0</v>
      </c>
      <c r="E1057" s="31" t="e">
        <f>IF([1]!s_info_industry_sw_2021(B1057,"",2)="消费电子",分工!$E$4,VLOOKUP(D1057,分工!$B$2:'分工'!$C$32,2,0))</f>
        <v>#N/A</v>
      </c>
      <c r="F1057" s="35"/>
      <c r="G1057" s="33">
        <f>IFERROR(VLOOKUP(C1057,重点公司!$C$2:$E$800,2,FALSE),0)</f>
        <v>0</v>
      </c>
    </row>
    <row r="1058" spans="2:7" ht="14" customHeight="1" x14ac:dyDescent="0.25">
      <c r="B1058" s="34" t="s">
        <v>2244</v>
      </c>
      <c r="C1058" s="29">
        <f>[1]!s_info_name(B1058)</f>
        <v>0</v>
      </c>
      <c r="D1058" s="30">
        <f>[1]!s_info_industry_sw_2021(B1058,"",1)</f>
        <v>0</v>
      </c>
      <c r="E1058" s="31" t="e">
        <f>IF([1]!s_info_industry_sw_2021(B1058,"",2)="消费电子",分工!$E$4,VLOOKUP(D1058,分工!$B$2:'分工'!$C$32,2,0))</f>
        <v>#N/A</v>
      </c>
      <c r="F1058" s="35"/>
      <c r="G1058" s="33">
        <f>IFERROR(VLOOKUP(C1058,重点公司!$C$2:$E$800,2,FALSE),0)</f>
        <v>0</v>
      </c>
    </row>
    <row r="1059" spans="2:7" ht="14" customHeight="1" x14ac:dyDescent="0.25">
      <c r="B1059" s="34" t="s">
        <v>2245</v>
      </c>
      <c r="C1059" s="29">
        <f>[1]!s_info_name(B1059)</f>
        <v>0</v>
      </c>
      <c r="D1059" s="30">
        <f>[1]!s_info_industry_sw_2021(B1059,"",1)</f>
        <v>0</v>
      </c>
      <c r="E1059" s="31" t="e">
        <f>IF([1]!s_info_industry_sw_2021(B1059,"",2)="消费电子",分工!$E$4,VLOOKUP(D1059,分工!$B$2:'分工'!$C$32,2,0))</f>
        <v>#N/A</v>
      </c>
      <c r="F1059" s="35"/>
      <c r="G1059" s="33">
        <f>IFERROR(VLOOKUP(C1059,重点公司!$C$2:$E$800,2,FALSE),0)</f>
        <v>0</v>
      </c>
    </row>
    <row r="1060" spans="2:7" ht="14" customHeight="1" x14ac:dyDescent="0.25">
      <c r="B1060" s="34" t="s">
        <v>2246</v>
      </c>
      <c r="C1060" s="29">
        <f>[1]!s_info_name(B1060)</f>
        <v>0</v>
      </c>
      <c r="D1060" s="30">
        <f>[1]!s_info_industry_sw_2021(B1060,"",1)</f>
        <v>0</v>
      </c>
      <c r="E1060" s="31" t="e">
        <f>IF([1]!s_info_industry_sw_2021(B1060,"",2)="消费电子",分工!$E$4,VLOOKUP(D1060,分工!$B$2:'分工'!$C$32,2,0))</f>
        <v>#N/A</v>
      </c>
      <c r="F1060" s="35"/>
      <c r="G1060" s="33">
        <f>IFERROR(VLOOKUP(C1060,重点公司!$C$2:$E$800,2,FALSE),0)</f>
        <v>0</v>
      </c>
    </row>
    <row r="1061" spans="2:7" ht="14" customHeight="1" x14ac:dyDescent="0.25">
      <c r="B1061" s="34" t="s">
        <v>2247</v>
      </c>
      <c r="C1061" s="29">
        <f>[1]!s_info_name(B1061)</f>
        <v>0</v>
      </c>
      <c r="D1061" s="30">
        <f>[1]!s_info_industry_sw_2021(B1061,"",1)</f>
        <v>0</v>
      </c>
      <c r="E1061" s="31" t="e">
        <f>IF([1]!s_info_industry_sw_2021(B1061,"",2)="消费电子",分工!$E$4,VLOOKUP(D1061,分工!$B$2:'分工'!$C$32,2,0))</f>
        <v>#N/A</v>
      </c>
      <c r="F1061" s="35"/>
      <c r="G1061" s="33">
        <f>IFERROR(VLOOKUP(C1061,重点公司!$C$2:$E$800,2,FALSE),0)</f>
        <v>0</v>
      </c>
    </row>
    <row r="1062" spans="2:7" ht="14" customHeight="1" x14ac:dyDescent="0.25">
      <c r="B1062" s="34" t="s">
        <v>2248</v>
      </c>
      <c r="C1062" s="29">
        <f>[1]!s_info_name(B1062)</f>
        <v>0</v>
      </c>
      <c r="D1062" s="30">
        <f>[1]!s_info_industry_sw_2021(B1062,"",1)</f>
        <v>0</v>
      </c>
      <c r="E1062" s="31" t="e">
        <f>IF([1]!s_info_industry_sw_2021(B1062,"",2)="消费电子",分工!$E$4,VLOOKUP(D1062,分工!$B$2:'分工'!$C$32,2,0))</f>
        <v>#N/A</v>
      </c>
      <c r="F1062" s="35"/>
      <c r="G1062" s="33">
        <f>IFERROR(VLOOKUP(C1062,重点公司!$C$2:$E$800,2,FALSE),0)</f>
        <v>0</v>
      </c>
    </row>
    <row r="1063" spans="2:7" ht="14" customHeight="1" x14ac:dyDescent="0.25">
      <c r="B1063" s="34" t="s">
        <v>2249</v>
      </c>
      <c r="C1063" s="29">
        <f>[1]!s_info_name(B1063)</f>
        <v>0</v>
      </c>
      <c r="D1063" s="30">
        <f>[1]!s_info_industry_sw_2021(B1063,"",1)</f>
        <v>0</v>
      </c>
      <c r="E1063" s="31" t="e">
        <f>IF([1]!s_info_industry_sw_2021(B1063,"",2)="消费电子",分工!$E$4,VLOOKUP(D1063,分工!$B$2:'分工'!$C$32,2,0))</f>
        <v>#N/A</v>
      </c>
      <c r="F1063" s="35"/>
      <c r="G1063" s="33">
        <f>IFERROR(VLOOKUP(C1063,重点公司!$C$2:$E$800,2,FALSE),0)</f>
        <v>0</v>
      </c>
    </row>
    <row r="1064" spans="2:7" ht="14" customHeight="1" x14ac:dyDescent="0.25">
      <c r="B1064" s="34" t="s">
        <v>2250</v>
      </c>
      <c r="C1064" s="29">
        <f>[1]!s_info_name(B1064)</f>
        <v>0</v>
      </c>
      <c r="D1064" s="30">
        <f>[1]!s_info_industry_sw_2021(B1064,"",1)</f>
        <v>0</v>
      </c>
      <c r="E1064" s="31" t="e">
        <f>IF([1]!s_info_industry_sw_2021(B1064,"",2)="消费电子",分工!$E$4,VLOOKUP(D1064,分工!$B$2:'分工'!$C$32,2,0))</f>
        <v>#N/A</v>
      </c>
      <c r="F1064" s="35"/>
      <c r="G1064" s="33">
        <f>IFERROR(VLOOKUP(C1064,重点公司!$C$2:$E$800,2,FALSE),0)</f>
        <v>0</v>
      </c>
    </row>
    <row r="1065" spans="2:7" ht="14" customHeight="1" x14ac:dyDescent="0.25">
      <c r="B1065" s="34" t="s">
        <v>2251</v>
      </c>
      <c r="C1065" s="29">
        <f>[1]!s_info_name(B1065)</f>
        <v>0</v>
      </c>
      <c r="D1065" s="30">
        <f>[1]!s_info_industry_sw_2021(B1065,"",1)</f>
        <v>0</v>
      </c>
      <c r="E1065" s="31" t="e">
        <f>IF([1]!s_info_industry_sw_2021(B1065,"",2)="消费电子",分工!$E$4,VLOOKUP(D1065,分工!$B$2:'分工'!$C$32,2,0))</f>
        <v>#N/A</v>
      </c>
      <c r="F1065" s="35"/>
      <c r="G1065" s="33">
        <f>IFERROR(VLOOKUP(C1065,重点公司!$C$2:$E$800,2,FALSE),0)</f>
        <v>0</v>
      </c>
    </row>
    <row r="1066" spans="2:7" ht="14" customHeight="1" x14ac:dyDescent="0.25">
      <c r="B1066" s="34" t="s">
        <v>2252</v>
      </c>
      <c r="C1066" s="29">
        <f>[1]!s_info_name(B1066)</f>
        <v>0</v>
      </c>
      <c r="D1066" s="30">
        <f>[1]!s_info_industry_sw_2021(B1066,"",1)</f>
        <v>0</v>
      </c>
      <c r="E1066" s="31" t="e">
        <f>IF([1]!s_info_industry_sw_2021(B1066,"",2)="消费电子",分工!$E$4,VLOOKUP(D1066,分工!$B$2:'分工'!$C$32,2,0))</f>
        <v>#N/A</v>
      </c>
      <c r="F1066" s="35"/>
      <c r="G1066" s="33">
        <f>IFERROR(VLOOKUP(C1066,重点公司!$C$2:$E$800,2,FALSE),0)</f>
        <v>0</v>
      </c>
    </row>
    <row r="1067" spans="2:7" ht="14" customHeight="1" x14ac:dyDescent="0.25">
      <c r="B1067" s="34" t="s">
        <v>2253</v>
      </c>
      <c r="C1067" s="29">
        <f>[1]!s_info_name(B1067)</f>
        <v>0</v>
      </c>
      <c r="D1067" s="30">
        <f>[1]!s_info_industry_sw_2021(B1067,"",1)</f>
        <v>0</v>
      </c>
      <c r="E1067" s="31" t="e">
        <f>IF([1]!s_info_industry_sw_2021(B1067,"",2)="消费电子",分工!$E$4,VLOOKUP(D1067,分工!$B$2:'分工'!$C$32,2,0))</f>
        <v>#N/A</v>
      </c>
      <c r="F1067" s="35"/>
      <c r="G1067" s="33">
        <f>IFERROR(VLOOKUP(C1067,重点公司!$C$2:$E$800,2,FALSE),0)</f>
        <v>0</v>
      </c>
    </row>
    <row r="1068" spans="2:7" ht="14" customHeight="1" x14ac:dyDescent="0.25">
      <c r="B1068" s="34" t="s">
        <v>2254</v>
      </c>
      <c r="C1068" s="29">
        <f>[1]!s_info_name(B1068)</f>
        <v>0</v>
      </c>
      <c r="D1068" s="30">
        <f>[1]!s_info_industry_sw_2021(B1068,"",1)</f>
        <v>0</v>
      </c>
      <c r="E1068" s="31" t="e">
        <f>IF([1]!s_info_industry_sw_2021(B1068,"",2)="消费电子",分工!$E$4,VLOOKUP(D1068,分工!$B$2:'分工'!$C$32,2,0))</f>
        <v>#N/A</v>
      </c>
      <c r="F1068" s="35"/>
      <c r="G1068" s="33">
        <f>IFERROR(VLOOKUP(C1068,重点公司!$C$2:$E$800,2,FALSE),0)</f>
        <v>0</v>
      </c>
    </row>
    <row r="1069" spans="2:7" ht="14" customHeight="1" x14ac:dyDescent="0.25">
      <c r="B1069" s="34" t="s">
        <v>2255</v>
      </c>
      <c r="C1069" s="29">
        <f>[1]!s_info_name(B1069)</f>
        <v>0</v>
      </c>
      <c r="D1069" s="30">
        <f>[1]!s_info_industry_sw_2021(B1069,"",1)</f>
        <v>0</v>
      </c>
      <c r="E1069" s="31" t="e">
        <f>IF([1]!s_info_industry_sw_2021(B1069,"",2)="消费电子",分工!$E$4,VLOOKUP(D1069,分工!$B$2:'分工'!$C$32,2,0))</f>
        <v>#N/A</v>
      </c>
      <c r="F1069" s="35"/>
      <c r="G1069" s="33">
        <f>IFERROR(VLOOKUP(C1069,重点公司!$C$2:$E$800,2,FALSE),0)</f>
        <v>0</v>
      </c>
    </row>
    <row r="1070" spans="2:7" ht="14" customHeight="1" x14ac:dyDescent="0.25">
      <c r="B1070" s="34" t="s">
        <v>2256</v>
      </c>
      <c r="C1070" s="29">
        <f>[1]!s_info_name(B1070)</f>
        <v>0</v>
      </c>
      <c r="D1070" s="30">
        <f>[1]!s_info_industry_sw_2021(B1070,"",1)</f>
        <v>0</v>
      </c>
      <c r="E1070" s="31" t="e">
        <f>IF([1]!s_info_industry_sw_2021(B1070,"",2)="消费电子",分工!$E$4,VLOOKUP(D1070,分工!$B$2:'分工'!$C$32,2,0))</f>
        <v>#N/A</v>
      </c>
      <c r="F1070" s="35"/>
      <c r="G1070" s="33">
        <f>IFERROR(VLOOKUP(C1070,重点公司!$C$2:$E$800,2,FALSE),0)</f>
        <v>0</v>
      </c>
    </row>
    <row r="1071" spans="2:7" ht="14" customHeight="1" x14ac:dyDescent="0.25">
      <c r="B1071" s="34" t="s">
        <v>2257</v>
      </c>
      <c r="C1071" s="29">
        <f>[1]!s_info_name(B1071)</f>
        <v>0</v>
      </c>
      <c r="D1071" s="30">
        <f>[1]!s_info_industry_sw_2021(B1071,"",1)</f>
        <v>0</v>
      </c>
      <c r="E1071" s="31" t="e">
        <f>IF([1]!s_info_industry_sw_2021(B1071,"",2)="消费电子",分工!$E$4,VLOOKUP(D1071,分工!$B$2:'分工'!$C$32,2,0))</f>
        <v>#N/A</v>
      </c>
      <c r="F1071" s="35"/>
      <c r="G1071" s="33">
        <f>IFERROR(VLOOKUP(C1071,重点公司!$C$2:$E$800,2,FALSE),0)</f>
        <v>0</v>
      </c>
    </row>
    <row r="1072" spans="2:7" ht="14" customHeight="1" x14ac:dyDescent="0.25">
      <c r="B1072" s="34" t="s">
        <v>2258</v>
      </c>
      <c r="C1072" s="29">
        <f>[1]!s_info_name(B1072)</f>
        <v>0</v>
      </c>
      <c r="D1072" s="30">
        <f>[1]!s_info_industry_sw_2021(B1072,"",1)</f>
        <v>0</v>
      </c>
      <c r="E1072" s="31" t="e">
        <f>IF([1]!s_info_industry_sw_2021(B1072,"",2)="消费电子",分工!$E$4,VLOOKUP(D1072,分工!$B$2:'分工'!$C$32,2,0))</f>
        <v>#N/A</v>
      </c>
      <c r="F1072" s="35"/>
      <c r="G1072" s="33">
        <f>IFERROR(VLOOKUP(C1072,重点公司!$C$2:$E$800,2,FALSE),0)</f>
        <v>0</v>
      </c>
    </row>
    <row r="1073" spans="2:7" ht="14" customHeight="1" x14ac:dyDescent="0.25">
      <c r="B1073" s="34" t="s">
        <v>2259</v>
      </c>
      <c r="C1073" s="29">
        <f>[1]!s_info_name(B1073)</f>
        <v>0</v>
      </c>
      <c r="D1073" s="30">
        <f>[1]!s_info_industry_sw_2021(B1073,"",1)</f>
        <v>0</v>
      </c>
      <c r="E1073" s="31" t="e">
        <f>IF([1]!s_info_industry_sw_2021(B1073,"",2)="消费电子",分工!$E$4,VLOOKUP(D1073,分工!$B$2:'分工'!$C$32,2,0))</f>
        <v>#N/A</v>
      </c>
      <c r="F1073" s="35"/>
      <c r="G1073" s="33">
        <f>IFERROR(VLOOKUP(C1073,重点公司!$C$2:$E$800,2,FALSE),0)</f>
        <v>0</v>
      </c>
    </row>
    <row r="1074" spans="2:7" ht="14" customHeight="1" x14ac:dyDescent="0.25">
      <c r="B1074" s="34" t="s">
        <v>2260</v>
      </c>
      <c r="C1074" s="29">
        <f>[1]!s_info_name(B1074)</f>
        <v>0</v>
      </c>
      <c r="D1074" s="30">
        <f>[1]!s_info_industry_sw_2021(B1074,"",1)</f>
        <v>0</v>
      </c>
      <c r="E1074" s="31" t="e">
        <f>IF([1]!s_info_industry_sw_2021(B1074,"",2)="消费电子",分工!$E$4,VLOOKUP(D1074,分工!$B$2:'分工'!$C$32,2,0))</f>
        <v>#N/A</v>
      </c>
      <c r="F1074" s="35"/>
      <c r="G1074" s="33">
        <f>IFERROR(VLOOKUP(C1074,重点公司!$C$2:$E$800,2,FALSE),0)</f>
        <v>0</v>
      </c>
    </row>
    <row r="1075" spans="2:7" ht="14" customHeight="1" x14ac:dyDescent="0.25">
      <c r="B1075" s="34" t="s">
        <v>2261</v>
      </c>
      <c r="C1075" s="29">
        <f>[1]!s_info_name(B1075)</f>
        <v>0</v>
      </c>
      <c r="D1075" s="30">
        <f>[1]!s_info_industry_sw_2021(B1075,"",1)</f>
        <v>0</v>
      </c>
      <c r="E1075" s="31" t="e">
        <f>IF([1]!s_info_industry_sw_2021(B1075,"",2)="消费电子",分工!$E$4,VLOOKUP(D1075,分工!$B$2:'分工'!$C$32,2,0))</f>
        <v>#N/A</v>
      </c>
      <c r="F1075" s="35"/>
      <c r="G1075" s="33">
        <f>IFERROR(VLOOKUP(C1075,重点公司!$C$2:$E$800,2,FALSE),0)</f>
        <v>0</v>
      </c>
    </row>
    <row r="1076" spans="2:7" ht="14" customHeight="1" x14ac:dyDescent="0.25">
      <c r="B1076" s="34" t="s">
        <v>2262</v>
      </c>
      <c r="C1076" s="29">
        <f>[1]!s_info_name(B1076)</f>
        <v>0</v>
      </c>
      <c r="D1076" s="30">
        <f>[1]!s_info_industry_sw_2021(B1076,"",1)</f>
        <v>0</v>
      </c>
      <c r="E1076" s="31" t="e">
        <f>IF([1]!s_info_industry_sw_2021(B1076,"",2)="消费电子",分工!$E$4,VLOOKUP(D1076,分工!$B$2:'分工'!$C$32,2,0))</f>
        <v>#N/A</v>
      </c>
      <c r="F1076" s="35"/>
      <c r="G1076" s="33">
        <f>IFERROR(VLOOKUP(C1076,重点公司!$C$2:$E$800,2,FALSE),0)</f>
        <v>0</v>
      </c>
    </row>
    <row r="1077" spans="2:7" ht="14" customHeight="1" x14ac:dyDescent="0.25">
      <c r="B1077" s="34" t="s">
        <v>2263</v>
      </c>
      <c r="C1077" s="29">
        <f>[1]!s_info_name(B1077)</f>
        <v>0</v>
      </c>
      <c r="D1077" s="30">
        <f>[1]!s_info_industry_sw_2021(B1077,"",1)</f>
        <v>0</v>
      </c>
      <c r="E1077" s="31" t="e">
        <f>IF([1]!s_info_industry_sw_2021(B1077,"",2)="消费电子",分工!$E$4,VLOOKUP(D1077,分工!$B$2:'分工'!$C$32,2,0))</f>
        <v>#N/A</v>
      </c>
      <c r="F1077" s="35"/>
      <c r="G1077" s="33">
        <f>IFERROR(VLOOKUP(C1077,重点公司!$C$2:$E$800,2,FALSE),0)</f>
        <v>0</v>
      </c>
    </row>
    <row r="1078" spans="2:7" ht="14" customHeight="1" x14ac:dyDescent="0.25">
      <c r="B1078" s="34" t="s">
        <v>2264</v>
      </c>
      <c r="C1078" s="29">
        <f>[1]!s_info_name(B1078)</f>
        <v>0</v>
      </c>
      <c r="D1078" s="30">
        <f>[1]!s_info_industry_sw_2021(B1078,"",1)</f>
        <v>0</v>
      </c>
      <c r="E1078" s="31" t="e">
        <f>IF([1]!s_info_industry_sw_2021(B1078,"",2)="消费电子",分工!$E$4,VLOOKUP(D1078,分工!$B$2:'分工'!$C$32,2,0))</f>
        <v>#N/A</v>
      </c>
      <c r="F1078" s="35"/>
      <c r="G1078" s="33">
        <f>IFERROR(VLOOKUP(C1078,重点公司!$C$2:$E$800,2,FALSE),0)</f>
        <v>0</v>
      </c>
    </row>
    <row r="1079" spans="2:7" ht="14" customHeight="1" x14ac:dyDescent="0.25">
      <c r="B1079" s="34" t="s">
        <v>2265</v>
      </c>
      <c r="C1079" s="29">
        <f>[1]!s_info_name(B1079)</f>
        <v>0</v>
      </c>
      <c r="D1079" s="30">
        <f>[1]!s_info_industry_sw_2021(B1079,"",1)</f>
        <v>0</v>
      </c>
      <c r="E1079" s="31" t="e">
        <f>IF([1]!s_info_industry_sw_2021(B1079,"",2)="消费电子",分工!$E$4,VLOOKUP(D1079,分工!$B$2:'分工'!$C$32,2,0))</f>
        <v>#N/A</v>
      </c>
      <c r="F1079" s="35"/>
      <c r="G1079" s="33">
        <f>IFERROR(VLOOKUP(C1079,重点公司!$C$2:$E$800,2,FALSE),0)</f>
        <v>0</v>
      </c>
    </row>
    <row r="1080" spans="2:7" ht="14" customHeight="1" x14ac:dyDescent="0.25">
      <c r="B1080" s="34" t="s">
        <v>2266</v>
      </c>
      <c r="C1080" s="29">
        <f>[1]!s_info_name(B1080)</f>
        <v>0</v>
      </c>
      <c r="D1080" s="30">
        <f>[1]!s_info_industry_sw_2021(B1080,"",1)</f>
        <v>0</v>
      </c>
      <c r="E1080" s="31" t="e">
        <f>IF([1]!s_info_industry_sw_2021(B1080,"",2)="消费电子",分工!$E$4,VLOOKUP(D1080,分工!$B$2:'分工'!$C$32,2,0))</f>
        <v>#N/A</v>
      </c>
      <c r="F1080" s="35"/>
      <c r="G1080" s="33">
        <f>IFERROR(VLOOKUP(C1080,重点公司!$C$2:$E$800,2,FALSE),0)</f>
        <v>0</v>
      </c>
    </row>
    <row r="1081" spans="2:7" ht="14" customHeight="1" x14ac:dyDescent="0.25">
      <c r="B1081" s="34" t="s">
        <v>2267</v>
      </c>
      <c r="C1081" s="29">
        <f>[1]!s_info_name(B1081)</f>
        <v>0</v>
      </c>
      <c r="D1081" s="30">
        <f>[1]!s_info_industry_sw_2021(B1081,"",1)</f>
        <v>0</v>
      </c>
      <c r="E1081" s="31" t="e">
        <f>IF([1]!s_info_industry_sw_2021(B1081,"",2)="消费电子",分工!$E$4,VLOOKUP(D1081,分工!$B$2:'分工'!$C$32,2,0))</f>
        <v>#N/A</v>
      </c>
      <c r="F1081" s="35"/>
      <c r="G1081" s="33">
        <f>IFERROR(VLOOKUP(C1081,重点公司!$C$2:$E$800,2,FALSE),0)</f>
        <v>0</v>
      </c>
    </row>
    <row r="1082" spans="2:7" ht="14" customHeight="1" x14ac:dyDescent="0.25">
      <c r="B1082" s="34" t="s">
        <v>2268</v>
      </c>
      <c r="C1082" s="29">
        <f>[1]!s_info_name(B1082)</f>
        <v>0</v>
      </c>
      <c r="D1082" s="30">
        <f>[1]!s_info_industry_sw_2021(B1082,"",1)</f>
        <v>0</v>
      </c>
      <c r="E1082" s="31" t="e">
        <f>IF([1]!s_info_industry_sw_2021(B1082,"",2)="消费电子",分工!$E$4,VLOOKUP(D1082,分工!$B$2:'分工'!$C$32,2,0))</f>
        <v>#N/A</v>
      </c>
      <c r="F1082" s="35"/>
      <c r="G1082" s="33">
        <f>IFERROR(VLOOKUP(C1082,重点公司!$C$2:$E$800,2,FALSE),0)</f>
        <v>0</v>
      </c>
    </row>
    <row r="1083" spans="2:7" ht="14" customHeight="1" x14ac:dyDescent="0.25">
      <c r="B1083" s="34" t="s">
        <v>2269</v>
      </c>
      <c r="C1083" s="29">
        <f>[1]!s_info_name(B1083)</f>
        <v>0</v>
      </c>
      <c r="D1083" s="30">
        <f>[1]!s_info_industry_sw_2021(B1083,"",1)</f>
        <v>0</v>
      </c>
      <c r="E1083" s="31" t="e">
        <f>IF([1]!s_info_industry_sw_2021(B1083,"",2)="消费电子",分工!$E$4,VLOOKUP(D1083,分工!$B$2:'分工'!$C$32,2,0))</f>
        <v>#N/A</v>
      </c>
      <c r="F1083" s="35"/>
      <c r="G1083" s="33">
        <f>IFERROR(VLOOKUP(C1083,重点公司!$C$2:$E$800,2,FALSE),0)</f>
        <v>0</v>
      </c>
    </row>
    <row r="1084" spans="2:7" ht="14" customHeight="1" x14ac:dyDescent="0.25">
      <c r="B1084" s="34" t="s">
        <v>2270</v>
      </c>
      <c r="C1084" s="29">
        <f>[1]!s_info_name(B1084)</f>
        <v>0</v>
      </c>
      <c r="D1084" s="30">
        <f>[1]!s_info_industry_sw_2021(B1084,"",1)</f>
        <v>0</v>
      </c>
      <c r="E1084" s="31" t="e">
        <f>IF([1]!s_info_industry_sw_2021(B1084,"",2)="消费电子",分工!$E$4,VLOOKUP(D1084,分工!$B$2:'分工'!$C$32,2,0))</f>
        <v>#N/A</v>
      </c>
      <c r="F1084" s="35"/>
      <c r="G1084" s="33">
        <f>IFERROR(VLOOKUP(C1084,重点公司!$C$2:$E$800,2,FALSE),0)</f>
        <v>0</v>
      </c>
    </row>
    <row r="1085" spans="2:7" ht="14" customHeight="1" x14ac:dyDescent="0.25">
      <c r="B1085" s="34" t="s">
        <v>2271</v>
      </c>
      <c r="C1085" s="29">
        <f>[1]!s_info_name(B1085)</f>
        <v>0</v>
      </c>
      <c r="D1085" s="30">
        <f>[1]!s_info_industry_sw_2021(B1085,"",1)</f>
        <v>0</v>
      </c>
      <c r="E1085" s="31" t="e">
        <f>IF([1]!s_info_industry_sw_2021(B1085,"",2)="消费电子",分工!$E$4,VLOOKUP(D1085,分工!$B$2:'分工'!$C$32,2,0))</f>
        <v>#N/A</v>
      </c>
      <c r="F1085" s="35"/>
      <c r="G1085" s="33">
        <f>IFERROR(VLOOKUP(C1085,重点公司!$C$2:$E$800,2,FALSE),0)</f>
        <v>0</v>
      </c>
    </row>
    <row r="1086" spans="2:7" ht="14" customHeight="1" x14ac:dyDescent="0.25">
      <c r="B1086" s="34" t="s">
        <v>2272</v>
      </c>
      <c r="C1086" s="29">
        <f>[1]!s_info_name(B1086)</f>
        <v>0</v>
      </c>
      <c r="D1086" s="30">
        <f>[1]!s_info_industry_sw_2021(B1086,"",1)</f>
        <v>0</v>
      </c>
      <c r="E1086" s="31" t="e">
        <f>IF([1]!s_info_industry_sw_2021(B1086,"",2)="消费电子",分工!$E$4,VLOOKUP(D1086,分工!$B$2:'分工'!$C$32,2,0))</f>
        <v>#N/A</v>
      </c>
      <c r="F1086" s="35"/>
      <c r="G1086" s="33">
        <f>IFERROR(VLOOKUP(C1086,重点公司!$C$2:$E$800,2,FALSE),0)</f>
        <v>0</v>
      </c>
    </row>
    <row r="1087" spans="2:7" ht="14" customHeight="1" x14ac:dyDescent="0.25">
      <c r="B1087" s="34" t="s">
        <v>2273</v>
      </c>
      <c r="C1087" s="29">
        <f>[1]!s_info_name(B1087)</f>
        <v>0</v>
      </c>
      <c r="D1087" s="30">
        <f>[1]!s_info_industry_sw_2021(B1087,"",1)</f>
        <v>0</v>
      </c>
      <c r="E1087" s="31" t="e">
        <f>IF([1]!s_info_industry_sw_2021(B1087,"",2)="消费电子",分工!$E$4,VLOOKUP(D1087,分工!$B$2:'分工'!$C$32,2,0))</f>
        <v>#N/A</v>
      </c>
      <c r="F1087" s="35"/>
      <c r="G1087" s="33">
        <f>IFERROR(VLOOKUP(C1087,重点公司!$C$2:$E$800,2,FALSE),0)</f>
        <v>0</v>
      </c>
    </row>
    <row r="1088" spans="2:7" ht="14" customHeight="1" x14ac:dyDescent="0.25">
      <c r="B1088" s="34" t="s">
        <v>2274</v>
      </c>
      <c r="C1088" s="29">
        <f>[1]!s_info_name(B1088)</f>
        <v>0</v>
      </c>
      <c r="D1088" s="30">
        <f>[1]!s_info_industry_sw_2021(B1088,"",1)</f>
        <v>0</v>
      </c>
      <c r="E1088" s="31" t="e">
        <f>IF([1]!s_info_industry_sw_2021(B1088,"",2)="消费电子",分工!$E$4,VLOOKUP(D1088,分工!$B$2:'分工'!$C$32,2,0))</f>
        <v>#N/A</v>
      </c>
      <c r="F1088" s="35"/>
      <c r="G1088" s="33">
        <f>IFERROR(VLOOKUP(C1088,重点公司!$C$2:$E$800,2,FALSE),0)</f>
        <v>0</v>
      </c>
    </row>
    <row r="1089" spans="2:7" ht="14" customHeight="1" x14ac:dyDescent="0.25">
      <c r="B1089" s="34" t="s">
        <v>2275</v>
      </c>
      <c r="C1089" s="29">
        <f>[1]!s_info_name(B1089)</f>
        <v>0</v>
      </c>
      <c r="D1089" s="30">
        <f>[1]!s_info_industry_sw_2021(B1089,"",1)</f>
        <v>0</v>
      </c>
      <c r="E1089" s="31" t="e">
        <f>IF([1]!s_info_industry_sw_2021(B1089,"",2)="消费电子",分工!$E$4,VLOOKUP(D1089,分工!$B$2:'分工'!$C$32,2,0))</f>
        <v>#N/A</v>
      </c>
      <c r="F1089" s="35"/>
      <c r="G1089" s="33">
        <f>IFERROR(VLOOKUP(C1089,重点公司!$C$2:$E$800,2,FALSE),0)</f>
        <v>0</v>
      </c>
    </row>
    <row r="1090" spans="2:7" ht="14" customHeight="1" x14ac:dyDescent="0.25">
      <c r="B1090" s="34" t="s">
        <v>2276</v>
      </c>
      <c r="C1090" s="29">
        <f>[1]!s_info_name(B1090)</f>
        <v>0</v>
      </c>
      <c r="D1090" s="30">
        <f>[1]!s_info_industry_sw_2021(B1090,"",1)</f>
        <v>0</v>
      </c>
      <c r="E1090" s="31" t="e">
        <f>IF([1]!s_info_industry_sw_2021(B1090,"",2)="消费电子",分工!$E$4,VLOOKUP(D1090,分工!$B$2:'分工'!$C$32,2,0))</f>
        <v>#N/A</v>
      </c>
      <c r="F1090" s="35"/>
      <c r="G1090" s="33">
        <f>IFERROR(VLOOKUP(C1090,重点公司!$C$2:$E$800,2,FALSE),0)</f>
        <v>0</v>
      </c>
    </row>
    <row r="1091" spans="2:7" ht="14" customHeight="1" x14ac:dyDescent="0.25">
      <c r="B1091" s="34" t="s">
        <v>2277</v>
      </c>
      <c r="C1091" s="29">
        <f>[1]!s_info_name(B1091)</f>
        <v>0</v>
      </c>
      <c r="D1091" s="30">
        <f>[1]!s_info_industry_sw_2021(B1091,"",1)</f>
        <v>0</v>
      </c>
      <c r="E1091" s="31" t="e">
        <f>IF([1]!s_info_industry_sw_2021(B1091,"",2)="消费电子",分工!$E$4,VLOOKUP(D1091,分工!$B$2:'分工'!$C$32,2,0))</f>
        <v>#N/A</v>
      </c>
      <c r="F1091" s="35"/>
      <c r="G1091" s="33">
        <f>IFERROR(VLOOKUP(C1091,重点公司!$C$2:$E$800,2,FALSE),0)</f>
        <v>0</v>
      </c>
    </row>
    <row r="1092" spans="2:7" ht="14" customHeight="1" x14ac:dyDescent="0.25">
      <c r="B1092" s="34" t="s">
        <v>2278</v>
      </c>
      <c r="C1092" s="29">
        <f>[1]!s_info_name(B1092)</f>
        <v>0</v>
      </c>
      <c r="D1092" s="30">
        <f>[1]!s_info_industry_sw_2021(B1092,"",1)</f>
        <v>0</v>
      </c>
      <c r="E1092" s="31" t="e">
        <f>IF([1]!s_info_industry_sw_2021(B1092,"",2)="消费电子",分工!$E$4,VLOOKUP(D1092,分工!$B$2:'分工'!$C$32,2,0))</f>
        <v>#N/A</v>
      </c>
      <c r="F1092" s="35"/>
      <c r="G1092" s="33">
        <f>IFERROR(VLOOKUP(C1092,重点公司!$C$2:$E$800,2,FALSE),0)</f>
        <v>0</v>
      </c>
    </row>
    <row r="1093" spans="2:7" ht="14" customHeight="1" x14ac:dyDescent="0.25">
      <c r="B1093" s="34" t="s">
        <v>2279</v>
      </c>
      <c r="C1093" s="29">
        <f>[1]!s_info_name(B1093)</f>
        <v>0</v>
      </c>
      <c r="D1093" s="30">
        <f>[1]!s_info_industry_sw_2021(B1093,"",1)</f>
        <v>0</v>
      </c>
      <c r="E1093" s="31" t="e">
        <f>IF([1]!s_info_industry_sw_2021(B1093,"",2)="消费电子",分工!$E$4,VLOOKUP(D1093,分工!$B$2:'分工'!$C$32,2,0))</f>
        <v>#N/A</v>
      </c>
      <c r="F1093" s="35"/>
      <c r="G1093" s="33">
        <f>IFERROR(VLOOKUP(C1093,重点公司!$C$2:$E$800,2,FALSE),0)</f>
        <v>0</v>
      </c>
    </row>
    <row r="1094" spans="2:7" ht="14" customHeight="1" x14ac:dyDescent="0.25">
      <c r="B1094" s="34" t="s">
        <v>2280</v>
      </c>
      <c r="C1094" s="29">
        <f>[1]!s_info_name(B1094)</f>
        <v>0</v>
      </c>
      <c r="D1094" s="30">
        <f>[1]!s_info_industry_sw_2021(B1094,"",1)</f>
        <v>0</v>
      </c>
      <c r="E1094" s="31" t="e">
        <f>IF([1]!s_info_industry_sw_2021(B1094,"",2)="消费电子",分工!$E$4,VLOOKUP(D1094,分工!$B$2:'分工'!$C$32,2,0))</f>
        <v>#N/A</v>
      </c>
      <c r="F1094" s="35"/>
      <c r="G1094" s="33">
        <f>IFERROR(VLOOKUP(C1094,重点公司!$C$2:$E$800,2,FALSE),0)</f>
        <v>0</v>
      </c>
    </row>
    <row r="1095" spans="2:7" ht="14" customHeight="1" x14ac:dyDescent="0.25">
      <c r="B1095" s="34" t="s">
        <v>2281</v>
      </c>
      <c r="C1095" s="29">
        <f>[1]!s_info_name(B1095)</f>
        <v>0</v>
      </c>
      <c r="D1095" s="30">
        <f>[1]!s_info_industry_sw_2021(B1095,"",1)</f>
        <v>0</v>
      </c>
      <c r="E1095" s="31" t="e">
        <f>IF([1]!s_info_industry_sw_2021(B1095,"",2)="消费电子",分工!$E$4,VLOOKUP(D1095,分工!$B$2:'分工'!$C$32,2,0))</f>
        <v>#N/A</v>
      </c>
      <c r="F1095" s="35"/>
      <c r="G1095" s="33">
        <f>IFERROR(VLOOKUP(C1095,重点公司!$C$2:$E$800,2,FALSE),0)</f>
        <v>0</v>
      </c>
    </row>
    <row r="1096" spans="2:7" ht="14" customHeight="1" x14ac:dyDescent="0.25">
      <c r="B1096" s="34" t="s">
        <v>2282</v>
      </c>
      <c r="C1096" s="29">
        <f>[1]!s_info_name(B1096)</f>
        <v>0</v>
      </c>
      <c r="D1096" s="30">
        <f>[1]!s_info_industry_sw_2021(B1096,"",1)</f>
        <v>0</v>
      </c>
      <c r="E1096" s="31" t="e">
        <f>IF([1]!s_info_industry_sw_2021(B1096,"",2)="消费电子",分工!$E$4,VLOOKUP(D1096,分工!$B$2:'分工'!$C$32,2,0))</f>
        <v>#N/A</v>
      </c>
      <c r="F1096" s="35"/>
      <c r="G1096" s="33">
        <f>IFERROR(VLOOKUP(C1096,重点公司!$C$2:$E$800,2,FALSE),0)</f>
        <v>0</v>
      </c>
    </row>
    <row r="1097" spans="2:7" ht="14" customHeight="1" x14ac:dyDescent="0.25">
      <c r="B1097" s="34" t="s">
        <v>2283</v>
      </c>
      <c r="C1097" s="29">
        <f>[1]!s_info_name(B1097)</f>
        <v>0</v>
      </c>
      <c r="D1097" s="30">
        <f>[1]!s_info_industry_sw_2021(B1097,"",1)</f>
        <v>0</v>
      </c>
      <c r="E1097" s="31" t="e">
        <f>IF([1]!s_info_industry_sw_2021(B1097,"",2)="消费电子",分工!$E$4,VLOOKUP(D1097,分工!$B$2:'分工'!$C$32,2,0))</f>
        <v>#N/A</v>
      </c>
      <c r="F1097" s="35"/>
      <c r="G1097" s="33">
        <f>IFERROR(VLOOKUP(C1097,重点公司!$C$2:$E$800,2,FALSE),0)</f>
        <v>0</v>
      </c>
    </row>
    <row r="1098" spans="2:7" ht="14" customHeight="1" x14ac:dyDescent="0.25">
      <c r="B1098" s="34" t="s">
        <v>2284</v>
      </c>
      <c r="C1098" s="29">
        <f>[1]!s_info_name(B1098)</f>
        <v>0</v>
      </c>
      <c r="D1098" s="30">
        <f>[1]!s_info_industry_sw_2021(B1098,"",1)</f>
        <v>0</v>
      </c>
      <c r="E1098" s="31" t="e">
        <f>IF([1]!s_info_industry_sw_2021(B1098,"",2)="消费电子",分工!$E$4,VLOOKUP(D1098,分工!$B$2:'分工'!$C$32,2,0))</f>
        <v>#N/A</v>
      </c>
      <c r="F1098" s="35"/>
      <c r="G1098" s="33">
        <f>IFERROR(VLOOKUP(C1098,重点公司!$C$2:$E$800,2,FALSE),0)</f>
        <v>0</v>
      </c>
    </row>
    <row r="1099" spans="2:7" ht="14" customHeight="1" x14ac:dyDescent="0.25">
      <c r="B1099" s="34" t="s">
        <v>2285</v>
      </c>
      <c r="C1099" s="29">
        <f>[1]!s_info_name(B1099)</f>
        <v>0</v>
      </c>
      <c r="D1099" s="30">
        <f>[1]!s_info_industry_sw_2021(B1099,"",1)</f>
        <v>0</v>
      </c>
      <c r="E1099" s="31" t="e">
        <f>IF([1]!s_info_industry_sw_2021(B1099,"",2)="消费电子",分工!$E$4,VLOOKUP(D1099,分工!$B$2:'分工'!$C$32,2,0))</f>
        <v>#N/A</v>
      </c>
      <c r="F1099" s="35"/>
      <c r="G1099" s="33">
        <f>IFERROR(VLOOKUP(C1099,重点公司!$C$2:$E$800,2,FALSE),0)</f>
        <v>0</v>
      </c>
    </row>
    <row r="1100" spans="2:7" ht="14" customHeight="1" x14ac:dyDescent="0.25">
      <c r="B1100" s="34" t="s">
        <v>2286</v>
      </c>
      <c r="C1100" s="29">
        <f>[1]!s_info_name(B1100)</f>
        <v>0</v>
      </c>
      <c r="D1100" s="30">
        <f>[1]!s_info_industry_sw_2021(B1100,"",1)</f>
        <v>0</v>
      </c>
      <c r="E1100" s="31" t="e">
        <f>IF([1]!s_info_industry_sw_2021(B1100,"",2)="消费电子",分工!$E$4,VLOOKUP(D1100,分工!$B$2:'分工'!$C$32,2,0))</f>
        <v>#N/A</v>
      </c>
      <c r="F1100" s="35"/>
      <c r="G1100" s="33">
        <f>IFERROR(VLOOKUP(C1100,重点公司!$C$2:$E$800,2,FALSE),0)</f>
        <v>0</v>
      </c>
    </row>
    <row r="1101" spans="2:7" ht="14" customHeight="1" x14ac:dyDescent="0.25">
      <c r="B1101" s="34" t="s">
        <v>2287</v>
      </c>
      <c r="C1101" s="29">
        <f>[1]!s_info_name(B1101)</f>
        <v>0</v>
      </c>
      <c r="D1101" s="30">
        <f>[1]!s_info_industry_sw_2021(B1101,"",1)</f>
        <v>0</v>
      </c>
      <c r="E1101" s="31" t="e">
        <f>IF([1]!s_info_industry_sw_2021(B1101,"",2)="消费电子",分工!$E$4,VLOOKUP(D1101,分工!$B$2:'分工'!$C$32,2,0))</f>
        <v>#N/A</v>
      </c>
      <c r="F1101" s="35"/>
      <c r="G1101" s="33">
        <f>IFERROR(VLOOKUP(C1101,重点公司!$C$2:$E$800,2,FALSE),0)</f>
        <v>0</v>
      </c>
    </row>
    <row r="1102" spans="2:7" ht="14" customHeight="1" x14ac:dyDescent="0.25">
      <c r="B1102" s="34" t="s">
        <v>2288</v>
      </c>
      <c r="C1102" s="29">
        <f>[1]!s_info_name(B1102)</f>
        <v>0</v>
      </c>
      <c r="D1102" s="30">
        <f>[1]!s_info_industry_sw_2021(B1102,"",1)</f>
        <v>0</v>
      </c>
      <c r="E1102" s="31" t="e">
        <f>IF([1]!s_info_industry_sw_2021(B1102,"",2)="消费电子",分工!$E$4,VLOOKUP(D1102,分工!$B$2:'分工'!$C$32,2,0))</f>
        <v>#N/A</v>
      </c>
      <c r="F1102" s="35"/>
      <c r="G1102" s="33">
        <f>IFERROR(VLOOKUP(C1102,重点公司!$C$2:$E$800,2,FALSE),0)</f>
        <v>0</v>
      </c>
    </row>
    <row r="1103" spans="2:7" ht="14" customHeight="1" x14ac:dyDescent="0.25">
      <c r="B1103" s="34" t="s">
        <v>2289</v>
      </c>
      <c r="C1103" s="29">
        <f>[1]!s_info_name(B1103)</f>
        <v>0</v>
      </c>
      <c r="D1103" s="30">
        <f>[1]!s_info_industry_sw_2021(B1103,"",1)</f>
        <v>0</v>
      </c>
      <c r="E1103" s="31" t="e">
        <f>IF([1]!s_info_industry_sw_2021(B1103,"",2)="消费电子",分工!$E$4,VLOOKUP(D1103,分工!$B$2:'分工'!$C$32,2,0))</f>
        <v>#N/A</v>
      </c>
      <c r="F1103" s="35"/>
      <c r="G1103" s="33">
        <f>IFERROR(VLOOKUP(C1103,重点公司!$C$2:$E$800,2,FALSE),0)</f>
        <v>0</v>
      </c>
    </row>
    <row r="1104" spans="2:7" ht="14" customHeight="1" x14ac:dyDescent="0.25">
      <c r="B1104" s="34" t="s">
        <v>2290</v>
      </c>
      <c r="C1104" s="29">
        <f>[1]!s_info_name(B1104)</f>
        <v>0</v>
      </c>
      <c r="D1104" s="30">
        <f>[1]!s_info_industry_sw_2021(B1104,"",1)</f>
        <v>0</v>
      </c>
      <c r="E1104" s="31" t="e">
        <f>IF([1]!s_info_industry_sw_2021(B1104,"",2)="消费电子",分工!$E$4,VLOOKUP(D1104,分工!$B$2:'分工'!$C$32,2,0))</f>
        <v>#N/A</v>
      </c>
      <c r="F1104" s="35"/>
      <c r="G1104" s="33">
        <f>IFERROR(VLOOKUP(C1104,重点公司!$C$2:$E$800,2,FALSE),0)</f>
        <v>0</v>
      </c>
    </row>
    <row r="1105" spans="2:7" ht="14" customHeight="1" x14ac:dyDescent="0.25">
      <c r="B1105" s="34" t="s">
        <v>2291</v>
      </c>
      <c r="C1105" s="29">
        <f>[1]!s_info_name(B1105)</f>
        <v>0</v>
      </c>
      <c r="D1105" s="30">
        <f>[1]!s_info_industry_sw_2021(B1105,"",1)</f>
        <v>0</v>
      </c>
      <c r="E1105" s="31" t="e">
        <f>IF([1]!s_info_industry_sw_2021(B1105,"",2)="消费电子",分工!$E$4,VLOOKUP(D1105,分工!$B$2:'分工'!$C$32,2,0))</f>
        <v>#N/A</v>
      </c>
      <c r="F1105" s="35"/>
      <c r="G1105" s="33">
        <f>IFERROR(VLOOKUP(C1105,重点公司!$C$2:$E$800,2,FALSE),0)</f>
        <v>0</v>
      </c>
    </row>
    <row r="1106" spans="2:7" ht="14" customHeight="1" x14ac:dyDescent="0.25">
      <c r="B1106" s="34" t="s">
        <v>2292</v>
      </c>
      <c r="C1106" s="29">
        <f>[1]!s_info_name(B1106)</f>
        <v>0</v>
      </c>
      <c r="D1106" s="30">
        <f>[1]!s_info_industry_sw_2021(B1106,"",1)</f>
        <v>0</v>
      </c>
      <c r="E1106" s="31" t="e">
        <f>IF([1]!s_info_industry_sw_2021(B1106,"",2)="消费电子",分工!$E$4,VLOOKUP(D1106,分工!$B$2:'分工'!$C$32,2,0))</f>
        <v>#N/A</v>
      </c>
      <c r="F1106" s="35"/>
      <c r="G1106" s="33">
        <f>IFERROR(VLOOKUP(C1106,重点公司!$C$2:$E$800,2,FALSE),0)</f>
        <v>0</v>
      </c>
    </row>
    <row r="1107" spans="2:7" ht="14" customHeight="1" x14ac:dyDescent="0.25">
      <c r="B1107" s="34" t="s">
        <v>2293</v>
      </c>
      <c r="C1107" s="29">
        <f>[1]!s_info_name(B1107)</f>
        <v>0</v>
      </c>
      <c r="D1107" s="30">
        <f>[1]!s_info_industry_sw_2021(B1107,"",1)</f>
        <v>0</v>
      </c>
      <c r="E1107" s="31" t="e">
        <f>IF([1]!s_info_industry_sw_2021(B1107,"",2)="消费电子",分工!$E$4,VLOOKUP(D1107,分工!$B$2:'分工'!$C$32,2,0))</f>
        <v>#N/A</v>
      </c>
      <c r="F1107" s="35"/>
      <c r="G1107" s="33">
        <f>IFERROR(VLOOKUP(C1107,重点公司!$C$2:$E$800,2,FALSE),0)</f>
        <v>0</v>
      </c>
    </row>
    <row r="1108" spans="2:7" ht="14" customHeight="1" x14ac:dyDescent="0.25">
      <c r="B1108" s="34" t="s">
        <v>2294</v>
      </c>
      <c r="C1108" s="29">
        <f>[1]!s_info_name(B1108)</f>
        <v>0</v>
      </c>
      <c r="D1108" s="30">
        <f>[1]!s_info_industry_sw_2021(B1108,"",1)</f>
        <v>0</v>
      </c>
      <c r="E1108" s="31" t="e">
        <f>IF([1]!s_info_industry_sw_2021(B1108,"",2)="消费电子",分工!$E$4,VLOOKUP(D1108,分工!$B$2:'分工'!$C$32,2,0))</f>
        <v>#N/A</v>
      </c>
      <c r="F1108" s="35"/>
      <c r="G1108" s="33">
        <f>IFERROR(VLOOKUP(C1108,重点公司!$C$2:$E$800,2,FALSE),0)</f>
        <v>0</v>
      </c>
    </row>
    <row r="1109" spans="2:7" ht="14" customHeight="1" x14ac:dyDescent="0.25">
      <c r="B1109" s="34" t="s">
        <v>2295</v>
      </c>
      <c r="C1109" s="29">
        <f>[1]!s_info_name(B1109)</f>
        <v>0</v>
      </c>
      <c r="D1109" s="30">
        <f>[1]!s_info_industry_sw_2021(B1109,"",1)</f>
        <v>0</v>
      </c>
      <c r="E1109" s="31" t="e">
        <f>IF([1]!s_info_industry_sw_2021(B1109,"",2)="消费电子",分工!$E$4,VLOOKUP(D1109,分工!$B$2:'分工'!$C$32,2,0))</f>
        <v>#N/A</v>
      </c>
      <c r="F1109" s="35"/>
      <c r="G1109" s="33">
        <f>IFERROR(VLOOKUP(C1109,重点公司!$C$2:$E$800,2,FALSE),0)</f>
        <v>0</v>
      </c>
    </row>
    <row r="1110" spans="2:7" ht="14" customHeight="1" x14ac:dyDescent="0.25">
      <c r="B1110" s="34" t="s">
        <v>2296</v>
      </c>
      <c r="C1110" s="29">
        <f>[1]!s_info_name(B1110)</f>
        <v>0</v>
      </c>
      <c r="D1110" s="30">
        <f>[1]!s_info_industry_sw_2021(B1110,"",1)</f>
        <v>0</v>
      </c>
      <c r="E1110" s="31" t="e">
        <f>IF([1]!s_info_industry_sw_2021(B1110,"",2)="消费电子",分工!$E$4,VLOOKUP(D1110,分工!$B$2:'分工'!$C$32,2,0))</f>
        <v>#N/A</v>
      </c>
      <c r="F1110" s="35"/>
      <c r="G1110" s="33">
        <f>IFERROR(VLOOKUP(C1110,重点公司!$C$2:$E$800,2,FALSE),0)</f>
        <v>0</v>
      </c>
    </row>
    <row r="1111" spans="2:7" ht="14" customHeight="1" x14ac:dyDescent="0.25">
      <c r="B1111" s="34" t="s">
        <v>2297</v>
      </c>
      <c r="C1111" s="29">
        <f>[1]!s_info_name(B1111)</f>
        <v>0</v>
      </c>
      <c r="D1111" s="30">
        <f>[1]!s_info_industry_sw_2021(B1111,"",1)</f>
        <v>0</v>
      </c>
      <c r="E1111" s="31" t="e">
        <f>IF([1]!s_info_industry_sw_2021(B1111,"",2)="消费电子",分工!$E$4,VLOOKUP(D1111,分工!$B$2:'分工'!$C$32,2,0))</f>
        <v>#N/A</v>
      </c>
      <c r="F1111" s="35"/>
      <c r="G1111" s="33">
        <f>IFERROR(VLOOKUP(C1111,重点公司!$C$2:$E$800,2,FALSE),0)</f>
        <v>0</v>
      </c>
    </row>
    <row r="1112" spans="2:7" ht="14" customHeight="1" x14ac:dyDescent="0.25">
      <c r="B1112" s="34" t="s">
        <v>2298</v>
      </c>
      <c r="C1112" s="29">
        <f>[1]!s_info_name(B1112)</f>
        <v>0</v>
      </c>
      <c r="D1112" s="30">
        <f>[1]!s_info_industry_sw_2021(B1112,"",1)</f>
        <v>0</v>
      </c>
      <c r="E1112" s="31" t="e">
        <f>IF([1]!s_info_industry_sw_2021(B1112,"",2)="消费电子",分工!$E$4,VLOOKUP(D1112,分工!$B$2:'分工'!$C$32,2,0))</f>
        <v>#N/A</v>
      </c>
      <c r="F1112" s="35"/>
      <c r="G1112" s="33">
        <f>IFERROR(VLOOKUP(C1112,重点公司!$C$2:$E$800,2,FALSE),0)</f>
        <v>0</v>
      </c>
    </row>
    <row r="1113" spans="2:7" ht="14" customHeight="1" x14ac:dyDescent="0.25">
      <c r="B1113" s="34" t="s">
        <v>2299</v>
      </c>
      <c r="C1113" s="29">
        <f>[1]!s_info_name(B1113)</f>
        <v>0</v>
      </c>
      <c r="D1113" s="30">
        <f>[1]!s_info_industry_sw_2021(B1113,"",1)</f>
        <v>0</v>
      </c>
      <c r="E1113" s="31" t="e">
        <f>IF([1]!s_info_industry_sw_2021(B1113,"",2)="消费电子",分工!$E$4,VLOOKUP(D1113,分工!$B$2:'分工'!$C$32,2,0))</f>
        <v>#N/A</v>
      </c>
      <c r="F1113" s="35"/>
      <c r="G1113" s="33">
        <f>IFERROR(VLOOKUP(C1113,重点公司!$C$2:$E$800,2,FALSE),0)</f>
        <v>0</v>
      </c>
    </row>
    <row r="1114" spans="2:7" ht="14" customHeight="1" x14ac:dyDescent="0.25">
      <c r="B1114" s="34" t="s">
        <v>2300</v>
      </c>
      <c r="C1114" s="29">
        <f>[1]!s_info_name(B1114)</f>
        <v>0</v>
      </c>
      <c r="D1114" s="30">
        <f>[1]!s_info_industry_sw_2021(B1114,"",1)</f>
        <v>0</v>
      </c>
      <c r="E1114" s="31" t="e">
        <f>IF([1]!s_info_industry_sw_2021(B1114,"",2)="消费电子",分工!$E$4,VLOOKUP(D1114,分工!$B$2:'分工'!$C$32,2,0))</f>
        <v>#N/A</v>
      </c>
      <c r="F1114" s="35"/>
      <c r="G1114" s="33">
        <f>IFERROR(VLOOKUP(C1114,重点公司!$C$2:$E$800,2,FALSE),0)</f>
        <v>0</v>
      </c>
    </row>
    <row r="1115" spans="2:7" ht="14" customHeight="1" x14ac:dyDescent="0.25">
      <c r="B1115" s="34" t="s">
        <v>2301</v>
      </c>
      <c r="C1115" s="29">
        <f>[1]!s_info_name(B1115)</f>
        <v>0</v>
      </c>
      <c r="D1115" s="30">
        <f>[1]!s_info_industry_sw_2021(B1115,"",1)</f>
        <v>0</v>
      </c>
      <c r="E1115" s="31" t="e">
        <f>IF([1]!s_info_industry_sw_2021(B1115,"",2)="消费电子",分工!$E$4,VLOOKUP(D1115,分工!$B$2:'分工'!$C$32,2,0))</f>
        <v>#N/A</v>
      </c>
      <c r="F1115" s="35"/>
      <c r="G1115" s="33">
        <f>IFERROR(VLOOKUP(C1115,重点公司!$C$2:$E$800,2,FALSE),0)</f>
        <v>0</v>
      </c>
    </row>
    <row r="1116" spans="2:7" ht="14" customHeight="1" x14ac:dyDescent="0.25">
      <c r="B1116" s="34" t="s">
        <v>2302</v>
      </c>
      <c r="C1116" s="29">
        <f>[1]!s_info_name(B1116)</f>
        <v>0</v>
      </c>
      <c r="D1116" s="30">
        <f>[1]!s_info_industry_sw_2021(B1116,"",1)</f>
        <v>0</v>
      </c>
      <c r="E1116" s="31" t="e">
        <f>IF([1]!s_info_industry_sw_2021(B1116,"",2)="消费电子",分工!$E$4,VLOOKUP(D1116,分工!$B$2:'分工'!$C$32,2,0))</f>
        <v>#N/A</v>
      </c>
      <c r="F1116" s="35"/>
      <c r="G1116" s="33">
        <f>IFERROR(VLOOKUP(C1116,重点公司!$C$2:$E$800,2,FALSE),0)</f>
        <v>0</v>
      </c>
    </row>
    <row r="1117" spans="2:7" ht="14" customHeight="1" x14ac:dyDescent="0.25">
      <c r="B1117" s="34" t="s">
        <v>2303</v>
      </c>
      <c r="C1117" s="29">
        <f>[1]!s_info_name(B1117)</f>
        <v>0</v>
      </c>
      <c r="D1117" s="30">
        <f>[1]!s_info_industry_sw_2021(B1117,"",1)</f>
        <v>0</v>
      </c>
      <c r="E1117" s="31" t="e">
        <f>IF([1]!s_info_industry_sw_2021(B1117,"",2)="消费电子",分工!$E$4,VLOOKUP(D1117,分工!$B$2:'分工'!$C$32,2,0))</f>
        <v>#N/A</v>
      </c>
      <c r="F1117" s="35"/>
      <c r="G1117" s="33">
        <f>IFERROR(VLOOKUP(C1117,重点公司!$C$2:$E$800,2,FALSE),0)</f>
        <v>0</v>
      </c>
    </row>
    <row r="1118" spans="2:7" ht="14" customHeight="1" x14ac:dyDescent="0.25">
      <c r="B1118" s="34" t="s">
        <v>2304</v>
      </c>
      <c r="C1118" s="29">
        <f>[1]!s_info_name(B1118)</f>
        <v>0</v>
      </c>
      <c r="D1118" s="30">
        <f>[1]!s_info_industry_sw_2021(B1118,"",1)</f>
        <v>0</v>
      </c>
      <c r="E1118" s="31" t="e">
        <f>IF([1]!s_info_industry_sw_2021(B1118,"",2)="消费电子",分工!$E$4,VLOOKUP(D1118,分工!$B$2:'分工'!$C$32,2,0))</f>
        <v>#N/A</v>
      </c>
      <c r="F1118" s="35"/>
      <c r="G1118" s="33">
        <f>IFERROR(VLOOKUP(C1118,重点公司!$C$2:$E$800,2,FALSE),0)</f>
        <v>0</v>
      </c>
    </row>
    <row r="1119" spans="2:7" ht="14" customHeight="1" x14ac:dyDescent="0.25">
      <c r="B1119" s="34" t="s">
        <v>2305</v>
      </c>
      <c r="C1119" s="29">
        <f>[1]!s_info_name(B1119)</f>
        <v>0</v>
      </c>
      <c r="D1119" s="30">
        <f>[1]!s_info_industry_sw_2021(B1119,"",1)</f>
        <v>0</v>
      </c>
      <c r="E1119" s="31" t="e">
        <f>IF([1]!s_info_industry_sw_2021(B1119,"",2)="消费电子",分工!$E$4,VLOOKUP(D1119,分工!$B$2:'分工'!$C$32,2,0))</f>
        <v>#N/A</v>
      </c>
      <c r="F1119" s="35"/>
      <c r="G1119" s="33">
        <f>IFERROR(VLOOKUP(C1119,重点公司!$C$2:$E$800,2,FALSE),0)</f>
        <v>0</v>
      </c>
    </row>
    <row r="1120" spans="2:7" ht="14" customHeight="1" x14ac:dyDescent="0.25">
      <c r="B1120" s="34" t="s">
        <v>2306</v>
      </c>
      <c r="C1120" s="29">
        <f>[1]!s_info_name(B1120)</f>
        <v>0</v>
      </c>
      <c r="D1120" s="30">
        <f>[1]!s_info_industry_sw_2021(B1120,"",1)</f>
        <v>0</v>
      </c>
      <c r="E1120" s="31" t="e">
        <f>IF([1]!s_info_industry_sw_2021(B1120,"",2)="消费电子",分工!$E$4,VLOOKUP(D1120,分工!$B$2:'分工'!$C$32,2,0))</f>
        <v>#N/A</v>
      </c>
      <c r="F1120" s="35"/>
      <c r="G1120" s="33">
        <f>IFERROR(VLOOKUP(C1120,重点公司!$C$2:$E$800,2,FALSE),0)</f>
        <v>0</v>
      </c>
    </row>
    <row r="1121" spans="2:7" ht="14" customHeight="1" x14ac:dyDescent="0.25">
      <c r="B1121" s="34" t="s">
        <v>2307</v>
      </c>
      <c r="C1121" s="29">
        <f>[1]!s_info_name(B1121)</f>
        <v>0</v>
      </c>
      <c r="D1121" s="30">
        <f>[1]!s_info_industry_sw_2021(B1121,"",1)</f>
        <v>0</v>
      </c>
      <c r="E1121" s="31" t="e">
        <f>IF([1]!s_info_industry_sw_2021(B1121,"",2)="消费电子",分工!$E$4,VLOOKUP(D1121,分工!$B$2:'分工'!$C$32,2,0))</f>
        <v>#N/A</v>
      </c>
      <c r="F1121" s="35"/>
      <c r="G1121" s="33">
        <f>IFERROR(VLOOKUP(C1121,重点公司!$C$2:$E$800,2,FALSE),0)</f>
        <v>0</v>
      </c>
    </row>
    <row r="1122" spans="2:7" ht="14" customHeight="1" x14ac:dyDescent="0.25">
      <c r="B1122" s="34" t="s">
        <v>2308</v>
      </c>
      <c r="C1122" s="29">
        <f>[1]!s_info_name(B1122)</f>
        <v>0</v>
      </c>
      <c r="D1122" s="30">
        <f>[1]!s_info_industry_sw_2021(B1122,"",1)</f>
        <v>0</v>
      </c>
      <c r="E1122" s="31" t="e">
        <f>IF([1]!s_info_industry_sw_2021(B1122,"",2)="消费电子",分工!$E$4,VLOOKUP(D1122,分工!$B$2:'分工'!$C$32,2,0))</f>
        <v>#N/A</v>
      </c>
      <c r="F1122" s="35"/>
      <c r="G1122" s="33">
        <f>IFERROR(VLOOKUP(C1122,重点公司!$C$2:$E$800,2,FALSE),0)</f>
        <v>0</v>
      </c>
    </row>
    <row r="1123" spans="2:7" ht="14" customHeight="1" x14ac:dyDescent="0.25">
      <c r="B1123" s="34" t="s">
        <v>2309</v>
      </c>
      <c r="C1123" s="29">
        <f>[1]!s_info_name(B1123)</f>
        <v>0</v>
      </c>
      <c r="D1123" s="30">
        <f>[1]!s_info_industry_sw_2021(B1123,"",1)</f>
        <v>0</v>
      </c>
      <c r="E1123" s="31" t="e">
        <f>IF([1]!s_info_industry_sw_2021(B1123,"",2)="消费电子",分工!$E$4,VLOOKUP(D1123,分工!$B$2:'分工'!$C$32,2,0))</f>
        <v>#N/A</v>
      </c>
      <c r="F1123" s="35"/>
      <c r="G1123" s="33">
        <f>IFERROR(VLOOKUP(C1123,重点公司!$C$2:$E$800,2,FALSE),0)</f>
        <v>0</v>
      </c>
    </row>
    <row r="1124" spans="2:7" ht="14" customHeight="1" x14ac:dyDescent="0.25">
      <c r="B1124" s="34" t="s">
        <v>2310</v>
      </c>
      <c r="C1124" s="29">
        <f>[1]!s_info_name(B1124)</f>
        <v>0</v>
      </c>
      <c r="D1124" s="30">
        <f>[1]!s_info_industry_sw_2021(B1124,"",1)</f>
        <v>0</v>
      </c>
      <c r="E1124" s="31" t="e">
        <f>IF([1]!s_info_industry_sw_2021(B1124,"",2)="消费电子",分工!$E$4,VLOOKUP(D1124,分工!$B$2:'分工'!$C$32,2,0))</f>
        <v>#N/A</v>
      </c>
      <c r="F1124" s="35"/>
      <c r="G1124" s="33">
        <f>IFERROR(VLOOKUP(C1124,重点公司!$C$2:$E$800,2,FALSE),0)</f>
        <v>0</v>
      </c>
    </row>
    <row r="1125" spans="2:7" ht="14" customHeight="1" x14ac:dyDescent="0.25">
      <c r="B1125" s="34" t="s">
        <v>2311</v>
      </c>
      <c r="C1125" s="29">
        <f>[1]!s_info_name(B1125)</f>
        <v>0</v>
      </c>
      <c r="D1125" s="30">
        <f>[1]!s_info_industry_sw_2021(B1125,"",1)</f>
        <v>0</v>
      </c>
      <c r="E1125" s="31" t="e">
        <f>IF([1]!s_info_industry_sw_2021(B1125,"",2)="消费电子",分工!$E$4,VLOOKUP(D1125,分工!$B$2:'分工'!$C$32,2,0))</f>
        <v>#N/A</v>
      </c>
      <c r="F1125" s="35"/>
      <c r="G1125" s="33">
        <f>IFERROR(VLOOKUP(C1125,重点公司!$C$2:$E$800,2,FALSE),0)</f>
        <v>0</v>
      </c>
    </row>
    <row r="1126" spans="2:7" ht="14" customHeight="1" x14ac:dyDescent="0.25">
      <c r="B1126" s="34" t="s">
        <v>2312</v>
      </c>
      <c r="C1126" s="29">
        <f>[1]!s_info_name(B1126)</f>
        <v>0</v>
      </c>
      <c r="D1126" s="30">
        <f>[1]!s_info_industry_sw_2021(B1126,"",1)</f>
        <v>0</v>
      </c>
      <c r="E1126" s="31" t="e">
        <f>IF([1]!s_info_industry_sw_2021(B1126,"",2)="消费电子",分工!$E$4,VLOOKUP(D1126,分工!$B$2:'分工'!$C$32,2,0))</f>
        <v>#N/A</v>
      </c>
      <c r="F1126" s="35"/>
      <c r="G1126" s="33">
        <f>IFERROR(VLOOKUP(C1126,重点公司!$C$2:$E$800,2,FALSE),0)</f>
        <v>0</v>
      </c>
    </row>
    <row r="1127" spans="2:7" ht="14" customHeight="1" x14ac:dyDescent="0.25">
      <c r="B1127" s="34" t="s">
        <v>2313</v>
      </c>
      <c r="C1127" s="29">
        <f>[1]!s_info_name(B1127)</f>
        <v>0</v>
      </c>
      <c r="D1127" s="30">
        <f>[1]!s_info_industry_sw_2021(B1127,"",1)</f>
        <v>0</v>
      </c>
      <c r="E1127" s="31" t="e">
        <f>IF([1]!s_info_industry_sw_2021(B1127,"",2)="消费电子",分工!$E$4,VLOOKUP(D1127,分工!$B$2:'分工'!$C$32,2,0))</f>
        <v>#N/A</v>
      </c>
      <c r="F1127" s="35"/>
      <c r="G1127" s="33">
        <f>IFERROR(VLOOKUP(C1127,重点公司!$C$2:$E$800,2,FALSE),0)</f>
        <v>0</v>
      </c>
    </row>
    <row r="1128" spans="2:7" ht="14" customHeight="1" x14ac:dyDescent="0.25">
      <c r="B1128" s="34" t="s">
        <v>2314</v>
      </c>
      <c r="C1128" s="29">
        <f>[1]!s_info_name(B1128)</f>
        <v>0</v>
      </c>
      <c r="D1128" s="30">
        <f>[1]!s_info_industry_sw_2021(B1128,"",1)</f>
        <v>0</v>
      </c>
      <c r="E1128" s="31" t="e">
        <f>IF([1]!s_info_industry_sw_2021(B1128,"",2)="消费电子",分工!$E$4,VLOOKUP(D1128,分工!$B$2:'分工'!$C$32,2,0))</f>
        <v>#N/A</v>
      </c>
      <c r="F1128" s="35"/>
      <c r="G1128" s="33">
        <f>IFERROR(VLOOKUP(C1128,重点公司!$C$2:$E$800,2,FALSE),0)</f>
        <v>0</v>
      </c>
    </row>
    <row r="1129" spans="2:7" ht="14" customHeight="1" x14ac:dyDescent="0.25">
      <c r="B1129" s="34" t="s">
        <v>2315</v>
      </c>
      <c r="C1129" s="29">
        <f>[1]!s_info_name(B1129)</f>
        <v>0</v>
      </c>
      <c r="D1129" s="30">
        <f>[1]!s_info_industry_sw_2021(B1129,"",1)</f>
        <v>0</v>
      </c>
      <c r="E1129" s="31" t="e">
        <f>IF([1]!s_info_industry_sw_2021(B1129,"",2)="消费电子",分工!$E$4,VLOOKUP(D1129,分工!$B$2:'分工'!$C$32,2,0))</f>
        <v>#N/A</v>
      </c>
      <c r="F1129" s="35"/>
      <c r="G1129" s="33">
        <f>IFERROR(VLOOKUP(C1129,重点公司!$C$2:$E$800,2,FALSE),0)</f>
        <v>0</v>
      </c>
    </row>
    <row r="1130" spans="2:7" ht="14" customHeight="1" x14ac:dyDescent="0.25">
      <c r="B1130" s="34" t="s">
        <v>2316</v>
      </c>
      <c r="C1130" s="29">
        <f>[1]!s_info_name(B1130)</f>
        <v>0</v>
      </c>
      <c r="D1130" s="30">
        <f>[1]!s_info_industry_sw_2021(B1130,"",1)</f>
        <v>0</v>
      </c>
      <c r="E1130" s="31" t="e">
        <f>IF([1]!s_info_industry_sw_2021(B1130,"",2)="消费电子",分工!$E$4,VLOOKUP(D1130,分工!$B$2:'分工'!$C$32,2,0))</f>
        <v>#N/A</v>
      </c>
      <c r="F1130" s="35"/>
      <c r="G1130" s="33">
        <f>IFERROR(VLOOKUP(C1130,重点公司!$C$2:$E$800,2,FALSE),0)</f>
        <v>0</v>
      </c>
    </row>
    <row r="1131" spans="2:7" ht="14" customHeight="1" x14ac:dyDescent="0.25">
      <c r="B1131" s="34" t="s">
        <v>2317</v>
      </c>
      <c r="C1131" s="29">
        <f>[1]!s_info_name(B1131)</f>
        <v>0</v>
      </c>
      <c r="D1131" s="30">
        <f>[1]!s_info_industry_sw_2021(B1131,"",1)</f>
        <v>0</v>
      </c>
      <c r="E1131" s="31" t="e">
        <f>IF([1]!s_info_industry_sw_2021(B1131,"",2)="消费电子",分工!$E$4,VLOOKUP(D1131,分工!$B$2:'分工'!$C$32,2,0))</f>
        <v>#N/A</v>
      </c>
      <c r="F1131" s="35"/>
      <c r="G1131" s="33">
        <f>IFERROR(VLOOKUP(C1131,重点公司!$C$2:$E$800,2,FALSE),0)</f>
        <v>0</v>
      </c>
    </row>
    <row r="1132" spans="2:7" ht="14" customHeight="1" x14ac:dyDescent="0.25">
      <c r="B1132" s="34" t="s">
        <v>2318</v>
      </c>
      <c r="C1132" s="29">
        <f>[1]!s_info_name(B1132)</f>
        <v>0</v>
      </c>
      <c r="D1132" s="30">
        <f>[1]!s_info_industry_sw_2021(B1132,"",1)</f>
        <v>0</v>
      </c>
      <c r="E1132" s="31" t="e">
        <f>IF([1]!s_info_industry_sw_2021(B1132,"",2)="消费电子",分工!$E$4,VLOOKUP(D1132,分工!$B$2:'分工'!$C$32,2,0))</f>
        <v>#N/A</v>
      </c>
      <c r="F1132" s="35"/>
      <c r="G1132" s="33">
        <f>IFERROR(VLOOKUP(C1132,重点公司!$C$2:$E$800,2,FALSE),0)</f>
        <v>0</v>
      </c>
    </row>
    <row r="1133" spans="2:7" ht="14" customHeight="1" x14ac:dyDescent="0.25">
      <c r="B1133" s="34" t="s">
        <v>2319</v>
      </c>
      <c r="C1133" s="29">
        <f>[1]!s_info_name(B1133)</f>
        <v>0</v>
      </c>
      <c r="D1133" s="30">
        <f>[1]!s_info_industry_sw_2021(B1133,"",1)</f>
        <v>0</v>
      </c>
      <c r="E1133" s="31" t="e">
        <f>IF([1]!s_info_industry_sw_2021(B1133,"",2)="消费电子",分工!$E$4,VLOOKUP(D1133,分工!$B$2:'分工'!$C$32,2,0))</f>
        <v>#N/A</v>
      </c>
      <c r="F1133" s="35"/>
      <c r="G1133" s="33">
        <f>IFERROR(VLOOKUP(C1133,重点公司!$C$2:$E$800,2,FALSE),0)</f>
        <v>0</v>
      </c>
    </row>
    <row r="1134" spans="2:7" ht="14" customHeight="1" x14ac:dyDescent="0.25">
      <c r="B1134" s="34" t="s">
        <v>2320</v>
      </c>
      <c r="C1134" s="29">
        <f>[1]!s_info_name(B1134)</f>
        <v>0</v>
      </c>
      <c r="D1134" s="30">
        <f>[1]!s_info_industry_sw_2021(B1134,"",1)</f>
        <v>0</v>
      </c>
      <c r="E1134" s="31" t="e">
        <f>IF([1]!s_info_industry_sw_2021(B1134,"",2)="消费电子",分工!$E$4,VLOOKUP(D1134,分工!$B$2:'分工'!$C$32,2,0))</f>
        <v>#N/A</v>
      </c>
      <c r="F1134" s="35"/>
      <c r="G1134" s="33">
        <f>IFERROR(VLOOKUP(C1134,重点公司!$C$2:$E$800,2,FALSE),0)</f>
        <v>0</v>
      </c>
    </row>
    <row r="1135" spans="2:7" ht="14" customHeight="1" x14ac:dyDescent="0.25">
      <c r="B1135" s="34" t="s">
        <v>2321</v>
      </c>
      <c r="C1135" s="29">
        <f>[1]!s_info_name(B1135)</f>
        <v>0</v>
      </c>
      <c r="D1135" s="30">
        <f>[1]!s_info_industry_sw_2021(B1135,"",1)</f>
        <v>0</v>
      </c>
      <c r="E1135" s="31" t="e">
        <f>IF([1]!s_info_industry_sw_2021(B1135,"",2)="消费电子",分工!$E$4,VLOOKUP(D1135,分工!$B$2:'分工'!$C$32,2,0))</f>
        <v>#N/A</v>
      </c>
      <c r="F1135" s="35"/>
      <c r="G1135" s="33">
        <f>IFERROR(VLOOKUP(C1135,重点公司!$C$2:$E$800,2,FALSE),0)</f>
        <v>0</v>
      </c>
    </row>
    <row r="1136" spans="2:7" ht="14" customHeight="1" x14ac:dyDescent="0.25">
      <c r="B1136" s="34" t="s">
        <v>2322</v>
      </c>
      <c r="C1136" s="29">
        <f>[1]!s_info_name(B1136)</f>
        <v>0</v>
      </c>
      <c r="D1136" s="30">
        <f>[1]!s_info_industry_sw_2021(B1136,"",1)</f>
        <v>0</v>
      </c>
      <c r="E1136" s="31" t="e">
        <f>IF([1]!s_info_industry_sw_2021(B1136,"",2)="消费电子",分工!$E$4,VLOOKUP(D1136,分工!$B$2:'分工'!$C$32,2,0))</f>
        <v>#N/A</v>
      </c>
      <c r="F1136" s="35"/>
      <c r="G1136" s="33">
        <f>IFERROR(VLOOKUP(C1136,重点公司!$C$2:$E$800,2,FALSE),0)</f>
        <v>0</v>
      </c>
    </row>
    <row r="1137" spans="2:7" ht="14" customHeight="1" x14ac:dyDescent="0.25">
      <c r="B1137" s="34" t="s">
        <v>2323</v>
      </c>
      <c r="C1137" s="29">
        <f>[1]!s_info_name(B1137)</f>
        <v>0</v>
      </c>
      <c r="D1137" s="30">
        <f>[1]!s_info_industry_sw_2021(B1137,"",1)</f>
        <v>0</v>
      </c>
      <c r="E1137" s="31" t="e">
        <f>IF([1]!s_info_industry_sw_2021(B1137,"",2)="消费电子",分工!$E$4,VLOOKUP(D1137,分工!$B$2:'分工'!$C$32,2,0))</f>
        <v>#N/A</v>
      </c>
      <c r="F1137" s="35"/>
      <c r="G1137" s="33">
        <f>IFERROR(VLOOKUP(C1137,重点公司!$C$2:$E$800,2,FALSE),0)</f>
        <v>0</v>
      </c>
    </row>
    <row r="1138" spans="2:7" ht="14" customHeight="1" x14ac:dyDescent="0.25">
      <c r="B1138" s="34" t="s">
        <v>2324</v>
      </c>
      <c r="C1138" s="29">
        <f>[1]!s_info_name(B1138)</f>
        <v>0</v>
      </c>
      <c r="D1138" s="30">
        <f>[1]!s_info_industry_sw_2021(B1138,"",1)</f>
        <v>0</v>
      </c>
      <c r="E1138" s="31" t="e">
        <f>IF([1]!s_info_industry_sw_2021(B1138,"",2)="消费电子",分工!$E$4,VLOOKUP(D1138,分工!$B$2:'分工'!$C$32,2,0))</f>
        <v>#N/A</v>
      </c>
      <c r="F1138" s="35"/>
      <c r="G1138" s="33">
        <f>IFERROR(VLOOKUP(C1138,重点公司!$C$2:$E$800,2,FALSE),0)</f>
        <v>0</v>
      </c>
    </row>
    <row r="1139" spans="2:7" ht="14" customHeight="1" x14ac:dyDescent="0.25">
      <c r="B1139" s="34" t="s">
        <v>2325</v>
      </c>
      <c r="C1139" s="29">
        <f>[1]!s_info_name(B1139)</f>
        <v>0</v>
      </c>
      <c r="D1139" s="30">
        <f>[1]!s_info_industry_sw_2021(B1139,"",1)</f>
        <v>0</v>
      </c>
      <c r="E1139" s="31" t="e">
        <f>IF([1]!s_info_industry_sw_2021(B1139,"",2)="消费电子",分工!$E$4,VLOOKUP(D1139,分工!$B$2:'分工'!$C$32,2,0))</f>
        <v>#N/A</v>
      </c>
      <c r="F1139" s="35"/>
      <c r="G1139" s="33">
        <f>IFERROR(VLOOKUP(C1139,重点公司!$C$2:$E$800,2,FALSE),0)</f>
        <v>0</v>
      </c>
    </row>
    <row r="1140" spans="2:7" ht="14" customHeight="1" x14ac:dyDescent="0.25">
      <c r="B1140" s="34" t="s">
        <v>2326</v>
      </c>
      <c r="C1140" s="29">
        <f>[1]!s_info_name(B1140)</f>
        <v>0</v>
      </c>
      <c r="D1140" s="30">
        <f>[1]!s_info_industry_sw_2021(B1140,"",1)</f>
        <v>0</v>
      </c>
      <c r="E1140" s="31" t="e">
        <f>IF([1]!s_info_industry_sw_2021(B1140,"",2)="消费电子",分工!$E$4,VLOOKUP(D1140,分工!$B$2:'分工'!$C$32,2,0))</f>
        <v>#N/A</v>
      </c>
      <c r="F1140" s="35"/>
      <c r="G1140" s="33">
        <f>IFERROR(VLOOKUP(C1140,重点公司!$C$2:$E$800,2,FALSE),0)</f>
        <v>0</v>
      </c>
    </row>
    <row r="1141" spans="2:7" ht="14" customHeight="1" x14ac:dyDescent="0.25">
      <c r="B1141" s="34" t="s">
        <v>2327</v>
      </c>
      <c r="C1141" s="29">
        <f>[1]!s_info_name(B1141)</f>
        <v>0</v>
      </c>
      <c r="D1141" s="30">
        <f>[1]!s_info_industry_sw_2021(B1141,"",1)</f>
        <v>0</v>
      </c>
      <c r="E1141" s="31" t="e">
        <f>IF([1]!s_info_industry_sw_2021(B1141,"",2)="消费电子",分工!$E$4,VLOOKUP(D1141,分工!$B$2:'分工'!$C$32,2,0))</f>
        <v>#N/A</v>
      </c>
      <c r="F1141" s="35"/>
      <c r="G1141" s="33">
        <f>IFERROR(VLOOKUP(C1141,重点公司!$C$2:$E$800,2,FALSE),0)</f>
        <v>0</v>
      </c>
    </row>
    <row r="1142" spans="2:7" ht="14" customHeight="1" x14ac:dyDescent="0.25">
      <c r="B1142" s="34" t="s">
        <v>2328</v>
      </c>
      <c r="C1142" s="29">
        <f>[1]!s_info_name(B1142)</f>
        <v>0</v>
      </c>
      <c r="D1142" s="30">
        <f>[1]!s_info_industry_sw_2021(B1142,"",1)</f>
        <v>0</v>
      </c>
      <c r="E1142" s="31" t="e">
        <f>IF([1]!s_info_industry_sw_2021(B1142,"",2)="消费电子",分工!$E$4,VLOOKUP(D1142,分工!$B$2:'分工'!$C$32,2,0))</f>
        <v>#N/A</v>
      </c>
      <c r="F1142" s="35"/>
      <c r="G1142" s="33">
        <f>IFERROR(VLOOKUP(C1142,重点公司!$C$2:$E$800,2,FALSE),0)</f>
        <v>0</v>
      </c>
    </row>
    <row r="1143" spans="2:7" ht="14" customHeight="1" x14ac:dyDescent="0.25">
      <c r="B1143" s="34" t="s">
        <v>2329</v>
      </c>
      <c r="C1143" s="29">
        <f>[1]!s_info_name(B1143)</f>
        <v>0</v>
      </c>
      <c r="D1143" s="30">
        <f>[1]!s_info_industry_sw_2021(B1143,"",1)</f>
        <v>0</v>
      </c>
      <c r="E1143" s="31" t="e">
        <f>IF([1]!s_info_industry_sw_2021(B1143,"",2)="消费电子",分工!$E$4,VLOOKUP(D1143,分工!$B$2:'分工'!$C$32,2,0))</f>
        <v>#N/A</v>
      </c>
      <c r="F1143" s="35"/>
      <c r="G1143" s="33">
        <f>IFERROR(VLOOKUP(C1143,重点公司!$C$2:$E$800,2,FALSE),0)</f>
        <v>0</v>
      </c>
    </row>
    <row r="1144" spans="2:7" ht="14" customHeight="1" x14ac:dyDescent="0.25">
      <c r="B1144" s="34" t="s">
        <v>2330</v>
      </c>
      <c r="C1144" s="29">
        <f>[1]!s_info_name(B1144)</f>
        <v>0</v>
      </c>
      <c r="D1144" s="30">
        <f>[1]!s_info_industry_sw_2021(B1144,"",1)</f>
        <v>0</v>
      </c>
      <c r="E1144" s="31" t="e">
        <f>IF([1]!s_info_industry_sw_2021(B1144,"",2)="消费电子",分工!$E$4,VLOOKUP(D1144,分工!$B$2:'分工'!$C$32,2,0))</f>
        <v>#N/A</v>
      </c>
      <c r="F1144" s="35"/>
      <c r="G1144" s="33">
        <f>IFERROR(VLOOKUP(C1144,重点公司!$C$2:$E$800,2,FALSE),0)</f>
        <v>0</v>
      </c>
    </row>
    <row r="1145" spans="2:7" ht="14" customHeight="1" x14ac:dyDescent="0.25">
      <c r="B1145" s="34" t="s">
        <v>2331</v>
      </c>
      <c r="C1145" s="29">
        <f>[1]!s_info_name(B1145)</f>
        <v>0</v>
      </c>
      <c r="D1145" s="30">
        <f>[1]!s_info_industry_sw_2021(B1145,"",1)</f>
        <v>0</v>
      </c>
      <c r="E1145" s="31" t="e">
        <f>IF([1]!s_info_industry_sw_2021(B1145,"",2)="消费电子",分工!$E$4,VLOOKUP(D1145,分工!$B$2:'分工'!$C$32,2,0))</f>
        <v>#N/A</v>
      </c>
      <c r="F1145" s="35"/>
      <c r="G1145" s="33">
        <f>IFERROR(VLOOKUP(C1145,重点公司!$C$2:$E$800,2,FALSE),0)</f>
        <v>0</v>
      </c>
    </row>
    <row r="1146" spans="2:7" ht="14" customHeight="1" x14ac:dyDescent="0.25">
      <c r="B1146" s="34" t="s">
        <v>2332</v>
      </c>
      <c r="C1146" s="29">
        <f>[1]!s_info_name(B1146)</f>
        <v>0</v>
      </c>
      <c r="D1146" s="30">
        <f>[1]!s_info_industry_sw_2021(B1146,"",1)</f>
        <v>0</v>
      </c>
      <c r="E1146" s="31" t="e">
        <f>IF([1]!s_info_industry_sw_2021(B1146,"",2)="消费电子",分工!$E$4,VLOOKUP(D1146,分工!$B$2:'分工'!$C$32,2,0))</f>
        <v>#N/A</v>
      </c>
      <c r="F1146" s="35"/>
      <c r="G1146" s="33">
        <f>IFERROR(VLOOKUP(C1146,重点公司!$C$2:$E$800,2,FALSE),0)</f>
        <v>0</v>
      </c>
    </row>
    <row r="1147" spans="2:7" ht="14" customHeight="1" x14ac:dyDescent="0.25">
      <c r="B1147" s="34" t="s">
        <v>2333</v>
      </c>
      <c r="C1147" s="29">
        <f>[1]!s_info_name(B1147)</f>
        <v>0</v>
      </c>
      <c r="D1147" s="30">
        <f>[1]!s_info_industry_sw_2021(B1147,"",1)</f>
        <v>0</v>
      </c>
      <c r="E1147" s="31" t="e">
        <f>IF([1]!s_info_industry_sw_2021(B1147,"",2)="消费电子",分工!$E$4,VLOOKUP(D1147,分工!$B$2:'分工'!$C$32,2,0))</f>
        <v>#N/A</v>
      </c>
      <c r="F1147" s="35"/>
      <c r="G1147" s="33">
        <f>IFERROR(VLOOKUP(C1147,重点公司!$C$2:$E$800,2,FALSE),0)</f>
        <v>0</v>
      </c>
    </row>
    <row r="1148" spans="2:7" ht="14" customHeight="1" x14ac:dyDescent="0.25">
      <c r="B1148" s="34" t="s">
        <v>2334</v>
      </c>
      <c r="C1148" s="29">
        <f>[1]!s_info_name(B1148)</f>
        <v>0</v>
      </c>
      <c r="D1148" s="30">
        <f>[1]!s_info_industry_sw_2021(B1148,"",1)</f>
        <v>0</v>
      </c>
      <c r="E1148" s="31" t="e">
        <f>IF([1]!s_info_industry_sw_2021(B1148,"",2)="消费电子",分工!$E$4,VLOOKUP(D1148,分工!$B$2:'分工'!$C$32,2,0))</f>
        <v>#N/A</v>
      </c>
      <c r="F1148" s="35"/>
      <c r="G1148" s="33">
        <f>IFERROR(VLOOKUP(C1148,重点公司!$C$2:$E$800,2,FALSE),0)</f>
        <v>0</v>
      </c>
    </row>
    <row r="1149" spans="2:7" ht="14" customHeight="1" x14ac:dyDescent="0.25">
      <c r="B1149" s="34" t="s">
        <v>2335</v>
      </c>
      <c r="C1149" s="29">
        <f>[1]!s_info_name(B1149)</f>
        <v>0</v>
      </c>
      <c r="D1149" s="30">
        <f>[1]!s_info_industry_sw_2021(B1149,"",1)</f>
        <v>0</v>
      </c>
      <c r="E1149" s="31" t="e">
        <f>IF([1]!s_info_industry_sw_2021(B1149,"",2)="消费电子",分工!$E$4,VLOOKUP(D1149,分工!$B$2:'分工'!$C$32,2,0))</f>
        <v>#N/A</v>
      </c>
      <c r="F1149" s="35"/>
      <c r="G1149" s="33">
        <f>IFERROR(VLOOKUP(C1149,重点公司!$C$2:$E$800,2,FALSE),0)</f>
        <v>0</v>
      </c>
    </row>
    <row r="1150" spans="2:7" ht="14" customHeight="1" x14ac:dyDescent="0.25">
      <c r="B1150" s="34" t="s">
        <v>2336</v>
      </c>
      <c r="C1150" s="29">
        <f>[1]!s_info_name(B1150)</f>
        <v>0</v>
      </c>
      <c r="D1150" s="30">
        <f>[1]!s_info_industry_sw_2021(B1150,"",1)</f>
        <v>0</v>
      </c>
      <c r="E1150" s="31" t="e">
        <f>IF([1]!s_info_industry_sw_2021(B1150,"",2)="消费电子",分工!$E$4,VLOOKUP(D1150,分工!$B$2:'分工'!$C$32,2,0))</f>
        <v>#N/A</v>
      </c>
      <c r="F1150" s="35"/>
      <c r="G1150" s="33">
        <f>IFERROR(VLOOKUP(C1150,重点公司!$C$2:$E$800,2,FALSE),0)</f>
        <v>0</v>
      </c>
    </row>
    <row r="1151" spans="2:7" ht="14" customHeight="1" x14ac:dyDescent="0.25">
      <c r="B1151" s="34" t="s">
        <v>2337</v>
      </c>
      <c r="C1151" s="29">
        <f>[1]!s_info_name(B1151)</f>
        <v>0</v>
      </c>
      <c r="D1151" s="30">
        <f>[1]!s_info_industry_sw_2021(B1151,"",1)</f>
        <v>0</v>
      </c>
      <c r="E1151" s="31" t="e">
        <f>IF([1]!s_info_industry_sw_2021(B1151,"",2)="消费电子",分工!$E$4,VLOOKUP(D1151,分工!$B$2:'分工'!$C$32,2,0))</f>
        <v>#N/A</v>
      </c>
      <c r="F1151" s="35"/>
      <c r="G1151" s="33">
        <f>IFERROR(VLOOKUP(C1151,重点公司!$C$2:$E$800,2,FALSE),0)</f>
        <v>0</v>
      </c>
    </row>
    <row r="1152" spans="2:7" ht="14" customHeight="1" x14ac:dyDescent="0.25">
      <c r="B1152" s="34" t="s">
        <v>2338</v>
      </c>
      <c r="C1152" s="29">
        <f>[1]!s_info_name(B1152)</f>
        <v>0</v>
      </c>
      <c r="D1152" s="30">
        <f>[1]!s_info_industry_sw_2021(B1152,"",1)</f>
        <v>0</v>
      </c>
      <c r="E1152" s="31" t="e">
        <f>IF([1]!s_info_industry_sw_2021(B1152,"",2)="消费电子",分工!$E$4,VLOOKUP(D1152,分工!$B$2:'分工'!$C$32,2,0))</f>
        <v>#N/A</v>
      </c>
      <c r="F1152" s="35"/>
      <c r="G1152" s="33">
        <f>IFERROR(VLOOKUP(C1152,重点公司!$C$2:$E$800,2,FALSE),0)</f>
        <v>0</v>
      </c>
    </row>
    <row r="1153" spans="2:7" ht="14" customHeight="1" x14ac:dyDescent="0.25">
      <c r="B1153" s="34" t="s">
        <v>2339</v>
      </c>
      <c r="C1153" s="29">
        <f>[1]!s_info_name(B1153)</f>
        <v>0</v>
      </c>
      <c r="D1153" s="30">
        <f>[1]!s_info_industry_sw_2021(B1153,"",1)</f>
        <v>0</v>
      </c>
      <c r="E1153" s="31" t="e">
        <f>IF([1]!s_info_industry_sw_2021(B1153,"",2)="消费电子",分工!$E$4,VLOOKUP(D1153,分工!$B$2:'分工'!$C$32,2,0))</f>
        <v>#N/A</v>
      </c>
      <c r="F1153" s="35"/>
      <c r="G1153" s="33">
        <f>IFERROR(VLOOKUP(C1153,重点公司!$C$2:$E$800,2,FALSE),0)</f>
        <v>0</v>
      </c>
    </row>
    <row r="1154" spans="2:7" ht="14" customHeight="1" x14ac:dyDescent="0.25">
      <c r="B1154" s="34" t="s">
        <v>2340</v>
      </c>
      <c r="C1154" s="29">
        <f>[1]!s_info_name(B1154)</f>
        <v>0</v>
      </c>
      <c r="D1154" s="30">
        <f>[1]!s_info_industry_sw_2021(B1154,"",1)</f>
        <v>0</v>
      </c>
      <c r="E1154" s="31" t="e">
        <f>IF([1]!s_info_industry_sw_2021(B1154,"",2)="消费电子",分工!$E$4,VLOOKUP(D1154,分工!$B$2:'分工'!$C$32,2,0))</f>
        <v>#N/A</v>
      </c>
      <c r="F1154" s="35"/>
      <c r="G1154" s="33">
        <f>IFERROR(VLOOKUP(C1154,重点公司!$C$2:$E$800,2,FALSE),0)</f>
        <v>0</v>
      </c>
    </row>
    <row r="1155" spans="2:7" ht="14" customHeight="1" x14ac:dyDescent="0.25">
      <c r="B1155" s="34" t="s">
        <v>2341</v>
      </c>
      <c r="C1155" s="29">
        <f>[1]!s_info_name(B1155)</f>
        <v>0</v>
      </c>
      <c r="D1155" s="30">
        <f>[1]!s_info_industry_sw_2021(B1155,"",1)</f>
        <v>0</v>
      </c>
      <c r="E1155" s="31" t="e">
        <f>IF([1]!s_info_industry_sw_2021(B1155,"",2)="消费电子",分工!$E$4,VLOOKUP(D1155,分工!$B$2:'分工'!$C$32,2,0))</f>
        <v>#N/A</v>
      </c>
      <c r="F1155" s="35"/>
      <c r="G1155" s="33">
        <f>IFERROR(VLOOKUP(C1155,重点公司!$C$2:$E$800,2,FALSE),0)</f>
        <v>0</v>
      </c>
    </row>
    <row r="1156" spans="2:7" ht="14" customHeight="1" x14ac:dyDescent="0.25">
      <c r="B1156" s="34" t="s">
        <v>2342</v>
      </c>
      <c r="C1156" s="29">
        <f>[1]!s_info_name(B1156)</f>
        <v>0</v>
      </c>
      <c r="D1156" s="30">
        <f>[1]!s_info_industry_sw_2021(B1156,"",1)</f>
        <v>0</v>
      </c>
      <c r="E1156" s="31" t="e">
        <f>IF([1]!s_info_industry_sw_2021(B1156,"",2)="消费电子",分工!$E$4,VLOOKUP(D1156,分工!$B$2:'分工'!$C$32,2,0))</f>
        <v>#N/A</v>
      </c>
      <c r="F1156" s="35"/>
      <c r="G1156" s="33">
        <f>IFERROR(VLOOKUP(C1156,重点公司!$C$2:$E$800,2,FALSE),0)</f>
        <v>0</v>
      </c>
    </row>
    <row r="1157" spans="2:7" ht="14" customHeight="1" x14ac:dyDescent="0.25">
      <c r="B1157" s="34" t="s">
        <v>2343</v>
      </c>
      <c r="C1157" s="29">
        <f>[1]!s_info_name(B1157)</f>
        <v>0</v>
      </c>
      <c r="D1157" s="30">
        <f>[1]!s_info_industry_sw_2021(B1157,"",1)</f>
        <v>0</v>
      </c>
      <c r="E1157" s="31" t="e">
        <f>IF([1]!s_info_industry_sw_2021(B1157,"",2)="消费电子",分工!$E$4,VLOOKUP(D1157,分工!$B$2:'分工'!$C$32,2,0))</f>
        <v>#N/A</v>
      </c>
      <c r="F1157" s="35"/>
      <c r="G1157" s="33">
        <f>IFERROR(VLOOKUP(C1157,重点公司!$C$2:$E$800,2,FALSE),0)</f>
        <v>0</v>
      </c>
    </row>
    <row r="1158" spans="2:7" ht="14" customHeight="1" x14ac:dyDescent="0.25">
      <c r="B1158" s="34" t="s">
        <v>2344</v>
      </c>
      <c r="C1158" s="29">
        <f>[1]!s_info_name(B1158)</f>
        <v>0</v>
      </c>
      <c r="D1158" s="30">
        <f>[1]!s_info_industry_sw_2021(B1158,"",1)</f>
        <v>0</v>
      </c>
      <c r="E1158" s="31" t="e">
        <f>IF([1]!s_info_industry_sw_2021(B1158,"",2)="消费电子",分工!$E$4,VLOOKUP(D1158,分工!$B$2:'分工'!$C$32,2,0))</f>
        <v>#N/A</v>
      </c>
      <c r="F1158" s="35"/>
      <c r="G1158" s="33">
        <f>IFERROR(VLOOKUP(C1158,重点公司!$C$2:$E$800,2,FALSE),0)</f>
        <v>0</v>
      </c>
    </row>
    <row r="1159" spans="2:7" ht="14" customHeight="1" x14ac:dyDescent="0.25">
      <c r="B1159" s="34" t="s">
        <v>2345</v>
      </c>
      <c r="C1159" s="29">
        <f>[1]!s_info_name(B1159)</f>
        <v>0</v>
      </c>
      <c r="D1159" s="30">
        <f>[1]!s_info_industry_sw_2021(B1159,"",1)</f>
        <v>0</v>
      </c>
      <c r="E1159" s="31" t="e">
        <f>IF([1]!s_info_industry_sw_2021(B1159,"",2)="消费电子",分工!$E$4,VLOOKUP(D1159,分工!$B$2:'分工'!$C$32,2,0))</f>
        <v>#N/A</v>
      </c>
      <c r="F1159" s="35"/>
      <c r="G1159" s="33">
        <f>IFERROR(VLOOKUP(C1159,重点公司!$C$2:$E$800,2,FALSE),0)</f>
        <v>0</v>
      </c>
    </row>
    <row r="1160" spans="2:7" ht="14" customHeight="1" x14ac:dyDescent="0.25">
      <c r="B1160" s="34" t="s">
        <v>2346</v>
      </c>
      <c r="C1160" s="29">
        <f>[1]!s_info_name(B1160)</f>
        <v>0</v>
      </c>
      <c r="D1160" s="30">
        <f>[1]!s_info_industry_sw_2021(B1160,"",1)</f>
        <v>0</v>
      </c>
      <c r="E1160" s="31" t="e">
        <f>IF([1]!s_info_industry_sw_2021(B1160,"",2)="消费电子",分工!$E$4,VLOOKUP(D1160,分工!$B$2:'分工'!$C$32,2,0))</f>
        <v>#N/A</v>
      </c>
      <c r="F1160" s="35"/>
      <c r="G1160" s="33">
        <f>IFERROR(VLOOKUP(C1160,重点公司!$C$2:$E$800,2,FALSE),0)</f>
        <v>0</v>
      </c>
    </row>
    <row r="1161" spans="2:7" ht="14" customHeight="1" x14ac:dyDescent="0.25">
      <c r="B1161" s="34" t="s">
        <v>2347</v>
      </c>
      <c r="C1161" s="29">
        <f>[1]!s_info_name(B1161)</f>
        <v>0</v>
      </c>
      <c r="D1161" s="30">
        <f>[1]!s_info_industry_sw_2021(B1161,"",1)</f>
        <v>0</v>
      </c>
      <c r="E1161" s="31" t="e">
        <f>IF([1]!s_info_industry_sw_2021(B1161,"",2)="消费电子",分工!$E$4,VLOOKUP(D1161,分工!$B$2:'分工'!$C$32,2,0))</f>
        <v>#N/A</v>
      </c>
      <c r="F1161" s="35"/>
      <c r="G1161" s="33">
        <f>IFERROR(VLOOKUP(C1161,重点公司!$C$2:$E$800,2,FALSE),0)</f>
        <v>0</v>
      </c>
    </row>
    <row r="1162" spans="2:7" ht="14" customHeight="1" x14ac:dyDescent="0.25">
      <c r="B1162" s="34" t="s">
        <v>2348</v>
      </c>
      <c r="C1162" s="29">
        <f>[1]!s_info_name(B1162)</f>
        <v>0</v>
      </c>
      <c r="D1162" s="30">
        <f>[1]!s_info_industry_sw_2021(B1162,"",1)</f>
        <v>0</v>
      </c>
      <c r="E1162" s="31" t="e">
        <f>IF([1]!s_info_industry_sw_2021(B1162,"",2)="消费电子",分工!$E$4,VLOOKUP(D1162,分工!$B$2:'分工'!$C$32,2,0))</f>
        <v>#N/A</v>
      </c>
      <c r="F1162" s="35"/>
      <c r="G1162" s="33">
        <f>IFERROR(VLOOKUP(C1162,重点公司!$C$2:$E$800,2,FALSE),0)</f>
        <v>0</v>
      </c>
    </row>
    <row r="1163" spans="2:7" ht="14" customHeight="1" x14ac:dyDescent="0.25">
      <c r="B1163" s="34" t="s">
        <v>2349</v>
      </c>
      <c r="C1163" s="29">
        <f>[1]!s_info_name(B1163)</f>
        <v>0</v>
      </c>
      <c r="D1163" s="30">
        <f>[1]!s_info_industry_sw_2021(B1163,"",1)</f>
        <v>0</v>
      </c>
      <c r="E1163" s="31" t="e">
        <f>IF([1]!s_info_industry_sw_2021(B1163,"",2)="消费电子",分工!$E$4,VLOOKUP(D1163,分工!$B$2:'分工'!$C$32,2,0))</f>
        <v>#N/A</v>
      </c>
      <c r="F1163" s="35"/>
      <c r="G1163" s="33">
        <f>IFERROR(VLOOKUP(C1163,重点公司!$C$2:$E$800,2,FALSE),0)</f>
        <v>0</v>
      </c>
    </row>
    <row r="1164" spans="2:7" ht="14" customHeight="1" x14ac:dyDescent="0.25">
      <c r="B1164" s="34" t="s">
        <v>2350</v>
      </c>
      <c r="C1164" s="29">
        <f>[1]!s_info_name(B1164)</f>
        <v>0</v>
      </c>
      <c r="D1164" s="30">
        <f>[1]!s_info_industry_sw_2021(B1164,"",1)</f>
        <v>0</v>
      </c>
      <c r="E1164" s="31" t="e">
        <f>IF([1]!s_info_industry_sw_2021(B1164,"",2)="消费电子",分工!$E$4,VLOOKUP(D1164,分工!$B$2:'分工'!$C$32,2,0))</f>
        <v>#N/A</v>
      </c>
      <c r="F1164" s="35"/>
      <c r="G1164" s="33">
        <f>IFERROR(VLOOKUP(C1164,重点公司!$C$2:$E$800,2,FALSE),0)</f>
        <v>0</v>
      </c>
    </row>
    <row r="1165" spans="2:7" ht="14" customHeight="1" x14ac:dyDescent="0.25">
      <c r="B1165" s="34" t="s">
        <v>2351</v>
      </c>
      <c r="C1165" s="29">
        <f>[1]!s_info_name(B1165)</f>
        <v>0</v>
      </c>
      <c r="D1165" s="30">
        <f>[1]!s_info_industry_sw_2021(B1165,"",1)</f>
        <v>0</v>
      </c>
      <c r="E1165" s="31" t="e">
        <f>IF([1]!s_info_industry_sw_2021(B1165,"",2)="消费电子",分工!$E$4,VLOOKUP(D1165,分工!$B$2:'分工'!$C$32,2,0))</f>
        <v>#N/A</v>
      </c>
      <c r="F1165" s="35"/>
      <c r="G1165" s="33">
        <f>IFERROR(VLOOKUP(C1165,重点公司!$C$2:$E$800,2,FALSE),0)</f>
        <v>0</v>
      </c>
    </row>
    <row r="1166" spans="2:7" ht="14" customHeight="1" x14ac:dyDescent="0.25">
      <c r="B1166" s="34" t="s">
        <v>2352</v>
      </c>
      <c r="C1166" s="29">
        <f>[1]!s_info_name(B1166)</f>
        <v>0</v>
      </c>
      <c r="D1166" s="30">
        <f>[1]!s_info_industry_sw_2021(B1166,"",1)</f>
        <v>0</v>
      </c>
      <c r="E1166" s="31" t="e">
        <f>IF([1]!s_info_industry_sw_2021(B1166,"",2)="消费电子",分工!$E$4,VLOOKUP(D1166,分工!$B$2:'分工'!$C$32,2,0))</f>
        <v>#N/A</v>
      </c>
      <c r="F1166" s="35"/>
      <c r="G1166" s="33">
        <f>IFERROR(VLOOKUP(C1166,重点公司!$C$2:$E$800,2,FALSE),0)</f>
        <v>0</v>
      </c>
    </row>
    <row r="1167" spans="2:7" ht="14" customHeight="1" x14ac:dyDescent="0.25">
      <c r="B1167" s="34" t="s">
        <v>2353</v>
      </c>
      <c r="C1167" s="29">
        <f>[1]!s_info_name(B1167)</f>
        <v>0</v>
      </c>
      <c r="D1167" s="30">
        <f>[1]!s_info_industry_sw_2021(B1167,"",1)</f>
        <v>0</v>
      </c>
      <c r="E1167" s="31" t="e">
        <f>IF([1]!s_info_industry_sw_2021(B1167,"",2)="消费电子",分工!$E$4,VLOOKUP(D1167,分工!$B$2:'分工'!$C$32,2,0))</f>
        <v>#N/A</v>
      </c>
      <c r="F1167" s="35"/>
      <c r="G1167" s="33">
        <f>IFERROR(VLOOKUP(C1167,重点公司!$C$2:$E$800,2,FALSE),0)</f>
        <v>0</v>
      </c>
    </row>
    <row r="1168" spans="2:7" ht="14" customHeight="1" x14ac:dyDescent="0.25">
      <c r="B1168" s="34" t="s">
        <v>2354</v>
      </c>
      <c r="C1168" s="29">
        <f>[1]!s_info_name(B1168)</f>
        <v>0</v>
      </c>
      <c r="D1168" s="30">
        <f>[1]!s_info_industry_sw_2021(B1168,"",1)</f>
        <v>0</v>
      </c>
      <c r="E1168" s="31" t="e">
        <f>IF([1]!s_info_industry_sw_2021(B1168,"",2)="消费电子",分工!$E$4,VLOOKUP(D1168,分工!$B$2:'分工'!$C$32,2,0))</f>
        <v>#N/A</v>
      </c>
      <c r="F1168" s="35"/>
      <c r="G1168" s="33">
        <f>IFERROR(VLOOKUP(C1168,重点公司!$C$2:$E$800,2,FALSE),0)</f>
        <v>0</v>
      </c>
    </row>
    <row r="1169" spans="2:7" ht="14" customHeight="1" x14ac:dyDescent="0.25">
      <c r="B1169" s="34" t="s">
        <v>2355</v>
      </c>
      <c r="C1169" s="29">
        <f>[1]!s_info_name(B1169)</f>
        <v>0</v>
      </c>
      <c r="D1169" s="30">
        <f>[1]!s_info_industry_sw_2021(B1169,"",1)</f>
        <v>0</v>
      </c>
      <c r="E1169" s="31" t="e">
        <f>IF([1]!s_info_industry_sw_2021(B1169,"",2)="消费电子",分工!$E$4,VLOOKUP(D1169,分工!$B$2:'分工'!$C$32,2,0))</f>
        <v>#N/A</v>
      </c>
      <c r="F1169" s="35"/>
      <c r="G1169" s="33">
        <f>IFERROR(VLOOKUP(C1169,重点公司!$C$2:$E$800,2,FALSE),0)</f>
        <v>0</v>
      </c>
    </row>
    <row r="1170" spans="2:7" ht="14" customHeight="1" x14ac:dyDescent="0.25">
      <c r="B1170" s="34" t="s">
        <v>2356</v>
      </c>
      <c r="C1170" s="29">
        <f>[1]!s_info_name(B1170)</f>
        <v>0</v>
      </c>
      <c r="D1170" s="30">
        <f>[1]!s_info_industry_sw_2021(B1170,"",1)</f>
        <v>0</v>
      </c>
      <c r="E1170" s="31" t="e">
        <f>IF([1]!s_info_industry_sw_2021(B1170,"",2)="消费电子",分工!$E$4,VLOOKUP(D1170,分工!$B$2:'分工'!$C$32,2,0))</f>
        <v>#N/A</v>
      </c>
      <c r="F1170" s="35"/>
      <c r="G1170" s="33">
        <f>IFERROR(VLOOKUP(C1170,重点公司!$C$2:$E$800,2,FALSE),0)</f>
        <v>0</v>
      </c>
    </row>
    <row r="1171" spans="2:7" ht="14" customHeight="1" x14ac:dyDescent="0.25">
      <c r="B1171" s="34" t="s">
        <v>2357</v>
      </c>
      <c r="C1171" s="29">
        <f>[1]!s_info_name(B1171)</f>
        <v>0</v>
      </c>
      <c r="D1171" s="30">
        <f>[1]!s_info_industry_sw_2021(B1171,"",1)</f>
        <v>0</v>
      </c>
      <c r="E1171" s="31" t="e">
        <f>IF([1]!s_info_industry_sw_2021(B1171,"",2)="消费电子",分工!$E$4,VLOOKUP(D1171,分工!$B$2:'分工'!$C$32,2,0))</f>
        <v>#N/A</v>
      </c>
      <c r="F1171" s="35"/>
      <c r="G1171" s="33">
        <f>IFERROR(VLOOKUP(C1171,重点公司!$C$2:$E$800,2,FALSE),0)</f>
        <v>0</v>
      </c>
    </row>
    <row r="1172" spans="2:7" ht="14" customHeight="1" x14ac:dyDescent="0.25">
      <c r="B1172" s="34" t="s">
        <v>2358</v>
      </c>
      <c r="C1172" s="29">
        <f>[1]!s_info_name(B1172)</f>
        <v>0</v>
      </c>
      <c r="D1172" s="30">
        <f>[1]!s_info_industry_sw_2021(B1172,"",1)</f>
        <v>0</v>
      </c>
      <c r="E1172" s="31" t="e">
        <f>IF([1]!s_info_industry_sw_2021(B1172,"",2)="消费电子",分工!$E$4,VLOOKUP(D1172,分工!$B$2:'分工'!$C$32,2,0))</f>
        <v>#N/A</v>
      </c>
      <c r="F1172" s="35"/>
      <c r="G1172" s="33">
        <f>IFERROR(VLOOKUP(C1172,重点公司!$C$2:$E$800,2,FALSE),0)</f>
        <v>0</v>
      </c>
    </row>
    <row r="1173" spans="2:7" ht="14" customHeight="1" x14ac:dyDescent="0.25">
      <c r="B1173" s="34" t="s">
        <v>2359</v>
      </c>
      <c r="C1173" s="29">
        <f>[1]!s_info_name(B1173)</f>
        <v>0</v>
      </c>
      <c r="D1173" s="30">
        <f>[1]!s_info_industry_sw_2021(B1173,"",1)</f>
        <v>0</v>
      </c>
      <c r="E1173" s="31" t="e">
        <f>IF([1]!s_info_industry_sw_2021(B1173,"",2)="消费电子",分工!$E$4,VLOOKUP(D1173,分工!$B$2:'分工'!$C$32,2,0))</f>
        <v>#N/A</v>
      </c>
      <c r="F1173" s="35"/>
      <c r="G1173" s="33">
        <f>IFERROR(VLOOKUP(C1173,重点公司!$C$2:$E$800,2,FALSE),0)</f>
        <v>0</v>
      </c>
    </row>
    <row r="1174" spans="2:7" ht="14" customHeight="1" x14ac:dyDescent="0.25">
      <c r="B1174" s="34" t="s">
        <v>2360</v>
      </c>
      <c r="C1174" s="29">
        <f>[1]!s_info_name(B1174)</f>
        <v>0</v>
      </c>
      <c r="D1174" s="30">
        <f>[1]!s_info_industry_sw_2021(B1174,"",1)</f>
        <v>0</v>
      </c>
      <c r="E1174" s="31" t="e">
        <f>IF([1]!s_info_industry_sw_2021(B1174,"",2)="消费电子",分工!$E$4,VLOOKUP(D1174,分工!$B$2:'分工'!$C$32,2,0))</f>
        <v>#N/A</v>
      </c>
      <c r="F1174" s="35"/>
      <c r="G1174" s="33">
        <f>IFERROR(VLOOKUP(C1174,重点公司!$C$2:$E$800,2,FALSE),0)</f>
        <v>0</v>
      </c>
    </row>
    <row r="1175" spans="2:7" ht="14" customHeight="1" x14ac:dyDescent="0.25">
      <c r="B1175" s="34" t="s">
        <v>2361</v>
      </c>
      <c r="C1175" s="29">
        <f>[1]!s_info_name(B1175)</f>
        <v>0</v>
      </c>
      <c r="D1175" s="30">
        <f>[1]!s_info_industry_sw_2021(B1175,"",1)</f>
        <v>0</v>
      </c>
      <c r="E1175" s="31" t="e">
        <f>IF([1]!s_info_industry_sw_2021(B1175,"",2)="消费电子",分工!$E$4,VLOOKUP(D1175,分工!$B$2:'分工'!$C$32,2,0))</f>
        <v>#N/A</v>
      </c>
      <c r="F1175" s="35"/>
      <c r="G1175" s="33">
        <f>IFERROR(VLOOKUP(C1175,重点公司!$C$2:$E$800,2,FALSE),0)</f>
        <v>0</v>
      </c>
    </row>
    <row r="1176" spans="2:7" ht="14" customHeight="1" x14ac:dyDescent="0.25">
      <c r="B1176" s="34" t="s">
        <v>2362</v>
      </c>
      <c r="C1176" s="29">
        <f>[1]!s_info_name(B1176)</f>
        <v>0</v>
      </c>
      <c r="D1176" s="30">
        <f>[1]!s_info_industry_sw_2021(B1176,"",1)</f>
        <v>0</v>
      </c>
      <c r="E1176" s="31" t="e">
        <f>IF([1]!s_info_industry_sw_2021(B1176,"",2)="消费电子",分工!$E$4,VLOOKUP(D1176,分工!$B$2:'分工'!$C$32,2,0))</f>
        <v>#N/A</v>
      </c>
      <c r="F1176" s="35"/>
      <c r="G1176" s="33">
        <f>IFERROR(VLOOKUP(C1176,重点公司!$C$2:$E$800,2,FALSE),0)</f>
        <v>0</v>
      </c>
    </row>
    <row r="1177" spans="2:7" ht="14" customHeight="1" x14ac:dyDescent="0.25">
      <c r="B1177" s="34" t="s">
        <v>2363</v>
      </c>
      <c r="C1177" s="29">
        <f>[1]!s_info_name(B1177)</f>
        <v>0</v>
      </c>
      <c r="D1177" s="30">
        <f>[1]!s_info_industry_sw_2021(B1177,"",1)</f>
        <v>0</v>
      </c>
      <c r="E1177" s="31" t="e">
        <f>IF([1]!s_info_industry_sw_2021(B1177,"",2)="消费电子",分工!$E$4,VLOOKUP(D1177,分工!$B$2:'分工'!$C$32,2,0))</f>
        <v>#N/A</v>
      </c>
      <c r="F1177" s="35"/>
      <c r="G1177" s="33">
        <f>IFERROR(VLOOKUP(C1177,重点公司!$C$2:$E$800,2,FALSE),0)</f>
        <v>0</v>
      </c>
    </row>
    <row r="1178" spans="2:7" ht="14" customHeight="1" x14ac:dyDescent="0.25">
      <c r="B1178" s="34" t="s">
        <v>2364</v>
      </c>
      <c r="C1178" s="29">
        <f>[1]!s_info_name(B1178)</f>
        <v>0</v>
      </c>
      <c r="D1178" s="30">
        <f>[1]!s_info_industry_sw_2021(B1178,"",1)</f>
        <v>0</v>
      </c>
      <c r="E1178" s="31" t="e">
        <f>IF([1]!s_info_industry_sw_2021(B1178,"",2)="消费电子",分工!$E$4,VLOOKUP(D1178,分工!$B$2:'分工'!$C$32,2,0))</f>
        <v>#N/A</v>
      </c>
      <c r="F1178" s="35"/>
      <c r="G1178" s="33">
        <f>IFERROR(VLOOKUP(C1178,重点公司!$C$2:$E$800,2,FALSE),0)</f>
        <v>0</v>
      </c>
    </row>
    <row r="1179" spans="2:7" ht="14" customHeight="1" x14ac:dyDescent="0.25">
      <c r="B1179" s="34" t="s">
        <v>2365</v>
      </c>
      <c r="C1179" s="29">
        <f>[1]!s_info_name(B1179)</f>
        <v>0</v>
      </c>
      <c r="D1179" s="30">
        <f>[1]!s_info_industry_sw_2021(B1179,"",1)</f>
        <v>0</v>
      </c>
      <c r="E1179" s="31" t="e">
        <f>IF([1]!s_info_industry_sw_2021(B1179,"",2)="消费电子",分工!$E$4,VLOOKUP(D1179,分工!$B$2:'分工'!$C$32,2,0))</f>
        <v>#N/A</v>
      </c>
      <c r="F1179" s="35"/>
      <c r="G1179" s="33">
        <f>IFERROR(VLOOKUP(C1179,重点公司!$C$2:$E$800,2,FALSE),0)</f>
        <v>0</v>
      </c>
    </row>
    <row r="1180" spans="2:7" ht="14" customHeight="1" x14ac:dyDescent="0.25">
      <c r="B1180" s="34" t="s">
        <v>2366</v>
      </c>
      <c r="C1180" s="29">
        <f>[1]!s_info_name(B1180)</f>
        <v>0</v>
      </c>
      <c r="D1180" s="30">
        <f>[1]!s_info_industry_sw_2021(B1180,"",1)</f>
        <v>0</v>
      </c>
      <c r="E1180" s="31" t="e">
        <f>IF([1]!s_info_industry_sw_2021(B1180,"",2)="消费电子",分工!$E$4,VLOOKUP(D1180,分工!$B$2:'分工'!$C$32,2,0))</f>
        <v>#N/A</v>
      </c>
      <c r="F1180" s="35"/>
      <c r="G1180" s="33">
        <f>IFERROR(VLOOKUP(C1180,重点公司!$C$2:$E$800,2,FALSE),0)</f>
        <v>0</v>
      </c>
    </row>
    <row r="1181" spans="2:7" ht="14" customHeight="1" x14ac:dyDescent="0.25">
      <c r="B1181" s="34" t="s">
        <v>2367</v>
      </c>
      <c r="C1181" s="29">
        <f>[1]!s_info_name(B1181)</f>
        <v>0</v>
      </c>
      <c r="D1181" s="30">
        <f>[1]!s_info_industry_sw_2021(B1181,"",1)</f>
        <v>0</v>
      </c>
      <c r="E1181" s="31" t="e">
        <f>IF([1]!s_info_industry_sw_2021(B1181,"",2)="消费电子",分工!$E$4,VLOOKUP(D1181,分工!$B$2:'分工'!$C$32,2,0))</f>
        <v>#N/A</v>
      </c>
      <c r="F1181" s="35"/>
      <c r="G1181" s="33">
        <f>IFERROR(VLOOKUP(C1181,重点公司!$C$2:$E$800,2,FALSE),0)</f>
        <v>0</v>
      </c>
    </row>
    <row r="1182" spans="2:7" ht="14" customHeight="1" x14ac:dyDescent="0.25">
      <c r="B1182" s="34" t="s">
        <v>2368</v>
      </c>
      <c r="C1182" s="29">
        <f>[1]!s_info_name(B1182)</f>
        <v>0</v>
      </c>
      <c r="D1182" s="30">
        <f>[1]!s_info_industry_sw_2021(B1182,"",1)</f>
        <v>0</v>
      </c>
      <c r="E1182" s="31" t="e">
        <f>IF([1]!s_info_industry_sw_2021(B1182,"",2)="消费电子",分工!$E$4,VLOOKUP(D1182,分工!$B$2:'分工'!$C$32,2,0))</f>
        <v>#N/A</v>
      </c>
      <c r="F1182" s="35"/>
      <c r="G1182" s="33">
        <f>IFERROR(VLOOKUP(C1182,重点公司!$C$2:$E$800,2,FALSE),0)</f>
        <v>0</v>
      </c>
    </row>
    <row r="1183" spans="2:7" ht="14" customHeight="1" x14ac:dyDescent="0.25">
      <c r="B1183" s="34" t="s">
        <v>2369</v>
      </c>
      <c r="C1183" s="29">
        <f>[1]!s_info_name(B1183)</f>
        <v>0</v>
      </c>
      <c r="D1183" s="30">
        <f>[1]!s_info_industry_sw_2021(B1183,"",1)</f>
        <v>0</v>
      </c>
      <c r="E1183" s="31" t="e">
        <f>IF([1]!s_info_industry_sw_2021(B1183,"",2)="消费电子",分工!$E$4,VLOOKUP(D1183,分工!$B$2:'分工'!$C$32,2,0))</f>
        <v>#N/A</v>
      </c>
      <c r="F1183" s="35"/>
      <c r="G1183" s="33">
        <f>IFERROR(VLOOKUP(C1183,重点公司!$C$2:$E$800,2,FALSE),0)</f>
        <v>0</v>
      </c>
    </row>
    <row r="1184" spans="2:7" ht="14" customHeight="1" x14ac:dyDescent="0.25">
      <c r="B1184" s="34" t="s">
        <v>2370</v>
      </c>
      <c r="C1184" s="29">
        <f>[1]!s_info_name(B1184)</f>
        <v>0</v>
      </c>
      <c r="D1184" s="30">
        <f>[1]!s_info_industry_sw_2021(B1184,"",1)</f>
        <v>0</v>
      </c>
      <c r="E1184" s="31" t="e">
        <f>IF([1]!s_info_industry_sw_2021(B1184,"",2)="消费电子",分工!$E$4,VLOOKUP(D1184,分工!$B$2:'分工'!$C$32,2,0))</f>
        <v>#N/A</v>
      </c>
      <c r="F1184" s="35"/>
      <c r="G1184" s="33">
        <f>IFERROR(VLOOKUP(C1184,重点公司!$C$2:$E$800,2,FALSE),0)</f>
        <v>0</v>
      </c>
    </row>
    <row r="1185" spans="2:7" ht="14" customHeight="1" x14ac:dyDescent="0.25">
      <c r="B1185" s="34" t="s">
        <v>2371</v>
      </c>
      <c r="C1185" s="29">
        <f>[1]!s_info_name(B1185)</f>
        <v>0</v>
      </c>
      <c r="D1185" s="30">
        <f>[1]!s_info_industry_sw_2021(B1185,"",1)</f>
        <v>0</v>
      </c>
      <c r="E1185" s="31" t="e">
        <f>IF([1]!s_info_industry_sw_2021(B1185,"",2)="消费电子",分工!$E$4,VLOOKUP(D1185,分工!$B$2:'分工'!$C$32,2,0))</f>
        <v>#N/A</v>
      </c>
      <c r="F1185" s="35"/>
      <c r="G1185" s="33">
        <f>IFERROR(VLOOKUP(C1185,重点公司!$C$2:$E$800,2,FALSE),0)</f>
        <v>0</v>
      </c>
    </row>
    <row r="1186" spans="2:7" ht="14" customHeight="1" x14ac:dyDescent="0.25">
      <c r="B1186" s="34" t="s">
        <v>2372</v>
      </c>
      <c r="C1186" s="29">
        <f>[1]!s_info_name(B1186)</f>
        <v>0</v>
      </c>
      <c r="D1186" s="30">
        <f>[1]!s_info_industry_sw_2021(B1186,"",1)</f>
        <v>0</v>
      </c>
      <c r="E1186" s="31" t="e">
        <f>IF([1]!s_info_industry_sw_2021(B1186,"",2)="消费电子",分工!$E$4,VLOOKUP(D1186,分工!$B$2:'分工'!$C$32,2,0))</f>
        <v>#N/A</v>
      </c>
      <c r="F1186" s="35"/>
      <c r="G1186" s="33">
        <f>IFERROR(VLOOKUP(C1186,重点公司!$C$2:$E$800,2,FALSE),0)</f>
        <v>0</v>
      </c>
    </row>
    <row r="1187" spans="2:7" ht="14" customHeight="1" x14ac:dyDescent="0.25">
      <c r="B1187" s="34" t="s">
        <v>2373</v>
      </c>
      <c r="C1187" s="29">
        <f>[1]!s_info_name(B1187)</f>
        <v>0</v>
      </c>
      <c r="D1187" s="30">
        <f>[1]!s_info_industry_sw_2021(B1187,"",1)</f>
        <v>0</v>
      </c>
      <c r="E1187" s="31" t="e">
        <f>IF([1]!s_info_industry_sw_2021(B1187,"",2)="消费电子",分工!$E$4,VLOOKUP(D1187,分工!$B$2:'分工'!$C$32,2,0))</f>
        <v>#N/A</v>
      </c>
      <c r="F1187" s="35"/>
      <c r="G1187" s="33">
        <f>IFERROR(VLOOKUP(C1187,重点公司!$C$2:$E$800,2,FALSE),0)</f>
        <v>0</v>
      </c>
    </row>
    <row r="1188" spans="2:7" ht="14" customHeight="1" x14ac:dyDescent="0.25">
      <c r="B1188" s="34" t="s">
        <v>2374</v>
      </c>
      <c r="C1188" s="29">
        <f>[1]!s_info_name(B1188)</f>
        <v>0</v>
      </c>
      <c r="D1188" s="30">
        <f>[1]!s_info_industry_sw_2021(B1188,"",1)</f>
        <v>0</v>
      </c>
      <c r="E1188" s="31" t="e">
        <f>IF([1]!s_info_industry_sw_2021(B1188,"",2)="消费电子",分工!$E$4,VLOOKUP(D1188,分工!$B$2:'分工'!$C$32,2,0))</f>
        <v>#N/A</v>
      </c>
      <c r="F1188" s="35"/>
      <c r="G1188" s="33">
        <f>IFERROR(VLOOKUP(C1188,重点公司!$C$2:$E$800,2,FALSE),0)</f>
        <v>0</v>
      </c>
    </row>
    <row r="1189" spans="2:7" ht="14" customHeight="1" x14ac:dyDescent="0.25">
      <c r="B1189" s="34" t="s">
        <v>2375</v>
      </c>
      <c r="C1189" s="29">
        <f>[1]!s_info_name(B1189)</f>
        <v>0</v>
      </c>
      <c r="D1189" s="30">
        <f>[1]!s_info_industry_sw_2021(B1189,"",1)</f>
        <v>0</v>
      </c>
      <c r="E1189" s="31" t="e">
        <f>IF([1]!s_info_industry_sw_2021(B1189,"",2)="消费电子",分工!$E$4,VLOOKUP(D1189,分工!$B$2:'分工'!$C$32,2,0))</f>
        <v>#N/A</v>
      </c>
      <c r="F1189" s="35"/>
      <c r="G1189" s="33">
        <f>IFERROR(VLOOKUP(C1189,重点公司!$C$2:$E$800,2,FALSE),0)</f>
        <v>0</v>
      </c>
    </row>
    <row r="1190" spans="2:7" ht="14" customHeight="1" x14ac:dyDescent="0.25">
      <c r="B1190" s="34" t="s">
        <v>2376</v>
      </c>
      <c r="C1190" s="29">
        <f>[1]!s_info_name(B1190)</f>
        <v>0</v>
      </c>
      <c r="D1190" s="30">
        <f>[1]!s_info_industry_sw_2021(B1190,"",1)</f>
        <v>0</v>
      </c>
      <c r="E1190" s="31" t="e">
        <f>IF([1]!s_info_industry_sw_2021(B1190,"",2)="消费电子",分工!$E$4,VLOOKUP(D1190,分工!$B$2:'分工'!$C$32,2,0))</f>
        <v>#N/A</v>
      </c>
      <c r="F1190" s="35"/>
      <c r="G1190" s="33">
        <f>IFERROR(VLOOKUP(C1190,重点公司!$C$2:$E$800,2,FALSE),0)</f>
        <v>0</v>
      </c>
    </row>
    <row r="1191" spans="2:7" ht="14" customHeight="1" x14ac:dyDescent="0.25">
      <c r="B1191" s="34" t="s">
        <v>2377</v>
      </c>
      <c r="C1191" s="29">
        <f>[1]!s_info_name(B1191)</f>
        <v>0</v>
      </c>
      <c r="D1191" s="30">
        <f>[1]!s_info_industry_sw_2021(B1191,"",1)</f>
        <v>0</v>
      </c>
      <c r="E1191" s="31" t="e">
        <f>IF([1]!s_info_industry_sw_2021(B1191,"",2)="消费电子",分工!$E$4,VLOOKUP(D1191,分工!$B$2:'分工'!$C$32,2,0))</f>
        <v>#N/A</v>
      </c>
      <c r="F1191" s="35"/>
      <c r="G1191" s="33">
        <f>IFERROR(VLOOKUP(C1191,重点公司!$C$2:$E$800,2,FALSE),0)</f>
        <v>0</v>
      </c>
    </row>
    <row r="1192" spans="2:7" ht="14" customHeight="1" x14ac:dyDescent="0.25">
      <c r="B1192" s="34" t="s">
        <v>2378</v>
      </c>
      <c r="C1192" s="29">
        <f>[1]!s_info_name(B1192)</f>
        <v>0</v>
      </c>
      <c r="D1192" s="30">
        <f>[1]!s_info_industry_sw_2021(B1192,"",1)</f>
        <v>0</v>
      </c>
      <c r="E1192" s="31" t="e">
        <f>IF([1]!s_info_industry_sw_2021(B1192,"",2)="消费电子",分工!$E$4,VLOOKUP(D1192,分工!$B$2:'分工'!$C$32,2,0))</f>
        <v>#N/A</v>
      </c>
      <c r="F1192" s="35"/>
      <c r="G1192" s="33">
        <f>IFERROR(VLOOKUP(C1192,重点公司!$C$2:$E$800,2,FALSE),0)</f>
        <v>0</v>
      </c>
    </row>
    <row r="1193" spans="2:7" ht="14" customHeight="1" x14ac:dyDescent="0.25">
      <c r="B1193" s="34" t="s">
        <v>2379</v>
      </c>
      <c r="C1193" s="29">
        <f>[1]!s_info_name(B1193)</f>
        <v>0</v>
      </c>
      <c r="D1193" s="30">
        <f>[1]!s_info_industry_sw_2021(B1193,"",1)</f>
        <v>0</v>
      </c>
      <c r="E1193" s="31" t="e">
        <f>IF([1]!s_info_industry_sw_2021(B1193,"",2)="消费电子",分工!$E$4,VLOOKUP(D1193,分工!$B$2:'分工'!$C$32,2,0))</f>
        <v>#N/A</v>
      </c>
      <c r="F1193" s="35"/>
      <c r="G1193" s="33">
        <f>IFERROR(VLOOKUP(C1193,重点公司!$C$2:$E$800,2,FALSE),0)</f>
        <v>0</v>
      </c>
    </row>
    <row r="1194" spans="2:7" ht="14" customHeight="1" x14ac:dyDescent="0.25">
      <c r="B1194" s="34" t="s">
        <v>2380</v>
      </c>
      <c r="C1194" s="29">
        <f>[1]!s_info_name(B1194)</f>
        <v>0</v>
      </c>
      <c r="D1194" s="30">
        <f>[1]!s_info_industry_sw_2021(B1194,"",1)</f>
        <v>0</v>
      </c>
      <c r="E1194" s="31" t="e">
        <f>IF([1]!s_info_industry_sw_2021(B1194,"",2)="消费电子",分工!$E$4,VLOOKUP(D1194,分工!$B$2:'分工'!$C$32,2,0))</f>
        <v>#N/A</v>
      </c>
      <c r="F1194" s="35"/>
      <c r="G1194" s="33">
        <f>IFERROR(VLOOKUP(C1194,重点公司!$C$2:$E$800,2,FALSE),0)</f>
        <v>0</v>
      </c>
    </row>
    <row r="1195" spans="2:7" ht="14" customHeight="1" x14ac:dyDescent="0.25">
      <c r="B1195" s="34" t="s">
        <v>2381</v>
      </c>
      <c r="C1195" s="29">
        <f>[1]!s_info_name(B1195)</f>
        <v>0</v>
      </c>
      <c r="D1195" s="30">
        <f>[1]!s_info_industry_sw_2021(B1195,"",1)</f>
        <v>0</v>
      </c>
      <c r="E1195" s="31" t="e">
        <f>IF([1]!s_info_industry_sw_2021(B1195,"",2)="消费电子",分工!$E$4,VLOOKUP(D1195,分工!$B$2:'分工'!$C$32,2,0))</f>
        <v>#N/A</v>
      </c>
      <c r="F1195" s="35"/>
      <c r="G1195" s="33">
        <f>IFERROR(VLOOKUP(C1195,重点公司!$C$2:$E$800,2,FALSE),0)</f>
        <v>0</v>
      </c>
    </row>
    <row r="1196" spans="2:7" ht="14" customHeight="1" x14ac:dyDescent="0.25">
      <c r="B1196" s="34" t="s">
        <v>2382</v>
      </c>
      <c r="C1196" s="29">
        <f>[1]!s_info_name(B1196)</f>
        <v>0</v>
      </c>
      <c r="D1196" s="30">
        <f>[1]!s_info_industry_sw_2021(B1196,"",1)</f>
        <v>0</v>
      </c>
      <c r="E1196" s="31" t="e">
        <f>IF([1]!s_info_industry_sw_2021(B1196,"",2)="消费电子",分工!$E$4,VLOOKUP(D1196,分工!$B$2:'分工'!$C$32,2,0))</f>
        <v>#N/A</v>
      </c>
      <c r="F1196" s="35"/>
      <c r="G1196" s="33">
        <f>IFERROR(VLOOKUP(C1196,重点公司!$C$2:$E$800,2,FALSE),0)</f>
        <v>0</v>
      </c>
    </row>
    <row r="1197" spans="2:7" ht="14" customHeight="1" x14ac:dyDescent="0.25">
      <c r="B1197" s="34" t="s">
        <v>2383</v>
      </c>
      <c r="C1197" s="29">
        <f>[1]!s_info_name(B1197)</f>
        <v>0</v>
      </c>
      <c r="D1197" s="30">
        <f>[1]!s_info_industry_sw_2021(B1197,"",1)</f>
        <v>0</v>
      </c>
      <c r="E1197" s="31" t="e">
        <f>IF([1]!s_info_industry_sw_2021(B1197,"",2)="消费电子",分工!$E$4,VLOOKUP(D1197,分工!$B$2:'分工'!$C$32,2,0))</f>
        <v>#N/A</v>
      </c>
      <c r="F1197" s="35"/>
      <c r="G1197" s="33">
        <f>IFERROR(VLOOKUP(C1197,重点公司!$C$2:$E$800,2,FALSE),0)</f>
        <v>0</v>
      </c>
    </row>
    <row r="1198" spans="2:7" ht="14" customHeight="1" x14ac:dyDescent="0.25">
      <c r="B1198" s="34" t="s">
        <v>2384</v>
      </c>
      <c r="C1198" s="29">
        <f>[1]!s_info_name(B1198)</f>
        <v>0</v>
      </c>
      <c r="D1198" s="30">
        <f>[1]!s_info_industry_sw_2021(B1198,"",1)</f>
        <v>0</v>
      </c>
      <c r="E1198" s="31" t="e">
        <f>IF([1]!s_info_industry_sw_2021(B1198,"",2)="消费电子",分工!$E$4,VLOOKUP(D1198,分工!$B$2:'分工'!$C$32,2,0))</f>
        <v>#N/A</v>
      </c>
      <c r="F1198" s="35"/>
      <c r="G1198" s="33">
        <f>IFERROR(VLOOKUP(C1198,重点公司!$C$2:$E$800,2,FALSE),0)</f>
        <v>0</v>
      </c>
    </row>
    <row r="1199" spans="2:7" ht="14" customHeight="1" x14ac:dyDescent="0.25">
      <c r="B1199" s="34" t="s">
        <v>2385</v>
      </c>
      <c r="C1199" s="29">
        <f>[1]!s_info_name(B1199)</f>
        <v>0</v>
      </c>
      <c r="D1199" s="30">
        <f>[1]!s_info_industry_sw_2021(B1199,"",1)</f>
        <v>0</v>
      </c>
      <c r="E1199" s="31" t="e">
        <f>IF([1]!s_info_industry_sw_2021(B1199,"",2)="消费电子",分工!$E$4,VLOOKUP(D1199,分工!$B$2:'分工'!$C$32,2,0))</f>
        <v>#N/A</v>
      </c>
      <c r="F1199" s="35"/>
      <c r="G1199" s="33">
        <f>IFERROR(VLOOKUP(C1199,重点公司!$C$2:$E$800,2,FALSE),0)</f>
        <v>0</v>
      </c>
    </row>
    <row r="1200" spans="2:7" ht="14" customHeight="1" x14ac:dyDescent="0.25">
      <c r="B1200" s="34" t="s">
        <v>2386</v>
      </c>
      <c r="C1200" s="29">
        <f>[1]!s_info_name(B1200)</f>
        <v>0</v>
      </c>
      <c r="D1200" s="30">
        <f>[1]!s_info_industry_sw_2021(B1200,"",1)</f>
        <v>0</v>
      </c>
      <c r="E1200" s="31" t="e">
        <f>IF([1]!s_info_industry_sw_2021(B1200,"",2)="消费电子",分工!$E$4,VLOOKUP(D1200,分工!$B$2:'分工'!$C$32,2,0))</f>
        <v>#N/A</v>
      </c>
      <c r="F1200" s="35"/>
      <c r="G1200" s="33">
        <f>IFERROR(VLOOKUP(C1200,重点公司!$C$2:$E$800,2,FALSE),0)</f>
        <v>0</v>
      </c>
    </row>
    <row r="1201" spans="2:7" ht="14" customHeight="1" x14ac:dyDescent="0.25">
      <c r="B1201" s="34" t="s">
        <v>2387</v>
      </c>
      <c r="C1201" s="29" t="str">
        <f>[1]!s_info_name(B1201)</f>
        <v>东瑞股份</v>
      </c>
      <c r="D1201" s="30" t="str">
        <f>[1]!s_info_industry_sw_2021(B1201,"",1)</f>
        <v>农林牧渔</v>
      </c>
      <c r="E1201" s="31" t="str">
        <f>IF([1]!s_info_industry_sw_2021(B1201,"",2)="消费电子",分工!$E$4,VLOOKUP(D1201,分工!$B$2:'分工'!$C$32,2,0))</f>
        <v>邵艺开</v>
      </c>
      <c r="F1201" s="35"/>
      <c r="G1201" s="33">
        <f>IFERROR(VLOOKUP(C1201,重点公司!$C$2:$E$800,2,FALSE),0)</f>
        <v>0</v>
      </c>
    </row>
    <row r="1202" spans="2:7" ht="14" customHeight="1" x14ac:dyDescent="0.25">
      <c r="B1202" s="34" t="s">
        <v>2388</v>
      </c>
      <c r="C1202" s="29" t="str">
        <f>[1]!s_info_name(B1202)</f>
        <v>炬申股份</v>
      </c>
      <c r="D1202" s="30" t="str">
        <f>[1]!s_info_industry_sw_2021(B1202,"",1)</f>
        <v>交通运输</v>
      </c>
      <c r="E1202" s="31" t="str">
        <f>IF([1]!s_info_industry_sw_2021(B1202,"",2)="消费电子",分工!$E$4,VLOOKUP(D1202,分工!$B$2:'分工'!$C$32,2,0))</f>
        <v>董博</v>
      </c>
      <c r="F1202" s="35"/>
      <c r="G1202" s="33">
        <f>IFERROR(VLOOKUP(C1202,重点公司!$C$2:$E$800,2,FALSE),0)</f>
        <v>0</v>
      </c>
    </row>
    <row r="1203" spans="2:7" ht="14" customHeight="1" x14ac:dyDescent="0.25">
      <c r="B1203" s="34" t="s">
        <v>2389</v>
      </c>
      <c r="C1203" s="29" t="str">
        <f>[1]!s_info_name(B1203)</f>
        <v>大中矿业</v>
      </c>
      <c r="D1203" s="30" t="str">
        <f>[1]!s_info_industry_sw_2021(B1203,"",1)</f>
        <v>钢铁</v>
      </c>
      <c r="E1203" s="31" t="str">
        <f>IF([1]!s_info_industry_sw_2021(B1203,"",2)="消费电子",分工!$E$4,VLOOKUP(D1203,分工!$B$2:'分工'!$C$32,2,0))</f>
        <v>曹昱晟</v>
      </c>
      <c r="F1203" s="35"/>
      <c r="G1203" s="33">
        <f>IFERROR(VLOOKUP(C1203,重点公司!$C$2:$E$800,2,FALSE),0)</f>
        <v>0</v>
      </c>
    </row>
    <row r="1204" spans="2:7" ht="14" customHeight="1" x14ac:dyDescent="0.25">
      <c r="B1204" s="34" t="s">
        <v>2390</v>
      </c>
      <c r="C1204" s="29">
        <f>[1]!s_info_name(B1204)</f>
        <v>0</v>
      </c>
      <c r="D1204" s="30">
        <f>[1]!s_info_industry_sw_2021(B1204,"",1)</f>
        <v>0</v>
      </c>
      <c r="E1204" s="31" t="e">
        <f>IF([1]!s_info_industry_sw_2021(B1204,"",2)="消费电子",分工!$E$4,VLOOKUP(D1204,分工!$B$2:'分工'!$C$32,2,0))</f>
        <v>#N/A</v>
      </c>
      <c r="F1204" s="35"/>
      <c r="G1204" s="33">
        <f>IFERROR(VLOOKUP(C1204,重点公司!$C$2:$E$800,2,FALSE),0)</f>
        <v>0</v>
      </c>
    </row>
    <row r="1205" spans="2:7" ht="14" customHeight="1" x14ac:dyDescent="0.25">
      <c r="B1205" s="34" t="s">
        <v>2391</v>
      </c>
      <c r="C1205" s="29" t="str">
        <f>[1]!s_info_name(B1205)</f>
        <v>盛航股份</v>
      </c>
      <c r="D1205" s="30" t="str">
        <f>[1]!s_info_industry_sw_2021(B1205,"",1)</f>
        <v>交通运输</v>
      </c>
      <c r="E1205" s="31" t="str">
        <f>IF([1]!s_info_industry_sw_2021(B1205,"",2)="消费电子",分工!$E$4,VLOOKUP(D1205,分工!$B$2:'分工'!$C$32,2,0))</f>
        <v>董博</v>
      </c>
      <c r="F1205" s="35"/>
      <c r="G1205" s="33">
        <f>IFERROR(VLOOKUP(C1205,重点公司!$C$2:$E$800,2,FALSE),0)</f>
        <v>0</v>
      </c>
    </row>
    <row r="1206" spans="2:7" ht="14" customHeight="1" x14ac:dyDescent="0.25">
      <c r="B1206" s="34" t="s">
        <v>2392</v>
      </c>
      <c r="C1206" s="29" t="str">
        <f>[1]!s_info_name(B1206)</f>
        <v>依依股份</v>
      </c>
      <c r="D1206" s="30" t="str">
        <f>[1]!s_info_industry_sw_2021(B1206,"",1)</f>
        <v>美容护理</v>
      </c>
      <c r="E1206" s="31" t="str">
        <f>IF([1]!s_info_industry_sw_2021(B1206,"",2)="消费电子",分工!$E$4,VLOOKUP(D1206,分工!$B$2:'分工'!$C$32,2,0))</f>
        <v>邵艺开</v>
      </c>
      <c r="F1206" s="35"/>
      <c r="G1206" s="33">
        <f>IFERROR(VLOOKUP(C1206,重点公司!$C$2:$E$800,2,FALSE),0)</f>
        <v>0</v>
      </c>
    </row>
    <row r="1207" spans="2:7" ht="14" customHeight="1" x14ac:dyDescent="0.25">
      <c r="B1207" s="34" t="s">
        <v>2393</v>
      </c>
      <c r="C1207" s="29" t="str">
        <f>[1]!s_info_name(B1207)</f>
        <v>联科科技</v>
      </c>
      <c r="D1207" s="30" t="str">
        <f>[1]!s_info_industry_sw_2021(B1207,"",1)</f>
        <v>基础化工</v>
      </c>
      <c r="E1207" s="31" t="str">
        <f>IF([1]!s_info_industry_sw_2021(B1207,"",2)="消费电子",分工!$E$4,VLOOKUP(D1207,分工!$B$2:'分工'!$C$32,2,0))</f>
        <v>张子健</v>
      </c>
      <c r="F1207" s="35"/>
      <c r="G1207" s="33">
        <f>IFERROR(VLOOKUP(C1207,重点公司!$C$2:$E$800,2,FALSE),0)</f>
        <v>0</v>
      </c>
    </row>
    <row r="1208" spans="2:7" ht="14" customHeight="1" x14ac:dyDescent="0.25">
      <c r="B1208" s="34" t="s">
        <v>2394</v>
      </c>
      <c r="C1208" s="29" t="str">
        <f>[1]!s_info_name(B1208)</f>
        <v>华菱线缆</v>
      </c>
      <c r="D1208" s="30" t="str">
        <f>[1]!s_info_industry_sw_2021(B1208,"",1)</f>
        <v>电力设备</v>
      </c>
      <c r="E1208" s="31" t="str">
        <f>IF([1]!s_info_industry_sw_2021(B1208,"",2)="消费电子",分工!$E$4,VLOOKUP(D1208,分工!$B$2:'分工'!$C$32,2,0))</f>
        <v>张子健</v>
      </c>
      <c r="F1208" s="35"/>
      <c r="G1208" s="33">
        <f>IFERROR(VLOOKUP(C1208,重点公司!$C$2:$E$800,2,FALSE),0)</f>
        <v>0</v>
      </c>
    </row>
    <row r="1209" spans="2:7" ht="14" customHeight="1" x14ac:dyDescent="0.25">
      <c r="B1209" s="34" t="s">
        <v>2395</v>
      </c>
      <c r="C1209" s="29" t="str">
        <f>[1]!s_info_name(B1209)</f>
        <v>洪兴股份</v>
      </c>
      <c r="D1209" s="30" t="str">
        <f>[1]!s_info_industry_sw_2021(B1209,"",1)</f>
        <v>纺织服饰</v>
      </c>
      <c r="E1209" s="31" t="str">
        <f>IF([1]!s_info_industry_sw_2021(B1209,"",2)="消费电子",分工!$E$4,VLOOKUP(D1209,分工!$B$2:'分工'!$C$32,2,0))</f>
        <v>董博</v>
      </c>
      <c r="F1209" s="35"/>
      <c r="G1209" s="33">
        <f>IFERROR(VLOOKUP(C1209,重点公司!$C$2:$E$800,2,FALSE),0)</f>
        <v>0</v>
      </c>
    </row>
    <row r="1210" spans="2:7" ht="14" customHeight="1" x14ac:dyDescent="0.25">
      <c r="B1210" s="34" t="s">
        <v>2396</v>
      </c>
      <c r="C1210" s="29" t="str">
        <f>[1]!s_info_name(B1210)</f>
        <v>金房能源</v>
      </c>
      <c r="D1210" s="30" t="str">
        <f>[1]!s_info_industry_sw_2021(B1210,"",1)</f>
        <v>公用事业</v>
      </c>
      <c r="E1210" s="31" t="str">
        <f>IF([1]!s_info_industry_sw_2021(B1210,"",2)="消费电子",分工!$E$4,VLOOKUP(D1210,分工!$B$2:'分工'!$C$32,2,0))</f>
        <v>沈洪敏</v>
      </c>
      <c r="F1210" s="35"/>
      <c r="G1210" s="33">
        <f>IFERROR(VLOOKUP(C1210,重点公司!$C$2:$E$800,2,FALSE),0)</f>
        <v>0</v>
      </c>
    </row>
    <row r="1211" spans="2:7" ht="14" customHeight="1" x14ac:dyDescent="0.25">
      <c r="B1211" s="34" t="s">
        <v>2397</v>
      </c>
      <c r="C1211" s="29" t="str">
        <f>[1]!s_info_name(B1211)</f>
        <v>双枪科技</v>
      </c>
      <c r="D1211" s="30" t="str">
        <f>[1]!s_info_industry_sw_2021(B1211,"",1)</f>
        <v>轻工制造</v>
      </c>
      <c r="E1211" s="31" t="str">
        <f>IF([1]!s_info_industry_sw_2021(B1211,"",2)="消费电子",分工!$E$4,VLOOKUP(D1211,分工!$B$2:'分工'!$C$32,2,0))</f>
        <v>董博</v>
      </c>
      <c r="F1211" s="35"/>
      <c r="G1211" s="33">
        <f>IFERROR(VLOOKUP(C1211,重点公司!$C$2:$E$800,2,FALSE),0)</f>
        <v>0</v>
      </c>
    </row>
    <row r="1212" spans="2:7" ht="14" customHeight="1" x14ac:dyDescent="0.25">
      <c r="B1212" s="34" t="s">
        <v>2398</v>
      </c>
      <c r="C1212" s="29" t="str">
        <f>[1]!s_info_name(B1212)</f>
        <v>中旗新材</v>
      </c>
      <c r="D1212" s="30" t="str">
        <f>[1]!s_info_industry_sw_2021(B1212,"",1)</f>
        <v>建筑材料</v>
      </c>
      <c r="E1212" s="31" t="str">
        <f>IF([1]!s_info_industry_sw_2021(B1212,"",2)="消费电子",分工!$E$4,VLOOKUP(D1212,分工!$B$2:'分工'!$C$32,2,0))</f>
        <v>曹昱晟</v>
      </c>
      <c r="F1212" s="35"/>
      <c r="G1212" s="33">
        <f>IFERROR(VLOOKUP(C1212,重点公司!$C$2:$E$800,2,FALSE),0)</f>
        <v>0</v>
      </c>
    </row>
    <row r="1213" spans="2:7" ht="14" customHeight="1" x14ac:dyDescent="0.25">
      <c r="B1213" s="34" t="s">
        <v>2399</v>
      </c>
      <c r="C1213" s="29" t="str">
        <f>[1]!s_info_name(B1213)</f>
        <v>中铁特货</v>
      </c>
      <c r="D1213" s="30" t="str">
        <f>[1]!s_info_industry_sw_2021(B1213,"",1)</f>
        <v>交通运输</v>
      </c>
      <c r="E1213" s="31" t="str">
        <f>IF([1]!s_info_industry_sw_2021(B1213,"",2)="消费电子",分工!$E$4,VLOOKUP(D1213,分工!$B$2:'分工'!$C$32,2,0))</f>
        <v>董博</v>
      </c>
      <c r="F1213" s="35"/>
      <c r="G1213" s="33">
        <f>IFERROR(VLOOKUP(C1213,重点公司!$C$2:$E$800,2,FALSE),0)</f>
        <v>0</v>
      </c>
    </row>
    <row r="1214" spans="2:7" ht="14" customHeight="1" x14ac:dyDescent="0.25">
      <c r="B1214" s="34" t="s">
        <v>2400</v>
      </c>
      <c r="C1214" s="29">
        <f>[1]!s_info_name(B1214)</f>
        <v>0</v>
      </c>
      <c r="D1214" s="30">
        <f>[1]!s_info_industry_sw_2021(B1214,"",1)</f>
        <v>0</v>
      </c>
      <c r="E1214" s="31" t="e">
        <f>IF([1]!s_info_industry_sw_2021(B1214,"",2)="消费电子",分工!$E$4,VLOOKUP(D1214,分工!$B$2:'分工'!$C$32,2,0))</f>
        <v>#N/A</v>
      </c>
      <c r="F1214" s="35"/>
      <c r="G1214" s="33">
        <f>IFERROR(VLOOKUP(C1214,重点公司!$C$2:$E$800,2,FALSE),0)</f>
        <v>0</v>
      </c>
    </row>
    <row r="1215" spans="2:7" ht="14" customHeight="1" x14ac:dyDescent="0.25">
      <c r="B1215" s="34" t="s">
        <v>2401</v>
      </c>
      <c r="C1215" s="29" t="str">
        <f>[1]!s_info_name(B1215)</f>
        <v>千味央厨</v>
      </c>
      <c r="D1215" s="30" t="str">
        <f>[1]!s_info_industry_sw_2021(B1215,"",1)</f>
        <v>食品饮料</v>
      </c>
      <c r="E1215" s="31" t="str">
        <f>IF([1]!s_info_industry_sw_2021(B1215,"",2)="消费电子",分工!$E$4,VLOOKUP(D1215,分工!$B$2:'分工'!$C$32,2,0))</f>
        <v>董博</v>
      </c>
      <c r="F1215" s="35"/>
      <c r="G1215" s="33">
        <f>IFERROR(VLOOKUP(C1215,重点公司!$C$2:$E$800,2,FALSE),0)</f>
        <v>0</v>
      </c>
    </row>
    <row r="1216" spans="2:7" ht="14" customHeight="1" x14ac:dyDescent="0.25">
      <c r="B1216" s="34" t="s">
        <v>2402</v>
      </c>
      <c r="C1216" s="29" t="str">
        <f>[1]!s_info_name(B1216)</f>
        <v>华瓷股份</v>
      </c>
      <c r="D1216" s="30" t="str">
        <f>[1]!s_info_industry_sw_2021(B1216,"",1)</f>
        <v>轻工制造</v>
      </c>
      <c r="E1216" s="31" t="str">
        <f>IF([1]!s_info_industry_sw_2021(B1216,"",2)="消费电子",分工!$E$4,VLOOKUP(D1216,分工!$B$2:'分工'!$C$32,2,0))</f>
        <v>董博</v>
      </c>
      <c r="F1216" s="35"/>
      <c r="G1216" s="33">
        <f>IFERROR(VLOOKUP(C1216,重点公司!$C$2:$E$800,2,FALSE),0)</f>
        <v>0</v>
      </c>
    </row>
    <row r="1217" spans="2:7" ht="14" customHeight="1" x14ac:dyDescent="0.25">
      <c r="B1217" s="34" t="s">
        <v>2403</v>
      </c>
      <c r="C1217" s="29" t="str">
        <f>[1]!s_info_name(B1217)</f>
        <v>华尔泰</v>
      </c>
      <c r="D1217" s="30" t="str">
        <f>[1]!s_info_industry_sw_2021(B1217,"",1)</f>
        <v>基础化工</v>
      </c>
      <c r="E1217" s="31" t="str">
        <f>IF([1]!s_info_industry_sw_2021(B1217,"",2)="消费电子",分工!$E$4,VLOOKUP(D1217,分工!$B$2:'分工'!$C$32,2,0))</f>
        <v>张子健</v>
      </c>
      <c r="F1217" s="35"/>
      <c r="G1217" s="33">
        <f>IFERROR(VLOOKUP(C1217,重点公司!$C$2:$E$800,2,FALSE),0)</f>
        <v>0</v>
      </c>
    </row>
    <row r="1218" spans="2:7" ht="14" customHeight="1" x14ac:dyDescent="0.25">
      <c r="B1218" s="34" t="s">
        <v>2404</v>
      </c>
      <c r="C1218" s="29" t="str">
        <f>[1]!s_info_name(B1218)</f>
        <v>丽臣实业</v>
      </c>
      <c r="D1218" s="30" t="str">
        <f>[1]!s_info_industry_sw_2021(B1218,"",1)</f>
        <v>基础化工</v>
      </c>
      <c r="E1218" s="31" t="str">
        <f>IF([1]!s_info_industry_sw_2021(B1218,"",2)="消费电子",分工!$E$4,VLOOKUP(D1218,分工!$B$2:'分工'!$C$32,2,0))</f>
        <v>张子健</v>
      </c>
      <c r="F1218" s="35"/>
      <c r="G1218" s="33">
        <f>IFERROR(VLOOKUP(C1218,重点公司!$C$2:$E$800,2,FALSE),0)</f>
        <v>0</v>
      </c>
    </row>
    <row r="1219" spans="2:7" ht="14" customHeight="1" x14ac:dyDescent="0.25">
      <c r="B1219" s="34" t="s">
        <v>2405</v>
      </c>
      <c r="C1219" s="29" t="str">
        <f>[1]!s_info_name(B1219)</f>
        <v>青岛食品</v>
      </c>
      <c r="D1219" s="30" t="str">
        <f>[1]!s_info_industry_sw_2021(B1219,"",1)</f>
        <v>食品饮料</v>
      </c>
      <c r="E1219" s="31" t="str">
        <f>IF([1]!s_info_industry_sw_2021(B1219,"",2)="消费电子",分工!$E$4,VLOOKUP(D1219,分工!$B$2:'分工'!$C$32,2,0))</f>
        <v>董博</v>
      </c>
      <c r="F1219" s="35"/>
      <c r="G1219" s="33">
        <f>IFERROR(VLOOKUP(C1219,重点公司!$C$2:$E$800,2,FALSE),0)</f>
        <v>0</v>
      </c>
    </row>
    <row r="1220" spans="2:7" ht="14" customHeight="1" x14ac:dyDescent="0.25">
      <c r="B1220" s="34" t="s">
        <v>2406</v>
      </c>
      <c r="C1220" s="29">
        <f>[1]!s_info_name(B1220)</f>
        <v>0</v>
      </c>
      <c r="D1220" s="30">
        <f>[1]!s_info_industry_sw_2021(B1220,"",1)</f>
        <v>0</v>
      </c>
      <c r="E1220" s="31" t="e">
        <f>IF([1]!s_info_industry_sw_2021(B1220,"",2)="消费电子",分工!$E$4,VLOOKUP(D1220,分工!$B$2:'分工'!$C$32,2,0))</f>
        <v>#N/A</v>
      </c>
      <c r="F1220" s="35"/>
      <c r="G1220" s="33">
        <f>IFERROR(VLOOKUP(C1220,重点公司!$C$2:$E$800,2,FALSE),0)</f>
        <v>0</v>
      </c>
    </row>
    <row r="1221" spans="2:7" ht="14" customHeight="1" x14ac:dyDescent="0.25">
      <c r="B1221" s="34" t="s">
        <v>2407</v>
      </c>
      <c r="C1221" s="29">
        <f>[1]!s_info_name(B1221)</f>
        <v>0</v>
      </c>
      <c r="D1221" s="30">
        <f>[1]!s_info_industry_sw_2021(B1221,"",1)</f>
        <v>0</v>
      </c>
      <c r="E1221" s="31" t="e">
        <f>IF([1]!s_info_industry_sw_2021(B1221,"",2)="消费电子",分工!$E$4,VLOOKUP(D1221,分工!$B$2:'分工'!$C$32,2,0))</f>
        <v>#N/A</v>
      </c>
      <c r="F1221" s="35"/>
      <c r="G1221" s="33">
        <f>IFERROR(VLOOKUP(C1221,重点公司!$C$2:$E$800,2,FALSE),0)</f>
        <v>0</v>
      </c>
    </row>
    <row r="1222" spans="2:7" ht="14" customHeight="1" x14ac:dyDescent="0.25">
      <c r="B1222" s="34" t="s">
        <v>2408</v>
      </c>
      <c r="C1222" s="29" t="str">
        <f>[1]!s_info_name(B1222)</f>
        <v>源飞宠物</v>
      </c>
      <c r="D1222" s="30" t="str">
        <f>[1]!s_info_industry_sw_2021(B1222,"",1)</f>
        <v>轻工制造</v>
      </c>
      <c r="E1222" s="31" t="str">
        <f>IF([1]!s_info_industry_sw_2021(B1222,"",2)="消费电子",分工!$E$4,VLOOKUP(D1222,分工!$B$2:'分工'!$C$32,2,0))</f>
        <v>董博</v>
      </c>
      <c r="F1222" s="35"/>
      <c r="G1222" s="33">
        <f>IFERROR(VLOOKUP(C1222,重点公司!$C$2:$E$800,2,FALSE),0)</f>
        <v>0</v>
      </c>
    </row>
    <row r="1223" spans="2:7" ht="14" customHeight="1" x14ac:dyDescent="0.25">
      <c r="B1223" s="34" t="s">
        <v>2409</v>
      </c>
      <c r="C1223" s="29" t="str">
        <f>[1]!s_info_name(B1223)</f>
        <v>欧克科技</v>
      </c>
      <c r="D1223" s="30" t="str">
        <f>[1]!s_info_industry_sw_2021(B1223,"",1)</f>
        <v>机械设备</v>
      </c>
      <c r="E1223" s="31" t="str">
        <f>IF([1]!s_info_industry_sw_2021(B1223,"",2)="消费电子",分工!$E$4,VLOOKUP(D1223,分工!$B$2:'分工'!$C$32,2,0))</f>
        <v>沈洪敏</v>
      </c>
      <c r="F1223" s="35"/>
      <c r="G1223" s="33">
        <f>IFERROR(VLOOKUP(C1223,重点公司!$C$2:$E$800,2,FALSE),0)</f>
        <v>0</v>
      </c>
    </row>
    <row r="1224" spans="2:7" ht="14" customHeight="1" x14ac:dyDescent="0.25">
      <c r="B1224" s="34" t="s">
        <v>2410</v>
      </c>
      <c r="C1224" s="29">
        <f>[1]!s_info_name(B1224)</f>
        <v>0</v>
      </c>
      <c r="D1224" s="30">
        <f>[1]!s_info_industry_sw_2021(B1224,"",1)</f>
        <v>0</v>
      </c>
      <c r="E1224" s="31" t="e">
        <f>IF([1]!s_info_industry_sw_2021(B1224,"",2)="消费电子",分工!$E$4,VLOOKUP(D1224,分工!$B$2:'分工'!$C$32,2,0))</f>
        <v>#N/A</v>
      </c>
      <c r="F1224" s="35"/>
      <c r="G1224" s="33">
        <f>IFERROR(VLOOKUP(C1224,重点公司!$C$2:$E$800,2,FALSE),0)</f>
        <v>0</v>
      </c>
    </row>
    <row r="1225" spans="2:7" ht="14" customHeight="1" x14ac:dyDescent="0.25">
      <c r="B1225" s="34" t="s">
        <v>2411</v>
      </c>
      <c r="C1225" s="29" t="str">
        <f>[1]!s_info_name(B1225)</f>
        <v>和泰机电</v>
      </c>
      <c r="D1225" s="30" t="str">
        <f>[1]!s_info_industry_sw_2021(B1225,"",1)</f>
        <v>机械设备</v>
      </c>
      <c r="E1225" s="31" t="str">
        <f>IF([1]!s_info_industry_sw_2021(B1225,"",2)="消费电子",分工!$E$4,VLOOKUP(D1225,分工!$B$2:'分工'!$C$32,2,0))</f>
        <v>沈洪敏</v>
      </c>
      <c r="F1225" s="35"/>
      <c r="G1225" s="33">
        <f>IFERROR(VLOOKUP(C1225,重点公司!$C$2:$E$800,2,FALSE),0)</f>
        <v>0</v>
      </c>
    </row>
    <row r="1226" spans="2:7" ht="14" customHeight="1" x14ac:dyDescent="0.25">
      <c r="B1226" s="34" t="s">
        <v>2412</v>
      </c>
      <c r="C1226" s="29" t="str">
        <f>[1]!s_info_name(B1226)</f>
        <v>拓山重工</v>
      </c>
      <c r="D1226" s="30" t="str">
        <f>[1]!s_info_industry_sw_2021(B1226,"",1)</f>
        <v>机械设备</v>
      </c>
      <c r="E1226" s="31" t="str">
        <f>IF([1]!s_info_industry_sw_2021(B1226,"",2)="消费电子",分工!$E$4,VLOOKUP(D1226,分工!$B$2:'分工'!$C$32,2,0))</f>
        <v>沈洪敏</v>
      </c>
      <c r="F1226" s="35"/>
      <c r="G1226" s="33">
        <f>IFERROR(VLOOKUP(C1226,重点公司!$C$2:$E$800,2,FALSE),0)</f>
        <v>0</v>
      </c>
    </row>
    <row r="1227" spans="2:7" ht="14" customHeight="1" x14ac:dyDescent="0.25">
      <c r="B1227" s="34" t="s">
        <v>2413</v>
      </c>
      <c r="C1227" s="29" t="str">
        <f>[1]!s_info_name(B1227)</f>
        <v>兰州银行</v>
      </c>
      <c r="D1227" s="30" t="str">
        <f>[1]!s_info_industry_sw_2021(B1227,"",1)</f>
        <v>银行</v>
      </c>
      <c r="E1227" s="31" t="str">
        <f>IF([1]!s_info_industry_sw_2021(B1227,"",2)="消费电子",分工!$E$4,VLOOKUP(D1227,分工!$B$2:'分工'!$C$32,2,0))</f>
        <v>蔡浩</v>
      </c>
      <c r="F1227" s="35"/>
      <c r="G1227" s="33">
        <f>IFERROR(VLOOKUP(C1227,重点公司!$C$2:$E$800,2,FALSE),0)</f>
        <v>0</v>
      </c>
    </row>
    <row r="1228" spans="2:7" ht="14" customHeight="1" x14ac:dyDescent="0.25">
      <c r="B1228" s="34" t="s">
        <v>2414</v>
      </c>
      <c r="C1228" s="29" t="str">
        <f>[1]!s_info_name(B1228)</f>
        <v>永泰运</v>
      </c>
      <c r="D1228" s="30" t="str">
        <f>[1]!s_info_industry_sw_2021(B1228,"",1)</f>
        <v>交通运输</v>
      </c>
      <c r="E1228" s="31" t="str">
        <f>IF([1]!s_info_industry_sw_2021(B1228,"",2)="消费电子",分工!$E$4,VLOOKUP(D1228,分工!$B$2:'分工'!$C$32,2,0))</f>
        <v>董博</v>
      </c>
      <c r="F1228" s="35"/>
      <c r="G1228" s="33">
        <f>IFERROR(VLOOKUP(C1228,重点公司!$C$2:$E$800,2,FALSE),0)</f>
        <v>0</v>
      </c>
    </row>
    <row r="1229" spans="2:7" ht="14" customHeight="1" x14ac:dyDescent="0.25">
      <c r="B1229" s="34" t="s">
        <v>2415</v>
      </c>
      <c r="C1229" s="29" t="str">
        <f>[1]!s_info_name(B1229)</f>
        <v>魅视科技</v>
      </c>
      <c r="D1229" s="30" t="str">
        <f>[1]!s_info_industry_sw_2021(B1229,"",1)</f>
        <v>计算机</v>
      </c>
      <c r="E1229" s="31" t="str">
        <f>IF([1]!s_info_industry_sw_2021(B1229,"",2)="消费电子",分工!$E$4,VLOOKUP(D1229,分工!$B$2:'分工'!$C$32,2,0))</f>
        <v>沈洪敏</v>
      </c>
      <c r="F1229" s="35"/>
      <c r="G1229" s="33">
        <f>IFERROR(VLOOKUP(C1229,重点公司!$C$2:$E$800,2,FALSE),0)</f>
        <v>0</v>
      </c>
    </row>
    <row r="1230" spans="2:7" ht="14" customHeight="1" x14ac:dyDescent="0.25">
      <c r="B1230" s="34" t="s">
        <v>2416</v>
      </c>
      <c r="C1230" s="29" t="str">
        <f>[1]!s_info_name(B1230)</f>
        <v>劲旅环境</v>
      </c>
      <c r="D1230" s="30" t="str">
        <f>[1]!s_info_industry_sw_2021(B1230,"",1)</f>
        <v>环保</v>
      </c>
      <c r="E1230" s="31" t="str">
        <f>IF([1]!s_info_industry_sw_2021(B1230,"",2)="消费电子",分工!$E$4,VLOOKUP(D1230,分工!$B$2:'分工'!$C$32,2,0))</f>
        <v>无</v>
      </c>
      <c r="F1230" s="35"/>
      <c r="G1230" s="33">
        <f>IFERROR(VLOOKUP(C1230,重点公司!$C$2:$E$800,2,FALSE),0)</f>
        <v>0</v>
      </c>
    </row>
    <row r="1231" spans="2:7" ht="14" customHeight="1" x14ac:dyDescent="0.25">
      <c r="B1231" s="34" t="s">
        <v>2417</v>
      </c>
      <c r="C1231" s="29" t="str">
        <f>[1]!s_info_name(B1231)</f>
        <v>农心科技</v>
      </c>
      <c r="D1231" s="30" t="str">
        <f>[1]!s_info_industry_sw_2021(B1231,"",1)</f>
        <v>基础化工</v>
      </c>
      <c r="E1231" s="31" t="str">
        <f>IF([1]!s_info_industry_sw_2021(B1231,"",2)="消费电子",分工!$E$4,VLOOKUP(D1231,分工!$B$2:'分工'!$C$32,2,0))</f>
        <v>张子健</v>
      </c>
      <c r="F1231" s="35"/>
      <c r="G1231" s="33">
        <f>IFERROR(VLOOKUP(C1231,重点公司!$C$2:$E$800,2,FALSE),0)</f>
        <v>0</v>
      </c>
    </row>
    <row r="1232" spans="2:7" ht="14" customHeight="1" x14ac:dyDescent="0.25">
      <c r="B1232" s="34" t="s">
        <v>2418</v>
      </c>
      <c r="C1232" s="29">
        <f>[1]!s_info_name(B1232)</f>
        <v>0</v>
      </c>
      <c r="D1232" s="30">
        <f>[1]!s_info_industry_sw_2021(B1232,"",1)</f>
        <v>0</v>
      </c>
      <c r="E1232" s="31" t="e">
        <f>IF([1]!s_info_industry_sw_2021(B1232,"",2)="消费电子",分工!$E$4,VLOOKUP(D1232,分工!$B$2:'分工'!$C$32,2,0))</f>
        <v>#N/A</v>
      </c>
      <c r="F1232" s="35"/>
      <c r="G1232" s="33">
        <f>IFERROR(VLOOKUP(C1232,重点公司!$C$2:$E$800,2,FALSE),0)</f>
        <v>0</v>
      </c>
    </row>
    <row r="1233" spans="2:7" ht="14" customHeight="1" x14ac:dyDescent="0.25">
      <c r="B1233" s="34" t="s">
        <v>2419</v>
      </c>
      <c r="C1233" s="29">
        <f>[1]!s_info_name(B1233)</f>
        <v>0</v>
      </c>
      <c r="D1233" s="30">
        <f>[1]!s_info_industry_sw_2021(B1233,"",1)</f>
        <v>0</v>
      </c>
      <c r="E1233" s="31" t="e">
        <f>IF([1]!s_info_industry_sw_2021(B1233,"",2)="消费电子",分工!$E$4,VLOOKUP(D1233,分工!$B$2:'分工'!$C$32,2,0))</f>
        <v>#N/A</v>
      </c>
      <c r="F1233" s="35"/>
      <c r="G1233" s="33">
        <f>IFERROR(VLOOKUP(C1233,重点公司!$C$2:$E$800,2,FALSE),0)</f>
        <v>0</v>
      </c>
    </row>
    <row r="1234" spans="2:7" ht="14" customHeight="1" x14ac:dyDescent="0.25">
      <c r="B1234" s="34" t="s">
        <v>2420</v>
      </c>
      <c r="C1234" s="29" t="str">
        <f>[1]!s_info_name(B1234)</f>
        <v>泰慕士</v>
      </c>
      <c r="D1234" s="30" t="str">
        <f>[1]!s_info_industry_sw_2021(B1234,"",1)</f>
        <v>纺织服饰</v>
      </c>
      <c r="E1234" s="31" t="str">
        <f>IF([1]!s_info_industry_sw_2021(B1234,"",2)="消费电子",分工!$E$4,VLOOKUP(D1234,分工!$B$2:'分工'!$C$32,2,0))</f>
        <v>董博</v>
      </c>
      <c r="F1234" s="35"/>
      <c r="G1234" s="33">
        <f>IFERROR(VLOOKUP(C1234,重点公司!$C$2:$E$800,2,FALSE),0)</f>
        <v>0</v>
      </c>
    </row>
    <row r="1235" spans="2:7" ht="14" customHeight="1" x14ac:dyDescent="0.25">
      <c r="B1235" s="34" t="s">
        <v>2421</v>
      </c>
      <c r="C1235" s="29" t="str">
        <f>[1]!s_info_name(B1235)</f>
        <v>里得电科</v>
      </c>
      <c r="D1235" s="30" t="str">
        <f>[1]!s_info_industry_sw_2021(B1235,"",1)</f>
        <v>电力设备</v>
      </c>
      <c r="E1235" s="31" t="str">
        <f>IF([1]!s_info_industry_sw_2021(B1235,"",2)="消费电子",分工!$E$4,VLOOKUP(D1235,分工!$B$2:'分工'!$C$32,2,0))</f>
        <v>张子健</v>
      </c>
      <c r="F1235" s="35"/>
      <c r="G1235" s="33">
        <f>IFERROR(VLOOKUP(C1235,重点公司!$C$2:$E$800,2,FALSE),0)</f>
        <v>0</v>
      </c>
    </row>
    <row r="1236" spans="2:7" ht="14" customHeight="1" x14ac:dyDescent="0.25">
      <c r="B1236" s="34" t="s">
        <v>2422</v>
      </c>
      <c r="C1236" s="29" t="str">
        <f>[1]!s_info_name(B1236)</f>
        <v>弘业期货</v>
      </c>
      <c r="D1236" s="30" t="str">
        <f>[1]!s_info_industry_sw_2021(B1236,"",1)</f>
        <v>非银金融</v>
      </c>
      <c r="E1236" s="31" t="str">
        <f>IF([1]!s_info_industry_sw_2021(B1236,"",2)="消费电子",分工!$E$4,VLOOKUP(D1236,分工!$B$2:'分工'!$C$32,2,0))</f>
        <v>蔡浩</v>
      </c>
      <c r="F1236" s="35"/>
      <c r="G1236" s="33">
        <f>IFERROR(VLOOKUP(C1236,重点公司!$C$2:$E$800,2,FALSE),0)</f>
        <v>0</v>
      </c>
    </row>
    <row r="1237" spans="2:7" ht="14" customHeight="1" x14ac:dyDescent="0.25">
      <c r="B1237" s="34" t="s">
        <v>2423</v>
      </c>
      <c r="C1237" s="29">
        <f>[1]!s_info_name(B1237)</f>
        <v>0</v>
      </c>
      <c r="D1237" s="30">
        <f>[1]!s_info_industry_sw_2021(B1237,"",1)</f>
        <v>0</v>
      </c>
      <c r="E1237" s="31" t="e">
        <f>IF([1]!s_info_industry_sw_2021(B1237,"",2)="消费电子",分工!$E$4,VLOOKUP(D1237,分工!$B$2:'分工'!$C$32,2,0))</f>
        <v>#N/A</v>
      </c>
      <c r="F1237" s="35"/>
      <c r="G1237" s="33">
        <f>IFERROR(VLOOKUP(C1237,重点公司!$C$2:$E$800,2,FALSE),0)</f>
        <v>0</v>
      </c>
    </row>
    <row r="1238" spans="2:7" ht="14" customHeight="1" x14ac:dyDescent="0.25">
      <c r="B1238" s="34" t="s">
        <v>2424</v>
      </c>
      <c r="C1238" s="29" t="str">
        <f>[1]!s_info_name(B1238)</f>
        <v>浙江正特</v>
      </c>
      <c r="D1238" s="30" t="str">
        <f>[1]!s_info_industry_sw_2021(B1238,"",1)</f>
        <v>轻工制造</v>
      </c>
      <c r="E1238" s="31" t="str">
        <f>IF([1]!s_info_industry_sw_2021(B1238,"",2)="消费电子",分工!$E$4,VLOOKUP(D1238,分工!$B$2:'分工'!$C$32,2,0))</f>
        <v>董博</v>
      </c>
      <c r="F1238" s="35"/>
      <c r="G1238" s="33">
        <f>IFERROR(VLOOKUP(C1238,重点公司!$C$2:$E$800,2,FALSE),0)</f>
        <v>0</v>
      </c>
    </row>
    <row r="1239" spans="2:7" ht="14" customHeight="1" x14ac:dyDescent="0.25">
      <c r="B1239" s="34" t="s">
        <v>2425</v>
      </c>
      <c r="C1239" s="29" t="str">
        <f>[1]!s_info_name(B1239)</f>
        <v>永达股份</v>
      </c>
      <c r="D1239" s="30" t="str">
        <f>[1]!s_info_industry_sw_2021(B1239,"",1)</f>
        <v>机械设备</v>
      </c>
      <c r="E1239" s="31" t="str">
        <f>IF([1]!s_info_industry_sw_2021(B1239,"",2)="消费电子",分工!$E$4,VLOOKUP(D1239,分工!$B$2:'分工'!$C$32,2,0))</f>
        <v>沈洪敏</v>
      </c>
      <c r="F1239" s="35"/>
      <c r="G1239" s="33">
        <f>IFERROR(VLOOKUP(C1239,重点公司!$C$2:$E$800,2,FALSE),0)</f>
        <v>0</v>
      </c>
    </row>
    <row r="1240" spans="2:7" ht="14" customHeight="1" x14ac:dyDescent="0.25">
      <c r="B1240" s="34" t="s">
        <v>2426</v>
      </c>
      <c r="C1240" s="29">
        <f>[1]!s_info_name(B1240)</f>
        <v>0</v>
      </c>
      <c r="D1240" s="30">
        <f>[1]!s_info_industry_sw_2021(B1240,"",1)</f>
        <v>0</v>
      </c>
      <c r="E1240" s="31" t="e">
        <f>IF([1]!s_info_industry_sw_2021(B1240,"",2)="消费电子",分工!$E$4,VLOOKUP(D1240,分工!$B$2:'分工'!$C$32,2,0))</f>
        <v>#N/A</v>
      </c>
      <c r="F1240" s="35"/>
      <c r="G1240" s="33">
        <f>IFERROR(VLOOKUP(C1240,重点公司!$C$2:$E$800,2,FALSE),0)</f>
        <v>0</v>
      </c>
    </row>
    <row r="1241" spans="2:7" ht="14" customHeight="1" x14ac:dyDescent="0.25">
      <c r="B1241" s="34" t="s">
        <v>2427</v>
      </c>
      <c r="C1241" s="29">
        <f>[1]!s_info_name(B1241)</f>
        <v>0</v>
      </c>
      <c r="D1241" s="30">
        <f>[1]!s_info_industry_sw_2021(B1241,"",1)</f>
        <v>0</v>
      </c>
      <c r="E1241" s="31" t="e">
        <f>IF([1]!s_info_industry_sw_2021(B1241,"",2)="消费电子",分工!$E$4,VLOOKUP(D1241,分工!$B$2:'分工'!$C$32,2,0))</f>
        <v>#N/A</v>
      </c>
      <c r="F1241" s="35"/>
      <c r="G1241" s="33">
        <f>IFERROR(VLOOKUP(C1241,重点公司!$C$2:$E$800,2,FALSE),0)</f>
        <v>0</v>
      </c>
    </row>
    <row r="1242" spans="2:7" ht="14" customHeight="1" x14ac:dyDescent="0.25">
      <c r="B1242" s="34" t="s">
        <v>2428</v>
      </c>
      <c r="C1242" s="29">
        <f>[1]!s_info_name(B1242)</f>
        <v>0</v>
      </c>
      <c r="D1242" s="30">
        <f>[1]!s_info_industry_sw_2021(B1242,"",1)</f>
        <v>0</v>
      </c>
      <c r="E1242" s="31" t="e">
        <f>IF([1]!s_info_industry_sw_2021(B1242,"",2)="消费电子",分工!$E$4,VLOOKUP(D1242,分工!$B$2:'分工'!$C$32,2,0))</f>
        <v>#N/A</v>
      </c>
      <c r="F1242" s="35"/>
      <c r="G1242" s="33">
        <f>IFERROR(VLOOKUP(C1242,重点公司!$C$2:$E$800,2,FALSE),0)</f>
        <v>0</v>
      </c>
    </row>
    <row r="1243" spans="2:7" ht="14" customHeight="1" x14ac:dyDescent="0.25">
      <c r="B1243" s="34" t="s">
        <v>2429</v>
      </c>
      <c r="C1243" s="29">
        <f>[1]!s_info_name(B1243)</f>
        <v>0</v>
      </c>
      <c r="D1243" s="30">
        <f>[1]!s_info_industry_sw_2021(B1243,"",1)</f>
        <v>0</v>
      </c>
      <c r="E1243" s="31" t="e">
        <f>IF([1]!s_info_industry_sw_2021(B1243,"",2)="消费电子",分工!$E$4,VLOOKUP(D1243,分工!$B$2:'分工'!$C$32,2,0))</f>
        <v>#N/A</v>
      </c>
      <c r="F1243" s="35"/>
      <c r="G1243" s="33">
        <f>IFERROR(VLOOKUP(C1243,重点公司!$C$2:$E$800,2,FALSE),0)</f>
        <v>0</v>
      </c>
    </row>
    <row r="1244" spans="2:7" ht="14" customHeight="1" x14ac:dyDescent="0.25">
      <c r="B1244" s="34" t="s">
        <v>2430</v>
      </c>
      <c r="C1244" s="29">
        <f>[1]!s_info_name(B1244)</f>
        <v>0</v>
      </c>
      <c r="D1244" s="30">
        <f>[1]!s_info_industry_sw_2021(B1244,"",1)</f>
        <v>0</v>
      </c>
      <c r="E1244" s="31" t="e">
        <f>IF([1]!s_info_industry_sw_2021(B1244,"",2)="消费电子",分工!$E$4,VLOOKUP(D1244,分工!$B$2:'分工'!$C$32,2,0))</f>
        <v>#N/A</v>
      </c>
      <c r="F1244" s="35"/>
      <c r="G1244" s="33">
        <f>IFERROR(VLOOKUP(C1244,重点公司!$C$2:$E$800,2,FALSE),0)</f>
        <v>0</v>
      </c>
    </row>
    <row r="1245" spans="2:7" ht="14" customHeight="1" x14ac:dyDescent="0.25">
      <c r="B1245" s="34" t="s">
        <v>2431</v>
      </c>
      <c r="C1245" s="29">
        <f>[1]!s_info_name(B1245)</f>
        <v>0</v>
      </c>
      <c r="D1245" s="30">
        <f>[1]!s_info_industry_sw_2021(B1245,"",1)</f>
        <v>0</v>
      </c>
      <c r="E1245" s="31" t="e">
        <f>IF([1]!s_info_industry_sw_2021(B1245,"",2)="消费电子",分工!$E$4,VLOOKUP(D1245,分工!$B$2:'分工'!$C$32,2,0))</f>
        <v>#N/A</v>
      </c>
      <c r="F1245" s="35"/>
      <c r="G1245" s="33">
        <f>IFERROR(VLOOKUP(C1245,重点公司!$C$2:$E$800,2,FALSE),0)</f>
        <v>0</v>
      </c>
    </row>
    <row r="1246" spans="2:7" ht="14" customHeight="1" x14ac:dyDescent="0.25">
      <c r="B1246" s="34" t="s">
        <v>2432</v>
      </c>
      <c r="C1246" s="29">
        <f>[1]!s_info_name(B1246)</f>
        <v>0</v>
      </c>
      <c r="D1246" s="30">
        <f>[1]!s_info_industry_sw_2021(B1246,"",1)</f>
        <v>0</v>
      </c>
      <c r="E1246" s="31" t="e">
        <f>IF([1]!s_info_industry_sw_2021(B1246,"",2)="消费电子",分工!$E$4,VLOOKUP(D1246,分工!$B$2:'分工'!$C$32,2,0))</f>
        <v>#N/A</v>
      </c>
      <c r="F1246" s="35"/>
      <c r="G1246" s="33">
        <f>IFERROR(VLOOKUP(C1246,重点公司!$C$2:$E$800,2,FALSE),0)</f>
        <v>0</v>
      </c>
    </row>
    <row r="1247" spans="2:7" ht="14" customHeight="1" x14ac:dyDescent="0.25">
      <c r="B1247" s="34" t="s">
        <v>2433</v>
      </c>
      <c r="C1247" s="29">
        <f>[1]!s_info_name(B1247)</f>
        <v>0</v>
      </c>
      <c r="D1247" s="30">
        <f>[1]!s_info_industry_sw_2021(B1247,"",1)</f>
        <v>0</v>
      </c>
      <c r="E1247" s="31" t="e">
        <f>IF([1]!s_info_industry_sw_2021(B1247,"",2)="消费电子",分工!$E$4,VLOOKUP(D1247,分工!$B$2:'分工'!$C$32,2,0))</f>
        <v>#N/A</v>
      </c>
      <c r="F1247" s="35"/>
      <c r="G1247" s="33">
        <f>IFERROR(VLOOKUP(C1247,重点公司!$C$2:$E$800,2,FALSE),0)</f>
        <v>0</v>
      </c>
    </row>
    <row r="1248" spans="2:7" ht="14" customHeight="1" x14ac:dyDescent="0.25">
      <c r="B1248" s="34" t="s">
        <v>2434</v>
      </c>
      <c r="C1248" s="29">
        <f>[1]!s_info_name(B1248)</f>
        <v>0</v>
      </c>
      <c r="D1248" s="30">
        <f>[1]!s_info_industry_sw_2021(B1248,"",1)</f>
        <v>0</v>
      </c>
      <c r="E1248" s="31" t="e">
        <f>IF([1]!s_info_industry_sw_2021(B1248,"",2)="消费电子",分工!$E$4,VLOOKUP(D1248,分工!$B$2:'分工'!$C$32,2,0))</f>
        <v>#N/A</v>
      </c>
      <c r="F1248" s="35"/>
      <c r="G1248" s="33">
        <f>IFERROR(VLOOKUP(C1248,重点公司!$C$2:$E$800,2,FALSE),0)</f>
        <v>0</v>
      </c>
    </row>
    <row r="1249" spans="2:7" ht="14" customHeight="1" x14ac:dyDescent="0.25">
      <c r="B1249" s="34" t="s">
        <v>2435</v>
      </c>
      <c r="C1249" s="29">
        <f>[1]!s_info_name(B1249)</f>
        <v>0</v>
      </c>
      <c r="D1249" s="30">
        <f>[1]!s_info_industry_sw_2021(B1249,"",1)</f>
        <v>0</v>
      </c>
      <c r="E1249" s="31" t="e">
        <f>IF([1]!s_info_industry_sw_2021(B1249,"",2)="消费电子",分工!$E$4,VLOOKUP(D1249,分工!$B$2:'分工'!$C$32,2,0))</f>
        <v>#N/A</v>
      </c>
      <c r="F1249" s="35"/>
      <c r="G1249" s="33">
        <f>IFERROR(VLOOKUP(C1249,重点公司!$C$2:$E$800,2,FALSE),0)</f>
        <v>0</v>
      </c>
    </row>
    <row r="1250" spans="2:7" ht="14" customHeight="1" x14ac:dyDescent="0.25">
      <c r="B1250" s="34" t="s">
        <v>2436</v>
      </c>
      <c r="C1250" s="29">
        <f>[1]!s_info_name(B1250)</f>
        <v>0</v>
      </c>
      <c r="D1250" s="30">
        <f>[1]!s_info_industry_sw_2021(B1250,"",1)</f>
        <v>0</v>
      </c>
      <c r="E1250" s="31" t="e">
        <f>IF([1]!s_info_industry_sw_2021(B1250,"",2)="消费电子",分工!$E$4,VLOOKUP(D1250,分工!$B$2:'分工'!$C$32,2,0))</f>
        <v>#N/A</v>
      </c>
      <c r="F1250" s="35"/>
      <c r="G1250" s="33">
        <f>IFERROR(VLOOKUP(C1250,重点公司!$C$2:$E$800,2,FALSE),0)</f>
        <v>0</v>
      </c>
    </row>
    <row r="1251" spans="2:7" ht="14" customHeight="1" x14ac:dyDescent="0.25">
      <c r="B1251" s="34" t="s">
        <v>2437</v>
      </c>
      <c r="C1251" s="29">
        <f>[1]!s_info_name(B1251)</f>
        <v>0</v>
      </c>
      <c r="D1251" s="30">
        <f>[1]!s_info_industry_sw_2021(B1251,"",1)</f>
        <v>0</v>
      </c>
      <c r="E1251" s="31" t="e">
        <f>IF([1]!s_info_industry_sw_2021(B1251,"",2)="消费电子",分工!$E$4,VLOOKUP(D1251,分工!$B$2:'分工'!$C$32,2,0))</f>
        <v>#N/A</v>
      </c>
      <c r="F1251" s="35"/>
      <c r="G1251" s="33">
        <f>IFERROR(VLOOKUP(C1251,重点公司!$C$2:$E$800,2,FALSE),0)</f>
        <v>0</v>
      </c>
    </row>
    <row r="1252" spans="2:7" ht="14" customHeight="1" x14ac:dyDescent="0.25">
      <c r="B1252" s="34" t="s">
        <v>2438</v>
      </c>
      <c r="C1252" s="29">
        <f>[1]!s_info_name(B1252)</f>
        <v>0</v>
      </c>
      <c r="D1252" s="30">
        <f>[1]!s_info_industry_sw_2021(B1252,"",1)</f>
        <v>0</v>
      </c>
      <c r="E1252" s="31" t="e">
        <f>IF([1]!s_info_industry_sw_2021(B1252,"",2)="消费电子",分工!$E$4,VLOOKUP(D1252,分工!$B$2:'分工'!$C$32,2,0))</f>
        <v>#N/A</v>
      </c>
      <c r="F1252" s="35"/>
      <c r="G1252" s="33">
        <f>IFERROR(VLOOKUP(C1252,重点公司!$C$2:$E$800,2,FALSE),0)</f>
        <v>0</v>
      </c>
    </row>
    <row r="1253" spans="2:7" ht="14" customHeight="1" x14ac:dyDescent="0.25">
      <c r="B1253" s="34" t="s">
        <v>2439</v>
      </c>
      <c r="C1253" s="29">
        <f>[1]!s_info_name(B1253)</f>
        <v>0</v>
      </c>
      <c r="D1253" s="30">
        <f>[1]!s_info_industry_sw_2021(B1253,"",1)</f>
        <v>0</v>
      </c>
      <c r="E1253" s="31" t="e">
        <f>IF([1]!s_info_industry_sw_2021(B1253,"",2)="消费电子",分工!$E$4,VLOOKUP(D1253,分工!$B$2:'分工'!$C$32,2,0))</f>
        <v>#N/A</v>
      </c>
      <c r="F1253" s="35"/>
      <c r="G1253" s="33">
        <f>IFERROR(VLOOKUP(C1253,重点公司!$C$2:$E$800,2,FALSE),0)</f>
        <v>0</v>
      </c>
    </row>
    <row r="1254" spans="2:7" ht="14" customHeight="1" x14ac:dyDescent="0.25">
      <c r="B1254" s="34" t="s">
        <v>2440</v>
      </c>
      <c r="C1254" s="29">
        <f>[1]!s_info_name(B1254)</f>
        <v>0</v>
      </c>
      <c r="D1254" s="30">
        <f>[1]!s_info_industry_sw_2021(B1254,"",1)</f>
        <v>0</v>
      </c>
      <c r="E1254" s="31" t="e">
        <f>IF([1]!s_info_industry_sw_2021(B1254,"",2)="消费电子",分工!$E$4,VLOOKUP(D1254,分工!$B$2:'分工'!$C$32,2,0))</f>
        <v>#N/A</v>
      </c>
      <c r="F1254" s="35"/>
      <c r="G1254" s="33">
        <f>IFERROR(VLOOKUP(C1254,重点公司!$C$2:$E$800,2,FALSE),0)</f>
        <v>0</v>
      </c>
    </row>
    <row r="1255" spans="2:7" ht="14" customHeight="1" x14ac:dyDescent="0.25">
      <c r="B1255" s="34" t="s">
        <v>2441</v>
      </c>
      <c r="C1255" s="29" t="str">
        <f>[1]!s_info_name(B1255)</f>
        <v>博菲电气</v>
      </c>
      <c r="D1255" s="30" t="str">
        <f>[1]!s_info_industry_sw_2021(B1255,"",1)</f>
        <v>基础化工</v>
      </c>
      <c r="E1255" s="31" t="str">
        <f>IF([1]!s_info_industry_sw_2021(B1255,"",2)="消费电子",分工!$E$4,VLOOKUP(D1255,分工!$B$2:'分工'!$C$32,2,0))</f>
        <v>张子健</v>
      </c>
      <c r="F1255" s="35"/>
      <c r="G1255" s="33">
        <f>IFERROR(VLOOKUP(C1255,重点公司!$C$2:$E$800,2,FALSE),0)</f>
        <v>0</v>
      </c>
    </row>
    <row r="1256" spans="2:7" ht="14" customHeight="1" x14ac:dyDescent="0.25">
      <c r="B1256" s="34" t="s">
        <v>2442</v>
      </c>
      <c r="C1256" s="29" t="str">
        <f>[1]!s_info_name(B1256)</f>
        <v>炜冈科技</v>
      </c>
      <c r="D1256" s="30" t="str">
        <f>[1]!s_info_industry_sw_2021(B1256,"",1)</f>
        <v>机械设备</v>
      </c>
      <c r="E1256" s="31" t="str">
        <f>IF([1]!s_info_industry_sw_2021(B1256,"",2)="消费电子",分工!$E$4,VLOOKUP(D1256,分工!$B$2:'分工'!$C$32,2,0))</f>
        <v>沈洪敏</v>
      </c>
      <c r="F1256" s="35"/>
      <c r="G1256" s="33">
        <f>IFERROR(VLOOKUP(C1256,重点公司!$C$2:$E$800,2,FALSE),0)</f>
        <v>0</v>
      </c>
    </row>
    <row r="1257" spans="2:7" ht="14" customHeight="1" x14ac:dyDescent="0.25">
      <c r="B1257" s="34" t="s">
        <v>2443</v>
      </c>
      <c r="C1257" s="29">
        <f>[1]!s_info_name(B1257)</f>
        <v>0</v>
      </c>
      <c r="D1257" s="30">
        <f>[1]!s_info_industry_sw_2021(B1257,"",1)</f>
        <v>0</v>
      </c>
      <c r="E1257" s="31" t="e">
        <f>IF([1]!s_info_industry_sw_2021(B1257,"",2)="消费电子",分工!$E$4,VLOOKUP(D1257,分工!$B$2:'分工'!$C$32,2,0))</f>
        <v>#N/A</v>
      </c>
      <c r="F1257" s="35"/>
      <c r="G1257" s="33">
        <f>IFERROR(VLOOKUP(C1257,重点公司!$C$2:$E$800,2,FALSE),0)</f>
        <v>0</v>
      </c>
    </row>
    <row r="1258" spans="2:7" ht="14" customHeight="1" x14ac:dyDescent="0.25">
      <c r="B1258" s="34" t="s">
        <v>2444</v>
      </c>
      <c r="C1258" s="29" t="str">
        <f>[1]!s_info_name(B1258)</f>
        <v>立新能源</v>
      </c>
      <c r="D1258" s="30" t="str">
        <f>[1]!s_info_industry_sw_2021(B1258,"",1)</f>
        <v>公用事业</v>
      </c>
      <c r="E1258" s="31" t="str">
        <f>IF([1]!s_info_industry_sw_2021(B1258,"",2)="消费电子",分工!$E$4,VLOOKUP(D1258,分工!$B$2:'分工'!$C$32,2,0))</f>
        <v>沈洪敏</v>
      </c>
      <c r="F1258" s="35"/>
      <c r="G1258" s="33">
        <f>IFERROR(VLOOKUP(C1258,重点公司!$C$2:$E$800,2,FALSE),0)</f>
        <v>0</v>
      </c>
    </row>
    <row r="1259" spans="2:7" ht="14" customHeight="1" x14ac:dyDescent="0.25">
      <c r="B1259" s="34" t="s">
        <v>2445</v>
      </c>
      <c r="C1259" s="29" t="str">
        <f>[1]!s_info_name(B1259)</f>
        <v>利仁科技</v>
      </c>
      <c r="D1259" s="30" t="str">
        <f>[1]!s_info_industry_sw_2021(B1259,"",1)</f>
        <v>家用电器</v>
      </c>
      <c r="E1259" s="31" t="str">
        <f>IF([1]!s_info_industry_sw_2021(B1259,"",2)="消费电子",分工!$E$4,VLOOKUP(D1259,分工!$B$2:'分工'!$C$32,2,0))</f>
        <v>董博</v>
      </c>
      <c r="F1259" s="35"/>
      <c r="G1259" s="33">
        <f>IFERROR(VLOOKUP(C1259,重点公司!$C$2:$E$800,2,FALSE),0)</f>
        <v>0</v>
      </c>
    </row>
    <row r="1260" spans="2:7" ht="14" customHeight="1" x14ac:dyDescent="0.25">
      <c r="B1260" s="34" t="s">
        <v>2446</v>
      </c>
      <c r="C1260" s="29" t="str">
        <f>[1]!s_info_name(B1260)</f>
        <v>坤泰股份</v>
      </c>
      <c r="D1260" s="30" t="str">
        <f>[1]!s_info_industry_sw_2021(B1260,"",1)</f>
        <v>汽车</v>
      </c>
      <c r="E1260" s="31" t="str">
        <f>IF([1]!s_info_industry_sw_2021(B1260,"",2)="消费电子",分工!$E$4,VLOOKUP(D1260,分工!$B$2:'分工'!$C$32,2,0))</f>
        <v>沈洪敏</v>
      </c>
      <c r="F1260" s="35"/>
      <c r="G1260" s="33">
        <f>IFERROR(VLOOKUP(C1260,重点公司!$C$2:$E$800,2,FALSE),0)</f>
        <v>0</v>
      </c>
    </row>
    <row r="1261" spans="2:7" ht="14" customHeight="1" x14ac:dyDescent="0.25">
      <c r="B1261" s="34" t="s">
        <v>2447</v>
      </c>
      <c r="C1261" s="29">
        <f>[1]!s_info_name(B1261)</f>
        <v>0</v>
      </c>
      <c r="D1261" s="30">
        <f>[1]!s_info_industry_sw_2021(B1261,"",1)</f>
        <v>0</v>
      </c>
      <c r="E1261" s="31" t="e">
        <f>IF([1]!s_info_industry_sw_2021(B1261,"",2)="消费电子",分工!$E$4,VLOOKUP(D1261,分工!$B$2:'分工'!$C$32,2,0))</f>
        <v>#N/A</v>
      </c>
      <c r="F1261" s="35"/>
      <c r="G1261" s="33">
        <f>IFERROR(VLOOKUP(C1261,重点公司!$C$2:$E$800,2,FALSE),0)</f>
        <v>0</v>
      </c>
    </row>
    <row r="1262" spans="2:7" ht="14" customHeight="1" x14ac:dyDescent="0.25">
      <c r="B1262" s="34" t="s">
        <v>2448</v>
      </c>
      <c r="C1262" s="29">
        <f>[1]!s_info_name(B1262)</f>
        <v>0</v>
      </c>
      <c r="D1262" s="30">
        <f>[1]!s_info_industry_sw_2021(B1262,"",1)</f>
        <v>0</v>
      </c>
      <c r="E1262" s="31" t="e">
        <f>IF([1]!s_info_industry_sw_2021(B1262,"",2)="消费电子",分工!$E$4,VLOOKUP(D1262,分工!$B$2:'分工'!$C$32,2,0))</f>
        <v>#N/A</v>
      </c>
      <c r="F1262" s="35"/>
      <c r="G1262" s="33">
        <f>IFERROR(VLOOKUP(C1262,重点公司!$C$2:$E$800,2,FALSE),0)</f>
        <v>0</v>
      </c>
    </row>
    <row r="1263" spans="2:7" ht="14" customHeight="1" x14ac:dyDescent="0.25">
      <c r="B1263" s="34" t="s">
        <v>2449</v>
      </c>
      <c r="C1263" s="29">
        <f>[1]!s_info_name(B1263)</f>
        <v>0</v>
      </c>
      <c r="D1263" s="30">
        <f>[1]!s_info_industry_sw_2021(B1263,"",1)</f>
        <v>0</v>
      </c>
      <c r="E1263" s="31" t="e">
        <f>IF([1]!s_info_industry_sw_2021(B1263,"",2)="消费电子",分工!$E$4,VLOOKUP(D1263,分工!$B$2:'分工'!$C$32,2,0))</f>
        <v>#N/A</v>
      </c>
      <c r="F1263" s="35"/>
      <c r="G1263" s="33">
        <f>IFERROR(VLOOKUP(C1263,重点公司!$C$2:$E$800,2,FALSE),0)</f>
        <v>0</v>
      </c>
    </row>
    <row r="1264" spans="2:7" ht="14" customHeight="1" x14ac:dyDescent="0.25">
      <c r="B1264" s="34" t="s">
        <v>2450</v>
      </c>
      <c r="C1264" s="29">
        <f>[1]!s_info_name(B1264)</f>
        <v>0</v>
      </c>
      <c r="D1264" s="30">
        <f>[1]!s_info_industry_sw_2021(B1264,"",1)</f>
        <v>0</v>
      </c>
      <c r="E1264" s="31" t="e">
        <f>IF([1]!s_info_industry_sw_2021(B1264,"",2)="消费电子",分工!$E$4,VLOOKUP(D1264,分工!$B$2:'分工'!$C$32,2,0))</f>
        <v>#N/A</v>
      </c>
      <c r="F1264" s="35"/>
      <c r="G1264" s="33">
        <f>IFERROR(VLOOKUP(C1264,重点公司!$C$2:$E$800,2,FALSE),0)</f>
        <v>0</v>
      </c>
    </row>
    <row r="1265" spans="2:7" ht="14" customHeight="1" x14ac:dyDescent="0.25">
      <c r="B1265" s="34" t="s">
        <v>2451</v>
      </c>
      <c r="C1265" s="29">
        <f>[1]!s_info_name(B1265)</f>
        <v>0</v>
      </c>
      <c r="D1265" s="30">
        <f>[1]!s_info_industry_sw_2021(B1265,"",1)</f>
        <v>0</v>
      </c>
      <c r="E1265" s="31" t="e">
        <f>IF([1]!s_info_industry_sw_2021(B1265,"",2)="消费电子",分工!$E$4,VLOOKUP(D1265,分工!$B$2:'分工'!$C$32,2,0))</f>
        <v>#N/A</v>
      </c>
      <c r="F1265" s="35"/>
      <c r="G1265" s="33">
        <f>IFERROR(VLOOKUP(C1265,重点公司!$C$2:$E$800,2,FALSE),0)</f>
        <v>0</v>
      </c>
    </row>
    <row r="1266" spans="2:7" ht="14" customHeight="1" x14ac:dyDescent="0.25">
      <c r="B1266" s="34" t="s">
        <v>2452</v>
      </c>
      <c r="C1266" s="29" t="str">
        <f>[1]!s_info_name(B1266)</f>
        <v>宏英智能</v>
      </c>
      <c r="D1266" s="30" t="str">
        <f>[1]!s_info_industry_sw_2021(B1266,"",1)</f>
        <v>机械设备</v>
      </c>
      <c r="E1266" s="31" t="str">
        <f>IF([1]!s_info_industry_sw_2021(B1266,"",2)="消费电子",分工!$E$4,VLOOKUP(D1266,分工!$B$2:'分工'!$C$32,2,0))</f>
        <v>沈洪敏</v>
      </c>
      <c r="F1266" s="35"/>
      <c r="G1266" s="33">
        <f>IFERROR(VLOOKUP(C1266,重点公司!$C$2:$E$800,2,FALSE),0)</f>
        <v>0</v>
      </c>
    </row>
    <row r="1267" spans="2:7" ht="14" customHeight="1" x14ac:dyDescent="0.25">
      <c r="B1267" s="34" t="s">
        <v>2453</v>
      </c>
      <c r="C1267" s="29" t="str">
        <f>[1]!s_info_name(B1267)</f>
        <v>汇绿生态</v>
      </c>
      <c r="D1267" s="30" t="str">
        <f>[1]!s_info_industry_sw_2021(B1267,"",1)</f>
        <v>建筑装饰</v>
      </c>
      <c r="E1267" s="31" t="str">
        <f>IF([1]!s_info_industry_sw_2021(B1267,"",2)="消费电子",分工!$E$4,VLOOKUP(D1267,分工!$B$2:'分工'!$C$32,2,0))</f>
        <v>曹昱晟</v>
      </c>
      <c r="F1267" s="35"/>
      <c r="G1267" s="33">
        <f>IFERROR(VLOOKUP(C1267,重点公司!$C$2:$E$800,2,FALSE),0)</f>
        <v>0</v>
      </c>
    </row>
    <row r="1268" spans="2:7" ht="14" customHeight="1" x14ac:dyDescent="0.25">
      <c r="B1268" s="34" t="s">
        <v>2454</v>
      </c>
      <c r="C1268" s="29" t="str">
        <f>[1]!s_info_name(B1268)</f>
        <v>联合精密</v>
      </c>
      <c r="D1268" s="30" t="str">
        <f>[1]!s_info_industry_sw_2021(B1268,"",1)</f>
        <v>家用电器</v>
      </c>
      <c r="E1268" s="31" t="str">
        <f>IF([1]!s_info_industry_sw_2021(B1268,"",2)="消费电子",分工!$E$4,VLOOKUP(D1268,分工!$B$2:'分工'!$C$32,2,0))</f>
        <v>董博</v>
      </c>
      <c r="F1268" s="35"/>
      <c r="G1268" s="33">
        <f>IFERROR(VLOOKUP(C1268,重点公司!$C$2:$E$800,2,FALSE),0)</f>
        <v>0</v>
      </c>
    </row>
    <row r="1269" spans="2:7" ht="14" customHeight="1" x14ac:dyDescent="0.25">
      <c r="B1269" s="34" t="s">
        <v>2455</v>
      </c>
      <c r="C1269" s="29" t="str">
        <f>[1]!s_info_name(B1269)</f>
        <v>欧晶科技</v>
      </c>
      <c r="D1269" s="30" t="str">
        <f>[1]!s_info_industry_sw_2021(B1269,"",1)</f>
        <v>电力设备</v>
      </c>
      <c r="E1269" s="31" t="str">
        <f>IF([1]!s_info_industry_sw_2021(B1269,"",2)="消费电子",分工!$E$4,VLOOKUP(D1269,分工!$B$2:'分工'!$C$32,2,0))</f>
        <v>张子健</v>
      </c>
      <c r="F1269" s="35"/>
      <c r="G1269" s="33">
        <f>IFERROR(VLOOKUP(C1269,重点公司!$C$2:$E$800,2,FALSE),0)</f>
        <v>0</v>
      </c>
    </row>
    <row r="1270" spans="2:7" ht="14" customHeight="1" x14ac:dyDescent="0.25">
      <c r="B1270" s="34" t="s">
        <v>2456</v>
      </c>
      <c r="C1270" s="29" t="str">
        <f>[1]!s_info_name(B1270)</f>
        <v>铖昌科技</v>
      </c>
      <c r="D1270" s="30" t="str">
        <f>[1]!s_info_industry_sw_2021(B1270,"",1)</f>
        <v>国防军工</v>
      </c>
      <c r="E1270" s="31" t="str">
        <f>IF([1]!s_info_industry_sw_2021(B1270,"",2)="消费电子",分工!$E$4,VLOOKUP(D1270,分工!$B$2:'分工'!$C$32,2,0))</f>
        <v>董博</v>
      </c>
      <c r="F1270" s="35"/>
      <c r="G1270" s="33">
        <f>IFERROR(VLOOKUP(C1270,重点公司!$C$2:$E$800,2,FALSE),0)</f>
        <v>0</v>
      </c>
    </row>
    <row r="1271" spans="2:7" ht="14" customHeight="1" x14ac:dyDescent="0.25">
      <c r="B1271" s="34" t="s">
        <v>2457</v>
      </c>
      <c r="C1271" s="29">
        <f>[1]!s_info_name(B1271)</f>
        <v>0</v>
      </c>
      <c r="D1271" s="30">
        <f>[1]!s_info_industry_sw_2021(B1271,"",1)</f>
        <v>0</v>
      </c>
      <c r="E1271" s="31" t="e">
        <f>IF([1]!s_info_industry_sw_2021(B1271,"",2)="消费电子",分工!$E$4,VLOOKUP(D1271,分工!$B$2:'分工'!$C$32,2,0))</f>
        <v>#N/A</v>
      </c>
      <c r="F1271" s="35"/>
      <c r="G1271" s="33">
        <f>IFERROR(VLOOKUP(C1271,重点公司!$C$2:$E$800,2,FALSE),0)</f>
        <v>0</v>
      </c>
    </row>
    <row r="1272" spans="2:7" ht="14" customHeight="1" x14ac:dyDescent="0.25">
      <c r="B1272" s="34" t="s">
        <v>2458</v>
      </c>
      <c r="C1272" s="29">
        <f>[1]!s_info_name(B1272)</f>
        <v>0</v>
      </c>
      <c r="D1272" s="30">
        <f>[1]!s_info_industry_sw_2021(B1272,"",1)</f>
        <v>0</v>
      </c>
      <c r="E1272" s="31" t="e">
        <f>IF([1]!s_info_industry_sw_2021(B1272,"",2)="消费电子",分工!$E$4,VLOOKUP(D1272,分工!$B$2:'分工'!$C$32,2,0))</f>
        <v>#N/A</v>
      </c>
      <c r="F1272" s="35"/>
      <c r="G1272" s="33">
        <f>IFERROR(VLOOKUP(C1272,重点公司!$C$2:$E$800,2,FALSE),0)</f>
        <v>0</v>
      </c>
    </row>
    <row r="1273" spans="2:7" ht="14" customHeight="1" x14ac:dyDescent="0.25">
      <c r="B1273" s="34" t="s">
        <v>2459</v>
      </c>
      <c r="C1273" s="29">
        <f>[1]!s_info_name(B1273)</f>
        <v>0</v>
      </c>
      <c r="D1273" s="30">
        <f>[1]!s_info_industry_sw_2021(B1273,"",1)</f>
        <v>0</v>
      </c>
      <c r="E1273" s="31" t="e">
        <f>IF([1]!s_info_industry_sw_2021(B1273,"",2)="消费电子",分工!$E$4,VLOOKUP(D1273,分工!$B$2:'分工'!$C$32,2,0))</f>
        <v>#N/A</v>
      </c>
      <c r="F1273" s="35"/>
      <c r="G1273" s="33">
        <f>IFERROR(VLOOKUP(C1273,重点公司!$C$2:$E$800,2,FALSE),0)</f>
        <v>0</v>
      </c>
    </row>
    <row r="1274" spans="2:7" ht="14" customHeight="1" x14ac:dyDescent="0.25">
      <c r="B1274" s="34" t="s">
        <v>2460</v>
      </c>
      <c r="C1274" s="29">
        <f>[1]!s_info_name(B1274)</f>
        <v>0</v>
      </c>
      <c r="D1274" s="30">
        <f>[1]!s_info_industry_sw_2021(B1274,"",1)</f>
        <v>0</v>
      </c>
      <c r="E1274" s="31" t="e">
        <f>IF([1]!s_info_industry_sw_2021(B1274,"",2)="消费电子",分工!$E$4,VLOOKUP(D1274,分工!$B$2:'分工'!$C$32,2,0))</f>
        <v>#N/A</v>
      </c>
      <c r="F1274" s="35"/>
      <c r="G1274" s="33">
        <f>IFERROR(VLOOKUP(C1274,重点公司!$C$2:$E$800,2,FALSE),0)</f>
        <v>0</v>
      </c>
    </row>
    <row r="1275" spans="2:7" ht="14" customHeight="1" x14ac:dyDescent="0.25">
      <c r="B1275" s="34" t="s">
        <v>2461</v>
      </c>
      <c r="C1275" s="29">
        <f>[1]!s_info_name(B1275)</f>
        <v>0</v>
      </c>
      <c r="D1275" s="30">
        <f>[1]!s_info_industry_sw_2021(B1275,"",1)</f>
        <v>0</v>
      </c>
      <c r="E1275" s="31" t="e">
        <f>IF([1]!s_info_industry_sw_2021(B1275,"",2)="消费电子",分工!$E$4,VLOOKUP(D1275,分工!$B$2:'分工'!$C$32,2,0))</f>
        <v>#N/A</v>
      </c>
      <c r="F1275" s="35"/>
      <c r="G1275" s="33">
        <f>IFERROR(VLOOKUP(C1275,重点公司!$C$2:$E$800,2,FALSE),0)</f>
        <v>0</v>
      </c>
    </row>
    <row r="1276" spans="2:7" ht="14" customHeight="1" x14ac:dyDescent="0.25">
      <c r="B1276" s="34" t="s">
        <v>2462</v>
      </c>
      <c r="C1276" s="29">
        <f>[1]!s_info_name(B1276)</f>
        <v>0</v>
      </c>
      <c r="D1276" s="30">
        <f>[1]!s_info_industry_sw_2021(B1276,"",1)</f>
        <v>0</v>
      </c>
      <c r="E1276" s="31" t="e">
        <f>IF([1]!s_info_industry_sw_2021(B1276,"",2)="消费电子",分工!$E$4,VLOOKUP(D1276,分工!$B$2:'分工'!$C$32,2,0))</f>
        <v>#N/A</v>
      </c>
      <c r="F1276" s="35"/>
      <c r="G1276" s="33">
        <f>IFERROR(VLOOKUP(C1276,重点公司!$C$2:$E$800,2,FALSE),0)</f>
        <v>0</v>
      </c>
    </row>
    <row r="1277" spans="2:7" ht="14" customHeight="1" x14ac:dyDescent="0.25">
      <c r="B1277" s="34" t="s">
        <v>2463</v>
      </c>
      <c r="C1277" s="29">
        <f>[1]!s_info_name(B1277)</f>
        <v>0</v>
      </c>
      <c r="D1277" s="30">
        <f>[1]!s_info_industry_sw_2021(B1277,"",1)</f>
        <v>0</v>
      </c>
      <c r="E1277" s="31" t="e">
        <f>IF([1]!s_info_industry_sw_2021(B1277,"",2)="消费电子",分工!$E$4,VLOOKUP(D1277,分工!$B$2:'分工'!$C$32,2,0))</f>
        <v>#N/A</v>
      </c>
      <c r="F1277" s="35"/>
      <c r="G1277" s="33">
        <f>IFERROR(VLOOKUP(C1277,重点公司!$C$2:$E$800,2,FALSE),0)</f>
        <v>0</v>
      </c>
    </row>
    <row r="1278" spans="2:7" ht="14" customHeight="1" x14ac:dyDescent="0.25">
      <c r="B1278" s="34" t="s">
        <v>2464</v>
      </c>
      <c r="C1278" s="29" t="str">
        <f>[1]!s_info_name(B1278)</f>
        <v>一彬科技</v>
      </c>
      <c r="D1278" s="30" t="str">
        <f>[1]!s_info_industry_sw_2021(B1278,"",1)</f>
        <v>汽车</v>
      </c>
      <c r="E1278" s="31" t="str">
        <f>IF([1]!s_info_industry_sw_2021(B1278,"",2)="消费电子",分工!$E$4,VLOOKUP(D1278,分工!$B$2:'分工'!$C$32,2,0))</f>
        <v>沈洪敏</v>
      </c>
      <c r="F1278" s="35"/>
      <c r="G1278" s="33">
        <f>IFERROR(VLOOKUP(C1278,重点公司!$C$2:$E$800,2,FALSE),0)</f>
        <v>0</v>
      </c>
    </row>
    <row r="1279" spans="2:7" ht="14" customHeight="1" x14ac:dyDescent="0.25">
      <c r="B1279" s="34" t="s">
        <v>2465</v>
      </c>
      <c r="C1279" s="29">
        <f>[1]!s_info_name(B1279)</f>
        <v>0</v>
      </c>
      <c r="D1279" s="30">
        <f>[1]!s_info_industry_sw_2021(B1279,"",1)</f>
        <v>0</v>
      </c>
      <c r="E1279" s="31" t="e">
        <f>IF([1]!s_info_industry_sw_2021(B1279,"",2)="消费电子",分工!$E$4,VLOOKUP(D1279,分工!$B$2:'分工'!$C$32,2,0))</f>
        <v>#N/A</v>
      </c>
      <c r="F1279" s="35"/>
      <c r="G1279" s="33">
        <f>IFERROR(VLOOKUP(C1279,重点公司!$C$2:$E$800,2,FALSE),0)</f>
        <v>0</v>
      </c>
    </row>
    <row r="1280" spans="2:7" ht="14" customHeight="1" x14ac:dyDescent="0.25">
      <c r="B1280" s="34" t="s">
        <v>2466</v>
      </c>
      <c r="C1280" s="29">
        <f>[1]!s_info_name(B1280)</f>
        <v>0</v>
      </c>
      <c r="D1280" s="30">
        <f>[1]!s_info_industry_sw_2021(B1280,"",1)</f>
        <v>0</v>
      </c>
      <c r="E1280" s="31" t="e">
        <f>IF([1]!s_info_industry_sw_2021(B1280,"",2)="消费电子",分工!$E$4,VLOOKUP(D1280,分工!$B$2:'分工'!$C$32,2,0))</f>
        <v>#N/A</v>
      </c>
      <c r="F1280" s="35"/>
      <c r="G1280" s="33">
        <f>IFERROR(VLOOKUP(C1280,重点公司!$C$2:$E$800,2,FALSE),0)</f>
        <v>0</v>
      </c>
    </row>
    <row r="1281" spans="2:7" ht="14" customHeight="1" x14ac:dyDescent="0.25">
      <c r="B1281" s="34" t="s">
        <v>2467</v>
      </c>
      <c r="C1281" s="29">
        <f>[1]!s_info_name(B1281)</f>
        <v>0</v>
      </c>
      <c r="D1281" s="30">
        <f>[1]!s_info_industry_sw_2021(B1281,"",1)</f>
        <v>0</v>
      </c>
      <c r="E1281" s="31" t="e">
        <f>IF([1]!s_info_industry_sw_2021(B1281,"",2)="消费电子",分工!$E$4,VLOOKUP(D1281,分工!$B$2:'分工'!$C$32,2,0))</f>
        <v>#N/A</v>
      </c>
      <c r="F1281" s="35"/>
      <c r="G1281" s="33">
        <f>IFERROR(VLOOKUP(C1281,重点公司!$C$2:$E$800,2,FALSE),0)</f>
        <v>0</v>
      </c>
    </row>
    <row r="1282" spans="2:7" ht="14" customHeight="1" x14ac:dyDescent="0.25">
      <c r="B1282" s="34" t="s">
        <v>2468</v>
      </c>
      <c r="C1282" s="29" t="str">
        <f>[1]!s_info_name(B1282)</f>
        <v>三联锻造</v>
      </c>
      <c r="D1282" s="30" t="str">
        <f>[1]!s_info_industry_sw_2021(B1282,"",1)</f>
        <v>汽车</v>
      </c>
      <c r="E1282" s="31" t="str">
        <f>IF([1]!s_info_industry_sw_2021(B1282,"",2)="消费电子",分工!$E$4,VLOOKUP(D1282,分工!$B$2:'分工'!$C$32,2,0))</f>
        <v>沈洪敏</v>
      </c>
      <c r="F1282" s="35"/>
      <c r="G1282" s="33">
        <f>IFERROR(VLOOKUP(C1282,重点公司!$C$2:$E$800,2,FALSE),0)</f>
        <v>0</v>
      </c>
    </row>
    <row r="1283" spans="2:7" ht="14" customHeight="1" x14ac:dyDescent="0.25">
      <c r="B1283" s="34" t="s">
        <v>2469</v>
      </c>
      <c r="C1283" s="29" t="str">
        <f>[1]!s_info_name(B1283)</f>
        <v>豪鹏科技</v>
      </c>
      <c r="D1283" s="30" t="str">
        <f>[1]!s_info_industry_sw_2021(B1283,"",1)</f>
        <v>电力设备</v>
      </c>
      <c r="E1283" s="31" t="str">
        <f>IF([1]!s_info_industry_sw_2021(B1283,"",2)="消费电子",分工!$E$4,VLOOKUP(D1283,分工!$B$2:'分工'!$C$32,2,0))</f>
        <v>张子健</v>
      </c>
      <c r="F1283" s="35"/>
      <c r="G1283" s="33">
        <f>IFERROR(VLOOKUP(C1283,重点公司!$C$2:$E$800,2,FALSE),0)</f>
        <v>0</v>
      </c>
    </row>
    <row r="1284" spans="2:7" ht="14" customHeight="1" x14ac:dyDescent="0.25">
      <c r="B1284" s="34" t="s">
        <v>2470</v>
      </c>
      <c r="C1284" s="29">
        <f>[1]!s_info_name(B1284)</f>
        <v>0</v>
      </c>
      <c r="D1284" s="30">
        <f>[1]!s_info_industry_sw_2021(B1284,"",1)</f>
        <v>0</v>
      </c>
      <c r="E1284" s="31" t="e">
        <f>IF([1]!s_info_industry_sw_2021(B1284,"",2)="消费电子",分工!$E$4,VLOOKUP(D1284,分工!$B$2:'分工'!$C$32,2,0))</f>
        <v>#N/A</v>
      </c>
      <c r="F1284" s="35"/>
      <c r="G1284" s="33">
        <f>IFERROR(VLOOKUP(C1284,重点公司!$C$2:$E$800,2,FALSE),0)</f>
        <v>0</v>
      </c>
    </row>
    <row r="1285" spans="2:7" ht="14" customHeight="1" x14ac:dyDescent="0.25">
      <c r="B1285" s="34" t="s">
        <v>2471</v>
      </c>
      <c r="C1285" s="29">
        <f>[1]!s_info_name(B1285)</f>
        <v>0</v>
      </c>
      <c r="D1285" s="30">
        <f>[1]!s_info_industry_sw_2021(B1285,"",1)</f>
        <v>0</v>
      </c>
      <c r="E1285" s="31" t="e">
        <f>IF([1]!s_info_industry_sw_2021(B1285,"",2)="消费电子",分工!$E$4,VLOOKUP(D1285,分工!$B$2:'分工'!$C$32,2,0))</f>
        <v>#N/A</v>
      </c>
      <c r="F1285" s="35"/>
      <c r="G1285" s="33">
        <f>IFERROR(VLOOKUP(C1285,重点公司!$C$2:$E$800,2,FALSE),0)</f>
        <v>0</v>
      </c>
    </row>
    <row r="1286" spans="2:7" ht="14" customHeight="1" x14ac:dyDescent="0.25">
      <c r="B1286" s="34" t="s">
        <v>2472</v>
      </c>
      <c r="C1286" s="29" t="str">
        <f>[1]!s_info_name(B1286)</f>
        <v>陕西能源</v>
      </c>
      <c r="D1286" s="30" t="str">
        <f>[1]!s_info_industry_sw_2021(B1286,"",1)</f>
        <v>公用事业</v>
      </c>
      <c r="E1286" s="31" t="str">
        <f>IF([1]!s_info_industry_sw_2021(B1286,"",2)="消费电子",分工!$E$4,VLOOKUP(D1286,分工!$B$2:'分工'!$C$32,2,0))</f>
        <v>沈洪敏</v>
      </c>
      <c r="F1286" s="35"/>
      <c r="G1286" s="33">
        <f>IFERROR(VLOOKUP(C1286,重点公司!$C$2:$E$800,2,FALSE),0)</f>
        <v>0</v>
      </c>
    </row>
    <row r="1287" spans="2:7" ht="14" customHeight="1" x14ac:dyDescent="0.25">
      <c r="B1287" s="34" t="s">
        <v>2473</v>
      </c>
      <c r="C1287" s="29" t="str">
        <f>[1]!s_info_name(B1287)</f>
        <v>中电港</v>
      </c>
      <c r="D1287" s="30" t="str">
        <f>[1]!s_info_industry_sw_2021(B1287,"",1)</f>
        <v>电子</v>
      </c>
      <c r="E1287" s="31" t="str">
        <f>IF([1]!s_info_industry_sw_2021(B1287,"",2)="消费电子",分工!$E$4,VLOOKUP(D1287,分工!$B$2:'分工'!$C$32,2,0))</f>
        <v>邵艺开</v>
      </c>
      <c r="F1287" s="35"/>
      <c r="G1287" s="33">
        <f>IFERROR(VLOOKUP(C1287,重点公司!$C$2:$E$800,2,FALSE),0)</f>
        <v>0</v>
      </c>
    </row>
    <row r="1288" spans="2:7" ht="14" customHeight="1" x14ac:dyDescent="0.25">
      <c r="B1288" s="34" t="s">
        <v>2474</v>
      </c>
      <c r="C1288" s="29" t="str">
        <f>[1]!s_info_name(B1288)</f>
        <v>运机集团</v>
      </c>
      <c r="D1288" s="30" t="str">
        <f>[1]!s_info_industry_sw_2021(B1288,"",1)</f>
        <v>机械设备</v>
      </c>
      <c r="E1288" s="31" t="str">
        <f>IF([1]!s_info_industry_sw_2021(B1288,"",2)="消费电子",分工!$E$4,VLOOKUP(D1288,分工!$B$2:'分工'!$C$32,2,0))</f>
        <v>沈洪敏</v>
      </c>
      <c r="F1288" s="35"/>
      <c r="G1288" s="33">
        <f>IFERROR(VLOOKUP(C1288,重点公司!$C$2:$E$800,2,FALSE),0)</f>
        <v>0</v>
      </c>
    </row>
    <row r="1289" spans="2:7" ht="14" customHeight="1" x14ac:dyDescent="0.25">
      <c r="B1289" s="34" t="s">
        <v>999</v>
      </c>
      <c r="C1289" s="29" t="str">
        <f>[1]!s_info_name(B1289)</f>
        <v>龙源电力</v>
      </c>
      <c r="D1289" s="30" t="str">
        <f>[1]!s_info_industry_sw_2021(B1289,"",1)</f>
        <v>公用事业</v>
      </c>
      <c r="E1289" s="31" t="str">
        <f>IF([1]!s_info_industry_sw_2021(B1289,"",2)="消费电子",分工!$E$4,VLOOKUP(D1289,分工!$B$2:'分工'!$C$32,2,0))</f>
        <v>沈洪敏</v>
      </c>
      <c r="F1289" s="35"/>
      <c r="G1289" s="33">
        <f>IFERROR(VLOOKUP(C1289,重点公司!$C$2:$E$800,2,FALSE),0)</f>
        <v>1</v>
      </c>
    </row>
    <row r="1290" spans="2:7" ht="14" customHeight="1" x14ac:dyDescent="0.25">
      <c r="B1290" s="34" t="s">
        <v>2475</v>
      </c>
      <c r="C1290" s="29">
        <f>[1]!s_info_name(B1290)</f>
        <v>0</v>
      </c>
      <c r="D1290" s="30">
        <f>[1]!s_info_industry_sw_2021(B1290,"",1)</f>
        <v>0</v>
      </c>
      <c r="E1290" s="31" t="e">
        <f>IF([1]!s_info_industry_sw_2021(B1290,"",2)="消费电子",分工!$E$4,VLOOKUP(D1290,分工!$B$2:'分工'!$C$32,2,0))</f>
        <v>#N/A</v>
      </c>
      <c r="F1290" s="35"/>
      <c r="G1290" s="33">
        <f>IFERROR(VLOOKUP(C1290,重点公司!$C$2:$E$800,2,FALSE),0)</f>
        <v>0</v>
      </c>
    </row>
    <row r="1291" spans="2:7" ht="14" customHeight="1" x14ac:dyDescent="0.25">
      <c r="B1291" s="34" t="s">
        <v>2476</v>
      </c>
      <c r="C1291" s="29">
        <f>[1]!s_info_name(B1291)</f>
        <v>0</v>
      </c>
      <c r="D1291" s="30">
        <f>[1]!s_info_industry_sw_2021(B1291,"",1)</f>
        <v>0</v>
      </c>
      <c r="E1291" s="31" t="e">
        <f>IF([1]!s_info_industry_sw_2021(B1291,"",2)="消费电子",分工!$E$4,VLOOKUP(D1291,分工!$B$2:'分工'!$C$32,2,0))</f>
        <v>#N/A</v>
      </c>
      <c r="F1291" s="35"/>
      <c r="G1291" s="33">
        <f>IFERROR(VLOOKUP(C1291,重点公司!$C$2:$E$800,2,FALSE),0)</f>
        <v>0</v>
      </c>
    </row>
    <row r="1292" spans="2:7" ht="14" customHeight="1" x14ac:dyDescent="0.25">
      <c r="B1292" s="34" t="s">
        <v>2477</v>
      </c>
      <c r="C1292" s="29">
        <f>[1]!s_info_name(B1292)</f>
        <v>0</v>
      </c>
      <c r="D1292" s="30">
        <f>[1]!s_info_industry_sw_2021(B1292,"",1)</f>
        <v>0</v>
      </c>
      <c r="E1292" s="31" t="e">
        <f>IF([1]!s_info_industry_sw_2021(B1292,"",2)="消费电子",分工!$E$4,VLOOKUP(D1292,分工!$B$2:'分工'!$C$32,2,0))</f>
        <v>#N/A</v>
      </c>
      <c r="F1292" s="35"/>
      <c r="G1292" s="33">
        <f>IFERROR(VLOOKUP(C1292,重点公司!$C$2:$E$800,2,FALSE),0)</f>
        <v>0</v>
      </c>
    </row>
    <row r="1293" spans="2:7" ht="14" customHeight="1" x14ac:dyDescent="0.25">
      <c r="B1293" s="34" t="s">
        <v>2478</v>
      </c>
      <c r="C1293" s="29">
        <f>[1]!s_info_name(B1293)</f>
        <v>0</v>
      </c>
      <c r="D1293" s="30">
        <f>[1]!s_info_industry_sw_2021(B1293,"",1)</f>
        <v>0</v>
      </c>
      <c r="E1293" s="31" t="e">
        <f>IF([1]!s_info_industry_sw_2021(B1293,"",2)="消费电子",分工!$E$4,VLOOKUP(D1293,分工!$B$2:'分工'!$C$32,2,0))</f>
        <v>#N/A</v>
      </c>
      <c r="F1293" s="35"/>
      <c r="G1293" s="33">
        <f>IFERROR(VLOOKUP(C1293,重点公司!$C$2:$E$800,2,FALSE),0)</f>
        <v>0</v>
      </c>
    </row>
    <row r="1294" spans="2:7" ht="14" customHeight="1" x14ac:dyDescent="0.25">
      <c r="B1294" s="34" t="s">
        <v>2479</v>
      </c>
      <c r="C1294" s="29">
        <f>[1]!s_info_name(B1294)</f>
        <v>0</v>
      </c>
      <c r="D1294" s="30">
        <f>[1]!s_info_industry_sw_2021(B1294,"",1)</f>
        <v>0</v>
      </c>
      <c r="E1294" s="31" t="e">
        <f>IF([1]!s_info_industry_sw_2021(B1294,"",2)="消费电子",分工!$E$4,VLOOKUP(D1294,分工!$B$2:'分工'!$C$32,2,0))</f>
        <v>#N/A</v>
      </c>
      <c r="F1294" s="35"/>
      <c r="G1294" s="33">
        <f>IFERROR(VLOOKUP(C1294,重点公司!$C$2:$E$800,2,FALSE),0)</f>
        <v>0</v>
      </c>
    </row>
    <row r="1295" spans="2:7" ht="14" customHeight="1" x14ac:dyDescent="0.25">
      <c r="B1295" s="34" t="s">
        <v>2480</v>
      </c>
      <c r="C1295" s="29">
        <f>[1]!s_info_name(B1295)</f>
        <v>0</v>
      </c>
      <c r="D1295" s="30">
        <f>[1]!s_info_industry_sw_2021(B1295,"",1)</f>
        <v>0</v>
      </c>
      <c r="E1295" s="31" t="e">
        <f>IF([1]!s_info_industry_sw_2021(B1295,"",2)="消费电子",分工!$E$4,VLOOKUP(D1295,分工!$B$2:'分工'!$C$32,2,0))</f>
        <v>#N/A</v>
      </c>
      <c r="F1295" s="35"/>
      <c r="G1295" s="33">
        <f>IFERROR(VLOOKUP(C1295,重点公司!$C$2:$E$800,2,FALSE),0)</f>
        <v>0</v>
      </c>
    </row>
    <row r="1296" spans="2:7" ht="14" customHeight="1" x14ac:dyDescent="0.25">
      <c r="B1296" s="34" t="s">
        <v>2481</v>
      </c>
      <c r="C1296" s="29" t="str">
        <f>[1]!s_info_name(B1296)</f>
        <v>长江材料</v>
      </c>
      <c r="D1296" s="30" t="str">
        <f>[1]!s_info_industry_sw_2021(B1296,"",1)</f>
        <v>基础化工</v>
      </c>
      <c r="E1296" s="31" t="str">
        <f>IF([1]!s_info_industry_sw_2021(B1296,"",2)="消费电子",分工!$E$4,VLOOKUP(D1296,分工!$B$2:'分工'!$C$32,2,0))</f>
        <v>张子健</v>
      </c>
      <c r="F1296" s="35"/>
      <c r="G1296" s="33">
        <f>IFERROR(VLOOKUP(C1296,重点公司!$C$2:$E$800,2,FALSE),0)</f>
        <v>0</v>
      </c>
    </row>
    <row r="1297" spans="2:7" ht="14" customHeight="1" x14ac:dyDescent="0.25">
      <c r="B1297" s="34" t="s">
        <v>2482</v>
      </c>
      <c r="C1297" s="29">
        <f>[1]!s_info_name(B1297)</f>
        <v>0</v>
      </c>
      <c r="D1297" s="30">
        <f>[1]!s_info_industry_sw_2021(B1297,"",1)</f>
        <v>0</v>
      </c>
      <c r="E1297" s="31" t="e">
        <f>IF([1]!s_info_industry_sw_2021(B1297,"",2)="消费电子",分工!$E$4,VLOOKUP(D1297,分工!$B$2:'分工'!$C$32,2,0))</f>
        <v>#N/A</v>
      </c>
      <c r="F1297" s="35"/>
      <c r="G1297" s="33">
        <f>IFERROR(VLOOKUP(C1297,重点公司!$C$2:$E$800,2,FALSE),0)</f>
        <v>0</v>
      </c>
    </row>
    <row r="1298" spans="2:7" ht="14" customHeight="1" x14ac:dyDescent="0.25">
      <c r="B1298" s="34" t="s">
        <v>2483</v>
      </c>
      <c r="C1298" s="29" t="str">
        <f>[1]!s_info_name(B1298)</f>
        <v>好上好</v>
      </c>
      <c r="D1298" s="30" t="str">
        <f>[1]!s_info_industry_sw_2021(B1298,"",1)</f>
        <v>电子</v>
      </c>
      <c r="E1298" s="31" t="str">
        <f>IF([1]!s_info_industry_sw_2021(B1298,"",2)="消费电子",分工!$E$4,VLOOKUP(D1298,分工!$B$2:'分工'!$C$32,2,0))</f>
        <v>邵艺开</v>
      </c>
      <c r="F1298" s="35"/>
      <c r="G1298" s="33">
        <f>IFERROR(VLOOKUP(C1298,重点公司!$C$2:$E$800,2,FALSE),0)</f>
        <v>0</v>
      </c>
    </row>
    <row r="1299" spans="2:7" ht="14" customHeight="1" x14ac:dyDescent="0.25">
      <c r="B1299" s="34" t="s">
        <v>2484</v>
      </c>
      <c r="C1299" s="29" t="str">
        <f>[1]!s_info_name(B1299)</f>
        <v>美能能源</v>
      </c>
      <c r="D1299" s="30" t="str">
        <f>[1]!s_info_industry_sw_2021(B1299,"",1)</f>
        <v>公用事业</v>
      </c>
      <c r="E1299" s="31" t="str">
        <f>IF([1]!s_info_industry_sw_2021(B1299,"",2)="消费电子",分工!$E$4,VLOOKUP(D1299,分工!$B$2:'分工'!$C$32,2,0))</f>
        <v>沈洪敏</v>
      </c>
      <c r="F1299" s="35"/>
      <c r="G1299" s="33">
        <f>IFERROR(VLOOKUP(C1299,重点公司!$C$2:$E$800,2,FALSE),0)</f>
        <v>0</v>
      </c>
    </row>
    <row r="1300" spans="2:7" ht="14" customHeight="1" x14ac:dyDescent="0.25">
      <c r="B1300" s="34" t="s">
        <v>2485</v>
      </c>
      <c r="C1300" s="29" t="str">
        <f>[1]!s_info_name(B1300)</f>
        <v>三柏硕</v>
      </c>
      <c r="D1300" s="30" t="str">
        <f>[1]!s_info_industry_sw_2021(B1300,"",1)</f>
        <v>轻工制造</v>
      </c>
      <c r="E1300" s="31" t="str">
        <f>IF([1]!s_info_industry_sw_2021(B1300,"",2)="消费电子",分工!$E$4,VLOOKUP(D1300,分工!$B$2:'分工'!$C$32,2,0))</f>
        <v>董博</v>
      </c>
      <c r="F1300" s="35"/>
      <c r="G1300" s="33">
        <f>IFERROR(VLOOKUP(C1300,重点公司!$C$2:$E$800,2,FALSE),0)</f>
        <v>0</v>
      </c>
    </row>
    <row r="1301" spans="2:7" ht="14" customHeight="1" x14ac:dyDescent="0.25">
      <c r="B1301" s="34" t="s">
        <v>2486</v>
      </c>
      <c r="C1301" s="29" t="str">
        <f>[1]!s_info_name(B1301)</f>
        <v>尚太科技</v>
      </c>
      <c r="D1301" s="30" t="str">
        <f>[1]!s_info_industry_sw_2021(B1301,"",1)</f>
        <v>电力设备</v>
      </c>
      <c r="E1301" s="31" t="str">
        <f>IF([1]!s_info_industry_sw_2021(B1301,"",2)="消费电子",分工!$E$4,VLOOKUP(D1301,分工!$B$2:'分工'!$C$32,2,0))</f>
        <v>张子健</v>
      </c>
      <c r="F1301" s="35"/>
      <c r="G1301" s="33">
        <f>IFERROR(VLOOKUP(C1301,重点公司!$C$2:$E$800,2,FALSE),0)</f>
        <v>0</v>
      </c>
    </row>
    <row r="1302" spans="2:7" ht="14" customHeight="1" x14ac:dyDescent="0.25">
      <c r="B1302" s="34" t="s">
        <v>2487</v>
      </c>
      <c r="C1302" s="29">
        <f>[1]!s_info_name(B1302)</f>
        <v>0</v>
      </c>
      <c r="D1302" s="30">
        <f>[1]!s_info_industry_sw_2021(B1302,"",1)</f>
        <v>0</v>
      </c>
      <c r="E1302" s="31" t="e">
        <f>IF([1]!s_info_industry_sw_2021(B1302,"",2)="消费电子",分工!$E$4,VLOOKUP(D1302,分工!$B$2:'分工'!$C$32,2,0))</f>
        <v>#N/A</v>
      </c>
      <c r="F1302" s="35"/>
      <c r="G1302" s="33">
        <f>IFERROR(VLOOKUP(C1302,重点公司!$C$2:$E$800,2,FALSE),0)</f>
        <v>0</v>
      </c>
    </row>
    <row r="1303" spans="2:7" ht="14" customHeight="1" x14ac:dyDescent="0.25">
      <c r="B1303" s="34" t="s">
        <v>2488</v>
      </c>
      <c r="C1303" s="29">
        <f>[1]!s_info_name(B1303)</f>
        <v>0</v>
      </c>
      <c r="D1303" s="30">
        <f>[1]!s_info_industry_sw_2021(B1303,"",1)</f>
        <v>0</v>
      </c>
      <c r="E1303" s="31" t="e">
        <f>IF([1]!s_info_industry_sw_2021(B1303,"",2)="消费电子",分工!$E$4,VLOOKUP(D1303,分工!$B$2:'分工'!$C$32,2,0))</f>
        <v>#N/A</v>
      </c>
      <c r="F1303" s="35"/>
      <c r="G1303" s="33">
        <f>IFERROR(VLOOKUP(C1303,重点公司!$C$2:$E$800,2,FALSE),0)</f>
        <v>0</v>
      </c>
    </row>
    <row r="1304" spans="2:7" ht="14" customHeight="1" x14ac:dyDescent="0.25">
      <c r="B1304" s="34" t="s">
        <v>2489</v>
      </c>
      <c r="C1304" s="29">
        <f>[1]!s_info_name(B1304)</f>
        <v>0</v>
      </c>
      <c r="D1304" s="30">
        <f>[1]!s_info_industry_sw_2021(B1304,"",1)</f>
        <v>0</v>
      </c>
      <c r="E1304" s="31" t="e">
        <f>IF([1]!s_info_industry_sw_2021(B1304,"",2)="消费电子",分工!$E$4,VLOOKUP(D1304,分工!$B$2:'分工'!$C$32,2,0))</f>
        <v>#N/A</v>
      </c>
      <c r="F1304" s="35"/>
      <c r="G1304" s="33">
        <f>IFERROR(VLOOKUP(C1304,重点公司!$C$2:$E$800,2,FALSE),0)</f>
        <v>0</v>
      </c>
    </row>
    <row r="1305" spans="2:7" ht="14" customHeight="1" x14ac:dyDescent="0.25">
      <c r="B1305" s="34" t="s">
        <v>2490</v>
      </c>
      <c r="C1305" s="29">
        <f>[1]!s_info_name(B1305)</f>
        <v>0</v>
      </c>
      <c r="D1305" s="30">
        <f>[1]!s_info_industry_sw_2021(B1305,"",1)</f>
        <v>0</v>
      </c>
      <c r="E1305" s="31" t="e">
        <f>IF([1]!s_info_industry_sw_2021(B1305,"",2)="消费电子",分工!$E$4,VLOOKUP(D1305,分工!$B$2:'分工'!$C$32,2,0))</f>
        <v>#N/A</v>
      </c>
      <c r="F1305" s="35"/>
      <c r="G1305" s="33">
        <f>IFERROR(VLOOKUP(C1305,重点公司!$C$2:$E$800,2,FALSE),0)</f>
        <v>0</v>
      </c>
    </row>
    <row r="1306" spans="2:7" ht="14" customHeight="1" x14ac:dyDescent="0.25">
      <c r="B1306" s="34" t="s">
        <v>2491</v>
      </c>
      <c r="C1306" s="29" t="str">
        <f>[1]!s_info_name(B1306)</f>
        <v>夏厦精密</v>
      </c>
      <c r="D1306" s="30" t="str">
        <f>[1]!s_info_industry_sw_2021(B1306,"",1)</f>
        <v>机械设备</v>
      </c>
      <c r="E1306" s="31" t="str">
        <f>IF([1]!s_info_industry_sw_2021(B1306,"",2)="消费电子",分工!$E$4,VLOOKUP(D1306,分工!$B$2:'分工'!$C$32,2,0))</f>
        <v>沈洪敏</v>
      </c>
      <c r="F1306" s="35"/>
      <c r="G1306" s="33">
        <f>IFERROR(VLOOKUP(C1306,重点公司!$C$2:$E$800,2,FALSE),0)</f>
        <v>0</v>
      </c>
    </row>
    <row r="1307" spans="2:7" ht="14" customHeight="1" x14ac:dyDescent="0.25">
      <c r="B1307" s="34" t="s">
        <v>2492</v>
      </c>
      <c r="C1307" s="29">
        <f>[1]!s_info_name(B1307)</f>
        <v>0</v>
      </c>
      <c r="D1307" s="30">
        <f>[1]!s_info_industry_sw_2021(B1307,"",1)</f>
        <v>0</v>
      </c>
      <c r="E1307" s="31" t="e">
        <f>IF([1]!s_info_industry_sw_2021(B1307,"",2)="消费电子",分工!$E$4,VLOOKUP(D1307,分工!$B$2:'分工'!$C$32,2,0))</f>
        <v>#N/A</v>
      </c>
      <c r="F1307" s="35"/>
      <c r="G1307" s="33">
        <f>IFERROR(VLOOKUP(C1307,重点公司!$C$2:$E$800,2,FALSE),0)</f>
        <v>0</v>
      </c>
    </row>
    <row r="1308" spans="2:7" ht="14" customHeight="1" x14ac:dyDescent="0.25">
      <c r="B1308" s="34" t="s">
        <v>2493</v>
      </c>
      <c r="C1308" s="29" t="str">
        <f>[1]!s_info_name(B1308)</f>
        <v>康冠科技</v>
      </c>
      <c r="D1308" s="30" t="str">
        <f>[1]!s_info_industry_sw_2021(B1308,"",1)</f>
        <v>电子</v>
      </c>
      <c r="E1308" s="31" t="str">
        <f>IF([1]!s_info_industry_sw_2021(B1308,"",2)="消费电子",分工!$E$4,VLOOKUP(D1308,分工!$B$2:'分工'!$C$32,2,0))</f>
        <v>邵艺开</v>
      </c>
      <c r="F1308" s="35"/>
      <c r="G1308" s="33">
        <f>IFERROR(VLOOKUP(C1308,重点公司!$C$2:$E$800,2,FALSE),0)</f>
        <v>0</v>
      </c>
    </row>
    <row r="1309" spans="2:7" ht="14" customHeight="1" x14ac:dyDescent="0.25">
      <c r="B1309" s="34" t="s">
        <v>2494</v>
      </c>
      <c r="C1309" s="29" t="str">
        <f>[1]!s_info_name(B1309)</f>
        <v>德明利</v>
      </c>
      <c r="D1309" s="30" t="str">
        <f>[1]!s_info_industry_sw_2021(B1309,"",1)</f>
        <v>计算机</v>
      </c>
      <c r="E1309" s="31" t="str">
        <f>IF([1]!s_info_industry_sw_2021(B1309,"",2)="消费电子",分工!$E$4,VLOOKUP(D1309,分工!$B$2:'分工'!$C$32,2,0))</f>
        <v>沈洪敏</v>
      </c>
      <c r="F1309" s="35"/>
      <c r="G1309" s="33">
        <f>IFERROR(VLOOKUP(C1309,重点公司!$C$2:$E$800,2,FALSE),0)</f>
        <v>0</v>
      </c>
    </row>
    <row r="1310" spans="2:7" ht="14" customHeight="1" x14ac:dyDescent="0.25">
      <c r="B1310" s="34" t="s">
        <v>2495</v>
      </c>
      <c r="C1310" s="29">
        <f>[1]!s_info_name(B1310)</f>
        <v>0</v>
      </c>
      <c r="D1310" s="30">
        <f>[1]!s_info_industry_sw_2021(B1310,"",1)</f>
        <v>0</v>
      </c>
      <c r="E1310" s="31" t="e">
        <f>IF([1]!s_info_industry_sw_2021(B1310,"",2)="消费电子",分工!$E$4,VLOOKUP(D1310,分工!$B$2:'分工'!$C$32,2,0))</f>
        <v>#N/A</v>
      </c>
      <c r="F1310" s="35"/>
      <c r="G1310" s="33">
        <f>IFERROR(VLOOKUP(C1310,重点公司!$C$2:$E$800,2,FALSE),0)</f>
        <v>0</v>
      </c>
    </row>
    <row r="1311" spans="2:7" ht="14" customHeight="1" x14ac:dyDescent="0.25">
      <c r="B1311" s="34" t="s">
        <v>2496</v>
      </c>
      <c r="C1311" s="29" t="str">
        <f>[1]!s_info_name(B1311)</f>
        <v>多利科技</v>
      </c>
      <c r="D1311" s="30" t="str">
        <f>[1]!s_info_industry_sw_2021(B1311,"",1)</f>
        <v>汽车</v>
      </c>
      <c r="E1311" s="31" t="str">
        <f>IF([1]!s_info_industry_sw_2021(B1311,"",2)="消费电子",分工!$E$4,VLOOKUP(D1311,分工!$B$2:'分工'!$C$32,2,0))</f>
        <v>沈洪敏</v>
      </c>
      <c r="F1311" s="35"/>
      <c r="G1311" s="33">
        <f>IFERROR(VLOOKUP(C1311,重点公司!$C$2:$E$800,2,FALSE),0)</f>
        <v>0</v>
      </c>
    </row>
    <row r="1312" spans="2:7" ht="14" customHeight="1" x14ac:dyDescent="0.25">
      <c r="B1312" s="34" t="s">
        <v>2497</v>
      </c>
      <c r="C1312" s="29">
        <f>[1]!s_info_name(B1312)</f>
        <v>0</v>
      </c>
      <c r="D1312" s="30">
        <f>[1]!s_info_industry_sw_2021(B1312,"",1)</f>
        <v>0</v>
      </c>
      <c r="E1312" s="31" t="e">
        <f>IF([1]!s_info_industry_sw_2021(B1312,"",2)="消费电子",分工!$E$4,VLOOKUP(D1312,分工!$B$2:'分工'!$C$32,2,0))</f>
        <v>#N/A</v>
      </c>
      <c r="F1312" s="35"/>
      <c r="G1312" s="33">
        <f>IFERROR(VLOOKUP(C1312,重点公司!$C$2:$E$800,2,FALSE),0)</f>
        <v>0</v>
      </c>
    </row>
    <row r="1313" spans="2:7" ht="14" customHeight="1" x14ac:dyDescent="0.25">
      <c r="B1313" s="34" t="s">
        <v>2498</v>
      </c>
      <c r="C1313" s="29" t="str">
        <f>[1]!s_info_name(B1313)</f>
        <v>粤海饲料</v>
      </c>
      <c r="D1313" s="30" t="str">
        <f>[1]!s_info_industry_sw_2021(B1313,"",1)</f>
        <v>农林牧渔</v>
      </c>
      <c r="E1313" s="31" t="str">
        <f>IF([1]!s_info_industry_sw_2021(B1313,"",2)="消费电子",分工!$E$4,VLOOKUP(D1313,分工!$B$2:'分工'!$C$32,2,0))</f>
        <v>邵艺开</v>
      </c>
      <c r="F1313" s="35"/>
      <c r="G1313" s="33">
        <f>IFERROR(VLOOKUP(C1313,重点公司!$C$2:$E$800,2,FALSE),0)</f>
        <v>0</v>
      </c>
    </row>
    <row r="1314" spans="2:7" ht="14" customHeight="1" x14ac:dyDescent="0.25">
      <c r="B1314" s="34" t="s">
        <v>2499</v>
      </c>
      <c r="C1314" s="29" t="str">
        <f>[1]!s_info_name(B1314)</f>
        <v>亿道信息</v>
      </c>
      <c r="D1314" s="30" t="str">
        <f>[1]!s_info_industry_sw_2021(B1314,"",1)</f>
        <v>电子</v>
      </c>
      <c r="E1314" s="31" t="str">
        <f>IF([1]!s_info_industry_sw_2021(B1314,"",2)="消费电子",分工!$E$4,VLOOKUP(D1314,分工!$B$2:'分工'!$C$32,2,0))</f>
        <v>沈洪敏</v>
      </c>
      <c r="F1314" s="35"/>
      <c r="G1314" s="33">
        <f>IFERROR(VLOOKUP(C1314,重点公司!$C$2:$E$800,2,FALSE),0)</f>
        <v>0</v>
      </c>
    </row>
    <row r="1315" spans="2:7" ht="14" customHeight="1" x14ac:dyDescent="0.25">
      <c r="B1315" s="34" t="s">
        <v>2500</v>
      </c>
      <c r="C1315" s="29">
        <f>[1]!s_info_name(B1315)</f>
        <v>0</v>
      </c>
      <c r="D1315" s="30">
        <f>[1]!s_info_industry_sw_2021(B1315,"",1)</f>
        <v>0</v>
      </c>
      <c r="E1315" s="31" t="e">
        <f>IF([1]!s_info_industry_sw_2021(B1315,"",2)="消费电子",分工!$E$4,VLOOKUP(D1315,分工!$B$2:'分工'!$C$32,2,0))</f>
        <v>#N/A</v>
      </c>
      <c r="F1315" s="35"/>
      <c r="G1315" s="33">
        <f>IFERROR(VLOOKUP(C1315,重点公司!$C$2:$E$800,2,FALSE),0)</f>
        <v>0</v>
      </c>
    </row>
    <row r="1316" spans="2:7" ht="14" customHeight="1" x14ac:dyDescent="0.25">
      <c r="B1316" s="34" t="s">
        <v>2501</v>
      </c>
      <c r="C1316" s="29" t="str">
        <f>[1]!s_info_name(B1316)</f>
        <v>润贝航科</v>
      </c>
      <c r="D1316" s="30" t="str">
        <f>[1]!s_info_industry_sw_2021(B1316,"",1)</f>
        <v>石油石化</v>
      </c>
      <c r="E1316" s="31" t="str">
        <f>IF([1]!s_info_industry_sw_2021(B1316,"",2)="消费电子",分工!$E$4,VLOOKUP(D1316,分工!$B$2:'分工'!$C$32,2,0))</f>
        <v>蔡浩</v>
      </c>
      <c r="F1316" s="35"/>
      <c r="G1316" s="33">
        <f>IFERROR(VLOOKUP(C1316,重点公司!$C$2:$E$800,2,FALSE),0)</f>
        <v>0</v>
      </c>
    </row>
    <row r="1317" spans="2:7" ht="14" customHeight="1" x14ac:dyDescent="0.25">
      <c r="B1317" s="34" t="s">
        <v>2502</v>
      </c>
      <c r="C1317" s="29" t="str">
        <f>[1]!s_info_name(B1317)</f>
        <v>三羊马</v>
      </c>
      <c r="D1317" s="30" t="str">
        <f>[1]!s_info_industry_sw_2021(B1317,"",1)</f>
        <v>交通运输</v>
      </c>
      <c r="E1317" s="31" t="str">
        <f>IF([1]!s_info_industry_sw_2021(B1317,"",2)="消费电子",分工!$E$4,VLOOKUP(D1317,分工!$B$2:'分工'!$C$32,2,0))</f>
        <v>董博</v>
      </c>
      <c r="F1317" s="35"/>
      <c r="G1317" s="33">
        <f>IFERROR(VLOOKUP(C1317,重点公司!$C$2:$E$800,2,FALSE),0)</f>
        <v>0</v>
      </c>
    </row>
    <row r="1318" spans="2:7" ht="14" customHeight="1" x14ac:dyDescent="0.25">
      <c r="B1318" s="34" t="s">
        <v>2503</v>
      </c>
      <c r="C1318" s="29" t="str">
        <f>[1]!s_info_name(B1318)</f>
        <v>阳光乳业</v>
      </c>
      <c r="D1318" s="30" t="str">
        <f>[1]!s_info_industry_sw_2021(B1318,"",1)</f>
        <v>食品饮料</v>
      </c>
      <c r="E1318" s="31" t="str">
        <f>IF([1]!s_info_industry_sw_2021(B1318,"",2)="消费电子",分工!$E$4,VLOOKUP(D1318,分工!$B$2:'分工'!$C$32,2,0))</f>
        <v>董博</v>
      </c>
      <c r="F1318" s="35"/>
      <c r="G1318" s="33">
        <f>IFERROR(VLOOKUP(C1318,重点公司!$C$2:$E$800,2,FALSE),0)</f>
        <v>0</v>
      </c>
    </row>
    <row r="1319" spans="2:7" ht="14" customHeight="1" x14ac:dyDescent="0.25">
      <c r="B1319" s="34" t="s">
        <v>2504</v>
      </c>
      <c r="C1319" s="29" t="str">
        <f>[1]!s_info_name(B1319)</f>
        <v>铭科精技</v>
      </c>
      <c r="D1319" s="30" t="str">
        <f>[1]!s_info_industry_sw_2021(B1319,"",1)</f>
        <v>汽车</v>
      </c>
      <c r="E1319" s="31" t="str">
        <f>IF([1]!s_info_industry_sw_2021(B1319,"",2)="消费电子",分工!$E$4,VLOOKUP(D1319,分工!$B$2:'分工'!$C$32,2,0))</f>
        <v>沈洪敏</v>
      </c>
      <c r="F1319" s="35"/>
      <c r="G1319" s="33">
        <f>IFERROR(VLOOKUP(C1319,重点公司!$C$2:$E$800,2,FALSE),0)</f>
        <v>0</v>
      </c>
    </row>
    <row r="1320" spans="2:7" ht="14" customHeight="1" x14ac:dyDescent="0.25">
      <c r="B1320" s="34" t="s">
        <v>2505</v>
      </c>
      <c r="C1320" s="29">
        <f>[1]!s_info_name(B1320)</f>
        <v>0</v>
      </c>
      <c r="D1320" s="30">
        <f>[1]!s_info_industry_sw_2021(B1320,"",1)</f>
        <v>0</v>
      </c>
      <c r="E1320" s="31" t="e">
        <f>IF([1]!s_info_industry_sw_2021(B1320,"",2)="消费电子",分工!$E$4,VLOOKUP(D1320,分工!$B$2:'分工'!$C$32,2,0))</f>
        <v>#N/A</v>
      </c>
      <c r="F1320" s="35"/>
      <c r="G1320" s="33">
        <f>IFERROR(VLOOKUP(C1320,重点公司!$C$2:$E$800,2,FALSE),0)</f>
        <v>0</v>
      </c>
    </row>
    <row r="1321" spans="2:7" ht="14" customHeight="1" x14ac:dyDescent="0.25">
      <c r="B1321" s="34" t="s">
        <v>2506</v>
      </c>
      <c r="C1321" s="29">
        <f>[1]!s_info_name(B1321)</f>
        <v>0</v>
      </c>
      <c r="D1321" s="30">
        <f>[1]!s_info_industry_sw_2021(B1321,"",1)</f>
        <v>0</v>
      </c>
      <c r="E1321" s="31" t="e">
        <f>IF([1]!s_info_industry_sw_2021(B1321,"",2)="消费电子",分工!$E$4,VLOOKUP(D1321,分工!$B$2:'分工'!$C$32,2,0))</f>
        <v>#N/A</v>
      </c>
      <c r="F1321" s="35"/>
      <c r="G1321" s="33">
        <f>IFERROR(VLOOKUP(C1321,重点公司!$C$2:$E$800,2,FALSE),0)</f>
        <v>0</v>
      </c>
    </row>
    <row r="1322" spans="2:7" ht="14" customHeight="1" x14ac:dyDescent="0.25">
      <c r="B1322" s="34" t="s">
        <v>2507</v>
      </c>
      <c r="C1322" s="29" t="str">
        <f>[1]!s_info_name(B1322)</f>
        <v>箭牌家居</v>
      </c>
      <c r="D1322" s="30" t="str">
        <f>[1]!s_info_industry_sw_2021(B1322,"",1)</f>
        <v>轻工制造</v>
      </c>
      <c r="E1322" s="31" t="str">
        <f>IF([1]!s_info_industry_sw_2021(B1322,"",2)="消费电子",分工!$E$4,VLOOKUP(D1322,分工!$B$2:'分工'!$C$32,2,0))</f>
        <v>董博</v>
      </c>
      <c r="F1322" s="35"/>
      <c r="G1322" s="33">
        <f>IFERROR(VLOOKUP(C1322,重点公司!$C$2:$E$800,2,FALSE),0)</f>
        <v>0</v>
      </c>
    </row>
    <row r="1323" spans="2:7" ht="14" customHeight="1" x14ac:dyDescent="0.25">
      <c r="B1323" s="34" t="s">
        <v>2508</v>
      </c>
      <c r="C1323" s="29" t="str">
        <f>[1]!s_info_name(B1323)</f>
        <v>慕思股份</v>
      </c>
      <c r="D1323" s="30" t="str">
        <f>[1]!s_info_industry_sw_2021(B1323,"",1)</f>
        <v>轻工制造</v>
      </c>
      <c r="E1323" s="31" t="str">
        <f>IF([1]!s_info_industry_sw_2021(B1323,"",2)="消费电子",分工!$E$4,VLOOKUP(D1323,分工!$B$2:'分工'!$C$32,2,0))</f>
        <v>董博</v>
      </c>
      <c r="F1323" s="35"/>
      <c r="G1323" s="33">
        <f>IFERROR(VLOOKUP(C1323,重点公司!$C$2:$E$800,2,FALSE),0)</f>
        <v>0</v>
      </c>
    </row>
    <row r="1324" spans="2:7" ht="14" customHeight="1" x14ac:dyDescent="0.25">
      <c r="B1324" s="34" t="s">
        <v>2509</v>
      </c>
      <c r="C1324" s="29" t="str">
        <f>[1]!s_info_name(B1324)</f>
        <v>长青科技</v>
      </c>
      <c r="D1324" s="30" t="str">
        <f>[1]!s_info_industry_sw_2021(B1324,"",1)</f>
        <v>机械设备</v>
      </c>
      <c r="E1324" s="31" t="str">
        <f>IF([1]!s_info_industry_sw_2021(B1324,"",2)="消费电子",分工!$E$4,VLOOKUP(D1324,分工!$B$2:'分工'!$C$32,2,0))</f>
        <v>沈洪敏</v>
      </c>
      <c r="F1324" s="35"/>
      <c r="G1324" s="33">
        <f>IFERROR(VLOOKUP(C1324,重点公司!$C$2:$E$800,2,FALSE),0)</f>
        <v>0</v>
      </c>
    </row>
    <row r="1325" spans="2:7" ht="14" customHeight="1" x14ac:dyDescent="0.25">
      <c r="B1325" s="34" t="s">
        <v>2510</v>
      </c>
      <c r="C1325" s="29">
        <f>[1]!s_info_name(B1325)</f>
        <v>0</v>
      </c>
      <c r="D1325" s="30">
        <f>[1]!s_info_industry_sw_2021(B1325,"",1)</f>
        <v>0</v>
      </c>
      <c r="E1325" s="31" t="e">
        <f>IF([1]!s_info_industry_sw_2021(B1325,"",2)="消费电子",分工!$E$4,VLOOKUP(D1325,分工!$B$2:'分工'!$C$32,2,0))</f>
        <v>#N/A</v>
      </c>
      <c r="F1325" s="35"/>
      <c r="G1325" s="33">
        <f>IFERROR(VLOOKUP(C1325,重点公司!$C$2:$E$800,2,FALSE),0)</f>
        <v>0</v>
      </c>
    </row>
    <row r="1326" spans="2:7" ht="14" customHeight="1" x14ac:dyDescent="0.25">
      <c r="B1326" s="34" t="s">
        <v>2511</v>
      </c>
      <c r="C1326" s="29" t="str">
        <f>[1]!s_info_name(B1326)</f>
        <v>联域股份</v>
      </c>
      <c r="D1326" s="30" t="str">
        <f>[1]!s_info_industry_sw_2021(B1326,"",1)</f>
        <v>家用电器</v>
      </c>
      <c r="E1326" s="31" t="str">
        <f>IF([1]!s_info_industry_sw_2021(B1326,"",2)="消费电子",分工!$E$4,VLOOKUP(D1326,分工!$B$2:'分工'!$C$32,2,0))</f>
        <v>董博</v>
      </c>
      <c r="F1326" s="35"/>
      <c r="G1326" s="33">
        <f>IFERROR(VLOOKUP(C1326,重点公司!$C$2:$E$800,2,FALSE),0)</f>
        <v>0</v>
      </c>
    </row>
    <row r="1327" spans="2:7" ht="14" customHeight="1" x14ac:dyDescent="0.25">
      <c r="B1327" s="34" t="s">
        <v>2512</v>
      </c>
      <c r="C1327" s="29">
        <f>[1]!s_info_name(B1327)</f>
        <v>0</v>
      </c>
      <c r="D1327" s="30">
        <f>[1]!s_info_industry_sw_2021(B1327,"",1)</f>
        <v>0</v>
      </c>
      <c r="E1327" s="31" t="e">
        <f>IF([1]!s_info_industry_sw_2021(B1327,"",2)="消费电子",分工!$E$4,VLOOKUP(D1327,分工!$B$2:'分工'!$C$32,2,0))</f>
        <v>#N/A</v>
      </c>
      <c r="F1327" s="35"/>
      <c r="G1327" s="33">
        <f>IFERROR(VLOOKUP(C1327,重点公司!$C$2:$E$800,2,FALSE),0)</f>
        <v>0</v>
      </c>
    </row>
    <row r="1328" spans="2:7" ht="14" customHeight="1" x14ac:dyDescent="0.25">
      <c r="B1328" s="34" t="s">
        <v>2513</v>
      </c>
      <c r="C1328" s="29" t="str">
        <f>[1]!s_info_name(B1328)</f>
        <v>登康口腔</v>
      </c>
      <c r="D1328" s="30" t="str">
        <f>[1]!s_info_industry_sw_2021(B1328,"",1)</f>
        <v>美容护理</v>
      </c>
      <c r="E1328" s="31" t="str">
        <f>IF([1]!s_info_industry_sw_2021(B1328,"",2)="消费电子",分工!$E$4,VLOOKUP(D1328,分工!$B$2:'分工'!$C$32,2,0))</f>
        <v>邵艺开</v>
      </c>
      <c r="F1328" s="35"/>
      <c r="G1328" s="33">
        <f>IFERROR(VLOOKUP(C1328,重点公司!$C$2:$E$800,2,FALSE),0)</f>
        <v>0</v>
      </c>
    </row>
    <row r="1329" spans="2:7" ht="14" customHeight="1" x14ac:dyDescent="0.25">
      <c r="B1329" s="34" t="s">
        <v>2514</v>
      </c>
      <c r="C1329" s="29">
        <f>[1]!s_info_name(B1329)</f>
        <v>0</v>
      </c>
      <c r="D1329" s="30">
        <f>[1]!s_info_industry_sw_2021(B1329,"",1)</f>
        <v>0</v>
      </c>
      <c r="E1329" s="31" t="e">
        <f>IF([1]!s_info_industry_sw_2021(B1329,"",2)="消费电子",分工!$E$4,VLOOKUP(D1329,分工!$B$2:'分工'!$C$32,2,0))</f>
        <v>#N/A</v>
      </c>
      <c r="F1329" s="35"/>
      <c r="G1329" s="33">
        <f>IFERROR(VLOOKUP(C1329,重点公司!$C$2:$E$800,2,FALSE),0)</f>
        <v>0</v>
      </c>
    </row>
    <row r="1330" spans="2:7" ht="14" customHeight="1" x14ac:dyDescent="0.25">
      <c r="B1330" s="34" t="s">
        <v>2515</v>
      </c>
      <c r="C1330" s="29" t="str">
        <f>[1]!s_info_name(B1330)</f>
        <v>博纳影业</v>
      </c>
      <c r="D1330" s="30" t="str">
        <f>[1]!s_info_industry_sw_2021(B1330,"",1)</f>
        <v>传媒</v>
      </c>
      <c r="E1330" s="31" t="str">
        <f>IF([1]!s_info_industry_sw_2021(B1330,"",2)="消费电子",分工!$E$4,VLOOKUP(D1330,分工!$B$2:'分工'!$C$32,2,0))</f>
        <v>曹昱晟</v>
      </c>
      <c r="F1330" s="35"/>
      <c r="G1330" s="33">
        <f>IFERROR(VLOOKUP(C1330,重点公司!$C$2:$E$800,2,FALSE),0)</f>
        <v>0</v>
      </c>
    </row>
    <row r="1331" spans="2:7" ht="14" customHeight="1" x14ac:dyDescent="0.25">
      <c r="B1331" s="34" t="s">
        <v>2516</v>
      </c>
      <c r="C1331" s="29" t="str">
        <f>[1]!s_info_name(B1331)</f>
        <v>胜通能源</v>
      </c>
      <c r="D1331" s="30" t="str">
        <f>[1]!s_info_industry_sw_2021(B1331,"",1)</f>
        <v>公用事业</v>
      </c>
      <c r="E1331" s="31" t="str">
        <f>IF([1]!s_info_industry_sw_2021(B1331,"",2)="消费电子",分工!$E$4,VLOOKUP(D1331,分工!$B$2:'分工'!$C$32,2,0))</f>
        <v>沈洪敏</v>
      </c>
      <c r="F1331" s="35"/>
      <c r="G1331" s="33">
        <f>IFERROR(VLOOKUP(C1331,重点公司!$C$2:$E$800,2,FALSE),0)</f>
        <v>0</v>
      </c>
    </row>
    <row r="1332" spans="2:7" ht="14" customHeight="1" x14ac:dyDescent="0.25">
      <c r="B1332" s="34" t="s">
        <v>2517</v>
      </c>
      <c r="C1332" s="29" t="str">
        <f>[1]!s_info_name(B1332)</f>
        <v>锡装股份</v>
      </c>
      <c r="D1332" s="30" t="str">
        <f>[1]!s_info_industry_sw_2021(B1332,"",1)</f>
        <v>机械设备</v>
      </c>
      <c r="E1332" s="31" t="str">
        <f>IF([1]!s_info_industry_sw_2021(B1332,"",2)="消费电子",分工!$E$4,VLOOKUP(D1332,分工!$B$2:'分工'!$C$32,2,0))</f>
        <v>沈洪敏</v>
      </c>
      <c r="F1332" s="35"/>
      <c r="G1332" s="33">
        <f>IFERROR(VLOOKUP(C1332,重点公司!$C$2:$E$800,2,FALSE),0)</f>
        <v>0</v>
      </c>
    </row>
    <row r="1333" spans="2:7" ht="14" customHeight="1" x14ac:dyDescent="0.25">
      <c r="B1333" s="34" t="s">
        <v>2518</v>
      </c>
      <c r="C1333" s="29" t="str">
        <f>[1]!s_info_name(B1333)</f>
        <v>光华股份</v>
      </c>
      <c r="D1333" s="30" t="str">
        <f>[1]!s_info_industry_sw_2021(B1333,"",1)</f>
        <v>基础化工</v>
      </c>
      <c r="E1333" s="31" t="str">
        <f>IF([1]!s_info_industry_sw_2021(B1333,"",2)="消费电子",分工!$E$4,VLOOKUP(D1333,分工!$B$2:'分工'!$C$32,2,0))</f>
        <v>张子健</v>
      </c>
      <c r="F1333" s="35"/>
      <c r="G1333" s="33">
        <f>IFERROR(VLOOKUP(C1333,重点公司!$C$2:$E$800,2,FALSE),0)</f>
        <v>0</v>
      </c>
    </row>
    <row r="1334" spans="2:7" ht="14" customHeight="1" x14ac:dyDescent="0.25">
      <c r="B1334" s="34" t="s">
        <v>2519</v>
      </c>
      <c r="C1334" s="29">
        <f>[1]!s_info_name(B1334)</f>
        <v>0</v>
      </c>
      <c r="D1334" s="30">
        <f>[1]!s_info_industry_sw_2021(B1334,"",1)</f>
        <v>0</v>
      </c>
      <c r="E1334" s="31" t="e">
        <f>IF([1]!s_info_industry_sw_2021(B1334,"",2)="消费电子",分工!$E$4,VLOOKUP(D1334,分工!$B$2:'分工'!$C$32,2,0))</f>
        <v>#N/A</v>
      </c>
      <c r="F1334" s="35"/>
      <c r="G1334" s="33">
        <f>IFERROR(VLOOKUP(C1334,重点公司!$C$2:$E$800,2,FALSE),0)</f>
        <v>0</v>
      </c>
    </row>
    <row r="1335" spans="2:7" ht="14" customHeight="1" x14ac:dyDescent="0.25">
      <c r="B1335" s="34" t="s">
        <v>2520</v>
      </c>
      <c r="C1335" s="29">
        <f>[1]!s_info_name(B1335)</f>
        <v>0</v>
      </c>
      <c r="D1335" s="30">
        <f>[1]!s_info_industry_sw_2021(B1335,"",1)</f>
        <v>0</v>
      </c>
      <c r="E1335" s="31" t="e">
        <f>IF([1]!s_info_industry_sw_2021(B1335,"",2)="消费电子",分工!$E$4,VLOOKUP(D1335,分工!$B$2:'分工'!$C$32,2,0))</f>
        <v>#N/A</v>
      </c>
      <c r="F1335" s="35"/>
      <c r="G1335" s="33">
        <f>IFERROR(VLOOKUP(C1335,重点公司!$C$2:$E$800,2,FALSE),0)</f>
        <v>0</v>
      </c>
    </row>
    <row r="1336" spans="2:7" ht="14" customHeight="1" x14ac:dyDescent="0.25">
      <c r="B1336" s="34" t="s">
        <v>2521</v>
      </c>
      <c r="C1336" s="29" t="str">
        <f>[1]!s_info_name(B1336)</f>
        <v>楚环科技</v>
      </c>
      <c r="D1336" s="30" t="str">
        <f>[1]!s_info_industry_sw_2021(B1336,"",1)</f>
        <v>环保</v>
      </c>
      <c r="E1336" s="31" t="str">
        <f>IF([1]!s_info_industry_sw_2021(B1336,"",2)="消费电子",分工!$E$4,VLOOKUP(D1336,分工!$B$2:'分工'!$C$32,2,0))</f>
        <v>无</v>
      </c>
      <c r="F1336" s="35"/>
      <c r="G1336" s="33">
        <f>IFERROR(VLOOKUP(C1336,重点公司!$C$2:$E$800,2,FALSE),0)</f>
        <v>0</v>
      </c>
    </row>
    <row r="1337" spans="2:7" ht="14" customHeight="1" x14ac:dyDescent="0.25">
      <c r="B1337" s="34" t="s">
        <v>2522</v>
      </c>
      <c r="C1337" s="29" t="str">
        <f>[1]!s_info_name(B1337)</f>
        <v>四川黄金</v>
      </c>
      <c r="D1337" s="30" t="str">
        <f>[1]!s_info_industry_sw_2021(B1337,"",1)</f>
        <v>有色金属</v>
      </c>
      <c r="E1337" s="31" t="str">
        <f>IF([1]!s_info_industry_sw_2021(B1337,"",2)="消费电子",分工!$E$4,VLOOKUP(D1337,分工!$B$2:'分工'!$C$32,2,0))</f>
        <v>蔡浩</v>
      </c>
      <c r="F1337" s="35"/>
      <c r="G1337" s="33">
        <f>IFERROR(VLOOKUP(C1337,重点公司!$C$2:$E$800,2,FALSE),0)</f>
        <v>0</v>
      </c>
    </row>
    <row r="1338" spans="2:7" ht="14" customHeight="1" x14ac:dyDescent="0.25">
      <c r="B1338" s="34" t="s">
        <v>2523</v>
      </c>
      <c r="C1338" s="29" t="str">
        <f>[1]!s_info_name(B1338)</f>
        <v>永顺泰</v>
      </c>
      <c r="D1338" s="30" t="str">
        <f>[1]!s_info_industry_sw_2021(B1338,"",1)</f>
        <v>农林牧渔</v>
      </c>
      <c r="E1338" s="31" t="str">
        <f>IF([1]!s_info_industry_sw_2021(B1338,"",2)="消费电子",分工!$E$4,VLOOKUP(D1338,分工!$B$2:'分工'!$C$32,2,0))</f>
        <v>邵艺开</v>
      </c>
      <c r="F1338" s="35"/>
      <c r="G1338" s="33">
        <f>IFERROR(VLOOKUP(C1338,重点公司!$C$2:$E$800,2,FALSE),0)</f>
        <v>0</v>
      </c>
    </row>
    <row r="1339" spans="2:7" ht="14" customHeight="1" x14ac:dyDescent="0.25">
      <c r="B1339" s="34" t="s">
        <v>2524</v>
      </c>
      <c r="C1339" s="29" t="str">
        <f>[1]!s_info_name(B1339)</f>
        <v>智微智能</v>
      </c>
      <c r="D1339" s="30" t="str">
        <f>[1]!s_info_industry_sw_2021(B1339,"",1)</f>
        <v>计算机</v>
      </c>
      <c r="E1339" s="31" t="str">
        <f>IF([1]!s_info_industry_sw_2021(B1339,"",2)="消费电子",分工!$E$4,VLOOKUP(D1339,分工!$B$2:'分工'!$C$32,2,0))</f>
        <v>沈洪敏</v>
      </c>
      <c r="F1339" s="35"/>
      <c r="G1339" s="33">
        <f>IFERROR(VLOOKUP(C1339,重点公司!$C$2:$E$800,2,FALSE),0)</f>
        <v>0</v>
      </c>
    </row>
    <row r="1340" spans="2:7" ht="14" customHeight="1" x14ac:dyDescent="0.25">
      <c r="B1340" s="34" t="s">
        <v>2525</v>
      </c>
      <c r="C1340" s="29">
        <f>[1]!s_info_name(B1340)</f>
        <v>0</v>
      </c>
      <c r="D1340" s="30">
        <f>[1]!s_info_industry_sw_2021(B1340,"",1)</f>
        <v>0</v>
      </c>
      <c r="E1340" s="31" t="e">
        <f>IF([1]!s_info_industry_sw_2021(B1340,"",2)="消费电子",分工!$E$4,VLOOKUP(D1340,分工!$B$2:'分工'!$C$32,2,0))</f>
        <v>#N/A</v>
      </c>
      <c r="F1340" s="35"/>
      <c r="G1340" s="33">
        <f>IFERROR(VLOOKUP(C1340,重点公司!$C$2:$E$800,2,FALSE),0)</f>
        <v>0</v>
      </c>
    </row>
    <row r="1341" spans="2:7" ht="14" customHeight="1" x14ac:dyDescent="0.25">
      <c r="B1341" s="34" t="s">
        <v>2526</v>
      </c>
      <c r="C1341" s="29">
        <f>[1]!s_info_name(B1341)</f>
        <v>0</v>
      </c>
      <c r="D1341" s="30">
        <f>[1]!s_info_industry_sw_2021(B1341,"",1)</f>
        <v>0</v>
      </c>
      <c r="E1341" s="31" t="e">
        <f>IF([1]!s_info_industry_sw_2021(B1341,"",2)="消费电子",分工!$E$4,VLOOKUP(D1341,分工!$B$2:'分工'!$C$32,2,0))</f>
        <v>#N/A</v>
      </c>
      <c r="F1341" s="35"/>
      <c r="G1341" s="33">
        <f>IFERROR(VLOOKUP(C1341,重点公司!$C$2:$E$800,2,FALSE),0)</f>
        <v>0</v>
      </c>
    </row>
    <row r="1342" spans="2:7" ht="14" customHeight="1" x14ac:dyDescent="0.25">
      <c r="B1342" s="34" t="s">
        <v>2527</v>
      </c>
      <c r="C1342" s="29">
        <f>[1]!s_info_name(B1342)</f>
        <v>0</v>
      </c>
      <c r="D1342" s="30">
        <f>[1]!s_info_industry_sw_2021(B1342,"",1)</f>
        <v>0</v>
      </c>
      <c r="E1342" s="31" t="e">
        <f>IF([1]!s_info_industry_sw_2021(B1342,"",2)="消费电子",分工!$E$4,VLOOKUP(D1342,分工!$B$2:'分工'!$C$32,2,0))</f>
        <v>#N/A</v>
      </c>
      <c r="F1342" s="35"/>
      <c r="G1342" s="33">
        <f>IFERROR(VLOOKUP(C1342,重点公司!$C$2:$E$800,2,FALSE),0)</f>
        <v>0</v>
      </c>
    </row>
    <row r="1343" spans="2:7" ht="14" customHeight="1" x14ac:dyDescent="0.25">
      <c r="B1343" s="34" t="s">
        <v>2528</v>
      </c>
      <c r="C1343" s="29">
        <f>[1]!s_info_name(B1343)</f>
        <v>0</v>
      </c>
      <c r="D1343" s="30">
        <f>[1]!s_info_industry_sw_2021(B1343,"",1)</f>
        <v>0</v>
      </c>
      <c r="E1343" s="31" t="e">
        <f>IF([1]!s_info_industry_sw_2021(B1343,"",2)="消费电子",分工!$E$4,VLOOKUP(D1343,分工!$B$2:'分工'!$C$32,2,0))</f>
        <v>#N/A</v>
      </c>
      <c r="F1343" s="35"/>
      <c r="G1343" s="33">
        <f>IFERROR(VLOOKUP(C1343,重点公司!$C$2:$E$800,2,FALSE),0)</f>
        <v>0</v>
      </c>
    </row>
    <row r="1344" spans="2:7" ht="14" customHeight="1" x14ac:dyDescent="0.25">
      <c r="B1344" s="34" t="s">
        <v>2529</v>
      </c>
      <c r="C1344" s="29">
        <f>[1]!s_info_name(B1344)</f>
        <v>0</v>
      </c>
      <c r="D1344" s="30">
        <f>[1]!s_info_industry_sw_2021(B1344,"",1)</f>
        <v>0</v>
      </c>
      <c r="E1344" s="31" t="e">
        <f>IF([1]!s_info_industry_sw_2021(B1344,"",2)="消费电子",分工!$E$4,VLOOKUP(D1344,分工!$B$2:'分工'!$C$32,2,0))</f>
        <v>#N/A</v>
      </c>
      <c r="F1344" s="35"/>
      <c r="G1344" s="33">
        <f>IFERROR(VLOOKUP(C1344,重点公司!$C$2:$E$800,2,FALSE),0)</f>
        <v>0</v>
      </c>
    </row>
    <row r="1345" spans="2:7" ht="14" customHeight="1" x14ac:dyDescent="0.25">
      <c r="B1345" s="34" t="s">
        <v>2530</v>
      </c>
      <c r="C1345" s="29">
        <f>[1]!s_info_name(B1345)</f>
        <v>0</v>
      </c>
      <c r="D1345" s="30">
        <f>[1]!s_info_industry_sw_2021(B1345,"",1)</f>
        <v>0</v>
      </c>
      <c r="E1345" s="31" t="e">
        <f>IF([1]!s_info_industry_sw_2021(B1345,"",2)="消费电子",分工!$E$4,VLOOKUP(D1345,分工!$B$2:'分工'!$C$32,2,0))</f>
        <v>#N/A</v>
      </c>
      <c r="F1345" s="35"/>
      <c r="G1345" s="33">
        <f>IFERROR(VLOOKUP(C1345,重点公司!$C$2:$E$800,2,FALSE),0)</f>
        <v>0</v>
      </c>
    </row>
    <row r="1346" spans="2:7" ht="14" customHeight="1" x14ac:dyDescent="0.25">
      <c r="B1346" s="34" t="s">
        <v>2531</v>
      </c>
      <c r="C1346" s="29">
        <f>[1]!s_info_name(B1346)</f>
        <v>0</v>
      </c>
      <c r="D1346" s="30">
        <f>[1]!s_info_industry_sw_2021(B1346,"",1)</f>
        <v>0</v>
      </c>
      <c r="E1346" s="31" t="e">
        <f>IF([1]!s_info_industry_sw_2021(B1346,"",2)="消费电子",分工!$E$4,VLOOKUP(D1346,分工!$B$2:'分工'!$C$32,2,0))</f>
        <v>#N/A</v>
      </c>
      <c r="F1346" s="35"/>
      <c r="G1346" s="33">
        <f>IFERROR(VLOOKUP(C1346,重点公司!$C$2:$E$800,2,FALSE),0)</f>
        <v>0</v>
      </c>
    </row>
    <row r="1347" spans="2:7" ht="14" customHeight="1" x14ac:dyDescent="0.25">
      <c r="B1347" s="34" t="s">
        <v>2532</v>
      </c>
      <c r="C1347" s="29">
        <f>[1]!s_info_name(B1347)</f>
        <v>0</v>
      </c>
      <c r="D1347" s="30">
        <f>[1]!s_info_industry_sw_2021(B1347,"",1)</f>
        <v>0</v>
      </c>
      <c r="E1347" s="31" t="e">
        <f>IF([1]!s_info_industry_sw_2021(B1347,"",2)="消费电子",分工!$E$4,VLOOKUP(D1347,分工!$B$2:'分工'!$C$32,2,0))</f>
        <v>#N/A</v>
      </c>
      <c r="F1347" s="35"/>
      <c r="G1347" s="33">
        <f>IFERROR(VLOOKUP(C1347,重点公司!$C$2:$E$800,2,FALSE),0)</f>
        <v>0</v>
      </c>
    </row>
    <row r="1348" spans="2:7" ht="14" customHeight="1" x14ac:dyDescent="0.25">
      <c r="B1348" s="34" t="s">
        <v>2533</v>
      </c>
      <c r="C1348" s="29">
        <f>[1]!s_info_name(B1348)</f>
        <v>0</v>
      </c>
      <c r="D1348" s="30">
        <f>[1]!s_info_industry_sw_2021(B1348,"",1)</f>
        <v>0</v>
      </c>
      <c r="E1348" s="31" t="e">
        <f>IF([1]!s_info_industry_sw_2021(B1348,"",2)="消费电子",分工!$E$4,VLOOKUP(D1348,分工!$B$2:'分工'!$C$32,2,0))</f>
        <v>#N/A</v>
      </c>
      <c r="F1348" s="35"/>
      <c r="G1348" s="33">
        <f>IFERROR(VLOOKUP(C1348,重点公司!$C$2:$E$800,2,FALSE),0)</f>
        <v>0</v>
      </c>
    </row>
    <row r="1349" spans="2:7" ht="14" customHeight="1" x14ac:dyDescent="0.25">
      <c r="B1349" s="34" t="s">
        <v>2534</v>
      </c>
      <c r="C1349" s="29">
        <f>[1]!s_info_name(B1349)</f>
        <v>0</v>
      </c>
      <c r="D1349" s="30">
        <f>[1]!s_info_industry_sw_2021(B1349,"",1)</f>
        <v>0</v>
      </c>
      <c r="E1349" s="31" t="e">
        <f>IF([1]!s_info_industry_sw_2021(B1349,"",2)="消费电子",分工!$E$4,VLOOKUP(D1349,分工!$B$2:'分工'!$C$32,2,0))</f>
        <v>#N/A</v>
      </c>
      <c r="F1349" s="35"/>
      <c r="G1349" s="33">
        <f>IFERROR(VLOOKUP(C1349,重点公司!$C$2:$E$800,2,FALSE),0)</f>
        <v>0</v>
      </c>
    </row>
    <row r="1350" spans="2:7" ht="14" customHeight="1" x14ac:dyDescent="0.25">
      <c r="B1350" s="34" t="s">
        <v>2535</v>
      </c>
      <c r="C1350" s="29">
        <f>[1]!s_info_name(B1350)</f>
        <v>0</v>
      </c>
      <c r="D1350" s="30">
        <f>[1]!s_info_industry_sw_2021(B1350,"",1)</f>
        <v>0</v>
      </c>
      <c r="E1350" s="31" t="e">
        <f>IF([1]!s_info_industry_sw_2021(B1350,"",2)="消费电子",分工!$E$4,VLOOKUP(D1350,分工!$B$2:'分工'!$C$32,2,0))</f>
        <v>#N/A</v>
      </c>
      <c r="F1350" s="35"/>
      <c r="G1350" s="33">
        <f>IFERROR(VLOOKUP(C1350,重点公司!$C$2:$E$800,2,FALSE),0)</f>
        <v>0</v>
      </c>
    </row>
    <row r="1351" spans="2:7" ht="14" customHeight="1" x14ac:dyDescent="0.25">
      <c r="B1351" s="34" t="s">
        <v>2536</v>
      </c>
      <c r="C1351" s="29">
        <f>[1]!s_info_name(B1351)</f>
        <v>0</v>
      </c>
      <c r="D1351" s="30">
        <f>[1]!s_info_industry_sw_2021(B1351,"",1)</f>
        <v>0</v>
      </c>
      <c r="E1351" s="31" t="e">
        <f>IF([1]!s_info_industry_sw_2021(B1351,"",2)="消费电子",分工!$E$4,VLOOKUP(D1351,分工!$B$2:'分工'!$C$32,2,0))</f>
        <v>#N/A</v>
      </c>
      <c r="F1351" s="35"/>
      <c r="G1351" s="33">
        <f>IFERROR(VLOOKUP(C1351,重点公司!$C$2:$E$800,2,FALSE),0)</f>
        <v>0</v>
      </c>
    </row>
    <row r="1352" spans="2:7" ht="14" customHeight="1" x14ac:dyDescent="0.25">
      <c r="B1352" s="34" t="s">
        <v>2537</v>
      </c>
      <c r="C1352" s="29">
        <f>[1]!s_info_name(B1352)</f>
        <v>0</v>
      </c>
      <c r="D1352" s="30">
        <f>[1]!s_info_industry_sw_2021(B1352,"",1)</f>
        <v>0</v>
      </c>
      <c r="E1352" s="31" t="e">
        <f>IF([1]!s_info_industry_sw_2021(B1352,"",2)="消费电子",分工!$E$4,VLOOKUP(D1352,分工!$B$2:'分工'!$C$32,2,0))</f>
        <v>#N/A</v>
      </c>
      <c r="F1352" s="35"/>
      <c r="G1352" s="33">
        <f>IFERROR(VLOOKUP(C1352,重点公司!$C$2:$E$800,2,FALSE),0)</f>
        <v>0</v>
      </c>
    </row>
    <row r="1353" spans="2:7" ht="14" customHeight="1" x14ac:dyDescent="0.25">
      <c r="B1353" s="34" t="s">
        <v>2538</v>
      </c>
      <c r="C1353" s="29">
        <f>[1]!s_info_name(B1353)</f>
        <v>0</v>
      </c>
      <c r="D1353" s="30">
        <f>[1]!s_info_industry_sw_2021(B1353,"",1)</f>
        <v>0</v>
      </c>
      <c r="E1353" s="31" t="e">
        <f>IF([1]!s_info_industry_sw_2021(B1353,"",2)="消费电子",分工!$E$4,VLOOKUP(D1353,分工!$B$2:'分工'!$C$32,2,0))</f>
        <v>#N/A</v>
      </c>
      <c r="F1353" s="35"/>
      <c r="G1353" s="33">
        <f>IFERROR(VLOOKUP(C1353,重点公司!$C$2:$E$800,2,FALSE),0)</f>
        <v>0</v>
      </c>
    </row>
    <row r="1354" spans="2:7" ht="14" customHeight="1" x14ac:dyDescent="0.25">
      <c r="B1354" s="34" t="s">
        <v>2539</v>
      </c>
      <c r="C1354" s="29">
        <f>[1]!s_info_name(B1354)</f>
        <v>0</v>
      </c>
      <c r="D1354" s="30">
        <f>[1]!s_info_industry_sw_2021(B1354,"",1)</f>
        <v>0</v>
      </c>
      <c r="E1354" s="31" t="e">
        <f>IF([1]!s_info_industry_sw_2021(B1354,"",2)="消费电子",分工!$E$4,VLOOKUP(D1354,分工!$B$2:'分工'!$C$32,2,0))</f>
        <v>#N/A</v>
      </c>
      <c r="F1354" s="35"/>
      <c r="G1354" s="33">
        <f>IFERROR(VLOOKUP(C1354,重点公司!$C$2:$E$800,2,FALSE),0)</f>
        <v>0</v>
      </c>
    </row>
    <row r="1355" spans="2:7" ht="14" customHeight="1" x14ac:dyDescent="0.25">
      <c r="B1355" s="34" t="s">
        <v>2540</v>
      </c>
      <c r="C1355" s="29">
        <f>[1]!s_info_name(B1355)</f>
        <v>0</v>
      </c>
      <c r="D1355" s="30">
        <f>[1]!s_info_industry_sw_2021(B1355,"",1)</f>
        <v>0</v>
      </c>
      <c r="E1355" s="31" t="e">
        <f>IF([1]!s_info_industry_sw_2021(B1355,"",2)="消费电子",分工!$E$4,VLOOKUP(D1355,分工!$B$2:'分工'!$C$32,2,0))</f>
        <v>#N/A</v>
      </c>
      <c r="F1355" s="35"/>
      <c r="G1355" s="33">
        <f>IFERROR(VLOOKUP(C1355,重点公司!$C$2:$E$800,2,FALSE),0)</f>
        <v>0</v>
      </c>
    </row>
    <row r="1356" spans="2:7" ht="14" customHeight="1" x14ac:dyDescent="0.25">
      <c r="B1356" s="34" t="s">
        <v>2541</v>
      </c>
      <c r="C1356" s="29">
        <f>[1]!s_info_name(B1356)</f>
        <v>0</v>
      </c>
      <c r="D1356" s="30">
        <f>[1]!s_info_industry_sw_2021(B1356,"",1)</f>
        <v>0</v>
      </c>
      <c r="E1356" s="31" t="e">
        <f>IF([1]!s_info_industry_sw_2021(B1356,"",2)="消费电子",分工!$E$4,VLOOKUP(D1356,分工!$B$2:'分工'!$C$32,2,0))</f>
        <v>#N/A</v>
      </c>
      <c r="F1356" s="35"/>
      <c r="G1356" s="33">
        <f>IFERROR(VLOOKUP(C1356,重点公司!$C$2:$E$800,2,FALSE),0)</f>
        <v>0</v>
      </c>
    </row>
    <row r="1357" spans="2:7" ht="14" customHeight="1" x14ac:dyDescent="0.25">
      <c r="B1357" s="34" t="s">
        <v>2542</v>
      </c>
      <c r="C1357" s="29">
        <f>[1]!s_info_name(B1357)</f>
        <v>0</v>
      </c>
      <c r="D1357" s="30">
        <f>[1]!s_info_industry_sw_2021(B1357,"",1)</f>
        <v>0</v>
      </c>
      <c r="E1357" s="31" t="e">
        <f>IF([1]!s_info_industry_sw_2021(B1357,"",2)="消费电子",分工!$E$4,VLOOKUP(D1357,分工!$B$2:'分工'!$C$32,2,0))</f>
        <v>#N/A</v>
      </c>
      <c r="F1357" s="35"/>
      <c r="G1357" s="33">
        <f>IFERROR(VLOOKUP(C1357,重点公司!$C$2:$E$800,2,FALSE),0)</f>
        <v>0</v>
      </c>
    </row>
    <row r="1358" spans="2:7" ht="14" customHeight="1" x14ac:dyDescent="0.25">
      <c r="B1358" s="34" t="s">
        <v>2543</v>
      </c>
      <c r="C1358" s="29" t="str">
        <f>[1]!s_info_name(B1358)</f>
        <v>兴欣新材</v>
      </c>
      <c r="D1358" s="30" t="str">
        <f>[1]!s_info_industry_sw_2021(B1358,"",1)</f>
        <v>基础化工</v>
      </c>
      <c r="E1358" s="31" t="str">
        <f>IF([1]!s_info_industry_sw_2021(B1358,"",2)="消费电子",分工!$E$4,VLOOKUP(D1358,分工!$B$2:'分工'!$C$32,2,0))</f>
        <v>张子健</v>
      </c>
      <c r="F1358" s="35"/>
      <c r="G1358" s="33">
        <f>IFERROR(VLOOKUP(C1358,重点公司!$C$2:$E$800,2,FALSE),0)</f>
        <v>0</v>
      </c>
    </row>
    <row r="1359" spans="2:7" ht="14" customHeight="1" x14ac:dyDescent="0.25">
      <c r="B1359" s="34" t="s">
        <v>2544</v>
      </c>
      <c r="C1359" s="29" t="str">
        <f>[1]!s_info_name(B1359)</f>
        <v>平安电工</v>
      </c>
      <c r="D1359" s="30" t="str">
        <f>[1]!s_info_industry_sw_2021(B1359,"",1)</f>
        <v>基础化工</v>
      </c>
      <c r="E1359" s="31" t="str">
        <f>IF([1]!s_info_industry_sw_2021(B1359,"",2)="消费电子",分工!$E$4,VLOOKUP(D1359,分工!$B$2:'分工'!$C$32,2,0))</f>
        <v>张子健</v>
      </c>
      <c r="F1359" s="35"/>
      <c r="G1359" s="33">
        <f>IFERROR(VLOOKUP(C1359,重点公司!$C$2:$E$800,2,FALSE),0)</f>
        <v>0</v>
      </c>
    </row>
    <row r="1360" spans="2:7" ht="14" customHeight="1" x14ac:dyDescent="0.25">
      <c r="B1360" s="34" t="s">
        <v>2545</v>
      </c>
      <c r="C1360" s="29" t="str">
        <f>[1]!s_info_name(B1360)</f>
        <v>南矿集团</v>
      </c>
      <c r="D1360" s="30" t="str">
        <f>[1]!s_info_industry_sw_2021(B1360,"",1)</f>
        <v>机械设备</v>
      </c>
      <c r="E1360" s="31" t="str">
        <f>IF([1]!s_info_industry_sw_2021(B1360,"",2)="消费电子",分工!$E$4,VLOOKUP(D1360,分工!$B$2:'分工'!$C$32,2,0))</f>
        <v>沈洪敏</v>
      </c>
      <c r="F1360" s="35"/>
      <c r="G1360" s="33">
        <f>IFERROR(VLOOKUP(C1360,重点公司!$C$2:$E$800,2,FALSE),0)</f>
        <v>0</v>
      </c>
    </row>
    <row r="1361" spans="2:7" ht="14" customHeight="1" x14ac:dyDescent="0.25">
      <c r="B1361" s="34" t="s">
        <v>2546</v>
      </c>
      <c r="C1361" s="29">
        <f>[1]!s_info_name(B1361)</f>
        <v>0</v>
      </c>
      <c r="D1361" s="30">
        <f>[1]!s_info_industry_sw_2021(B1361,"",1)</f>
        <v>0</v>
      </c>
      <c r="E1361" s="31" t="e">
        <f>IF([1]!s_info_industry_sw_2021(B1361,"",2)="消费电子",分工!$E$4,VLOOKUP(D1361,分工!$B$2:'分工'!$C$32,2,0))</f>
        <v>#N/A</v>
      </c>
      <c r="F1361" s="35"/>
      <c r="G1361" s="33">
        <f>IFERROR(VLOOKUP(C1361,重点公司!$C$2:$E$800,2,FALSE),0)</f>
        <v>0</v>
      </c>
    </row>
    <row r="1362" spans="2:7" ht="14" customHeight="1" x14ac:dyDescent="0.25">
      <c r="B1362" s="34" t="s">
        <v>2547</v>
      </c>
      <c r="C1362" s="29">
        <f>[1]!s_info_name(B1362)</f>
        <v>0</v>
      </c>
      <c r="D1362" s="30">
        <f>[1]!s_info_industry_sw_2021(B1362,"",1)</f>
        <v>0</v>
      </c>
      <c r="E1362" s="31" t="e">
        <f>IF([1]!s_info_industry_sw_2021(B1362,"",2)="消费电子",分工!$E$4,VLOOKUP(D1362,分工!$B$2:'分工'!$C$32,2,0))</f>
        <v>#N/A</v>
      </c>
      <c r="F1362" s="35"/>
      <c r="G1362" s="33">
        <f>IFERROR(VLOOKUP(C1362,重点公司!$C$2:$E$800,2,FALSE),0)</f>
        <v>0</v>
      </c>
    </row>
    <row r="1363" spans="2:7" ht="14" customHeight="1" x14ac:dyDescent="0.25">
      <c r="B1363" s="34" t="s">
        <v>2548</v>
      </c>
      <c r="C1363" s="29">
        <f>[1]!s_info_name(B1363)</f>
        <v>0</v>
      </c>
      <c r="D1363" s="30">
        <f>[1]!s_info_industry_sw_2021(B1363,"",1)</f>
        <v>0</v>
      </c>
      <c r="E1363" s="31" t="e">
        <f>IF([1]!s_info_industry_sw_2021(B1363,"",2)="消费电子",分工!$E$4,VLOOKUP(D1363,分工!$B$2:'分工'!$C$32,2,0))</f>
        <v>#N/A</v>
      </c>
      <c r="F1363" s="35"/>
      <c r="G1363" s="33">
        <f>IFERROR(VLOOKUP(C1363,重点公司!$C$2:$E$800,2,FALSE),0)</f>
        <v>0</v>
      </c>
    </row>
    <row r="1364" spans="2:7" ht="14" customHeight="1" x14ac:dyDescent="0.25">
      <c r="B1364" s="34" t="s">
        <v>2549</v>
      </c>
      <c r="C1364" s="29">
        <f>[1]!s_info_name(B1364)</f>
        <v>0</v>
      </c>
      <c r="D1364" s="30">
        <f>[1]!s_info_industry_sw_2021(B1364,"",1)</f>
        <v>0</v>
      </c>
      <c r="E1364" s="31" t="e">
        <f>IF([1]!s_info_industry_sw_2021(B1364,"",2)="消费电子",分工!$E$4,VLOOKUP(D1364,分工!$B$2:'分工'!$C$32,2,0))</f>
        <v>#N/A</v>
      </c>
      <c r="F1364" s="35"/>
      <c r="G1364" s="33">
        <f>IFERROR(VLOOKUP(C1364,重点公司!$C$2:$E$800,2,FALSE),0)</f>
        <v>0</v>
      </c>
    </row>
    <row r="1365" spans="2:7" ht="14" customHeight="1" x14ac:dyDescent="0.25">
      <c r="B1365" s="34" t="s">
        <v>2550</v>
      </c>
      <c r="C1365" s="29">
        <f>[1]!s_info_name(B1365)</f>
        <v>0</v>
      </c>
      <c r="D1365" s="30">
        <f>[1]!s_info_industry_sw_2021(B1365,"",1)</f>
        <v>0</v>
      </c>
      <c r="E1365" s="31" t="e">
        <f>IF([1]!s_info_industry_sw_2021(B1365,"",2)="消费电子",分工!$E$4,VLOOKUP(D1365,分工!$B$2:'分工'!$C$32,2,0))</f>
        <v>#N/A</v>
      </c>
      <c r="F1365" s="35"/>
      <c r="G1365" s="33">
        <f>IFERROR(VLOOKUP(C1365,重点公司!$C$2:$E$800,2,FALSE),0)</f>
        <v>0</v>
      </c>
    </row>
    <row r="1366" spans="2:7" ht="14" customHeight="1" x14ac:dyDescent="0.25">
      <c r="B1366" s="34" t="s">
        <v>2551</v>
      </c>
      <c r="C1366" s="29" t="str">
        <f>[1]!s_info_name(B1366)</f>
        <v>播恩集团</v>
      </c>
      <c r="D1366" s="30" t="str">
        <f>[1]!s_info_industry_sw_2021(B1366,"",1)</f>
        <v>农林牧渔</v>
      </c>
      <c r="E1366" s="31" t="str">
        <f>IF([1]!s_info_industry_sw_2021(B1366,"",2)="消费电子",分工!$E$4,VLOOKUP(D1366,分工!$B$2:'分工'!$C$32,2,0))</f>
        <v>邵艺开</v>
      </c>
      <c r="F1366" s="35"/>
      <c r="G1366" s="33">
        <f>IFERROR(VLOOKUP(C1366,重点公司!$C$2:$E$800,2,FALSE),0)</f>
        <v>0</v>
      </c>
    </row>
    <row r="1367" spans="2:7" ht="14" customHeight="1" x14ac:dyDescent="0.25">
      <c r="B1367" s="34" t="s">
        <v>2552</v>
      </c>
      <c r="C1367" s="29" t="str">
        <f>[1]!s_info_name(B1367)</f>
        <v>海森药业</v>
      </c>
      <c r="D1367" s="30" t="str">
        <f>[1]!s_info_industry_sw_2021(B1367,"",1)</f>
        <v>医药生物</v>
      </c>
      <c r="E1367" s="31" t="str">
        <f>IF([1]!s_info_industry_sw_2021(B1367,"",2)="消费电子",分工!$E$4,VLOOKUP(D1367,分工!$B$2:'分工'!$C$32,2,0))</f>
        <v>曹昱晟</v>
      </c>
      <c r="F1367" s="35"/>
      <c r="G1367" s="33">
        <f>IFERROR(VLOOKUP(C1367,重点公司!$C$2:$E$800,2,FALSE),0)</f>
        <v>0</v>
      </c>
    </row>
    <row r="1368" spans="2:7" ht="14" customHeight="1" x14ac:dyDescent="0.25">
      <c r="B1368" s="34" t="s">
        <v>2553</v>
      </c>
      <c r="C1368" s="29" t="str">
        <f>[1]!s_info_name(B1368)</f>
        <v>通达创智</v>
      </c>
      <c r="D1368" s="30" t="str">
        <f>[1]!s_info_industry_sw_2021(B1368,"",1)</f>
        <v>轻工制造</v>
      </c>
      <c r="E1368" s="31" t="str">
        <f>IF([1]!s_info_industry_sw_2021(B1368,"",2)="消费电子",分工!$E$4,VLOOKUP(D1368,分工!$B$2:'分工'!$C$32,2,0))</f>
        <v>董博</v>
      </c>
      <c r="F1368" s="35"/>
      <c r="G1368" s="33">
        <f>IFERROR(VLOOKUP(C1368,重点公司!$C$2:$E$800,2,FALSE),0)</f>
        <v>0</v>
      </c>
    </row>
    <row r="1369" spans="2:7" ht="14" customHeight="1" x14ac:dyDescent="0.25">
      <c r="B1369" s="34" t="s">
        <v>2554</v>
      </c>
      <c r="C1369" s="29">
        <f>[1]!s_info_name(B1369)</f>
        <v>0</v>
      </c>
      <c r="D1369" s="30">
        <f>[1]!s_info_industry_sw_2021(B1369,"",1)</f>
        <v>0</v>
      </c>
      <c r="E1369" s="31" t="e">
        <f>IF([1]!s_info_industry_sw_2021(B1369,"",2)="消费电子",分工!$E$4,VLOOKUP(D1369,分工!$B$2:'分工'!$C$32,2,0))</f>
        <v>#N/A</v>
      </c>
      <c r="F1369" s="35"/>
      <c r="G1369" s="33">
        <f>IFERROR(VLOOKUP(C1369,重点公司!$C$2:$E$800,2,FALSE),0)</f>
        <v>0</v>
      </c>
    </row>
    <row r="1370" spans="2:7" ht="14" customHeight="1" x14ac:dyDescent="0.25">
      <c r="B1370" s="34" t="s">
        <v>2555</v>
      </c>
      <c r="C1370" s="29">
        <f>[1]!s_info_name(B1370)</f>
        <v>0</v>
      </c>
      <c r="D1370" s="30">
        <f>[1]!s_info_industry_sw_2021(B1370,"",1)</f>
        <v>0</v>
      </c>
      <c r="E1370" s="31" t="e">
        <f>IF([1]!s_info_industry_sw_2021(B1370,"",2)="消费电子",分工!$E$4,VLOOKUP(D1370,分工!$B$2:'分工'!$C$32,2,0))</f>
        <v>#N/A</v>
      </c>
      <c r="F1370" s="35"/>
      <c r="G1370" s="33">
        <f>IFERROR(VLOOKUP(C1370,重点公司!$C$2:$E$800,2,FALSE),0)</f>
        <v>0</v>
      </c>
    </row>
    <row r="1371" spans="2:7" ht="14" customHeight="1" x14ac:dyDescent="0.25">
      <c r="B1371" s="34" t="s">
        <v>2556</v>
      </c>
      <c r="C1371" s="29">
        <f>[1]!s_info_name(B1371)</f>
        <v>0</v>
      </c>
      <c r="D1371" s="30">
        <f>[1]!s_info_industry_sw_2021(B1371,"",1)</f>
        <v>0</v>
      </c>
      <c r="E1371" s="31" t="e">
        <f>IF([1]!s_info_industry_sw_2021(B1371,"",2)="消费电子",分工!$E$4,VLOOKUP(D1371,分工!$B$2:'分工'!$C$32,2,0))</f>
        <v>#N/A</v>
      </c>
      <c r="F1371" s="35"/>
      <c r="G1371" s="33">
        <f>IFERROR(VLOOKUP(C1371,重点公司!$C$2:$E$800,2,FALSE),0)</f>
        <v>0</v>
      </c>
    </row>
    <row r="1372" spans="2:7" ht="14" customHeight="1" x14ac:dyDescent="0.25">
      <c r="B1372" s="34" t="s">
        <v>2557</v>
      </c>
      <c r="C1372" s="29">
        <f>[1]!s_info_name(B1372)</f>
        <v>0</v>
      </c>
      <c r="D1372" s="30">
        <f>[1]!s_info_industry_sw_2021(B1372,"",1)</f>
        <v>0</v>
      </c>
      <c r="E1372" s="31" t="e">
        <f>IF([1]!s_info_industry_sw_2021(B1372,"",2)="消费电子",分工!$E$4,VLOOKUP(D1372,分工!$B$2:'分工'!$C$32,2,0))</f>
        <v>#N/A</v>
      </c>
      <c r="F1372" s="35"/>
      <c r="G1372" s="33">
        <f>IFERROR(VLOOKUP(C1372,重点公司!$C$2:$E$800,2,FALSE),0)</f>
        <v>0</v>
      </c>
    </row>
    <row r="1373" spans="2:7" ht="14" customHeight="1" x14ac:dyDescent="0.25">
      <c r="B1373" s="34" t="s">
        <v>2558</v>
      </c>
      <c r="C1373" s="29" t="str">
        <f>[1]!s_info_name(B1373)</f>
        <v>翔腾新材</v>
      </c>
      <c r="D1373" s="30" t="str">
        <f>[1]!s_info_industry_sw_2021(B1373,"",1)</f>
        <v>电子</v>
      </c>
      <c r="E1373" s="31" t="str">
        <f>IF([1]!s_info_industry_sw_2021(B1373,"",2)="消费电子",分工!$E$4,VLOOKUP(D1373,分工!$B$2:'分工'!$C$32,2,0))</f>
        <v>邵艺开</v>
      </c>
      <c r="F1373" s="35"/>
      <c r="G1373" s="33">
        <f>IFERROR(VLOOKUP(C1373,重点公司!$C$2:$E$800,2,FALSE),0)</f>
        <v>0</v>
      </c>
    </row>
    <row r="1374" spans="2:7" ht="14" customHeight="1" x14ac:dyDescent="0.25">
      <c r="B1374" s="34" t="s">
        <v>2559</v>
      </c>
      <c r="C1374" s="29">
        <f>[1]!s_info_name(B1374)</f>
        <v>0</v>
      </c>
      <c r="D1374" s="30">
        <f>[1]!s_info_industry_sw_2021(B1374,"",1)</f>
        <v>0</v>
      </c>
      <c r="E1374" s="31" t="e">
        <f>IF([1]!s_info_industry_sw_2021(B1374,"",2)="消费电子",分工!$E$4,VLOOKUP(D1374,分工!$B$2:'分工'!$C$32,2,0))</f>
        <v>#N/A</v>
      </c>
      <c r="F1374" s="35"/>
      <c r="G1374" s="33">
        <f>IFERROR(VLOOKUP(C1374,重点公司!$C$2:$E$800,2,FALSE),0)</f>
        <v>0</v>
      </c>
    </row>
    <row r="1375" spans="2:7" ht="14" customHeight="1" x14ac:dyDescent="0.25">
      <c r="B1375" s="34" t="s">
        <v>2560</v>
      </c>
      <c r="C1375" s="29">
        <f>[1]!s_info_name(B1375)</f>
        <v>0</v>
      </c>
      <c r="D1375" s="30">
        <f>[1]!s_info_industry_sw_2021(B1375,"",1)</f>
        <v>0</v>
      </c>
      <c r="E1375" s="31" t="e">
        <f>IF([1]!s_info_industry_sw_2021(B1375,"",2)="消费电子",分工!$E$4,VLOOKUP(D1375,分工!$B$2:'分工'!$C$32,2,0))</f>
        <v>#N/A</v>
      </c>
      <c r="F1375" s="35"/>
      <c r="G1375" s="33">
        <f>IFERROR(VLOOKUP(C1375,重点公司!$C$2:$E$800,2,FALSE),0)</f>
        <v>0</v>
      </c>
    </row>
    <row r="1376" spans="2:7" ht="14" customHeight="1" x14ac:dyDescent="0.25">
      <c r="B1376" s="34" t="s">
        <v>2561</v>
      </c>
      <c r="C1376" s="29" t="str">
        <f>[1]!s_info_name(B1376)</f>
        <v>百通能源</v>
      </c>
      <c r="D1376" s="30" t="str">
        <f>[1]!s_info_industry_sw_2021(B1376,"",1)</f>
        <v>公用事业</v>
      </c>
      <c r="E1376" s="31" t="str">
        <f>IF([1]!s_info_industry_sw_2021(B1376,"",2)="消费电子",分工!$E$4,VLOOKUP(D1376,分工!$B$2:'分工'!$C$32,2,0))</f>
        <v>沈洪敏</v>
      </c>
      <c r="F1376" s="35"/>
      <c r="G1376" s="33">
        <f>IFERROR(VLOOKUP(C1376,重点公司!$C$2:$E$800,2,FALSE),0)</f>
        <v>0</v>
      </c>
    </row>
    <row r="1377" spans="2:7" ht="14" customHeight="1" x14ac:dyDescent="0.25">
      <c r="B1377" s="34" t="s">
        <v>2562</v>
      </c>
      <c r="C1377" s="29">
        <f>[1]!s_info_name(B1377)</f>
        <v>0</v>
      </c>
      <c r="D1377" s="30">
        <f>[1]!s_info_industry_sw_2021(B1377,"",1)</f>
        <v>0</v>
      </c>
      <c r="E1377" s="31" t="e">
        <f>IF([1]!s_info_industry_sw_2021(B1377,"",2)="消费电子",分工!$E$4,VLOOKUP(D1377,分工!$B$2:'分工'!$C$32,2,0))</f>
        <v>#N/A</v>
      </c>
      <c r="F1377" s="35"/>
      <c r="G1377" s="33">
        <f>IFERROR(VLOOKUP(C1377,重点公司!$C$2:$E$800,2,FALSE),0)</f>
        <v>0</v>
      </c>
    </row>
    <row r="1378" spans="2:7" ht="14" customHeight="1" x14ac:dyDescent="0.25">
      <c r="B1378" s="34" t="s">
        <v>2563</v>
      </c>
      <c r="C1378" s="29" t="str">
        <f>[1]!s_info_name(B1378)</f>
        <v>德冠新材</v>
      </c>
      <c r="D1378" s="30" t="str">
        <f>[1]!s_info_industry_sw_2021(B1378,"",1)</f>
        <v>基础化工</v>
      </c>
      <c r="E1378" s="31" t="str">
        <f>IF([1]!s_info_industry_sw_2021(B1378,"",2)="消费电子",分工!$E$4,VLOOKUP(D1378,分工!$B$2:'分工'!$C$32,2,0))</f>
        <v>张子健</v>
      </c>
      <c r="F1378" s="35"/>
      <c r="G1378" s="33">
        <f>IFERROR(VLOOKUP(C1378,重点公司!$C$2:$E$800,2,FALSE),0)</f>
        <v>0</v>
      </c>
    </row>
    <row r="1379" spans="2:7" ht="14" customHeight="1" x14ac:dyDescent="0.25">
      <c r="B1379" s="34" t="s">
        <v>2564</v>
      </c>
      <c r="C1379" s="29" t="str">
        <f>[1]!s_info_name(B1379)</f>
        <v>腾达科技</v>
      </c>
      <c r="D1379" s="30" t="str">
        <f>[1]!s_info_industry_sw_2021(B1379,"",1)</f>
        <v>机械设备</v>
      </c>
      <c r="E1379" s="31" t="str">
        <f>IF([1]!s_info_industry_sw_2021(B1379,"",2)="消费电子",分工!$E$4,VLOOKUP(D1379,分工!$B$2:'分工'!$C$32,2,0))</f>
        <v>沈洪敏</v>
      </c>
      <c r="F1379" s="35"/>
      <c r="G1379" s="33">
        <f>IFERROR(VLOOKUP(C1379,重点公司!$C$2:$E$800,2,FALSE),0)</f>
        <v>0</v>
      </c>
    </row>
    <row r="1380" spans="2:7" ht="14" customHeight="1" x14ac:dyDescent="0.25">
      <c r="B1380" s="34" t="s">
        <v>2565</v>
      </c>
      <c r="C1380" s="29" t="str">
        <f>[1]!s_info_name(B1380)</f>
        <v>华纬科技</v>
      </c>
      <c r="D1380" s="30" t="str">
        <f>[1]!s_info_industry_sw_2021(B1380,"",1)</f>
        <v>汽车</v>
      </c>
      <c r="E1380" s="31" t="str">
        <f>IF([1]!s_info_industry_sw_2021(B1380,"",2)="消费电子",分工!$E$4,VLOOKUP(D1380,分工!$B$2:'分工'!$C$32,2,0))</f>
        <v>沈洪敏</v>
      </c>
      <c r="F1380" s="35"/>
      <c r="G1380" s="33">
        <f>IFERROR(VLOOKUP(C1380,重点公司!$C$2:$E$800,2,FALSE),0)</f>
        <v>0</v>
      </c>
    </row>
    <row r="1381" spans="2:7" ht="14" customHeight="1" x14ac:dyDescent="0.25">
      <c r="B1381" s="34" t="s">
        <v>2566</v>
      </c>
      <c r="C1381" s="29">
        <f>[1]!s_info_name(B1381)</f>
        <v>0</v>
      </c>
      <c r="D1381" s="30">
        <f>[1]!s_info_industry_sw_2021(B1381,"",1)</f>
        <v>0</v>
      </c>
      <c r="E1381" s="31" t="e">
        <f>IF([1]!s_info_industry_sw_2021(B1381,"",2)="消费电子",分工!$E$4,VLOOKUP(D1381,分工!$B$2:'分工'!$C$32,2,0))</f>
        <v>#N/A</v>
      </c>
      <c r="F1381" s="35"/>
      <c r="G1381" s="33">
        <f>IFERROR(VLOOKUP(C1381,重点公司!$C$2:$E$800,2,FALSE),0)</f>
        <v>0</v>
      </c>
    </row>
    <row r="1382" spans="2:7" ht="14" customHeight="1" x14ac:dyDescent="0.25">
      <c r="B1382" s="34" t="s">
        <v>2567</v>
      </c>
      <c r="C1382" s="29">
        <f>[1]!s_info_name(B1382)</f>
        <v>0</v>
      </c>
      <c r="D1382" s="30">
        <f>[1]!s_info_industry_sw_2021(B1382,"",1)</f>
        <v>0</v>
      </c>
      <c r="E1382" s="31" t="e">
        <f>IF([1]!s_info_industry_sw_2021(B1382,"",2)="消费电子",分工!$E$4,VLOOKUP(D1382,分工!$B$2:'分工'!$C$32,2,0))</f>
        <v>#N/A</v>
      </c>
      <c r="F1382" s="35"/>
      <c r="G1382" s="33">
        <f>IFERROR(VLOOKUP(C1382,重点公司!$C$2:$E$800,2,FALSE),0)</f>
        <v>0</v>
      </c>
    </row>
    <row r="1383" spans="2:7" ht="14" customHeight="1" x14ac:dyDescent="0.25">
      <c r="B1383" s="34" t="s">
        <v>2568</v>
      </c>
      <c r="C1383" s="29">
        <f>[1]!s_info_name(B1383)</f>
        <v>0</v>
      </c>
      <c r="D1383" s="30">
        <f>[1]!s_info_industry_sw_2021(B1383,"",1)</f>
        <v>0</v>
      </c>
      <c r="E1383" s="31" t="e">
        <f>IF([1]!s_info_industry_sw_2021(B1383,"",2)="消费电子",分工!$E$4,VLOOKUP(D1383,分工!$B$2:'分工'!$C$32,2,0))</f>
        <v>#N/A</v>
      </c>
      <c r="F1383" s="35"/>
      <c r="G1383" s="33">
        <f>IFERROR(VLOOKUP(C1383,重点公司!$C$2:$E$800,2,FALSE),0)</f>
        <v>0</v>
      </c>
    </row>
    <row r="1384" spans="2:7" ht="14" customHeight="1" x14ac:dyDescent="0.25">
      <c r="B1384" s="34" t="s">
        <v>2569</v>
      </c>
      <c r="C1384" s="29">
        <f>[1]!s_info_name(B1384)</f>
        <v>0</v>
      </c>
      <c r="D1384" s="30">
        <f>[1]!s_info_industry_sw_2021(B1384,"",1)</f>
        <v>0</v>
      </c>
      <c r="E1384" s="31" t="e">
        <f>IF([1]!s_info_industry_sw_2021(B1384,"",2)="消费电子",分工!$E$4,VLOOKUP(D1384,分工!$B$2:'分工'!$C$32,2,0))</f>
        <v>#N/A</v>
      </c>
      <c r="F1384" s="35"/>
      <c r="G1384" s="33">
        <f>IFERROR(VLOOKUP(C1384,重点公司!$C$2:$E$800,2,FALSE),0)</f>
        <v>0</v>
      </c>
    </row>
    <row r="1385" spans="2:7" ht="14" customHeight="1" x14ac:dyDescent="0.25">
      <c r="B1385" s="34" t="s">
        <v>2570</v>
      </c>
      <c r="C1385" s="29">
        <f>[1]!s_info_name(B1385)</f>
        <v>0</v>
      </c>
      <c r="D1385" s="30">
        <f>[1]!s_info_industry_sw_2021(B1385,"",1)</f>
        <v>0</v>
      </c>
      <c r="E1385" s="31" t="e">
        <f>IF([1]!s_info_industry_sw_2021(B1385,"",2)="消费电子",分工!$E$4,VLOOKUP(D1385,分工!$B$2:'分工'!$C$32,2,0))</f>
        <v>#N/A</v>
      </c>
      <c r="F1385" s="35"/>
      <c r="G1385" s="33">
        <f>IFERROR(VLOOKUP(C1385,重点公司!$C$2:$E$800,2,FALSE),0)</f>
        <v>0</v>
      </c>
    </row>
    <row r="1386" spans="2:7" ht="14" customHeight="1" x14ac:dyDescent="0.25">
      <c r="B1386" s="34" t="s">
        <v>2571</v>
      </c>
      <c r="C1386" s="29">
        <f>[1]!s_info_name(B1386)</f>
        <v>0</v>
      </c>
      <c r="D1386" s="30">
        <f>[1]!s_info_industry_sw_2021(B1386,"",1)</f>
        <v>0</v>
      </c>
      <c r="E1386" s="31" t="e">
        <f>IF([1]!s_info_industry_sw_2021(B1386,"",2)="消费电子",分工!$E$4,VLOOKUP(D1386,分工!$B$2:'分工'!$C$32,2,0))</f>
        <v>#N/A</v>
      </c>
      <c r="F1386" s="35"/>
      <c r="G1386" s="33">
        <f>IFERROR(VLOOKUP(C1386,重点公司!$C$2:$E$800,2,FALSE),0)</f>
        <v>0</v>
      </c>
    </row>
    <row r="1387" spans="2:7" ht="14" customHeight="1" x14ac:dyDescent="0.25">
      <c r="B1387" s="34" t="s">
        <v>2572</v>
      </c>
      <c r="C1387" s="29" t="str">
        <f>[1]!s_info_name(B1387)</f>
        <v>雪祺电气</v>
      </c>
      <c r="D1387" s="30" t="str">
        <f>[1]!s_info_industry_sw_2021(B1387,"",1)</f>
        <v>家用电器</v>
      </c>
      <c r="E1387" s="31" t="str">
        <f>IF([1]!s_info_industry_sw_2021(B1387,"",2)="消费电子",分工!$E$4,VLOOKUP(D1387,分工!$B$2:'分工'!$C$32,2,0))</f>
        <v>董博</v>
      </c>
      <c r="F1387" s="35"/>
      <c r="G1387" s="33">
        <f>IFERROR(VLOOKUP(C1387,重点公司!$C$2:$E$800,2,FALSE),0)</f>
        <v>0</v>
      </c>
    </row>
    <row r="1388" spans="2:7" ht="14" customHeight="1" x14ac:dyDescent="0.25">
      <c r="B1388" s="34" t="s">
        <v>2573</v>
      </c>
      <c r="C1388" s="29">
        <f>[1]!s_info_name(B1388)</f>
        <v>0</v>
      </c>
      <c r="D1388" s="30">
        <f>[1]!s_info_industry_sw_2021(B1388,"",1)</f>
        <v>0</v>
      </c>
      <c r="E1388" s="31" t="e">
        <f>IF([1]!s_info_industry_sw_2021(B1388,"",2)="消费电子",分工!$E$4,VLOOKUP(D1388,分工!$B$2:'分工'!$C$32,2,0))</f>
        <v>#N/A</v>
      </c>
      <c r="F1388" s="35"/>
      <c r="G1388" s="33">
        <f>IFERROR(VLOOKUP(C1388,重点公司!$C$2:$E$800,2,FALSE),0)</f>
        <v>0</v>
      </c>
    </row>
    <row r="1389" spans="2:7" ht="14" customHeight="1" x14ac:dyDescent="0.25">
      <c r="B1389" s="34" t="s">
        <v>2574</v>
      </c>
      <c r="C1389" s="29" t="str">
        <f>[1]!s_info_name(B1389)</f>
        <v>广合科技</v>
      </c>
      <c r="D1389" s="30" t="str">
        <f>[1]!s_info_industry_sw_2021(B1389,"",1)</f>
        <v>电子</v>
      </c>
      <c r="E1389" s="31" t="str">
        <f>IF([1]!s_info_industry_sw_2021(B1389,"",2)="消费电子",分工!$E$4,VLOOKUP(D1389,分工!$B$2:'分工'!$C$32,2,0))</f>
        <v>邵艺开</v>
      </c>
      <c r="F1389" s="35"/>
      <c r="G1389" s="33">
        <f>IFERROR(VLOOKUP(C1389,重点公司!$C$2:$E$800,2,FALSE),0)</f>
        <v>0</v>
      </c>
    </row>
    <row r="1390" spans="2:7" ht="14" customHeight="1" x14ac:dyDescent="0.25">
      <c r="B1390" s="34" t="s">
        <v>2575</v>
      </c>
      <c r="C1390" s="29">
        <f>[1]!s_info_name(B1390)</f>
        <v>0</v>
      </c>
      <c r="D1390" s="30">
        <f>[1]!s_info_industry_sw_2021(B1390,"",1)</f>
        <v>0</v>
      </c>
      <c r="E1390" s="31" t="e">
        <f>IF([1]!s_info_industry_sw_2021(B1390,"",2)="消费电子",分工!$E$4,VLOOKUP(D1390,分工!$B$2:'分工'!$C$32,2,0))</f>
        <v>#N/A</v>
      </c>
      <c r="F1390" s="35"/>
      <c r="G1390" s="33">
        <f>IFERROR(VLOOKUP(C1390,重点公司!$C$2:$E$800,2,FALSE),0)</f>
        <v>0</v>
      </c>
    </row>
    <row r="1391" spans="2:7" ht="14" customHeight="1" x14ac:dyDescent="0.25">
      <c r="B1391" s="34" t="s">
        <v>2576</v>
      </c>
      <c r="C1391" s="29">
        <f>[1]!s_info_name(B1391)</f>
        <v>0</v>
      </c>
      <c r="D1391" s="30">
        <f>[1]!s_info_industry_sw_2021(B1391,"",1)</f>
        <v>0</v>
      </c>
      <c r="E1391" s="31" t="e">
        <f>IF([1]!s_info_industry_sw_2021(B1391,"",2)="消费电子",分工!$E$4,VLOOKUP(D1391,分工!$B$2:'分工'!$C$32,2,0))</f>
        <v>#N/A</v>
      </c>
      <c r="F1391" s="35"/>
      <c r="G1391" s="33">
        <f>IFERROR(VLOOKUP(C1391,重点公司!$C$2:$E$800,2,FALSE),0)</f>
        <v>0</v>
      </c>
    </row>
    <row r="1392" spans="2:7" ht="14" customHeight="1" x14ac:dyDescent="0.25">
      <c r="B1392" s="34" t="s">
        <v>2577</v>
      </c>
      <c r="C1392" s="29">
        <f>[1]!s_info_name(B1392)</f>
        <v>0</v>
      </c>
      <c r="D1392" s="30">
        <f>[1]!s_info_industry_sw_2021(B1392,"",1)</f>
        <v>0</v>
      </c>
      <c r="E1392" s="31" t="e">
        <f>IF([1]!s_info_industry_sw_2021(B1392,"",2)="消费电子",分工!$E$4,VLOOKUP(D1392,分工!$B$2:'分工'!$C$32,2,0))</f>
        <v>#N/A</v>
      </c>
      <c r="F1392" s="35"/>
      <c r="G1392" s="33">
        <f>IFERROR(VLOOKUP(C1392,重点公司!$C$2:$E$800,2,FALSE),0)</f>
        <v>0</v>
      </c>
    </row>
    <row r="1393" spans="2:7" ht="14" customHeight="1" x14ac:dyDescent="0.25">
      <c r="B1393" s="34" t="s">
        <v>2578</v>
      </c>
      <c r="C1393" s="29">
        <f>[1]!s_info_name(B1393)</f>
        <v>0</v>
      </c>
      <c r="D1393" s="30">
        <f>[1]!s_info_industry_sw_2021(B1393,"",1)</f>
        <v>0</v>
      </c>
      <c r="E1393" s="31" t="e">
        <f>IF([1]!s_info_industry_sw_2021(B1393,"",2)="消费电子",分工!$E$4,VLOOKUP(D1393,分工!$B$2:'分工'!$C$32,2,0))</f>
        <v>#N/A</v>
      </c>
      <c r="F1393" s="35"/>
      <c r="G1393" s="33">
        <f>IFERROR(VLOOKUP(C1393,重点公司!$C$2:$E$800,2,FALSE),0)</f>
        <v>0</v>
      </c>
    </row>
    <row r="1394" spans="2:7" ht="14" customHeight="1" x14ac:dyDescent="0.25">
      <c r="B1394" s="34" t="s">
        <v>2579</v>
      </c>
      <c r="C1394" s="29">
        <f>[1]!s_info_name(B1394)</f>
        <v>0</v>
      </c>
      <c r="D1394" s="30">
        <f>[1]!s_info_industry_sw_2021(B1394,"",1)</f>
        <v>0</v>
      </c>
      <c r="E1394" s="31" t="e">
        <f>IF([1]!s_info_industry_sw_2021(B1394,"",2)="消费电子",分工!$E$4,VLOOKUP(D1394,分工!$B$2:'分工'!$C$32,2,0))</f>
        <v>#N/A</v>
      </c>
      <c r="F1394" s="35"/>
      <c r="G1394" s="33">
        <f>IFERROR(VLOOKUP(C1394,重点公司!$C$2:$E$800,2,FALSE),0)</f>
        <v>0</v>
      </c>
    </row>
    <row r="1395" spans="2:7" ht="14" customHeight="1" x14ac:dyDescent="0.25">
      <c r="B1395" s="34" t="s">
        <v>2580</v>
      </c>
      <c r="C1395" s="29">
        <f>[1]!s_info_name(B1395)</f>
        <v>0</v>
      </c>
      <c r="D1395" s="30">
        <f>[1]!s_info_industry_sw_2021(B1395,"",1)</f>
        <v>0</v>
      </c>
      <c r="E1395" s="31" t="e">
        <f>IF([1]!s_info_industry_sw_2021(B1395,"",2)="消费电子",分工!$E$4,VLOOKUP(D1395,分工!$B$2:'分工'!$C$32,2,0))</f>
        <v>#N/A</v>
      </c>
      <c r="F1395" s="35"/>
      <c r="G1395" s="33">
        <f>IFERROR(VLOOKUP(C1395,重点公司!$C$2:$E$800,2,FALSE),0)</f>
        <v>0</v>
      </c>
    </row>
    <row r="1396" spans="2:7" ht="14" customHeight="1" x14ac:dyDescent="0.25">
      <c r="B1396" s="34" t="s">
        <v>2581</v>
      </c>
      <c r="C1396" s="29">
        <f>[1]!s_info_name(B1396)</f>
        <v>0</v>
      </c>
      <c r="D1396" s="30">
        <f>[1]!s_info_industry_sw_2021(B1396,"",1)</f>
        <v>0</v>
      </c>
      <c r="E1396" s="31" t="e">
        <f>IF([1]!s_info_industry_sw_2021(B1396,"",2)="消费电子",分工!$E$4,VLOOKUP(D1396,分工!$B$2:'分工'!$C$32,2,0))</f>
        <v>#N/A</v>
      </c>
      <c r="F1396" s="35"/>
      <c r="G1396" s="33">
        <f>IFERROR(VLOOKUP(C1396,重点公司!$C$2:$E$800,2,FALSE),0)</f>
        <v>0</v>
      </c>
    </row>
    <row r="1397" spans="2:7" ht="14" customHeight="1" x14ac:dyDescent="0.25">
      <c r="B1397" s="34" t="s">
        <v>2582</v>
      </c>
      <c r="C1397" s="29">
        <f>[1]!s_info_name(B1397)</f>
        <v>0</v>
      </c>
      <c r="D1397" s="30">
        <f>[1]!s_info_industry_sw_2021(B1397,"",1)</f>
        <v>0</v>
      </c>
      <c r="E1397" s="31" t="e">
        <f>IF([1]!s_info_industry_sw_2021(B1397,"",2)="消费电子",分工!$E$4,VLOOKUP(D1397,分工!$B$2:'分工'!$C$32,2,0))</f>
        <v>#N/A</v>
      </c>
      <c r="F1397" s="35"/>
      <c r="G1397" s="33">
        <f>IFERROR(VLOOKUP(C1397,重点公司!$C$2:$E$800,2,FALSE),0)</f>
        <v>0</v>
      </c>
    </row>
    <row r="1398" spans="2:7" ht="14" customHeight="1" x14ac:dyDescent="0.25">
      <c r="B1398" s="34" t="s">
        <v>2583</v>
      </c>
      <c r="C1398" s="29">
        <f>[1]!s_info_name(B1398)</f>
        <v>0</v>
      </c>
      <c r="D1398" s="30">
        <f>[1]!s_info_industry_sw_2021(B1398,"",1)</f>
        <v>0</v>
      </c>
      <c r="E1398" s="31" t="e">
        <f>IF([1]!s_info_industry_sw_2021(B1398,"",2)="消费电子",分工!$E$4,VLOOKUP(D1398,分工!$B$2:'分工'!$C$32,2,0))</f>
        <v>#N/A</v>
      </c>
      <c r="F1398" s="35"/>
      <c r="G1398" s="33">
        <f>IFERROR(VLOOKUP(C1398,重点公司!$C$2:$E$800,2,FALSE),0)</f>
        <v>0</v>
      </c>
    </row>
    <row r="1399" spans="2:7" ht="14" customHeight="1" x14ac:dyDescent="0.25">
      <c r="B1399" s="34" t="s">
        <v>2584</v>
      </c>
      <c r="C1399" s="29">
        <f>[1]!s_info_name(B1399)</f>
        <v>0</v>
      </c>
      <c r="D1399" s="30">
        <f>[1]!s_info_industry_sw_2021(B1399,"",1)</f>
        <v>0</v>
      </c>
      <c r="E1399" s="31" t="e">
        <f>IF([1]!s_info_industry_sw_2021(B1399,"",2)="消费电子",分工!$E$4,VLOOKUP(D1399,分工!$B$2:'分工'!$C$32,2,0))</f>
        <v>#N/A</v>
      </c>
      <c r="F1399" s="35"/>
      <c r="G1399" s="33">
        <f>IFERROR(VLOOKUP(C1399,重点公司!$C$2:$E$800,2,FALSE),0)</f>
        <v>0</v>
      </c>
    </row>
    <row r="1400" spans="2:7" ht="14" customHeight="1" x14ac:dyDescent="0.25">
      <c r="B1400" s="34" t="s">
        <v>2585</v>
      </c>
      <c r="C1400" s="29">
        <f>[1]!s_info_name(B1400)</f>
        <v>0</v>
      </c>
      <c r="D1400" s="30">
        <f>[1]!s_info_industry_sw_2021(B1400,"",1)</f>
        <v>0</v>
      </c>
      <c r="E1400" s="31" t="e">
        <f>IF([1]!s_info_industry_sw_2021(B1400,"",2)="消费电子",分工!$E$4,VLOOKUP(D1400,分工!$B$2:'分工'!$C$32,2,0))</f>
        <v>#N/A</v>
      </c>
      <c r="F1400" s="35"/>
      <c r="G1400" s="33">
        <f>IFERROR(VLOOKUP(C1400,重点公司!$C$2:$E$800,2,FALSE),0)</f>
        <v>0</v>
      </c>
    </row>
    <row r="1401" spans="2:7" ht="14" customHeight="1" x14ac:dyDescent="0.25">
      <c r="B1401" s="34" t="s">
        <v>2586</v>
      </c>
      <c r="C1401" s="29">
        <f>[1]!s_info_name(B1401)</f>
        <v>0</v>
      </c>
      <c r="D1401" s="30">
        <f>[1]!s_info_industry_sw_2021(B1401,"",1)</f>
        <v>0</v>
      </c>
      <c r="E1401" s="31" t="e">
        <f>IF([1]!s_info_industry_sw_2021(B1401,"",2)="消费电子",分工!$E$4,VLOOKUP(D1401,分工!$B$2:'分工'!$C$32,2,0))</f>
        <v>#N/A</v>
      </c>
      <c r="F1401" s="35"/>
      <c r="G1401" s="33">
        <f>IFERROR(VLOOKUP(C1401,重点公司!$C$2:$E$800,2,FALSE),0)</f>
        <v>0</v>
      </c>
    </row>
    <row r="1402" spans="2:7" ht="14" customHeight="1" x14ac:dyDescent="0.25">
      <c r="B1402" s="34" t="s">
        <v>2587</v>
      </c>
      <c r="C1402" s="29">
        <f>[1]!s_info_name(B1402)</f>
        <v>0</v>
      </c>
      <c r="D1402" s="30">
        <f>[1]!s_info_industry_sw_2021(B1402,"",1)</f>
        <v>0</v>
      </c>
      <c r="E1402" s="31" t="e">
        <f>IF([1]!s_info_industry_sw_2021(B1402,"",2)="消费电子",分工!$E$4,VLOOKUP(D1402,分工!$B$2:'分工'!$C$32,2,0))</f>
        <v>#N/A</v>
      </c>
      <c r="F1402" s="35"/>
      <c r="G1402" s="33">
        <f>IFERROR(VLOOKUP(C1402,重点公司!$C$2:$E$800,2,FALSE),0)</f>
        <v>0</v>
      </c>
    </row>
    <row r="1403" spans="2:7" ht="14" customHeight="1" x14ac:dyDescent="0.25">
      <c r="B1403" s="34" t="s">
        <v>2588</v>
      </c>
      <c r="C1403" s="29">
        <f>[1]!s_info_name(B1403)</f>
        <v>0</v>
      </c>
      <c r="D1403" s="30">
        <f>[1]!s_info_industry_sw_2021(B1403,"",1)</f>
        <v>0</v>
      </c>
      <c r="E1403" s="31" t="e">
        <f>IF([1]!s_info_industry_sw_2021(B1403,"",2)="消费电子",分工!$E$4,VLOOKUP(D1403,分工!$B$2:'分工'!$C$32,2,0))</f>
        <v>#N/A</v>
      </c>
      <c r="F1403" s="35"/>
      <c r="G1403" s="33">
        <f>IFERROR(VLOOKUP(C1403,重点公司!$C$2:$E$800,2,FALSE),0)</f>
        <v>0</v>
      </c>
    </row>
    <row r="1404" spans="2:7" ht="14" customHeight="1" x14ac:dyDescent="0.25">
      <c r="B1404" s="34" t="s">
        <v>2589</v>
      </c>
      <c r="C1404" s="29">
        <f>[1]!s_info_name(B1404)</f>
        <v>0</v>
      </c>
      <c r="D1404" s="30">
        <f>[1]!s_info_industry_sw_2021(B1404,"",1)</f>
        <v>0</v>
      </c>
      <c r="E1404" s="31" t="e">
        <f>IF([1]!s_info_industry_sw_2021(B1404,"",2)="消费电子",分工!$E$4,VLOOKUP(D1404,分工!$B$2:'分工'!$C$32,2,0))</f>
        <v>#N/A</v>
      </c>
      <c r="F1404" s="35"/>
      <c r="G1404" s="33">
        <f>IFERROR(VLOOKUP(C1404,重点公司!$C$2:$E$800,2,FALSE),0)</f>
        <v>0</v>
      </c>
    </row>
    <row r="1405" spans="2:7" ht="14" customHeight="1" x14ac:dyDescent="0.25">
      <c r="B1405" s="34" t="s">
        <v>2590</v>
      </c>
      <c r="C1405" s="29">
        <f>[1]!s_info_name(B1405)</f>
        <v>0</v>
      </c>
      <c r="D1405" s="30">
        <f>[1]!s_info_industry_sw_2021(B1405,"",1)</f>
        <v>0</v>
      </c>
      <c r="E1405" s="31" t="e">
        <f>IF([1]!s_info_industry_sw_2021(B1405,"",2)="消费电子",分工!$E$4,VLOOKUP(D1405,分工!$B$2:'分工'!$C$32,2,0))</f>
        <v>#N/A</v>
      </c>
      <c r="F1405" s="35"/>
      <c r="G1405" s="33">
        <f>IFERROR(VLOOKUP(C1405,重点公司!$C$2:$E$800,2,FALSE),0)</f>
        <v>0</v>
      </c>
    </row>
    <row r="1406" spans="2:7" ht="14" customHeight="1" x14ac:dyDescent="0.25">
      <c r="B1406" s="34" t="s">
        <v>2591</v>
      </c>
      <c r="C1406" s="29">
        <f>[1]!s_info_name(B1406)</f>
        <v>0</v>
      </c>
      <c r="D1406" s="30">
        <f>[1]!s_info_industry_sw_2021(B1406,"",1)</f>
        <v>0</v>
      </c>
      <c r="E1406" s="31" t="e">
        <f>IF([1]!s_info_industry_sw_2021(B1406,"",2)="消费电子",分工!$E$4,VLOOKUP(D1406,分工!$B$2:'分工'!$C$32,2,0))</f>
        <v>#N/A</v>
      </c>
      <c r="F1406" s="35"/>
      <c r="G1406" s="33">
        <f>IFERROR(VLOOKUP(C1406,重点公司!$C$2:$E$800,2,FALSE),0)</f>
        <v>0</v>
      </c>
    </row>
    <row r="1407" spans="2:7" ht="14" customHeight="1" x14ac:dyDescent="0.25">
      <c r="B1407" s="34" t="s">
        <v>2592</v>
      </c>
      <c r="C1407" s="29">
        <f>[1]!s_info_name(B1407)</f>
        <v>0</v>
      </c>
      <c r="D1407" s="30">
        <f>[1]!s_info_industry_sw_2021(B1407,"",1)</f>
        <v>0</v>
      </c>
      <c r="E1407" s="31" t="e">
        <f>IF([1]!s_info_industry_sw_2021(B1407,"",2)="消费电子",分工!$E$4,VLOOKUP(D1407,分工!$B$2:'分工'!$C$32,2,0))</f>
        <v>#N/A</v>
      </c>
      <c r="F1407" s="35"/>
      <c r="G1407" s="33">
        <f>IFERROR(VLOOKUP(C1407,重点公司!$C$2:$E$800,2,FALSE),0)</f>
        <v>0</v>
      </c>
    </row>
    <row r="1408" spans="2:7" ht="14" customHeight="1" x14ac:dyDescent="0.25">
      <c r="B1408" s="34" t="s">
        <v>2593</v>
      </c>
      <c r="C1408" s="29">
        <f>[1]!s_info_name(B1408)</f>
        <v>0</v>
      </c>
      <c r="D1408" s="30">
        <f>[1]!s_info_industry_sw_2021(B1408,"",1)</f>
        <v>0</v>
      </c>
      <c r="E1408" s="31" t="e">
        <f>IF([1]!s_info_industry_sw_2021(B1408,"",2)="消费电子",分工!$E$4,VLOOKUP(D1408,分工!$B$2:'分工'!$C$32,2,0))</f>
        <v>#N/A</v>
      </c>
      <c r="F1408" s="35"/>
      <c r="G1408" s="33">
        <f>IFERROR(VLOOKUP(C1408,重点公司!$C$2:$E$800,2,FALSE),0)</f>
        <v>0</v>
      </c>
    </row>
    <row r="1409" spans="2:7" ht="14" customHeight="1" x14ac:dyDescent="0.25">
      <c r="B1409" s="34" t="s">
        <v>2594</v>
      </c>
      <c r="C1409" s="29">
        <f>[1]!s_info_name(B1409)</f>
        <v>0</v>
      </c>
      <c r="D1409" s="30">
        <f>[1]!s_info_industry_sw_2021(B1409,"",1)</f>
        <v>0</v>
      </c>
      <c r="E1409" s="31" t="e">
        <f>IF([1]!s_info_industry_sw_2021(B1409,"",2)="消费电子",分工!$E$4,VLOOKUP(D1409,分工!$B$2:'分工'!$C$32,2,0))</f>
        <v>#N/A</v>
      </c>
      <c r="F1409" s="35"/>
      <c r="G1409" s="33">
        <f>IFERROR(VLOOKUP(C1409,重点公司!$C$2:$E$800,2,FALSE),0)</f>
        <v>0</v>
      </c>
    </row>
    <row r="1410" spans="2:7" ht="14" customHeight="1" x14ac:dyDescent="0.25">
      <c r="B1410" s="34" t="s">
        <v>2595</v>
      </c>
      <c r="C1410" s="29">
        <f>[1]!s_info_name(B1410)</f>
        <v>0</v>
      </c>
      <c r="D1410" s="30">
        <f>[1]!s_info_industry_sw_2021(B1410,"",1)</f>
        <v>0</v>
      </c>
      <c r="E1410" s="31" t="e">
        <f>IF([1]!s_info_industry_sw_2021(B1410,"",2)="消费电子",分工!$E$4,VLOOKUP(D1410,分工!$B$2:'分工'!$C$32,2,0))</f>
        <v>#N/A</v>
      </c>
      <c r="F1410" s="35"/>
      <c r="G1410" s="33">
        <f>IFERROR(VLOOKUP(C1410,重点公司!$C$2:$E$800,2,FALSE),0)</f>
        <v>0</v>
      </c>
    </row>
    <row r="1411" spans="2:7" ht="14" customHeight="1" x14ac:dyDescent="0.25">
      <c r="B1411" s="34" t="s">
        <v>2596</v>
      </c>
      <c r="C1411" s="29">
        <f>[1]!s_info_name(B1411)</f>
        <v>0</v>
      </c>
      <c r="D1411" s="30">
        <f>[1]!s_info_industry_sw_2021(B1411,"",1)</f>
        <v>0</v>
      </c>
      <c r="E1411" s="31" t="e">
        <f>IF([1]!s_info_industry_sw_2021(B1411,"",2)="消费电子",分工!$E$4,VLOOKUP(D1411,分工!$B$2:'分工'!$C$32,2,0))</f>
        <v>#N/A</v>
      </c>
      <c r="F1411" s="35"/>
      <c r="G1411" s="33">
        <f>IFERROR(VLOOKUP(C1411,重点公司!$C$2:$E$800,2,FALSE),0)</f>
        <v>0</v>
      </c>
    </row>
    <row r="1412" spans="2:7" ht="14" customHeight="1" x14ac:dyDescent="0.25">
      <c r="B1412" s="34" t="s">
        <v>2597</v>
      </c>
      <c r="C1412" s="29">
        <f>[1]!s_info_name(B1412)</f>
        <v>0</v>
      </c>
      <c r="D1412" s="30">
        <f>[1]!s_info_industry_sw_2021(B1412,"",1)</f>
        <v>0</v>
      </c>
      <c r="E1412" s="31" t="e">
        <f>IF([1]!s_info_industry_sw_2021(B1412,"",2)="消费电子",分工!$E$4,VLOOKUP(D1412,分工!$B$2:'分工'!$C$32,2,0))</f>
        <v>#N/A</v>
      </c>
      <c r="F1412" s="35"/>
      <c r="G1412" s="33">
        <f>IFERROR(VLOOKUP(C1412,重点公司!$C$2:$E$800,2,FALSE),0)</f>
        <v>0</v>
      </c>
    </row>
    <row r="1413" spans="2:7" ht="14" customHeight="1" x14ac:dyDescent="0.25">
      <c r="B1413" s="34" t="s">
        <v>2598</v>
      </c>
      <c r="C1413" s="29">
        <f>[1]!s_info_name(B1413)</f>
        <v>0</v>
      </c>
      <c r="D1413" s="30">
        <f>[1]!s_info_industry_sw_2021(B1413,"",1)</f>
        <v>0</v>
      </c>
      <c r="E1413" s="31" t="e">
        <f>IF([1]!s_info_industry_sw_2021(B1413,"",2)="消费电子",分工!$E$4,VLOOKUP(D1413,分工!$B$2:'分工'!$C$32,2,0))</f>
        <v>#N/A</v>
      </c>
      <c r="F1413" s="35"/>
      <c r="G1413" s="33">
        <f>IFERROR(VLOOKUP(C1413,重点公司!$C$2:$E$800,2,FALSE),0)</f>
        <v>0</v>
      </c>
    </row>
    <row r="1414" spans="2:7" ht="14" customHeight="1" x14ac:dyDescent="0.25">
      <c r="B1414" s="34" t="s">
        <v>2599</v>
      </c>
      <c r="C1414" s="29">
        <f>[1]!s_info_name(B1414)</f>
        <v>0</v>
      </c>
      <c r="D1414" s="30">
        <f>[1]!s_info_industry_sw_2021(B1414,"",1)</f>
        <v>0</v>
      </c>
      <c r="E1414" s="31" t="e">
        <f>IF([1]!s_info_industry_sw_2021(B1414,"",2)="消费电子",分工!$E$4,VLOOKUP(D1414,分工!$B$2:'分工'!$C$32,2,0))</f>
        <v>#N/A</v>
      </c>
      <c r="F1414" s="35"/>
      <c r="G1414" s="33">
        <f>IFERROR(VLOOKUP(C1414,重点公司!$C$2:$E$800,2,FALSE),0)</f>
        <v>0</v>
      </c>
    </row>
    <row r="1415" spans="2:7" ht="14" customHeight="1" x14ac:dyDescent="0.25">
      <c r="B1415" s="34" t="s">
        <v>2600</v>
      </c>
      <c r="C1415" s="29">
        <f>[1]!s_info_name(B1415)</f>
        <v>0</v>
      </c>
      <c r="D1415" s="30">
        <f>[1]!s_info_industry_sw_2021(B1415,"",1)</f>
        <v>0</v>
      </c>
      <c r="E1415" s="31" t="e">
        <f>IF([1]!s_info_industry_sw_2021(B1415,"",2)="消费电子",分工!$E$4,VLOOKUP(D1415,分工!$B$2:'分工'!$C$32,2,0))</f>
        <v>#N/A</v>
      </c>
      <c r="F1415" s="35"/>
      <c r="G1415" s="33">
        <f>IFERROR(VLOOKUP(C1415,重点公司!$C$2:$E$800,2,FALSE),0)</f>
        <v>0</v>
      </c>
    </row>
    <row r="1416" spans="2:7" ht="14" customHeight="1" x14ac:dyDescent="0.25">
      <c r="B1416" s="34" t="s">
        <v>2601</v>
      </c>
      <c r="C1416" s="29">
        <f>[1]!s_info_name(B1416)</f>
        <v>0</v>
      </c>
      <c r="D1416" s="30">
        <f>[1]!s_info_industry_sw_2021(B1416,"",1)</f>
        <v>0</v>
      </c>
      <c r="E1416" s="31" t="e">
        <f>IF([1]!s_info_industry_sw_2021(B1416,"",2)="消费电子",分工!$E$4,VLOOKUP(D1416,分工!$B$2:'分工'!$C$32,2,0))</f>
        <v>#N/A</v>
      </c>
      <c r="F1416" s="35"/>
      <c r="G1416" s="33">
        <f>IFERROR(VLOOKUP(C1416,重点公司!$C$2:$E$800,2,FALSE),0)</f>
        <v>0</v>
      </c>
    </row>
    <row r="1417" spans="2:7" ht="14" customHeight="1" x14ac:dyDescent="0.25">
      <c r="B1417" s="34" t="s">
        <v>2602</v>
      </c>
      <c r="C1417" s="29">
        <f>[1]!s_info_name(B1417)</f>
        <v>0</v>
      </c>
      <c r="D1417" s="30">
        <f>[1]!s_info_industry_sw_2021(B1417,"",1)</f>
        <v>0</v>
      </c>
      <c r="E1417" s="31" t="e">
        <f>IF([1]!s_info_industry_sw_2021(B1417,"",2)="消费电子",分工!$E$4,VLOOKUP(D1417,分工!$B$2:'分工'!$C$32,2,0))</f>
        <v>#N/A</v>
      </c>
      <c r="F1417" s="35"/>
      <c r="G1417" s="33">
        <f>IFERROR(VLOOKUP(C1417,重点公司!$C$2:$E$800,2,FALSE),0)</f>
        <v>0</v>
      </c>
    </row>
    <row r="1418" spans="2:7" ht="14" customHeight="1" x14ac:dyDescent="0.25">
      <c r="B1418" s="34" t="s">
        <v>2603</v>
      </c>
      <c r="C1418" s="29">
        <f>[1]!s_info_name(B1418)</f>
        <v>0</v>
      </c>
      <c r="D1418" s="30">
        <f>[1]!s_info_industry_sw_2021(B1418,"",1)</f>
        <v>0</v>
      </c>
      <c r="E1418" s="31" t="e">
        <f>IF([1]!s_info_industry_sw_2021(B1418,"",2)="消费电子",分工!$E$4,VLOOKUP(D1418,分工!$B$2:'分工'!$C$32,2,0))</f>
        <v>#N/A</v>
      </c>
      <c r="F1418" s="35"/>
      <c r="G1418" s="33">
        <f>IFERROR(VLOOKUP(C1418,重点公司!$C$2:$E$800,2,FALSE),0)</f>
        <v>0</v>
      </c>
    </row>
    <row r="1419" spans="2:7" ht="14" customHeight="1" x14ac:dyDescent="0.25">
      <c r="B1419" s="34" t="s">
        <v>2604</v>
      </c>
      <c r="C1419" s="29">
        <f>[1]!s_info_name(B1419)</f>
        <v>0</v>
      </c>
      <c r="D1419" s="30">
        <f>[1]!s_info_industry_sw_2021(B1419,"",1)</f>
        <v>0</v>
      </c>
      <c r="E1419" s="31" t="e">
        <f>IF([1]!s_info_industry_sw_2021(B1419,"",2)="消费电子",分工!$E$4,VLOOKUP(D1419,分工!$B$2:'分工'!$C$32,2,0))</f>
        <v>#N/A</v>
      </c>
      <c r="F1419" s="35"/>
      <c r="G1419" s="33">
        <f>IFERROR(VLOOKUP(C1419,重点公司!$C$2:$E$800,2,FALSE),0)</f>
        <v>0</v>
      </c>
    </row>
    <row r="1420" spans="2:7" ht="14" customHeight="1" x14ac:dyDescent="0.25">
      <c r="B1420" s="34" t="s">
        <v>2605</v>
      </c>
      <c r="C1420" s="29">
        <f>[1]!s_info_name(B1420)</f>
        <v>0</v>
      </c>
      <c r="D1420" s="30">
        <f>[1]!s_info_industry_sw_2021(B1420,"",1)</f>
        <v>0</v>
      </c>
      <c r="E1420" s="31" t="e">
        <f>IF([1]!s_info_industry_sw_2021(B1420,"",2)="消费电子",分工!$E$4,VLOOKUP(D1420,分工!$B$2:'分工'!$C$32,2,0))</f>
        <v>#N/A</v>
      </c>
      <c r="F1420" s="35"/>
      <c r="G1420" s="33">
        <f>IFERROR(VLOOKUP(C1420,重点公司!$C$2:$E$800,2,FALSE),0)</f>
        <v>0</v>
      </c>
    </row>
    <row r="1421" spans="2:7" ht="14" customHeight="1" x14ac:dyDescent="0.25">
      <c r="B1421" s="34" t="s">
        <v>2606</v>
      </c>
      <c r="C1421" s="29">
        <f>[1]!s_info_name(B1421)</f>
        <v>0</v>
      </c>
      <c r="D1421" s="30">
        <f>[1]!s_info_industry_sw_2021(B1421,"",1)</f>
        <v>0</v>
      </c>
      <c r="E1421" s="31" t="e">
        <f>IF([1]!s_info_industry_sw_2021(B1421,"",2)="消费电子",分工!$E$4,VLOOKUP(D1421,分工!$B$2:'分工'!$C$32,2,0))</f>
        <v>#N/A</v>
      </c>
      <c r="F1421" s="35"/>
      <c r="G1421" s="33">
        <f>IFERROR(VLOOKUP(C1421,重点公司!$C$2:$E$800,2,FALSE),0)</f>
        <v>0</v>
      </c>
    </row>
    <row r="1422" spans="2:7" ht="14" customHeight="1" x14ac:dyDescent="0.25">
      <c r="B1422" s="34" t="s">
        <v>2607</v>
      </c>
      <c r="C1422" s="29">
        <f>[1]!s_info_name(B1422)</f>
        <v>0</v>
      </c>
      <c r="D1422" s="30">
        <f>[1]!s_info_industry_sw_2021(B1422,"",1)</f>
        <v>0</v>
      </c>
      <c r="E1422" s="31" t="e">
        <f>IF([1]!s_info_industry_sw_2021(B1422,"",2)="消费电子",分工!$E$4,VLOOKUP(D1422,分工!$B$2:'分工'!$C$32,2,0))</f>
        <v>#N/A</v>
      </c>
      <c r="F1422" s="35"/>
      <c r="G1422" s="33">
        <f>IFERROR(VLOOKUP(C1422,重点公司!$C$2:$E$800,2,FALSE),0)</f>
        <v>0</v>
      </c>
    </row>
    <row r="1423" spans="2:7" ht="14" customHeight="1" x14ac:dyDescent="0.25">
      <c r="B1423" s="34" t="s">
        <v>2608</v>
      </c>
      <c r="C1423" s="29">
        <f>[1]!s_info_name(B1423)</f>
        <v>0</v>
      </c>
      <c r="D1423" s="30">
        <f>[1]!s_info_industry_sw_2021(B1423,"",1)</f>
        <v>0</v>
      </c>
      <c r="E1423" s="31" t="e">
        <f>IF([1]!s_info_industry_sw_2021(B1423,"",2)="消费电子",分工!$E$4,VLOOKUP(D1423,分工!$B$2:'分工'!$C$32,2,0))</f>
        <v>#N/A</v>
      </c>
      <c r="F1423" s="35"/>
      <c r="G1423" s="33">
        <f>IFERROR(VLOOKUP(C1423,重点公司!$C$2:$E$800,2,FALSE),0)</f>
        <v>0</v>
      </c>
    </row>
    <row r="1424" spans="2:7" ht="14" customHeight="1" x14ac:dyDescent="0.25">
      <c r="B1424" s="34" t="s">
        <v>2609</v>
      </c>
      <c r="C1424" s="29">
        <f>[1]!s_info_name(B1424)</f>
        <v>0</v>
      </c>
      <c r="D1424" s="30">
        <f>[1]!s_info_industry_sw_2021(B1424,"",1)</f>
        <v>0</v>
      </c>
      <c r="E1424" s="31" t="e">
        <f>IF([1]!s_info_industry_sw_2021(B1424,"",2)="消费电子",分工!$E$4,VLOOKUP(D1424,分工!$B$2:'分工'!$C$32,2,0))</f>
        <v>#N/A</v>
      </c>
      <c r="F1424" s="35"/>
      <c r="G1424" s="33">
        <f>IFERROR(VLOOKUP(C1424,重点公司!$C$2:$E$800,2,FALSE),0)</f>
        <v>0</v>
      </c>
    </row>
    <row r="1425" spans="2:7" ht="14" customHeight="1" x14ac:dyDescent="0.25">
      <c r="B1425" s="34" t="s">
        <v>2610</v>
      </c>
      <c r="C1425" s="29">
        <f>[1]!s_info_name(B1425)</f>
        <v>0</v>
      </c>
      <c r="D1425" s="30">
        <f>[1]!s_info_industry_sw_2021(B1425,"",1)</f>
        <v>0</v>
      </c>
      <c r="E1425" s="31" t="e">
        <f>IF([1]!s_info_industry_sw_2021(B1425,"",2)="消费电子",分工!$E$4,VLOOKUP(D1425,分工!$B$2:'分工'!$C$32,2,0))</f>
        <v>#N/A</v>
      </c>
      <c r="F1425" s="35"/>
      <c r="G1425" s="33">
        <f>IFERROR(VLOOKUP(C1425,重点公司!$C$2:$E$800,2,FALSE),0)</f>
        <v>0</v>
      </c>
    </row>
    <row r="1426" spans="2:7" ht="14" customHeight="1" x14ac:dyDescent="0.25">
      <c r="B1426" s="34" t="s">
        <v>2611</v>
      </c>
      <c r="C1426" s="29">
        <f>[1]!s_info_name(B1426)</f>
        <v>0</v>
      </c>
      <c r="D1426" s="30">
        <f>[1]!s_info_industry_sw_2021(B1426,"",1)</f>
        <v>0</v>
      </c>
      <c r="E1426" s="31" t="e">
        <f>IF([1]!s_info_industry_sw_2021(B1426,"",2)="消费电子",分工!$E$4,VLOOKUP(D1426,分工!$B$2:'分工'!$C$32,2,0))</f>
        <v>#N/A</v>
      </c>
      <c r="F1426" s="35"/>
      <c r="G1426" s="33">
        <f>IFERROR(VLOOKUP(C1426,重点公司!$C$2:$E$800,2,FALSE),0)</f>
        <v>0</v>
      </c>
    </row>
    <row r="1427" spans="2:7" ht="14" customHeight="1" x14ac:dyDescent="0.25">
      <c r="B1427" s="34" t="s">
        <v>2612</v>
      </c>
      <c r="C1427" s="29">
        <f>[1]!s_info_name(B1427)</f>
        <v>0</v>
      </c>
      <c r="D1427" s="30">
        <f>[1]!s_info_industry_sw_2021(B1427,"",1)</f>
        <v>0</v>
      </c>
      <c r="E1427" s="31" t="e">
        <f>IF([1]!s_info_industry_sw_2021(B1427,"",2)="消费电子",分工!$E$4,VLOOKUP(D1427,分工!$B$2:'分工'!$C$32,2,0))</f>
        <v>#N/A</v>
      </c>
      <c r="F1427" s="35"/>
      <c r="G1427" s="33">
        <f>IFERROR(VLOOKUP(C1427,重点公司!$C$2:$E$800,2,FALSE),0)</f>
        <v>0</v>
      </c>
    </row>
    <row r="1428" spans="2:7" ht="14" customHeight="1" x14ac:dyDescent="0.25">
      <c r="B1428" s="34" t="s">
        <v>2613</v>
      </c>
      <c r="C1428" s="29">
        <f>[1]!s_info_name(B1428)</f>
        <v>0</v>
      </c>
      <c r="D1428" s="30">
        <f>[1]!s_info_industry_sw_2021(B1428,"",1)</f>
        <v>0</v>
      </c>
      <c r="E1428" s="31" t="e">
        <f>IF([1]!s_info_industry_sw_2021(B1428,"",2)="消费电子",分工!$E$4,VLOOKUP(D1428,分工!$B$2:'分工'!$C$32,2,0))</f>
        <v>#N/A</v>
      </c>
      <c r="F1428" s="35"/>
      <c r="G1428" s="33">
        <f>IFERROR(VLOOKUP(C1428,重点公司!$C$2:$E$800,2,FALSE),0)</f>
        <v>0</v>
      </c>
    </row>
    <row r="1429" spans="2:7" ht="14" customHeight="1" x14ac:dyDescent="0.25">
      <c r="B1429" s="34" t="s">
        <v>2614</v>
      </c>
      <c r="C1429" s="29">
        <f>[1]!s_info_name(B1429)</f>
        <v>0</v>
      </c>
      <c r="D1429" s="30">
        <f>[1]!s_info_industry_sw_2021(B1429,"",1)</f>
        <v>0</v>
      </c>
      <c r="E1429" s="31" t="e">
        <f>IF([1]!s_info_industry_sw_2021(B1429,"",2)="消费电子",分工!$E$4,VLOOKUP(D1429,分工!$B$2:'分工'!$C$32,2,0))</f>
        <v>#N/A</v>
      </c>
      <c r="F1429" s="35"/>
      <c r="G1429" s="33">
        <f>IFERROR(VLOOKUP(C1429,重点公司!$C$2:$E$800,2,FALSE),0)</f>
        <v>0</v>
      </c>
    </row>
    <row r="1430" spans="2:7" ht="14" customHeight="1" x14ac:dyDescent="0.25">
      <c r="B1430" s="34" t="s">
        <v>2615</v>
      </c>
      <c r="C1430" s="29">
        <f>[1]!s_info_name(B1430)</f>
        <v>0</v>
      </c>
      <c r="D1430" s="30">
        <f>[1]!s_info_industry_sw_2021(B1430,"",1)</f>
        <v>0</v>
      </c>
      <c r="E1430" s="31" t="e">
        <f>IF([1]!s_info_industry_sw_2021(B1430,"",2)="消费电子",分工!$E$4,VLOOKUP(D1430,分工!$B$2:'分工'!$C$32,2,0))</f>
        <v>#N/A</v>
      </c>
      <c r="F1430" s="35"/>
      <c r="G1430" s="33">
        <f>IFERROR(VLOOKUP(C1430,重点公司!$C$2:$E$800,2,FALSE),0)</f>
        <v>0</v>
      </c>
    </row>
    <row r="1431" spans="2:7" ht="14" customHeight="1" x14ac:dyDescent="0.25">
      <c r="B1431" s="34" t="s">
        <v>2616</v>
      </c>
      <c r="C1431" s="29">
        <f>[1]!s_info_name(B1431)</f>
        <v>0</v>
      </c>
      <c r="D1431" s="30">
        <f>[1]!s_info_industry_sw_2021(B1431,"",1)</f>
        <v>0</v>
      </c>
      <c r="E1431" s="31" t="e">
        <f>IF([1]!s_info_industry_sw_2021(B1431,"",2)="消费电子",分工!$E$4,VLOOKUP(D1431,分工!$B$2:'分工'!$C$32,2,0))</f>
        <v>#N/A</v>
      </c>
      <c r="F1431" s="35"/>
      <c r="G1431" s="33">
        <f>IFERROR(VLOOKUP(C1431,重点公司!$C$2:$E$800,2,FALSE),0)</f>
        <v>0</v>
      </c>
    </row>
    <row r="1432" spans="2:7" ht="14" customHeight="1" x14ac:dyDescent="0.25">
      <c r="B1432" s="34" t="s">
        <v>2617</v>
      </c>
      <c r="C1432" s="29">
        <f>[1]!s_info_name(B1432)</f>
        <v>0</v>
      </c>
      <c r="D1432" s="30">
        <f>[1]!s_info_industry_sw_2021(B1432,"",1)</f>
        <v>0</v>
      </c>
      <c r="E1432" s="31" t="e">
        <f>IF([1]!s_info_industry_sw_2021(B1432,"",2)="消费电子",分工!$E$4,VLOOKUP(D1432,分工!$B$2:'分工'!$C$32,2,0))</f>
        <v>#N/A</v>
      </c>
      <c r="F1432" s="35"/>
      <c r="G1432" s="33">
        <f>IFERROR(VLOOKUP(C1432,重点公司!$C$2:$E$800,2,FALSE),0)</f>
        <v>0</v>
      </c>
    </row>
    <row r="1433" spans="2:7" ht="14" customHeight="1" x14ac:dyDescent="0.25">
      <c r="B1433" s="34" t="s">
        <v>2618</v>
      </c>
      <c r="C1433" s="29">
        <f>[1]!s_info_name(B1433)</f>
        <v>0</v>
      </c>
      <c r="D1433" s="30">
        <f>[1]!s_info_industry_sw_2021(B1433,"",1)</f>
        <v>0</v>
      </c>
      <c r="E1433" s="31" t="e">
        <f>IF([1]!s_info_industry_sw_2021(B1433,"",2)="消费电子",分工!$E$4,VLOOKUP(D1433,分工!$B$2:'分工'!$C$32,2,0))</f>
        <v>#N/A</v>
      </c>
      <c r="F1433" s="35"/>
      <c r="G1433" s="33">
        <f>IFERROR(VLOOKUP(C1433,重点公司!$C$2:$E$800,2,FALSE),0)</f>
        <v>0</v>
      </c>
    </row>
    <row r="1434" spans="2:7" ht="14" customHeight="1" x14ac:dyDescent="0.25">
      <c r="B1434" s="34" t="s">
        <v>2619</v>
      </c>
      <c r="C1434" s="29">
        <f>[1]!s_info_name(B1434)</f>
        <v>0</v>
      </c>
      <c r="D1434" s="30">
        <f>[1]!s_info_industry_sw_2021(B1434,"",1)</f>
        <v>0</v>
      </c>
      <c r="E1434" s="31" t="e">
        <f>IF([1]!s_info_industry_sw_2021(B1434,"",2)="消费电子",分工!$E$4,VLOOKUP(D1434,分工!$B$2:'分工'!$C$32,2,0))</f>
        <v>#N/A</v>
      </c>
      <c r="F1434" s="35"/>
      <c r="G1434" s="33">
        <f>IFERROR(VLOOKUP(C1434,重点公司!$C$2:$E$800,2,FALSE),0)</f>
        <v>0</v>
      </c>
    </row>
    <row r="1435" spans="2:7" ht="14" customHeight="1" x14ac:dyDescent="0.25">
      <c r="B1435" s="34" t="s">
        <v>2620</v>
      </c>
      <c r="C1435" s="29">
        <f>[1]!s_info_name(B1435)</f>
        <v>0</v>
      </c>
      <c r="D1435" s="30">
        <f>[1]!s_info_industry_sw_2021(B1435,"",1)</f>
        <v>0</v>
      </c>
      <c r="E1435" s="31" t="e">
        <f>IF([1]!s_info_industry_sw_2021(B1435,"",2)="消费电子",分工!$E$4,VLOOKUP(D1435,分工!$B$2:'分工'!$C$32,2,0))</f>
        <v>#N/A</v>
      </c>
      <c r="F1435" s="35"/>
      <c r="G1435" s="33">
        <f>IFERROR(VLOOKUP(C1435,重点公司!$C$2:$E$800,2,FALSE),0)</f>
        <v>0</v>
      </c>
    </row>
    <row r="1436" spans="2:7" ht="14" customHeight="1" x14ac:dyDescent="0.25">
      <c r="B1436" s="34" t="s">
        <v>2621</v>
      </c>
      <c r="C1436" s="29">
        <f>[1]!s_info_name(B1436)</f>
        <v>0</v>
      </c>
      <c r="D1436" s="30">
        <f>[1]!s_info_industry_sw_2021(B1436,"",1)</f>
        <v>0</v>
      </c>
      <c r="E1436" s="31" t="e">
        <f>IF([1]!s_info_industry_sw_2021(B1436,"",2)="消费电子",分工!$E$4,VLOOKUP(D1436,分工!$B$2:'分工'!$C$32,2,0))</f>
        <v>#N/A</v>
      </c>
      <c r="F1436" s="35"/>
      <c r="G1436" s="33">
        <f>IFERROR(VLOOKUP(C1436,重点公司!$C$2:$E$800,2,FALSE),0)</f>
        <v>0</v>
      </c>
    </row>
    <row r="1437" spans="2:7" ht="14" customHeight="1" x14ac:dyDescent="0.25">
      <c r="B1437" s="34" t="s">
        <v>2622</v>
      </c>
      <c r="C1437" s="29">
        <f>[1]!s_info_name(B1437)</f>
        <v>0</v>
      </c>
      <c r="D1437" s="30">
        <f>[1]!s_info_industry_sw_2021(B1437,"",1)</f>
        <v>0</v>
      </c>
      <c r="E1437" s="31" t="e">
        <f>IF([1]!s_info_industry_sw_2021(B1437,"",2)="消费电子",分工!$E$4,VLOOKUP(D1437,分工!$B$2:'分工'!$C$32,2,0))</f>
        <v>#N/A</v>
      </c>
      <c r="F1437" s="35"/>
      <c r="G1437" s="33">
        <f>IFERROR(VLOOKUP(C1437,重点公司!$C$2:$E$800,2,FALSE),0)</f>
        <v>0</v>
      </c>
    </row>
    <row r="1438" spans="2:7" ht="14" customHeight="1" x14ac:dyDescent="0.25">
      <c r="B1438" s="34" t="s">
        <v>2623</v>
      </c>
      <c r="C1438" s="29">
        <f>[1]!s_info_name(B1438)</f>
        <v>0</v>
      </c>
      <c r="D1438" s="30">
        <f>[1]!s_info_industry_sw_2021(B1438,"",1)</f>
        <v>0</v>
      </c>
      <c r="E1438" s="31" t="e">
        <f>IF([1]!s_info_industry_sw_2021(B1438,"",2)="消费电子",分工!$E$4,VLOOKUP(D1438,分工!$B$2:'分工'!$C$32,2,0))</f>
        <v>#N/A</v>
      </c>
      <c r="F1438" s="35"/>
      <c r="G1438" s="33">
        <f>IFERROR(VLOOKUP(C1438,重点公司!$C$2:$E$800,2,FALSE),0)</f>
        <v>0</v>
      </c>
    </row>
    <row r="1439" spans="2:7" ht="14" customHeight="1" x14ac:dyDescent="0.25">
      <c r="B1439" s="34" t="s">
        <v>2624</v>
      </c>
      <c r="C1439" s="29">
        <f>[1]!s_info_name(B1439)</f>
        <v>0</v>
      </c>
      <c r="D1439" s="30">
        <f>[1]!s_info_industry_sw_2021(B1439,"",1)</f>
        <v>0</v>
      </c>
      <c r="E1439" s="31" t="e">
        <f>IF([1]!s_info_industry_sw_2021(B1439,"",2)="消费电子",分工!$E$4,VLOOKUP(D1439,分工!$B$2:'分工'!$C$32,2,0))</f>
        <v>#N/A</v>
      </c>
      <c r="F1439" s="35"/>
      <c r="G1439" s="33">
        <f>IFERROR(VLOOKUP(C1439,重点公司!$C$2:$E$800,2,FALSE),0)</f>
        <v>0</v>
      </c>
    </row>
    <row r="1440" spans="2:7" ht="14" customHeight="1" x14ac:dyDescent="0.25">
      <c r="B1440" s="34" t="s">
        <v>2625</v>
      </c>
      <c r="C1440" s="29">
        <f>[1]!s_info_name(B1440)</f>
        <v>0</v>
      </c>
      <c r="D1440" s="30">
        <f>[1]!s_info_industry_sw_2021(B1440,"",1)</f>
        <v>0</v>
      </c>
      <c r="E1440" s="31" t="e">
        <f>IF([1]!s_info_industry_sw_2021(B1440,"",2)="消费电子",分工!$E$4,VLOOKUP(D1440,分工!$B$2:'分工'!$C$32,2,0))</f>
        <v>#N/A</v>
      </c>
      <c r="F1440" s="35"/>
      <c r="G1440" s="33">
        <f>IFERROR(VLOOKUP(C1440,重点公司!$C$2:$E$800,2,FALSE),0)</f>
        <v>0</v>
      </c>
    </row>
    <row r="1441" spans="2:7" ht="14" customHeight="1" x14ac:dyDescent="0.25">
      <c r="B1441" s="34" t="s">
        <v>2626</v>
      </c>
      <c r="C1441" s="29">
        <f>[1]!s_info_name(B1441)</f>
        <v>0</v>
      </c>
      <c r="D1441" s="30">
        <f>[1]!s_info_industry_sw_2021(B1441,"",1)</f>
        <v>0</v>
      </c>
      <c r="E1441" s="31" t="e">
        <f>IF([1]!s_info_industry_sw_2021(B1441,"",2)="消费电子",分工!$E$4,VLOOKUP(D1441,分工!$B$2:'分工'!$C$32,2,0))</f>
        <v>#N/A</v>
      </c>
      <c r="F1441" s="35"/>
      <c r="G1441" s="33">
        <f>IFERROR(VLOOKUP(C1441,重点公司!$C$2:$E$800,2,FALSE),0)</f>
        <v>0</v>
      </c>
    </row>
    <row r="1442" spans="2:7" ht="14" customHeight="1" x14ac:dyDescent="0.25">
      <c r="B1442" s="34" t="s">
        <v>2627</v>
      </c>
      <c r="C1442" s="29">
        <f>[1]!s_info_name(B1442)</f>
        <v>0</v>
      </c>
      <c r="D1442" s="30">
        <f>[1]!s_info_industry_sw_2021(B1442,"",1)</f>
        <v>0</v>
      </c>
      <c r="E1442" s="31" t="e">
        <f>IF([1]!s_info_industry_sw_2021(B1442,"",2)="消费电子",分工!$E$4,VLOOKUP(D1442,分工!$B$2:'分工'!$C$32,2,0))</f>
        <v>#N/A</v>
      </c>
      <c r="F1442" s="35"/>
      <c r="G1442" s="33">
        <f>IFERROR(VLOOKUP(C1442,重点公司!$C$2:$E$800,2,FALSE),0)</f>
        <v>0</v>
      </c>
    </row>
    <row r="1443" spans="2:7" ht="14" customHeight="1" x14ac:dyDescent="0.25">
      <c r="B1443" s="34" t="s">
        <v>2628</v>
      </c>
      <c r="C1443" s="29">
        <f>[1]!s_info_name(B1443)</f>
        <v>0</v>
      </c>
      <c r="D1443" s="30">
        <f>[1]!s_info_industry_sw_2021(B1443,"",1)</f>
        <v>0</v>
      </c>
      <c r="E1443" s="31" t="e">
        <f>IF([1]!s_info_industry_sw_2021(B1443,"",2)="消费电子",分工!$E$4,VLOOKUP(D1443,分工!$B$2:'分工'!$C$32,2,0))</f>
        <v>#N/A</v>
      </c>
      <c r="F1443" s="35"/>
      <c r="G1443" s="33">
        <f>IFERROR(VLOOKUP(C1443,重点公司!$C$2:$E$800,2,FALSE),0)</f>
        <v>0</v>
      </c>
    </row>
    <row r="1444" spans="2:7" ht="14" customHeight="1" x14ac:dyDescent="0.25">
      <c r="B1444" s="34" t="s">
        <v>2629</v>
      </c>
      <c r="C1444" s="29">
        <f>[1]!s_info_name(B1444)</f>
        <v>0</v>
      </c>
      <c r="D1444" s="30">
        <f>[1]!s_info_industry_sw_2021(B1444,"",1)</f>
        <v>0</v>
      </c>
      <c r="E1444" s="31" t="e">
        <f>IF([1]!s_info_industry_sw_2021(B1444,"",2)="消费电子",分工!$E$4,VLOOKUP(D1444,分工!$B$2:'分工'!$C$32,2,0))</f>
        <v>#N/A</v>
      </c>
      <c r="F1444" s="35"/>
      <c r="G1444" s="33">
        <f>IFERROR(VLOOKUP(C1444,重点公司!$C$2:$E$800,2,FALSE),0)</f>
        <v>0</v>
      </c>
    </row>
    <row r="1445" spans="2:7" ht="14" customHeight="1" x14ac:dyDescent="0.25">
      <c r="B1445" s="34" t="s">
        <v>2630</v>
      </c>
      <c r="C1445" s="29">
        <f>[1]!s_info_name(B1445)</f>
        <v>0</v>
      </c>
      <c r="D1445" s="30">
        <f>[1]!s_info_industry_sw_2021(B1445,"",1)</f>
        <v>0</v>
      </c>
      <c r="E1445" s="31" t="e">
        <f>IF([1]!s_info_industry_sw_2021(B1445,"",2)="消费电子",分工!$E$4,VLOOKUP(D1445,分工!$B$2:'分工'!$C$32,2,0))</f>
        <v>#N/A</v>
      </c>
      <c r="F1445" s="35"/>
      <c r="G1445" s="33">
        <f>IFERROR(VLOOKUP(C1445,重点公司!$C$2:$E$800,2,FALSE),0)</f>
        <v>0</v>
      </c>
    </row>
    <row r="1446" spans="2:7" ht="14" customHeight="1" x14ac:dyDescent="0.25">
      <c r="B1446" s="34" t="s">
        <v>2631</v>
      </c>
      <c r="C1446" s="29">
        <f>[1]!s_info_name(B1446)</f>
        <v>0</v>
      </c>
      <c r="D1446" s="30">
        <f>[1]!s_info_industry_sw_2021(B1446,"",1)</f>
        <v>0</v>
      </c>
      <c r="E1446" s="31" t="e">
        <f>IF([1]!s_info_industry_sw_2021(B1446,"",2)="消费电子",分工!$E$4,VLOOKUP(D1446,分工!$B$2:'分工'!$C$32,2,0))</f>
        <v>#N/A</v>
      </c>
      <c r="F1446" s="35"/>
      <c r="G1446" s="33">
        <f>IFERROR(VLOOKUP(C1446,重点公司!$C$2:$E$800,2,FALSE),0)</f>
        <v>0</v>
      </c>
    </row>
    <row r="1447" spans="2:7" ht="14" customHeight="1" x14ac:dyDescent="0.25">
      <c r="B1447" s="34" t="s">
        <v>2632</v>
      </c>
      <c r="C1447" s="29">
        <f>[1]!s_info_name(B1447)</f>
        <v>0</v>
      </c>
      <c r="D1447" s="30">
        <f>[1]!s_info_industry_sw_2021(B1447,"",1)</f>
        <v>0</v>
      </c>
      <c r="E1447" s="31" t="e">
        <f>IF([1]!s_info_industry_sw_2021(B1447,"",2)="消费电子",分工!$E$4,VLOOKUP(D1447,分工!$B$2:'分工'!$C$32,2,0))</f>
        <v>#N/A</v>
      </c>
      <c r="F1447" s="35"/>
      <c r="G1447" s="33">
        <f>IFERROR(VLOOKUP(C1447,重点公司!$C$2:$E$800,2,FALSE),0)</f>
        <v>0</v>
      </c>
    </row>
    <row r="1448" spans="2:7" ht="14" customHeight="1" x14ac:dyDescent="0.25">
      <c r="B1448" s="34" t="s">
        <v>2633</v>
      </c>
      <c r="C1448" s="29">
        <f>[1]!s_info_name(B1448)</f>
        <v>0</v>
      </c>
      <c r="D1448" s="30">
        <f>[1]!s_info_industry_sw_2021(B1448,"",1)</f>
        <v>0</v>
      </c>
      <c r="E1448" s="31" t="e">
        <f>IF([1]!s_info_industry_sw_2021(B1448,"",2)="消费电子",分工!$E$4,VLOOKUP(D1448,分工!$B$2:'分工'!$C$32,2,0))</f>
        <v>#N/A</v>
      </c>
      <c r="F1448" s="35"/>
      <c r="G1448" s="33">
        <f>IFERROR(VLOOKUP(C1448,重点公司!$C$2:$E$800,2,FALSE),0)</f>
        <v>0</v>
      </c>
    </row>
    <row r="1449" spans="2:7" ht="14" customHeight="1" x14ac:dyDescent="0.25">
      <c r="B1449" s="34" t="s">
        <v>2634</v>
      </c>
      <c r="C1449" s="29">
        <f>[1]!s_info_name(B1449)</f>
        <v>0</v>
      </c>
      <c r="D1449" s="30">
        <f>[1]!s_info_industry_sw_2021(B1449,"",1)</f>
        <v>0</v>
      </c>
      <c r="E1449" s="31" t="e">
        <f>IF([1]!s_info_industry_sw_2021(B1449,"",2)="消费电子",分工!$E$4,VLOOKUP(D1449,分工!$B$2:'分工'!$C$32,2,0))</f>
        <v>#N/A</v>
      </c>
      <c r="F1449" s="35"/>
      <c r="G1449" s="33">
        <f>IFERROR(VLOOKUP(C1449,重点公司!$C$2:$E$800,2,FALSE),0)</f>
        <v>0</v>
      </c>
    </row>
    <row r="1450" spans="2:7" ht="14" customHeight="1" x14ac:dyDescent="0.25">
      <c r="B1450" s="34" t="s">
        <v>2635</v>
      </c>
      <c r="C1450" s="29">
        <f>[1]!s_info_name(B1450)</f>
        <v>0</v>
      </c>
      <c r="D1450" s="30">
        <f>[1]!s_info_industry_sw_2021(B1450,"",1)</f>
        <v>0</v>
      </c>
      <c r="E1450" s="31" t="e">
        <f>IF([1]!s_info_industry_sw_2021(B1450,"",2)="消费电子",分工!$E$4,VLOOKUP(D1450,分工!$B$2:'分工'!$C$32,2,0))</f>
        <v>#N/A</v>
      </c>
      <c r="F1450" s="35"/>
      <c r="G1450" s="33">
        <f>IFERROR(VLOOKUP(C1450,重点公司!$C$2:$E$800,2,FALSE),0)</f>
        <v>0</v>
      </c>
    </row>
    <row r="1451" spans="2:7" ht="14" customHeight="1" x14ac:dyDescent="0.25">
      <c r="B1451" s="34" t="s">
        <v>2636</v>
      </c>
      <c r="C1451" s="29">
        <f>[1]!s_info_name(B1451)</f>
        <v>0</v>
      </c>
      <c r="D1451" s="30">
        <f>[1]!s_info_industry_sw_2021(B1451,"",1)</f>
        <v>0</v>
      </c>
      <c r="E1451" s="31" t="e">
        <f>IF([1]!s_info_industry_sw_2021(B1451,"",2)="消费电子",分工!$E$4,VLOOKUP(D1451,分工!$B$2:'分工'!$C$32,2,0))</f>
        <v>#N/A</v>
      </c>
      <c r="F1451" s="35"/>
      <c r="G1451" s="33">
        <f>IFERROR(VLOOKUP(C1451,重点公司!$C$2:$E$800,2,FALSE),0)</f>
        <v>0</v>
      </c>
    </row>
    <row r="1452" spans="2:7" ht="14" customHeight="1" x14ac:dyDescent="0.25">
      <c r="B1452" s="34" t="s">
        <v>2637</v>
      </c>
      <c r="C1452" s="29">
        <f>[1]!s_info_name(B1452)</f>
        <v>0</v>
      </c>
      <c r="D1452" s="30">
        <f>[1]!s_info_industry_sw_2021(B1452,"",1)</f>
        <v>0</v>
      </c>
      <c r="E1452" s="31" t="e">
        <f>IF([1]!s_info_industry_sw_2021(B1452,"",2)="消费电子",分工!$E$4,VLOOKUP(D1452,分工!$B$2:'分工'!$C$32,2,0))</f>
        <v>#N/A</v>
      </c>
      <c r="F1452" s="35"/>
      <c r="G1452" s="33">
        <f>IFERROR(VLOOKUP(C1452,重点公司!$C$2:$E$800,2,FALSE),0)</f>
        <v>0</v>
      </c>
    </row>
    <row r="1453" spans="2:7" ht="14" customHeight="1" x14ac:dyDescent="0.25">
      <c r="B1453" s="34" t="s">
        <v>2638</v>
      </c>
      <c r="C1453" s="29">
        <f>[1]!s_info_name(B1453)</f>
        <v>0</v>
      </c>
      <c r="D1453" s="30">
        <f>[1]!s_info_industry_sw_2021(B1453,"",1)</f>
        <v>0</v>
      </c>
      <c r="E1453" s="31" t="e">
        <f>IF([1]!s_info_industry_sw_2021(B1453,"",2)="消费电子",分工!$E$4,VLOOKUP(D1453,分工!$B$2:'分工'!$C$32,2,0))</f>
        <v>#N/A</v>
      </c>
      <c r="F1453" s="35"/>
      <c r="G1453" s="33">
        <f>IFERROR(VLOOKUP(C1453,重点公司!$C$2:$E$800,2,FALSE),0)</f>
        <v>0</v>
      </c>
    </row>
    <row r="1454" spans="2:7" ht="14" customHeight="1" x14ac:dyDescent="0.25">
      <c r="B1454" s="34" t="s">
        <v>2639</v>
      </c>
      <c r="C1454" s="29">
        <f>[1]!s_info_name(B1454)</f>
        <v>0</v>
      </c>
      <c r="D1454" s="30">
        <f>[1]!s_info_industry_sw_2021(B1454,"",1)</f>
        <v>0</v>
      </c>
      <c r="E1454" s="31" t="e">
        <f>IF([1]!s_info_industry_sw_2021(B1454,"",2)="消费电子",分工!$E$4,VLOOKUP(D1454,分工!$B$2:'分工'!$C$32,2,0))</f>
        <v>#N/A</v>
      </c>
      <c r="F1454" s="35"/>
      <c r="G1454" s="33">
        <f>IFERROR(VLOOKUP(C1454,重点公司!$C$2:$E$800,2,FALSE),0)</f>
        <v>0</v>
      </c>
    </row>
    <row r="1455" spans="2:7" ht="14" customHeight="1" x14ac:dyDescent="0.25">
      <c r="B1455" s="34" t="s">
        <v>2640</v>
      </c>
      <c r="C1455" s="29">
        <f>[1]!s_info_name(B1455)</f>
        <v>0</v>
      </c>
      <c r="D1455" s="30">
        <f>[1]!s_info_industry_sw_2021(B1455,"",1)</f>
        <v>0</v>
      </c>
      <c r="E1455" s="31" t="e">
        <f>IF([1]!s_info_industry_sw_2021(B1455,"",2)="消费电子",分工!$E$4,VLOOKUP(D1455,分工!$B$2:'分工'!$C$32,2,0))</f>
        <v>#N/A</v>
      </c>
      <c r="F1455" s="35"/>
      <c r="G1455" s="33">
        <f>IFERROR(VLOOKUP(C1455,重点公司!$C$2:$E$800,2,FALSE),0)</f>
        <v>0</v>
      </c>
    </row>
    <row r="1456" spans="2:7" ht="14" customHeight="1" x14ac:dyDescent="0.25">
      <c r="B1456" s="34" t="s">
        <v>2641</v>
      </c>
      <c r="C1456" s="29">
        <f>[1]!s_info_name(B1456)</f>
        <v>0</v>
      </c>
      <c r="D1456" s="30">
        <f>[1]!s_info_industry_sw_2021(B1456,"",1)</f>
        <v>0</v>
      </c>
      <c r="E1456" s="31" t="e">
        <f>IF([1]!s_info_industry_sw_2021(B1456,"",2)="消费电子",分工!$E$4,VLOOKUP(D1456,分工!$B$2:'分工'!$C$32,2,0))</f>
        <v>#N/A</v>
      </c>
      <c r="F1456" s="35"/>
      <c r="G1456" s="33">
        <f>IFERROR(VLOOKUP(C1456,重点公司!$C$2:$E$800,2,FALSE),0)</f>
        <v>0</v>
      </c>
    </row>
    <row r="1457" spans="2:7" ht="14" customHeight="1" x14ac:dyDescent="0.25">
      <c r="B1457" s="34" t="s">
        <v>2642</v>
      </c>
      <c r="C1457" s="29">
        <f>[1]!s_info_name(B1457)</f>
        <v>0</v>
      </c>
      <c r="D1457" s="30">
        <f>[1]!s_info_industry_sw_2021(B1457,"",1)</f>
        <v>0</v>
      </c>
      <c r="E1457" s="31" t="e">
        <f>IF([1]!s_info_industry_sw_2021(B1457,"",2)="消费电子",分工!$E$4,VLOOKUP(D1457,分工!$B$2:'分工'!$C$32,2,0))</f>
        <v>#N/A</v>
      </c>
      <c r="F1457" s="35"/>
      <c r="G1457" s="33">
        <f>IFERROR(VLOOKUP(C1457,重点公司!$C$2:$E$800,2,FALSE),0)</f>
        <v>0</v>
      </c>
    </row>
    <row r="1458" spans="2:7" ht="14" customHeight="1" x14ac:dyDescent="0.25">
      <c r="B1458" s="34" t="s">
        <v>2643</v>
      </c>
      <c r="C1458" s="29">
        <f>[1]!s_info_name(B1458)</f>
        <v>0</v>
      </c>
      <c r="D1458" s="30">
        <f>[1]!s_info_industry_sw_2021(B1458,"",1)</f>
        <v>0</v>
      </c>
      <c r="E1458" s="31" t="e">
        <f>IF([1]!s_info_industry_sw_2021(B1458,"",2)="消费电子",分工!$E$4,VLOOKUP(D1458,分工!$B$2:'分工'!$C$32,2,0))</f>
        <v>#N/A</v>
      </c>
      <c r="F1458" s="35"/>
      <c r="G1458" s="33">
        <f>IFERROR(VLOOKUP(C1458,重点公司!$C$2:$E$800,2,FALSE),0)</f>
        <v>0</v>
      </c>
    </row>
    <row r="1459" spans="2:7" ht="14" customHeight="1" x14ac:dyDescent="0.25">
      <c r="B1459" s="34" t="s">
        <v>2644</v>
      </c>
      <c r="C1459" s="29">
        <f>[1]!s_info_name(B1459)</f>
        <v>0</v>
      </c>
      <c r="D1459" s="30">
        <f>[1]!s_info_industry_sw_2021(B1459,"",1)</f>
        <v>0</v>
      </c>
      <c r="E1459" s="31" t="e">
        <f>IF([1]!s_info_industry_sw_2021(B1459,"",2)="消费电子",分工!$E$4,VLOOKUP(D1459,分工!$B$2:'分工'!$C$32,2,0))</f>
        <v>#N/A</v>
      </c>
      <c r="F1459" s="35"/>
      <c r="G1459" s="33">
        <f>IFERROR(VLOOKUP(C1459,重点公司!$C$2:$E$800,2,FALSE),0)</f>
        <v>0</v>
      </c>
    </row>
    <row r="1460" spans="2:7" ht="14" customHeight="1" x14ac:dyDescent="0.25">
      <c r="B1460" s="34" t="s">
        <v>2645</v>
      </c>
      <c r="C1460" s="29">
        <f>[1]!s_info_name(B1460)</f>
        <v>0</v>
      </c>
      <c r="D1460" s="30">
        <f>[1]!s_info_industry_sw_2021(B1460,"",1)</f>
        <v>0</v>
      </c>
      <c r="E1460" s="31" t="e">
        <f>IF([1]!s_info_industry_sw_2021(B1460,"",2)="消费电子",分工!$E$4,VLOOKUP(D1460,分工!$B$2:'分工'!$C$32,2,0))</f>
        <v>#N/A</v>
      </c>
      <c r="F1460" s="35"/>
      <c r="G1460" s="33">
        <f>IFERROR(VLOOKUP(C1460,重点公司!$C$2:$E$800,2,FALSE),0)</f>
        <v>0</v>
      </c>
    </row>
    <row r="1461" spans="2:7" ht="14" customHeight="1" x14ac:dyDescent="0.25">
      <c r="B1461" s="34" t="s">
        <v>2646</v>
      </c>
      <c r="C1461" s="29">
        <f>[1]!s_info_name(B1461)</f>
        <v>0</v>
      </c>
      <c r="D1461" s="30">
        <f>[1]!s_info_industry_sw_2021(B1461,"",1)</f>
        <v>0</v>
      </c>
      <c r="E1461" s="31" t="e">
        <f>IF([1]!s_info_industry_sw_2021(B1461,"",2)="消费电子",分工!$E$4,VLOOKUP(D1461,分工!$B$2:'分工'!$C$32,2,0))</f>
        <v>#N/A</v>
      </c>
      <c r="F1461" s="35"/>
      <c r="G1461" s="33">
        <f>IFERROR(VLOOKUP(C1461,重点公司!$C$2:$E$800,2,FALSE),0)</f>
        <v>0</v>
      </c>
    </row>
    <row r="1462" spans="2:7" ht="14" customHeight="1" x14ac:dyDescent="0.25">
      <c r="B1462" s="34" t="s">
        <v>2647</v>
      </c>
      <c r="C1462" s="29">
        <f>[1]!s_info_name(B1462)</f>
        <v>0</v>
      </c>
      <c r="D1462" s="30">
        <f>[1]!s_info_industry_sw_2021(B1462,"",1)</f>
        <v>0</v>
      </c>
      <c r="E1462" s="31" t="e">
        <f>IF([1]!s_info_industry_sw_2021(B1462,"",2)="消费电子",分工!$E$4,VLOOKUP(D1462,分工!$B$2:'分工'!$C$32,2,0))</f>
        <v>#N/A</v>
      </c>
      <c r="F1462" s="35"/>
      <c r="G1462" s="33">
        <f>IFERROR(VLOOKUP(C1462,重点公司!$C$2:$E$800,2,FALSE),0)</f>
        <v>0</v>
      </c>
    </row>
    <row r="1463" spans="2:7" ht="14" customHeight="1" x14ac:dyDescent="0.25">
      <c r="B1463" s="34" t="s">
        <v>2648</v>
      </c>
      <c r="C1463" s="29">
        <f>[1]!s_info_name(B1463)</f>
        <v>0</v>
      </c>
      <c r="D1463" s="30">
        <f>[1]!s_info_industry_sw_2021(B1463,"",1)</f>
        <v>0</v>
      </c>
      <c r="E1463" s="31" t="e">
        <f>IF([1]!s_info_industry_sw_2021(B1463,"",2)="消费电子",分工!$E$4,VLOOKUP(D1463,分工!$B$2:'分工'!$C$32,2,0))</f>
        <v>#N/A</v>
      </c>
      <c r="F1463" s="35"/>
      <c r="G1463" s="33">
        <f>IFERROR(VLOOKUP(C1463,重点公司!$C$2:$E$800,2,FALSE),0)</f>
        <v>0</v>
      </c>
    </row>
    <row r="1464" spans="2:7" ht="14" customHeight="1" x14ac:dyDescent="0.25">
      <c r="B1464" s="34" t="s">
        <v>2649</v>
      </c>
      <c r="C1464" s="29">
        <f>[1]!s_info_name(B1464)</f>
        <v>0</v>
      </c>
      <c r="D1464" s="30">
        <f>[1]!s_info_industry_sw_2021(B1464,"",1)</f>
        <v>0</v>
      </c>
      <c r="E1464" s="31" t="e">
        <f>IF([1]!s_info_industry_sw_2021(B1464,"",2)="消费电子",分工!$E$4,VLOOKUP(D1464,分工!$B$2:'分工'!$C$32,2,0))</f>
        <v>#N/A</v>
      </c>
      <c r="F1464" s="35"/>
      <c r="G1464" s="33">
        <f>IFERROR(VLOOKUP(C1464,重点公司!$C$2:$E$800,2,FALSE),0)</f>
        <v>0</v>
      </c>
    </row>
    <row r="1465" spans="2:7" ht="14" customHeight="1" x14ac:dyDescent="0.25">
      <c r="B1465" s="34" t="s">
        <v>2650</v>
      </c>
      <c r="C1465" s="29">
        <f>[1]!s_info_name(B1465)</f>
        <v>0</v>
      </c>
      <c r="D1465" s="30">
        <f>[1]!s_info_industry_sw_2021(B1465,"",1)</f>
        <v>0</v>
      </c>
      <c r="E1465" s="31" t="e">
        <f>IF([1]!s_info_industry_sw_2021(B1465,"",2)="消费电子",分工!$E$4,VLOOKUP(D1465,分工!$B$2:'分工'!$C$32,2,0))</f>
        <v>#N/A</v>
      </c>
      <c r="F1465" s="35"/>
      <c r="G1465" s="33">
        <f>IFERROR(VLOOKUP(C1465,重点公司!$C$2:$E$800,2,FALSE),0)</f>
        <v>0</v>
      </c>
    </row>
    <row r="1466" spans="2:7" ht="14" customHeight="1" x14ac:dyDescent="0.25">
      <c r="B1466" s="34" t="s">
        <v>2651</v>
      </c>
      <c r="C1466" s="29">
        <f>[1]!s_info_name(B1466)</f>
        <v>0</v>
      </c>
      <c r="D1466" s="30">
        <f>[1]!s_info_industry_sw_2021(B1466,"",1)</f>
        <v>0</v>
      </c>
      <c r="E1466" s="31" t="e">
        <f>IF([1]!s_info_industry_sw_2021(B1466,"",2)="消费电子",分工!$E$4,VLOOKUP(D1466,分工!$B$2:'分工'!$C$32,2,0))</f>
        <v>#N/A</v>
      </c>
      <c r="F1466" s="35"/>
      <c r="G1466" s="33">
        <f>IFERROR(VLOOKUP(C1466,重点公司!$C$2:$E$800,2,FALSE),0)</f>
        <v>0</v>
      </c>
    </row>
    <row r="1467" spans="2:7" ht="14" customHeight="1" x14ac:dyDescent="0.25">
      <c r="B1467" s="34" t="s">
        <v>2652</v>
      </c>
      <c r="C1467" s="29">
        <f>[1]!s_info_name(B1467)</f>
        <v>0</v>
      </c>
      <c r="D1467" s="30">
        <f>[1]!s_info_industry_sw_2021(B1467,"",1)</f>
        <v>0</v>
      </c>
      <c r="E1467" s="31" t="e">
        <f>IF([1]!s_info_industry_sw_2021(B1467,"",2)="消费电子",分工!$E$4,VLOOKUP(D1467,分工!$B$2:'分工'!$C$32,2,0))</f>
        <v>#N/A</v>
      </c>
      <c r="F1467" s="35"/>
      <c r="G1467" s="33">
        <f>IFERROR(VLOOKUP(C1467,重点公司!$C$2:$E$800,2,FALSE),0)</f>
        <v>0</v>
      </c>
    </row>
    <row r="1468" spans="2:7" ht="14" customHeight="1" x14ac:dyDescent="0.25">
      <c r="B1468" s="34" t="s">
        <v>2653</v>
      </c>
      <c r="C1468" s="29">
        <f>[1]!s_info_name(B1468)</f>
        <v>0</v>
      </c>
      <c r="D1468" s="30">
        <f>[1]!s_info_industry_sw_2021(B1468,"",1)</f>
        <v>0</v>
      </c>
      <c r="E1468" s="31" t="e">
        <f>IF([1]!s_info_industry_sw_2021(B1468,"",2)="消费电子",分工!$E$4,VLOOKUP(D1468,分工!$B$2:'分工'!$C$32,2,0))</f>
        <v>#N/A</v>
      </c>
      <c r="F1468" s="35"/>
      <c r="G1468" s="33">
        <f>IFERROR(VLOOKUP(C1468,重点公司!$C$2:$E$800,2,FALSE),0)</f>
        <v>0</v>
      </c>
    </row>
    <row r="1469" spans="2:7" ht="14" customHeight="1" x14ac:dyDescent="0.25">
      <c r="B1469" s="34" t="s">
        <v>2654</v>
      </c>
      <c r="C1469" s="29">
        <f>[1]!s_info_name(B1469)</f>
        <v>0</v>
      </c>
      <c r="D1469" s="30">
        <f>[1]!s_info_industry_sw_2021(B1469,"",1)</f>
        <v>0</v>
      </c>
      <c r="E1469" s="31" t="e">
        <f>IF([1]!s_info_industry_sw_2021(B1469,"",2)="消费电子",分工!$E$4,VLOOKUP(D1469,分工!$B$2:'分工'!$C$32,2,0))</f>
        <v>#N/A</v>
      </c>
      <c r="F1469" s="35"/>
      <c r="G1469" s="33">
        <f>IFERROR(VLOOKUP(C1469,重点公司!$C$2:$E$800,2,FALSE),0)</f>
        <v>0</v>
      </c>
    </row>
    <row r="1470" spans="2:7" ht="14" customHeight="1" x14ac:dyDescent="0.25">
      <c r="B1470" s="34" t="s">
        <v>2655</v>
      </c>
      <c r="C1470" s="29">
        <f>[1]!s_info_name(B1470)</f>
        <v>0</v>
      </c>
      <c r="D1470" s="30">
        <f>[1]!s_info_industry_sw_2021(B1470,"",1)</f>
        <v>0</v>
      </c>
      <c r="E1470" s="31" t="e">
        <f>IF([1]!s_info_industry_sw_2021(B1470,"",2)="消费电子",分工!$E$4,VLOOKUP(D1470,分工!$B$2:'分工'!$C$32,2,0))</f>
        <v>#N/A</v>
      </c>
      <c r="F1470" s="35"/>
      <c r="G1470" s="33">
        <f>IFERROR(VLOOKUP(C1470,重点公司!$C$2:$E$800,2,FALSE),0)</f>
        <v>0</v>
      </c>
    </row>
    <row r="1471" spans="2:7" ht="14" customHeight="1" x14ac:dyDescent="0.25">
      <c r="B1471" s="34" t="s">
        <v>2656</v>
      </c>
      <c r="C1471" s="29">
        <f>[1]!s_info_name(B1471)</f>
        <v>0</v>
      </c>
      <c r="D1471" s="30">
        <f>[1]!s_info_industry_sw_2021(B1471,"",1)</f>
        <v>0</v>
      </c>
      <c r="E1471" s="31" t="e">
        <f>IF([1]!s_info_industry_sw_2021(B1471,"",2)="消费电子",分工!$E$4,VLOOKUP(D1471,分工!$B$2:'分工'!$C$32,2,0))</f>
        <v>#N/A</v>
      </c>
      <c r="F1471" s="35"/>
      <c r="G1471" s="33">
        <f>IFERROR(VLOOKUP(C1471,重点公司!$C$2:$E$800,2,FALSE),0)</f>
        <v>0</v>
      </c>
    </row>
    <row r="1472" spans="2:7" ht="14" customHeight="1" x14ac:dyDescent="0.25">
      <c r="B1472" s="34" t="s">
        <v>2657</v>
      </c>
      <c r="C1472" s="29">
        <f>[1]!s_info_name(B1472)</f>
        <v>0</v>
      </c>
      <c r="D1472" s="30">
        <f>[1]!s_info_industry_sw_2021(B1472,"",1)</f>
        <v>0</v>
      </c>
      <c r="E1472" s="31" t="e">
        <f>IF([1]!s_info_industry_sw_2021(B1472,"",2)="消费电子",分工!$E$4,VLOOKUP(D1472,分工!$B$2:'分工'!$C$32,2,0))</f>
        <v>#N/A</v>
      </c>
      <c r="F1472" s="35"/>
      <c r="G1472" s="33">
        <f>IFERROR(VLOOKUP(C1472,重点公司!$C$2:$E$800,2,FALSE),0)</f>
        <v>0</v>
      </c>
    </row>
    <row r="1473" spans="2:7" ht="14" customHeight="1" x14ac:dyDescent="0.25">
      <c r="B1473" s="34" t="s">
        <v>2658</v>
      </c>
      <c r="C1473" s="29">
        <f>[1]!s_info_name(B1473)</f>
        <v>0</v>
      </c>
      <c r="D1473" s="30">
        <f>[1]!s_info_industry_sw_2021(B1473,"",1)</f>
        <v>0</v>
      </c>
      <c r="E1473" s="31" t="e">
        <f>IF([1]!s_info_industry_sw_2021(B1473,"",2)="消费电子",分工!$E$4,VLOOKUP(D1473,分工!$B$2:'分工'!$C$32,2,0))</f>
        <v>#N/A</v>
      </c>
      <c r="F1473" s="35"/>
      <c r="G1473" s="33">
        <f>IFERROR(VLOOKUP(C1473,重点公司!$C$2:$E$800,2,FALSE),0)</f>
        <v>0</v>
      </c>
    </row>
    <row r="1474" spans="2:7" ht="14" customHeight="1" x14ac:dyDescent="0.25">
      <c r="B1474" s="34" t="s">
        <v>2659</v>
      </c>
      <c r="C1474" s="29">
        <f>[1]!s_info_name(B1474)</f>
        <v>0</v>
      </c>
      <c r="D1474" s="30">
        <f>[1]!s_info_industry_sw_2021(B1474,"",1)</f>
        <v>0</v>
      </c>
      <c r="E1474" s="31" t="e">
        <f>IF([1]!s_info_industry_sw_2021(B1474,"",2)="消费电子",分工!$E$4,VLOOKUP(D1474,分工!$B$2:'分工'!$C$32,2,0))</f>
        <v>#N/A</v>
      </c>
      <c r="F1474" s="35"/>
      <c r="G1474" s="33">
        <f>IFERROR(VLOOKUP(C1474,重点公司!$C$2:$E$800,2,FALSE),0)</f>
        <v>0</v>
      </c>
    </row>
    <row r="1475" spans="2:7" ht="14" customHeight="1" x14ac:dyDescent="0.25">
      <c r="B1475" s="34" t="s">
        <v>2660</v>
      </c>
      <c r="C1475" s="29">
        <f>[1]!s_info_name(B1475)</f>
        <v>0</v>
      </c>
      <c r="D1475" s="30">
        <f>[1]!s_info_industry_sw_2021(B1475,"",1)</f>
        <v>0</v>
      </c>
      <c r="E1475" s="31" t="e">
        <f>IF([1]!s_info_industry_sw_2021(B1475,"",2)="消费电子",分工!$E$4,VLOOKUP(D1475,分工!$B$2:'分工'!$C$32,2,0))</f>
        <v>#N/A</v>
      </c>
      <c r="F1475" s="35"/>
      <c r="G1475" s="33">
        <f>IFERROR(VLOOKUP(C1475,重点公司!$C$2:$E$800,2,FALSE),0)</f>
        <v>0</v>
      </c>
    </row>
    <row r="1476" spans="2:7" ht="14" customHeight="1" x14ac:dyDescent="0.25">
      <c r="B1476" s="34" t="s">
        <v>2661</v>
      </c>
      <c r="C1476" s="29">
        <f>[1]!s_info_name(B1476)</f>
        <v>0</v>
      </c>
      <c r="D1476" s="30">
        <f>[1]!s_info_industry_sw_2021(B1476,"",1)</f>
        <v>0</v>
      </c>
      <c r="E1476" s="31" t="e">
        <f>IF([1]!s_info_industry_sw_2021(B1476,"",2)="消费电子",分工!$E$4,VLOOKUP(D1476,分工!$B$2:'分工'!$C$32,2,0))</f>
        <v>#N/A</v>
      </c>
      <c r="F1476" s="35"/>
      <c r="G1476" s="33">
        <f>IFERROR(VLOOKUP(C1476,重点公司!$C$2:$E$800,2,FALSE),0)</f>
        <v>0</v>
      </c>
    </row>
    <row r="1477" spans="2:7" ht="14" customHeight="1" x14ac:dyDescent="0.25">
      <c r="B1477" s="34" t="s">
        <v>2662</v>
      </c>
      <c r="C1477" s="29">
        <f>[1]!s_info_name(B1477)</f>
        <v>0</v>
      </c>
      <c r="D1477" s="30">
        <f>[1]!s_info_industry_sw_2021(B1477,"",1)</f>
        <v>0</v>
      </c>
      <c r="E1477" s="31" t="e">
        <f>IF([1]!s_info_industry_sw_2021(B1477,"",2)="消费电子",分工!$E$4,VLOOKUP(D1477,分工!$B$2:'分工'!$C$32,2,0))</f>
        <v>#N/A</v>
      </c>
      <c r="F1477" s="35"/>
      <c r="G1477" s="33">
        <f>IFERROR(VLOOKUP(C1477,重点公司!$C$2:$E$800,2,FALSE),0)</f>
        <v>0</v>
      </c>
    </row>
    <row r="1478" spans="2:7" ht="14" customHeight="1" x14ac:dyDescent="0.25">
      <c r="B1478" s="34" t="s">
        <v>2663</v>
      </c>
      <c r="C1478" s="29">
        <f>[1]!s_info_name(B1478)</f>
        <v>0</v>
      </c>
      <c r="D1478" s="30">
        <f>[1]!s_info_industry_sw_2021(B1478,"",1)</f>
        <v>0</v>
      </c>
      <c r="E1478" s="31" t="e">
        <f>IF([1]!s_info_industry_sw_2021(B1478,"",2)="消费电子",分工!$E$4,VLOOKUP(D1478,分工!$B$2:'分工'!$C$32,2,0))</f>
        <v>#N/A</v>
      </c>
      <c r="F1478" s="35"/>
      <c r="G1478" s="33">
        <f>IFERROR(VLOOKUP(C1478,重点公司!$C$2:$E$800,2,FALSE),0)</f>
        <v>0</v>
      </c>
    </row>
    <row r="1479" spans="2:7" ht="14" customHeight="1" x14ac:dyDescent="0.25">
      <c r="B1479" s="34" t="s">
        <v>2664</v>
      </c>
      <c r="C1479" s="29">
        <f>[1]!s_info_name(B1479)</f>
        <v>0</v>
      </c>
      <c r="D1479" s="30">
        <f>[1]!s_info_industry_sw_2021(B1479,"",1)</f>
        <v>0</v>
      </c>
      <c r="E1479" s="31" t="e">
        <f>IF([1]!s_info_industry_sw_2021(B1479,"",2)="消费电子",分工!$E$4,VLOOKUP(D1479,分工!$B$2:'分工'!$C$32,2,0))</f>
        <v>#N/A</v>
      </c>
      <c r="F1479" s="35"/>
      <c r="G1479" s="33">
        <f>IFERROR(VLOOKUP(C1479,重点公司!$C$2:$E$800,2,FALSE),0)</f>
        <v>0</v>
      </c>
    </row>
    <row r="1480" spans="2:7" ht="14" customHeight="1" x14ac:dyDescent="0.25">
      <c r="B1480" s="34" t="s">
        <v>2665</v>
      </c>
      <c r="C1480" s="29">
        <f>[1]!s_info_name(B1480)</f>
        <v>0</v>
      </c>
      <c r="D1480" s="30">
        <f>[1]!s_info_industry_sw_2021(B1480,"",1)</f>
        <v>0</v>
      </c>
      <c r="E1480" s="31" t="e">
        <f>IF([1]!s_info_industry_sw_2021(B1480,"",2)="消费电子",分工!$E$4,VLOOKUP(D1480,分工!$B$2:'分工'!$C$32,2,0))</f>
        <v>#N/A</v>
      </c>
      <c r="F1480" s="35"/>
      <c r="G1480" s="33">
        <f>IFERROR(VLOOKUP(C1480,重点公司!$C$2:$E$800,2,FALSE),0)</f>
        <v>0</v>
      </c>
    </row>
    <row r="1481" spans="2:7" ht="14" customHeight="1" x14ac:dyDescent="0.25">
      <c r="B1481" s="34" t="s">
        <v>2666</v>
      </c>
      <c r="C1481" s="29">
        <f>[1]!s_info_name(B1481)</f>
        <v>0</v>
      </c>
      <c r="D1481" s="30">
        <f>[1]!s_info_industry_sw_2021(B1481,"",1)</f>
        <v>0</v>
      </c>
      <c r="E1481" s="31" t="e">
        <f>IF([1]!s_info_industry_sw_2021(B1481,"",2)="消费电子",分工!$E$4,VLOOKUP(D1481,分工!$B$2:'分工'!$C$32,2,0))</f>
        <v>#N/A</v>
      </c>
      <c r="F1481" s="35"/>
      <c r="G1481" s="33">
        <f>IFERROR(VLOOKUP(C1481,重点公司!$C$2:$E$800,2,FALSE),0)</f>
        <v>0</v>
      </c>
    </row>
    <row r="1482" spans="2:7" ht="14" customHeight="1" x14ac:dyDescent="0.25">
      <c r="B1482" s="34" t="s">
        <v>2667</v>
      </c>
      <c r="C1482" s="29">
        <f>[1]!s_info_name(B1482)</f>
        <v>0</v>
      </c>
      <c r="D1482" s="30">
        <f>[1]!s_info_industry_sw_2021(B1482,"",1)</f>
        <v>0</v>
      </c>
      <c r="E1482" s="31" t="e">
        <f>IF([1]!s_info_industry_sw_2021(B1482,"",2)="消费电子",分工!$E$4,VLOOKUP(D1482,分工!$B$2:'分工'!$C$32,2,0))</f>
        <v>#N/A</v>
      </c>
      <c r="F1482" s="35"/>
      <c r="G1482" s="33">
        <f>IFERROR(VLOOKUP(C1482,重点公司!$C$2:$E$800,2,FALSE),0)</f>
        <v>0</v>
      </c>
    </row>
    <row r="1483" spans="2:7" ht="14" customHeight="1" x14ac:dyDescent="0.25">
      <c r="B1483" s="34" t="s">
        <v>2668</v>
      </c>
      <c r="C1483" s="29">
        <f>[1]!s_info_name(B1483)</f>
        <v>0</v>
      </c>
      <c r="D1483" s="30">
        <f>[1]!s_info_industry_sw_2021(B1483,"",1)</f>
        <v>0</v>
      </c>
      <c r="E1483" s="31" t="e">
        <f>IF([1]!s_info_industry_sw_2021(B1483,"",2)="消费电子",分工!$E$4,VLOOKUP(D1483,分工!$B$2:'分工'!$C$32,2,0))</f>
        <v>#N/A</v>
      </c>
      <c r="F1483" s="35"/>
      <c r="G1483" s="33">
        <f>IFERROR(VLOOKUP(C1483,重点公司!$C$2:$E$800,2,FALSE),0)</f>
        <v>0</v>
      </c>
    </row>
    <row r="1484" spans="2:7" ht="14" customHeight="1" x14ac:dyDescent="0.25">
      <c r="B1484" s="34" t="s">
        <v>2669</v>
      </c>
      <c r="C1484" s="29">
        <f>[1]!s_info_name(B1484)</f>
        <v>0</v>
      </c>
      <c r="D1484" s="30">
        <f>[1]!s_info_industry_sw_2021(B1484,"",1)</f>
        <v>0</v>
      </c>
      <c r="E1484" s="31" t="e">
        <f>IF([1]!s_info_industry_sw_2021(B1484,"",2)="消费电子",分工!$E$4,VLOOKUP(D1484,分工!$B$2:'分工'!$C$32,2,0))</f>
        <v>#N/A</v>
      </c>
      <c r="F1484" s="35"/>
      <c r="G1484" s="33">
        <f>IFERROR(VLOOKUP(C1484,重点公司!$C$2:$E$800,2,FALSE),0)</f>
        <v>0</v>
      </c>
    </row>
    <row r="1485" spans="2:7" ht="14" customHeight="1" x14ac:dyDescent="0.25">
      <c r="B1485" s="34" t="s">
        <v>2670</v>
      </c>
      <c r="C1485" s="29">
        <f>[1]!s_info_name(B1485)</f>
        <v>0</v>
      </c>
      <c r="D1485" s="30">
        <f>[1]!s_info_industry_sw_2021(B1485,"",1)</f>
        <v>0</v>
      </c>
      <c r="E1485" s="31" t="e">
        <f>IF([1]!s_info_industry_sw_2021(B1485,"",2)="消费电子",分工!$E$4,VLOOKUP(D1485,分工!$B$2:'分工'!$C$32,2,0))</f>
        <v>#N/A</v>
      </c>
      <c r="F1485" s="35"/>
      <c r="G1485" s="33">
        <f>IFERROR(VLOOKUP(C1485,重点公司!$C$2:$E$800,2,FALSE),0)</f>
        <v>0</v>
      </c>
    </row>
    <row r="1486" spans="2:7" ht="14" customHeight="1" x14ac:dyDescent="0.25">
      <c r="B1486" s="34" t="s">
        <v>2671</v>
      </c>
      <c r="C1486" s="29">
        <f>[1]!s_info_name(B1486)</f>
        <v>0</v>
      </c>
      <c r="D1486" s="30">
        <f>[1]!s_info_industry_sw_2021(B1486,"",1)</f>
        <v>0</v>
      </c>
      <c r="E1486" s="31" t="e">
        <f>IF([1]!s_info_industry_sw_2021(B1486,"",2)="消费电子",分工!$E$4,VLOOKUP(D1486,分工!$B$2:'分工'!$C$32,2,0))</f>
        <v>#N/A</v>
      </c>
      <c r="F1486" s="35"/>
      <c r="G1486" s="33">
        <f>IFERROR(VLOOKUP(C1486,重点公司!$C$2:$E$800,2,FALSE),0)</f>
        <v>0</v>
      </c>
    </row>
    <row r="1487" spans="2:7" ht="14" customHeight="1" x14ac:dyDescent="0.25">
      <c r="B1487" s="34" t="s">
        <v>2672</v>
      </c>
      <c r="C1487" s="29">
        <f>[1]!s_info_name(B1487)</f>
        <v>0</v>
      </c>
      <c r="D1487" s="30">
        <f>[1]!s_info_industry_sw_2021(B1487,"",1)</f>
        <v>0</v>
      </c>
      <c r="E1487" s="31" t="e">
        <f>IF([1]!s_info_industry_sw_2021(B1487,"",2)="消费电子",分工!$E$4,VLOOKUP(D1487,分工!$B$2:'分工'!$C$32,2,0))</f>
        <v>#N/A</v>
      </c>
      <c r="F1487" s="35"/>
      <c r="G1487" s="33">
        <f>IFERROR(VLOOKUP(C1487,重点公司!$C$2:$E$800,2,FALSE),0)</f>
        <v>0</v>
      </c>
    </row>
    <row r="1488" spans="2:7" ht="14" customHeight="1" x14ac:dyDescent="0.25">
      <c r="B1488" s="34" t="s">
        <v>2673</v>
      </c>
      <c r="C1488" s="29">
        <f>[1]!s_info_name(B1488)</f>
        <v>0</v>
      </c>
      <c r="D1488" s="30">
        <f>[1]!s_info_industry_sw_2021(B1488,"",1)</f>
        <v>0</v>
      </c>
      <c r="E1488" s="31" t="e">
        <f>IF([1]!s_info_industry_sw_2021(B1488,"",2)="消费电子",分工!$E$4,VLOOKUP(D1488,分工!$B$2:'分工'!$C$32,2,0))</f>
        <v>#N/A</v>
      </c>
      <c r="F1488" s="35"/>
      <c r="G1488" s="33">
        <f>IFERROR(VLOOKUP(C1488,重点公司!$C$2:$E$800,2,FALSE),0)</f>
        <v>0</v>
      </c>
    </row>
    <row r="1489" spans="2:7" ht="14" customHeight="1" x14ac:dyDescent="0.25">
      <c r="B1489" s="34" t="s">
        <v>2674</v>
      </c>
      <c r="C1489" s="29">
        <f>[1]!s_info_name(B1489)</f>
        <v>0</v>
      </c>
      <c r="D1489" s="30">
        <f>[1]!s_info_industry_sw_2021(B1489,"",1)</f>
        <v>0</v>
      </c>
      <c r="E1489" s="31" t="e">
        <f>IF([1]!s_info_industry_sw_2021(B1489,"",2)="消费电子",分工!$E$4,VLOOKUP(D1489,分工!$B$2:'分工'!$C$32,2,0))</f>
        <v>#N/A</v>
      </c>
      <c r="F1489" s="35"/>
      <c r="G1489" s="33">
        <f>IFERROR(VLOOKUP(C1489,重点公司!$C$2:$E$800,2,FALSE),0)</f>
        <v>0</v>
      </c>
    </row>
    <row r="1490" spans="2:7" ht="14" customHeight="1" x14ac:dyDescent="0.25">
      <c r="B1490" s="34" t="s">
        <v>2675</v>
      </c>
      <c r="C1490" s="29">
        <f>[1]!s_info_name(B1490)</f>
        <v>0</v>
      </c>
      <c r="D1490" s="30">
        <f>[1]!s_info_industry_sw_2021(B1490,"",1)</f>
        <v>0</v>
      </c>
      <c r="E1490" s="31" t="e">
        <f>IF([1]!s_info_industry_sw_2021(B1490,"",2)="消费电子",分工!$E$4,VLOOKUP(D1490,分工!$B$2:'分工'!$C$32,2,0))</f>
        <v>#N/A</v>
      </c>
      <c r="F1490" s="35"/>
      <c r="G1490" s="33">
        <f>IFERROR(VLOOKUP(C1490,重点公司!$C$2:$E$800,2,FALSE),0)</f>
        <v>0</v>
      </c>
    </row>
    <row r="1491" spans="2:7" ht="14" customHeight="1" x14ac:dyDescent="0.25">
      <c r="B1491" s="34" t="s">
        <v>2676</v>
      </c>
      <c r="C1491" s="29">
        <f>[1]!s_info_name(B1491)</f>
        <v>0</v>
      </c>
      <c r="D1491" s="30">
        <f>[1]!s_info_industry_sw_2021(B1491,"",1)</f>
        <v>0</v>
      </c>
      <c r="E1491" s="31" t="e">
        <f>IF([1]!s_info_industry_sw_2021(B1491,"",2)="消费电子",分工!$E$4,VLOOKUP(D1491,分工!$B$2:'分工'!$C$32,2,0))</f>
        <v>#N/A</v>
      </c>
      <c r="F1491" s="35"/>
      <c r="G1491" s="33">
        <f>IFERROR(VLOOKUP(C1491,重点公司!$C$2:$E$800,2,FALSE),0)</f>
        <v>0</v>
      </c>
    </row>
    <row r="1492" spans="2:7" ht="14" customHeight="1" x14ac:dyDescent="0.25">
      <c r="B1492" s="34" t="s">
        <v>2677</v>
      </c>
      <c r="C1492" s="29">
        <f>[1]!s_info_name(B1492)</f>
        <v>0</v>
      </c>
      <c r="D1492" s="30">
        <f>[1]!s_info_industry_sw_2021(B1492,"",1)</f>
        <v>0</v>
      </c>
      <c r="E1492" s="31" t="e">
        <f>IF([1]!s_info_industry_sw_2021(B1492,"",2)="消费电子",分工!$E$4,VLOOKUP(D1492,分工!$B$2:'分工'!$C$32,2,0))</f>
        <v>#N/A</v>
      </c>
      <c r="F1492" s="35"/>
      <c r="G1492" s="33">
        <f>IFERROR(VLOOKUP(C1492,重点公司!$C$2:$E$800,2,FALSE),0)</f>
        <v>0</v>
      </c>
    </row>
    <row r="1493" spans="2:7" ht="14" customHeight="1" x14ac:dyDescent="0.25">
      <c r="B1493" s="34" t="s">
        <v>2678</v>
      </c>
      <c r="C1493" s="29">
        <f>[1]!s_info_name(B1493)</f>
        <v>0</v>
      </c>
      <c r="D1493" s="30">
        <f>[1]!s_info_industry_sw_2021(B1493,"",1)</f>
        <v>0</v>
      </c>
      <c r="E1493" s="31" t="e">
        <f>IF([1]!s_info_industry_sw_2021(B1493,"",2)="消费电子",分工!$E$4,VLOOKUP(D1493,分工!$B$2:'分工'!$C$32,2,0))</f>
        <v>#N/A</v>
      </c>
      <c r="F1493" s="35"/>
      <c r="G1493" s="33">
        <f>IFERROR(VLOOKUP(C1493,重点公司!$C$2:$E$800,2,FALSE),0)</f>
        <v>0</v>
      </c>
    </row>
    <row r="1494" spans="2:7" ht="14" customHeight="1" x14ac:dyDescent="0.25">
      <c r="B1494" s="34" t="s">
        <v>2679</v>
      </c>
      <c r="C1494" s="29">
        <f>[1]!s_info_name(B1494)</f>
        <v>0</v>
      </c>
      <c r="D1494" s="30">
        <f>[1]!s_info_industry_sw_2021(B1494,"",1)</f>
        <v>0</v>
      </c>
      <c r="E1494" s="31" t="e">
        <f>IF([1]!s_info_industry_sw_2021(B1494,"",2)="消费电子",分工!$E$4,VLOOKUP(D1494,分工!$B$2:'分工'!$C$32,2,0))</f>
        <v>#N/A</v>
      </c>
      <c r="F1494" s="35"/>
      <c r="G1494" s="33">
        <f>IFERROR(VLOOKUP(C1494,重点公司!$C$2:$E$800,2,FALSE),0)</f>
        <v>0</v>
      </c>
    </row>
    <row r="1495" spans="2:7" ht="14" customHeight="1" x14ac:dyDescent="0.25">
      <c r="B1495" s="34" t="s">
        <v>2680</v>
      </c>
      <c r="C1495" s="29">
        <f>[1]!s_info_name(B1495)</f>
        <v>0</v>
      </c>
      <c r="D1495" s="30">
        <f>[1]!s_info_industry_sw_2021(B1495,"",1)</f>
        <v>0</v>
      </c>
      <c r="E1495" s="31" t="e">
        <f>IF([1]!s_info_industry_sw_2021(B1495,"",2)="消费电子",分工!$E$4,VLOOKUP(D1495,分工!$B$2:'分工'!$C$32,2,0))</f>
        <v>#N/A</v>
      </c>
      <c r="F1495" s="35"/>
      <c r="G1495" s="33">
        <f>IFERROR(VLOOKUP(C1495,重点公司!$C$2:$E$800,2,FALSE),0)</f>
        <v>0</v>
      </c>
    </row>
    <row r="1496" spans="2:7" ht="14" customHeight="1" x14ac:dyDescent="0.25">
      <c r="B1496" s="34" t="s">
        <v>2681</v>
      </c>
      <c r="C1496" s="29">
        <f>[1]!s_info_name(B1496)</f>
        <v>0</v>
      </c>
      <c r="D1496" s="30">
        <f>[1]!s_info_industry_sw_2021(B1496,"",1)</f>
        <v>0</v>
      </c>
      <c r="E1496" s="31" t="e">
        <f>IF([1]!s_info_industry_sw_2021(B1496,"",2)="消费电子",分工!$E$4,VLOOKUP(D1496,分工!$B$2:'分工'!$C$32,2,0))</f>
        <v>#N/A</v>
      </c>
      <c r="F1496" s="35"/>
      <c r="G1496" s="33">
        <f>IFERROR(VLOOKUP(C1496,重点公司!$C$2:$E$800,2,FALSE),0)</f>
        <v>0</v>
      </c>
    </row>
    <row r="1497" spans="2:7" ht="14" customHeight="1" x14ac:dyDescent="0.25">
      <c r="B1497" s="34" t="s">
        <v>2682</v>
      </c>
      <c r="C1497" s="29">
        <f>[1]!s_info_name(B1497)</f>
        <v>0</v>
      </c>
      <c r="D1497" s="30">
        <f>[1]!s_info_industry_sw_2021(B1497,"",1)</f>
        <v>0</v>
      </c>
      <c r="E1497" s="31" t="e">
        <f>IF([1]!s_info_industry_sw_2021(B1497,"",2)="消费电子",分工!$E$4,VLOOKUP(D1497,分工!$B$2:'分工'!$C$32,2,0))</f>
        <v>#N/A</v>
      </c>
      <c r="F1497" s="35"/>
      <c r="G1497" s="33">
        <f>IFERROR(VLOOKUP(C1497,重点公司!$C$2:$E$800,2,FALSE),0)</f>
        <v>0</v>
      </c>
    </row>
    <row r="1498" spans="2:7" ht="14" customHeight="1" x14ac:dyDescent="0.25">
      <c r="B1498" s="34" t="s">
        <v>2683</v>
      </c>
      <c r="C1498" s="29">
        <f>[1]!s_info_name(B1498)</f>
        <v>0</v>
      </c>
      <c r="D1498" s="30">
        <f>[1]!s_info_industry_sw_2021(B1498,"",1)</f>
        <v>0</v>
      </c>
      <c r="E1498" s="31" t="e">
        <f>IF([1]!s_info_industry_sw_2021(B1498,"",2)="消费电子",分工!$E$4,VLOOKUP(D1498,分工!$B$2:'分工'!$C$32,2,0))</f>
        <v>#N/A</v>
      </c>
      <c r="F1498" s="35"/>
      <c r="G1498" s="33">
        <f>IFERROR(VLOOKUP(C1498,重点公司!$C$2:$E$800,2,FALSE),0)</f>
        <v>0</v>
      </c>
    </row>
    <row r="1499" spans="2:7" ht="14" customHeight="1" x14ac:dyDescent="0.25">
      <c r="B1499" s="34" t="s">
        <v>2684</v>
      </c>
      <c r="C1499" s="29">
        <f>[1]!s_info_name(B1499)</f>
        <v>0</v>
      </c>
      <c r="D1499" s="30">
        <f>[1]!s_info_industry_sw_2021(B1499,"",1)</f>
        <v>0</v>
      </c>
      <c r="E1499" s="31" t="e">
        <f>IF([1]!s_info_industry_sw_2021(B1499,"",2)="消费电子",分工!$E$4,VLOOKUP(D1499,分工!$B$2:'分工'!$C$32,2,0))</f>
        <v>#N/A</v>
      </c>
      <c r="F1499" s="35"/>
      <c r="G1499" s="33">
        <f>IFERROR(VLOOKUP(C1499,重点公司!$C$2:$E$800,2,FALSE),0)</f>
        <v>0</v>
      </c>
    </row>
    <row r="1500" spans="2:7" ht="14" customHeight="1" x14ac:dyDescent="0.25">
      <c r="B1500" s="34" t="s">
        <v>2685</v>
      </c>
      <c r="C1500" s="29">
        <f>[1]!s_info_name(B1500)</f>
        <v>0</v>
      </c>
      <c r="D1500" s="30">
        <f>[1]!s_info_industry_sw_2021(B1500,"",1)</f>
        <v>0</v>
      </c>
      <c r="E1500" s="31" t="e">
        <f>IF([1]!s_info_industry_sw_2021(B1500,"",2)="消费电子",分工!$E$4,VLOOKUP(D1500,分工!$B$2:'分工'!$C$32,2,0))</f>
        <v>#N/A</v>
      </c>
      <c r="F1500" s="35"/>
      <c r="G1500" s="33">
        <f>IFERROR(VLOOKUP(C1500,重点公司!$C$2:$E$800,2,FALSE),0)</f>
        <v>0</v>
      </c>
    </row>
    <row r="1501" spans="2:7" ht="14" customHeight="1" x14ac:dyDescent="0.25">
      <c r="B1501" s="34" t="s">
        <v>2686</v>
      </c>
      <c r="C1501" s="29">
        <f>[1]!s_info_name(B1501)</f>
        <v>0</v>
      </c>
      <c r="D1501" s="30">
        <f>[1]!s_info_industry_sw_2021(B1501,"",1)</f>
        <v>0</v>
      </c>
      <c r="E1501" s="31" t="e">
        <f>IF([1]!s_info_industry_sw_2021(B1501,"",2)="消费电子",分工!$E$4,VLOOKUP(D1501,分工!$B$2:'分工'!$C$32,2,0))</f>
        <v>#N/A</v>
      </c>
      <c r="F1501" s="35"/>
      <c r="G1501" s="33">
        <f>IFERROR(VLOOKUP(C1501,重点公司!$C$2:$E$800,2,FALSE),0)</f>
        <v>0</v>
      </c>
    </row>
    <row r="1502" spans="2:7" ht="14" customHeight="1" x14ac:dyDescent="0.25">
      <c r="B1502" s="34" t="s">
        <v>2687</v>
      </c>
      <c r="C1502" s="29">
        <f>[1]!s_info_name(B1502)</f>
        <v>0</v>
      </c>
      <c r="D1502" s="30">
        <f>[1]!s_info_industry_sw_2021(B1502,"",1)</f>
        <v>0</v>
      </c>
      <c r="E1502" s="31" t="e">
        <f>IF([1]!s_info_industry_sw_2021(B1502,"",2)="消费电子",分工!$E$4,VLOOKUP(D1502,分工!$B$2:'分工'!$C$32,2,0))</f>
        <v>#N/A</v>
      </c>
      <c r="F1502" s="35"/>
      <c r="G1502" s="33">
        <f>IFERROR(VLOOKUP(C1502,重点公司!$C$2:$E$800,2,FALSE),0)</f>
        <v>0</v>
      </c>
    </row>
    <row r="1503" spans="2:7" ht="14" customHeight="1" x14ac:dyDescent="0.25">
      <c r="B1503" s="34" t="s">
        <v>2688</v>
      </c>
      <c r="C1503" s="29">
        <f>[1]!s_info_name(B1503)</f>
        <v>0</v>
      </c>
      <c r="D1503" s="30">
        <f>[1]!s_info_industry_sw_2021(B1503,"",1)</f>
        <v>0</v>
      </c>
      <c r="E1503" s="31" t="e">
        <f>IF([1]!s_info_industry_sw_2021(B1503,"",2)="消费电子",分工!$E$4,VLOOKUP(D1503,分工!$B$2:'分工'!$C$32,2,0))</f>
        <v>#N/A</v>
      </c>
      <c r="F1503" s="35"/>
      <c r="G1503" s="33">
        <f>IFERROR(VLOOKUP(C1503,重点公司!$C$2:$E$800,2,FALSE),0)</f>
        <v>0</v>
      </c>
    </row>
    <row r="1504" spans="2:7" ht="14" customHeight="1" x14ac:dyDescent="0.25">
      <c r="B1504" s="34" t="s">
        <v>2689</v>
      </c>
      <c r="C1504" s="29">
        <f>[1]!s_info_name(B1504)</f>
        <v>0</v>
      </c>
      <c r="D1504" s="30">
        <f>[1]!s_info_industry_sw_2021(B1504,"",1)</f>
        <v>0</v>
      </c>
      <c r="E1504" s="31" t="e">
        <f>IF([1]!s_info_industry_sw_2021(B1504,"",2)="消费电子",分工!$E$4,VLOOKUP(D1504,分工!$B$2:'分工'!$C$32,2,0))</f>
        <v>#N/A</v>
      </c>
      <c r="F1504" s="35"/>
      <c r="G1504" s="33">
        <f>IFERROR(VLOOKUP(C1504,重点公司!$C$2:$E$800,2,FALSE),0)</f>
        <v>0</v>
      </c>
    </row>
    <row r="1505" spans="2:7" ht="14" customHeight="1" x14ac:dyDescent="0.25">
      <c r="B1505" s="34" t="s">
        <v>2690</v>
      </c>
      <c r="C1505" s="29">
        <f>[1]!s_info_name(B1505)</f>
        <v>0</v>
      </c>
      <c r="D1505" s="30">
        <f>[1]!s_info_industry_sw_2021(B1505,"",1)</f>
        <v>0</v>
      </c>
      <c r="E1505" s="31" t="e">
        <f>IF([1]!s_info_industry_sw_2021(B1505,"",2)="消费电子",分工!$E$4,VLOOKUP(D1505,分工!$B$2:'分工'!$C$32,2,0))</f>
        <v>#N/A</v>
      </c>
      <c r="F1505" s="35"/>
      <c r="G1505" s="33">
        <f>IFERROR(VLOOKUP(C1505,重点公司!$C$2:$E$800,2,FALSE),0)</f>
        <v>0</v>
      </c>
    </row>
    <row r="1506" spans="2:7" ht="14" customHeight="1" x14ac:dyDescent="0.25">
      <c r="B1506" s="34" t="s">
        <v>2691</v>
      </c>
      <c r="C1506" s="29">
        <f>[1]!s_info_name(B1506)</f>
        <v>0</v>
      </c>
      <c r="D1506" s="30">
        <f>[1]!s_info_industry_sw_2021(B1506,"",1)</f>
        <v>0</v>
      </c>
      <c r="E1506" s="31" t="e">
        <f>IF([1]!s_info_industry_sw_2021(B1506,"",2)="消费电子",分工!$E$4,VLOOKUP(D1506,分工!$B$2:'分工'!$C$32,2,0))</f>
        <v>#N/A</v>
      </c>
      <c r="F1506" s="35"/>
      <c r="G1506" s="33">
        <f>IFERROR(VLOOKUP(C1506,重点公司!$C$2:$E$800,2,FALSE),0)</f>
        <v>0</v>
      </c>
    </row>
    <row r="1507" spans="2:7" ht="14" customHeight="1" x14ac:dyDescent="0.25">
      <c r="B1507" s="34" t="s">
        <v>2692</v>
      </c>
      <c r="C1507" s="29">
        <f>[1]!s_info_name(B1507)</f>
        <v>0</v>
      </c>
      <c r="D1507" s="30">
        <f>[1]!s_info_industry_sw_2021(B1507,"",1)</f>
        <v>0</v>
      </c>
      <c r="E1507" s="31" t="e">
        <f>IF([1]!s_info_industry_sw_2021(B1507,"",2)="消费电子",分工!$E$4,VLOOKUP(D1507,分工!$B$2:'分工'!$C$32,2,0))</f>
        <v>#N/A</v>
      </c>
      <c r="F1507" s="35"/>
      <c r="G1507" s="33">
        <f>IFERROR(VLOOKUP(C1507,重点公司!$C$2:$E$800,2,FALSE),0)</f>
        <v>0</v>
      </c>
    </row>
    <row r="1508" spans="2:7" ht="14" customHeight="1" x14ac:dyDescent="0.25">
      <c r="B1508" s="34" t="s">
        <v>2693</v>
      </c>
      <c r="C1508" s="29">
        <f>[1]!s_info_name(B1508)</f>
        <v>0</v>
      </c>
      <c r="D1508" s="30">
        <f>[1]!s_info_industry_sw_2021(B1508,"",1)</f>
        <v>0</v>
      </c>
      <c r="E1508" s="31" t="e">
        <f>IF([1]!s_info_industry_sw_2021(B1508,"",2)="消费电子",分工!$E$4,VLOOKUP(D1508,分工!$B$2:'分工'!$C$32,2,0))</f>
        <v>#N/A</v>
      </c>
      <c r="F1508" s="35"/>
      <c r="G1508" s="33">
        <f>IFERROR(VLOOKUP(C1508,重点公司!$C$2:$E$800,2,FALSE),0)</f>
        <v>0</v>
      </c>
    </row>
    <row r="1509" spans="2:7" ht="14" customHeight="1" x14ac:dyDescent="0.25">
      <c r="B1509" s="34" t="s">
        <v>2694</v>
      </c>
      <c r="C1509" s="29">
        <f>[1]!s_info_name(B1509)</f>
        <v>0</v>
      </c>
      <c r="D1509" s="30">
        <f>[1]!s_info_industry_sw_2021(B1509,"",1)</f>
        <v>0</v>
      </c>
      <c r="E1509" s="31" t="e">
        <f>IF([1]!s_info_industry_sw_2021(B1509,"",2)="消费电子",分工!$E$4,VLOOKUP(D1509,分工!$B$2:'分工'!$C$32,2,0))</f>
        <v>#N/A</v>
      </c>
      <c r="F1509" s="35"/>
      <c r="G1509" s="33">
        <f>IFERROR(VLOOKUP(C1509,重点公司!$C$2:$E$800,2,FALSE),0)</f>
        <v>0</v>
      </c>
    </row>
    <row r="1510" spans="2:7" ht="14" customHeight="1" x14ac:dyDescent="0.25">
      <c r="B1510" s="34" t="s">
        <v>2695</v>
      </c>
      <c r="C1510" s="29">
        <f>[1]!s_info_name(B1510)</f>
        <v>0</v>
      </c>
      <c r="D1510" s="30">
        <f>[1]!s_info_industry_sw_2021(B1510,"",1)</f>
        <v>0</v>
      </c>
      <c r="E1510" s="31" t="e">
        <f>IF([1]!s_info_industry_sw_2021(B1510,"",2)="消费电子",分工!$E$4,VLOOKUP(D1510,分工!$B$2:'分工'!$C$32,2,0))</f>
        <v>#N/A</v>
      </c>
      <c r="F1510" s="35"/>
      <c r="G1510" s="33">
        <f>IFERROR(VLOOKUP(C1510,重点公司!$C$2:$E$800,2,FALSE),0)</f>
        <v>0</v>
      </c>
    </row>
    <row r="1511" spans="2:7" ht="14" customHeight="1" x14ac:dyDescent="0.25">
      <c r="B1511" s="34" t="s">
        <v>2696</v>
      </c>
      <c r="C1511" s="29">
        <f>[1]!s_info_name(B1511)</f>
        <v>0</v>
      </c>
      <c r="D1511" s="30">
        <f>[1]!s_info_industry_sw_2021(B1511,"",1)</f>
        <v>0</v>
      </c>
      <c r="E1511" s="31" t="e">
        <f>IF([1]!s_info_industry_sw_2021(B1511,"",2)="消费电子",分工!$E$4,VLOOKUP(D1511,分工!$B$2:'分工'!$C$32,2,0))</f>
        <v>#N/A</v>
      </c>
      <c r="F1511" s="35"/>
      <c r="G1511" s="33">
        <f>IFERROR(VLOOKUP(C1511,重点公司!$C$2:$E$800,2,FALSE),0)</f>
        <v>0</v>
      </c>
    </row>
    <row r="1512" spans="2:7" ht="14" customHeight="1" x14ac:dyDescent="0.25">
      <c r="B1512" s="34" t="s">
        <v>2697</v>
      </c>
      <c r="C1512" s="29">
        <f>[1]!s_info_name(B1512)</f>
        <v>0</v>
      </c>
      <c r="D1512" s="30">
        <f>[1]!s_info_industry_sw_2021(B1512,"",1)</f>
        <v>0</v>
      </c>
      <c r="E1512" s="31" t="e">
        <f>IF([1]!s_info_industry_sw_2021(B1512,"",2)="消费电子",分工!$E$4,VLOOKUP(D1512,分工!$B$2:'分工'!$C$32,2,0))</f>
        <v>#N/A</v>
      </c>
      <c r="F1512" s="35"/>
      <c r="G1512" s="33">
        <f>IFERROR(VLOOKUP(C1512,重点公司!$C$2:$E$800,2,FALSE),0)</f>
        <v>0</v>
      </c>
    </row>
    <row r="1513" spans="2:7" ht="14" customHeight="1" x14ac:dyDescent="0.25">
      <c r="B1513" s="34" t="s">
        <v>2698</v>
      </c>
      <c r="C1513" s="29">
        <f>[1]!s_info_name(B1513)</f>
        <v>0</v>
      </c>
      <c r="D1513" s="30">
        <f>[1]!s_info_industry_sw_2021(B1513,"",1)</f>
        <v>0</v>
      </c>
      <c r="E1513" s="31" t="e">
        <f>IF([1]!s_info_industry_sw_2021(B1513,"",2)="消费电子",分工!$E$4,VLOOKUP(D1513,分工!$B$2:'分工'!$C$32,2,0))</f>
        <v>#N/A</v>
      </c>
      <c r="F1513" s="35"/>
      <c r="G1513" s="33">
        <f>IFERROR(VLOOKUP(C1513,重点公司!$C$2:$E$800,2,FALSE),0)</f>
        <v>0</v>
      </c>
    </row>
    <row r="1514" spans="2:7" ht="14" customHeight="1" x14ac:dyDescent="0.25">
      <c r="B1514" s="34" t="s">
        <v>2699</v>
      </c>
      <c r="C1514" s="29">
        <f>[1]!s_info_name(B1514)</f>
        <v>0</v>
      </c>
      <c r="D1514" s="30">
        <f>[1]!s_info_industry_sw_2021(B1514,"",1)</f>
        <v>0</v>
      </c>
      <c r="E1514" s="31" t="e">
        <f>IF([1]!s_info_industry_sw_2021(B1514,"",2)="消费电子",分工!$E$4,VLOOKUP(D1514,分工!$B$2:'分工'!$C$32,2,0))</f>
        <v>#N/A</v>
      </c>
      <c r="F1514" s="35"/>
      <c r="G1514" s="33">
        <f>IFERROR(VLOOKUP(C1514,重点公司!$C$2:$E$800,2,FALSE),0)</f>
        <v>0</v>
      </c>
    </row>
    <row r="1515" spans="2:7" ht="14" customHeight="1" x14ac:dyDescent="0.25">
      <c r="B1515" s="34" t="s">
        <v>2700</v>
      </c>
      <c r="C1515" s="29">
        <f>[1]!s_info_name(B1515)</f>
        <v>0</v>
      </c>
      <c r="D1515" s="30">
        <f>[1]!s_info_industry_sw_2021(B1515,"",1)</f>
        <v>0</v>
      </c>
      <c r="E1515" s="31" t="e">
        <f>IF([1]!s_info_industry_sw_2021(B1515,"",2)="消费电子",分工!$E$4,VLOOKUP(D1515,分工!$B$2:'分工'!$C$32,2,0))</f>
        <v>#N/A</v>
      </c>
      <c r="F1515" s="35"/>
      <c r="G1515" s="33">
        <f>IFERROR(VLOOKUP(C1515,重点公司!$C$2:$E$800,2,FALSE),0)</f>
        <v>0</v>
      </c>
    </row>
    <row r="1516" spans="2:7" ht="14" customHeight="1" x14ac:dyDescent="0.25">
      <c r="B1516" s="34" t="s">
        <v>2701</v>
      </c>
      <c r="C1516" s="29">
        <f>[1]!s_info_name(B1516)</f>
        <v>0</v>
      </c>
      <c r="D1516" s="30">
        <f>[1]!s_info_industry_sw_2021(B1516,"",1)</f>
        <v>0</v>
      </c>
      <c r="E1516" s="31" t="e">
        <f>IF([1]!s_info_industry_sw_2021(B1516,"",2)="消费电子",分工!$E$4,VLOOKUP(D1516,分工!$B$2:'分工'!$C$32,2,0))</f>
        <v>#N/A</v>
      </c>
      <c r="F1516" s="35"/>
      <c r="G1516" s="33">
        <f>IFERROR(VLOOKUP(C1516,重点公司!$C$2:$E$800,2,FALSE),0)</f>
        <v>0</v>
      </c>
    </row>
    <row r="1517" spans="2:7" ht="14" customHeight="1" x14ac:dyDescent="0.25">
      <c r="B1517" s="34" t="s">
        <v>2702</v>
      </c>
      <c r="C1517" s="29">
        <f>[1]!s_info_name(B1517)</f>
        <v>0</v>
      </c>
      <c r="D1517" s="30">
        <f>[1]!s_info_industry_sw_2021(B1517,"",1)</f>
        <v>0</v>
      </c>
      <c r="E1517" s="31" t="e">
        <f>IF([1]!s_info_industry_sw_2021(B1517,"",2)="消费电子",分工!$E$4,VLOOKUP(D1517,分工!$B$2:'分工'!$C$32,2,0))</f>
        <v>#N/A</v>
      </c>
      <c r="F1517" s="35"/>
      <c r="G1517" s="33">
        <f>IFERROR(VLOOKUP(C1517,重点公司!$C$2:$E$800,2,FALSE),0)</f>
        <v>0</v>
      </c>
    </row>
    <row r="1518" spans="2:7" ht="14" customHeight="1" x14ac:dyDescent="0.25">
      <c r="B1518" s="34" t="s">
        <v>2703</v>
      </c>
      <c r="C1518" s="29">
        <f>[1]!s_info_name(B1518)</f>
        <v>0</v>
      </c>
      <c r="D1518" s="30">
        <f>[1]!s_info_industry_sw_2021(B1518,"",1)</f>
        <v>0</v>
      </c>
      <c r="E1518" s="31" t="e">
        <f>IF([1]!s_info_industry_sw_2021(B1518,"",2)="消费电子",分工!$E$4,VLOOKUP(D1518,分工!$B$2:'分工'!$C$32,2,0))</f>
        <v>#N/A</v>
      </c>
      <c r="F1518" s="35"/>
      <c r="G1518" s="33">
        <f>IFERROR(VLOOKUP(C1518,重点公司!$C$2:$E$800,2,FALSE),0)</f>
        <v>0</v>
      </c>
    </row>
    <row r="1519" spans="2:7" ht="14" customHeight="1" x14ac:dyDescent="0.25">
      <c r="B1519" s="34" t="s">
        <v>2704</v>
      </c>
      <c r="C1519" s="29">
        <f>[1]!s_info_name(B1519)</f>
        <v>0</v>
      </c>
      <c r="D1519" s="30">
        <f>[1]!s_info_industry_sw_2021(B1519,"",1)</f>
        <v>0</v>
      </c>
      <c r="E1519" s="31" t="e">
        <f>IF([1]!s_info_industry_sw_2021(B1519,"",2)="消费电子",分工!$E$4,VLOOKUP(D1519,分工!$B$2:'分工'!$C$32,2,0))</f>
        <v>#N/A</v>
      </c>
      <c r="F1519" s="35"/>
      <c r="G1519" s="33">
        <f>IFERROR(VLOOKUP(C1519,重点公司!$C$2:$E$800,2,FALSE),0)</f>
        <v>0</v>
      </c>
    </row>
    <row r="1520" spans="2:7" ht="14" customHeight="1" x14ac:dyDescent="0.25">
      <c r="B1520" s="34" t="s">
        <v>2705</v>
      </c>
      <c r="C1520" s="29">
        <f>[1]!s_info_name(B1520)</f>
        <v>0</v>
      </c>
      <c r="D1520" s="30">
        <f>[1]!s_info_industry_sw_2021(B1520,"",1)</f>
        <v>0</v>
      </c>
      <c r="E1520" s="31" t="e">
        <f>IF([1]!s_info_industry_sw_2021(B1520,"",2)="消费电子",分工!$E$4,VLOOKUP(D1520,分工!$B$2:'分工'!$C$32,2,0))</f>
        <v>#N/A</v>
      </c>
      <c r="F1520" s="35"/>
      <c r="G1520" s="33">
        <f>IFERROR(VLOOKUP(C1520,重点公司!$C$2:$E$800,2,FALSE),0)</f>
        <v>0</v>
      </c>
    </row>
    <row r="1521" spans="2:7" ht="14" customHeight="1" x14ac:dyDescent="0.25">
      <c r="B1521" s="34" t="s">
        <v>2706</v>
      </c>
      <c r="C1521" s="29">
        <f>[1]!s_info_name(B1521)</f>
        <v>0</v>
      </c>
      <c r="D1521" s="30">
        <f>[1]!s_info_industry_sw_2021(B1521,"",1)</f>
        <v>0</v>
      </c>
      <c r="E1521" s="31" t="e">
        <f>IF([1]!s_info_industry_sw_2021(B1521,"",2)="消费电子",分工!$E$4,VLOOKUP(D1521,分工!$B$2:'分工'!$C$32,2,0))</f>
        <v>#N/A</v>
      </c>
      <c r="F1521" s="35"/>
      <c r="G1521" s="33">
        <f>IFERROR(VLOOKUP(C1521,重点公司!$C$2:$E$800,2,FALSE),0)</f>
        <v>0</v>
      </c>
    </row>
    <row r="1522" spans="2:7" ht="14" customHeight="1" x14ac:dyDescent="0.25">
      <c r="B1522" s="34" t="s">
        <v>2707</v>
      </c>
      <c r="C1522" s="29">
        <f>[1]!s_info_name(B1522)</f>
        <v>0</v>
      </c>
      <c r="D1522" s="30">
        <f>[1]!s_info_industry_sw_2021(B1522,"",1)</f>
        <v>0</v>
      </c>
      <c r="E1522" s="31" t="e">
        <f>IF([1]!s_info_industry_sw_2021(B1522,"",2)="消费电子",分工!$E$4,VLOOKUP(D1522,分工!$B$2:'分工'!$C$32,2,0))</f>
        <v>#N/A</v>
      </c>
      <c r="F1522" s="35"/>
      <c r="G1522" s="33">
        <f>IFERROR(VLOOKUP(C1522,重点公司!$C$2:$E$800,2,FALSE),0)</f>
        <v>0</v>
      </c>
    </row>
    <row r="1523" spans="2:7" ht="14" customHeight="1" x14ac:dyDescent="0.25">
      <c r="B1523" s="34" t="s">
        <v>2708</v>
      </c>
      <c r="C1523" s="29">
        <f>[1]!s_info_name(B1523)</f>
        <v>0</v>
      </c>
      <c r="D1523" s="30">
        <f>[1]!s_info_industry_sw_2021(B1523,"",1)</f>
        <v>0</v>
      </c>
      <c r="E1523" s="31" t="e">
        <f>IF([1]!s_info_industry_sw_2021(B1523,"",2)="消费电子",分工!$E$4,VLOOKUP(D1523,分工!$B$2:'分工'!$C$32,2,0))</f>
        <v>#N/A</v>
      </c>
      <c r="F1523" s="35"/>
      <c r="G1523" s="33">
        <f>IFERROR(VLOOKUP(C1523,重点公司!$C$2:$E$800,2,FALSE),0)</f>
        <v>0</v>
      </c>
    </row>
    <row r="1524" spans="2:7" ht="14" customHeight="1" x14ac:dyDescent="0.25">
      <c r="B1524" s="34" t="s">
        <v>2709</v>
      </c>
      <c r="C1524" s="29">
        <f>[1]!s_info_name(B1524)</f>
        <v>0</v>
      </c>
      <c r="D1524" s="30">
        <f>[1]!s_info_industry_sw_2021(B1524,"",1)</f>
        <v>0</v>
      </c>
      <c r="E1524" s="31" t="e">
        <f>IF([1]!s_info_industry_sw_2021(B1524,"",2)="消费电子",分工!$E$4,VLOOKUP(D1524,分工!$B$2:'分工'!$C$32,2,0))</f>
        <v>#N/A</v>
      </c>
      <c r="F1524" s="35"/>
      <c r="G1524" s="33">
        <f>IFERROR(VLOOKUP(C1524,重点公司!$C$2:$E$800,2,FALSE),0)</f>
        <v>0</v>
      </c>
    </row>
    <row r="1525" spans="2:7" ht="14" customHeight="1" x14ac:dyDescent="0.25">
      <c r="B1525" s="34" t="s">
        <v>2710</v>
      </c>
      <c r="C1525" s="29">
        <f>[1]!s_info_name(B1525)</f>
        <v>0</v>
      </c>
      <c r="D1525" s="30">
        <f>[1]!s_info_industry_sw_2021(B1525,"",1)</f>
        <v>0</v>
      </c>
      <c r="E1525" s="31" t="e">
        <f>IF([1]!s_info_industry_sw_2021(B1525,"",2)="消费电子",分工!$E$4,VLOOKUP(D1525,分工!$B$2:'分工'!$C$32,2,0))</f>
        <v>#N/A</v>
      </c>
      <c r="F1525" s="35"/>
      <c r="G1525" s="33">
        <f>IFERROR(VLOOKUP(C1525,重点公司!$C$2:$E$800,2,FALSE),0)</f>
        <v>0</v>
      </c>
    </row>
    <row r="1526" spans="2:7" ht="14" customHeight="1" x14ac:dyDescent="0.25">
      <c r="B1526" s="34" t="s">
        <v>2711</v>
      </c>
      <c r="C1526" s="29">
        <f>[1]!s_info_name(B1526)</f>
        <v>0</v>
      </c>
      <c r="D1526" s="30">
        <f>[1]!s_info_industry_sw_2021(B1526,"",1)</f>
        <v>0</v>
      </c>
      <c r="E1526" s="31" t="e">
        <f>IF([1]!s_info_industry_sw_2021(B1526,"",2)="消费电子",分工!$E$4,VLOOKUP(D1526,分工!$B$2:'分工'!$C$32,2,0))</f>
        <v>#N/A</v>
      </c>
      <c r="F1526" s="35"/>
      <c r="G1526" s="33">
        <f>IFERROR(VLOOKUP(C1526,重点公司!$C$2:$E$800,2,FALSE),0)</f>
        <v>0</v>
      </c>
    </row>
    <row r="1527" spans="2:7" ht="14" customHeight="1" x14ac:dyDescent="0.25">
      <c r="B1527" s="34" t="s">
        <v>2712</v>
      </c>
      <c r="C1527" s="29">
        <f>[1]!s_info_name(B1527)</f>
        <v>0</v>
      </c>
      <c r="D1527" s="30">
        <f>[1]!s_info_industry_sw_2021(B1527,"",1)</f>
        <v>0</v>
      </c>
      <c r="E1527" s="31" t="e">
        <f>IF([1]!s_info_industry_sw_2021(B1527,"",2)="消费电子",分工!$E$4,VLOOKUP(D1527,分工!$B$2:'分工'!$C$32,2,0))</f>
        <v>#N/A</v>
      </c>
      <c r="F1527" s="35"/>
      <c r="G1527" s="33">
        <f>IFERROR(VLOOKUP(C1527,重点公司!$C$2:$E$800,2,FALSE),0)</f>
        <v>0</v>
      </c>
    </row>
    <row r="1528" spans="2:7" ht="14" customHeight="1" x14ac:dyDescent="0.25">
      <c r="B1528" s="34" t="s">
        <v>2713</v>
      </c>
      <c r="C1528" s="29">
        <f>[1]!s_info_name(B1528)</f>
        <v>0</v>
      </c>
      <c r="D1528" s="30">
        <f>[1]!s_info_industry_sw_2021(B1528,"",1)</f>
        <v>0</v>
      </c>
      <c r="E1528" s="31" t="e">
        <f>IF([1]!s_info_industry_sw_2021(B1528,"",2)="消费电子",分工!$E$4,VLOOKUP(D1528,分工!$B$2:'分工'!$C$32,2,0))</f>
        <v>#N/A</v>
      </c>
      <c r="F1528" s="35"/>
      <c r="G1528" s="33">
        <f>IFERROR(VLOOKUP(C1528,重点公司!$C$2:$E$800,2,FALSE),0)</f>
        <v>0</v>
      </c>
    </row>
    <row r="1529" spans="2:7" ht="14" customHeight="1" x14ac:dyDescent="0.25">
      <c r="B1529" s="34" t="s">
        <v>2714</v>
      </c>
      <c r="C1529" s="29">
        <f>[1]!s_info_name(B1529)</f>
        <v>0</v>
      </c>
      <c r="D1529" s="30">
        <f>[1]!s_info_industry_sw_2021(B1529,"",1)</f>
        <v>0</v>
      </c>
      <c r="E1529" s="31" t="e">
        <f>IF([1]!s_info_industry_sw_2021(B1529,"",2)="消费电子",分工!$E$4,VLOOKUP(D1529,分工!$B$2:'分工'!$C$32,2,0))</f>
        <v>#N/A</v>
      </c>
      <c r="F1529" s="35"/>
      <c r="G1529" s="33">
        <f>IFERROR(VLOOKUP(C1529,重点公司!$C$2:$E$800,2,FALSE),0)</f>
        <v>0</v>
      </c>
    </row>
    <row r="1530" spans="2:7" ht="14" customHeight="1" x14ac:dyDescent="0.25">
      <c r="B1530" s="34" t="s">
        <v>2715</v>
      </c>
      <c r="C1530" s="29">
        <f>[1]!s_info_name(B1530)</f>
        <v>0</v>
      </c>
      <c r="D1530" s="30">
        <f>[1]!s_info_industry_sw_2021(B1530,"",1)</f>
        <v>0</v>
      </c>
      <c r="E1530" s="31" t="e">
        <f>IF([1]!s_info_industry_sw_2021(B1530,"",2)="消费电子",分工!$E$4,VLOOKUP(D1530,分工!$B$2:'分工'!$C$32,2,0))</f>
        <v>#N/A</v>
      </c>
      <c r="F1530" s="35"/>
      <c r="G1530" s="33">
        <f>IFERROR(VLOOKUP(C1530,重点公司!$C$2:$E$800,2,FALSE),0)</f>
        <v>0</v>
      </c>
    </row>
    <row r="1531" spans="2:7" ht="14" customHeight="1" x14ac:dyDescent="0.25">
      <c r="B1531" s="34" t="s">
        <v>2716</v>
      </c>
      <c r="C1531" s="29">
        <f>[1]!s_info_name(B1531)</f>
        <v>0</v>
      </c>
      <c r="D1531" s="30">
        <f>[1]!s_info_industry_sw_2021(B1531,"",1)</f>
        <v>0</v>
      </c>
      <c r="E1531" s="31" t="e">
        <f>IF([1]!s_info_industry_sw_2021(B1531,"",2)="消费电子",分工!$E$4,VLOOKUP(D1531,分工!$B$2:'分工'!$C$32,2,0))</f>
        <v>#N/A</v>
      </c>
      <c r="F1531" s="35"/>
      <c r="G1531" s="33">
        <f>IFERROR(VLOOKUP(C1531,重点公司!$C$2:$E$800,2,FALSE),0)</f>
        <v>0</v>
      </c>
    </row>
    <row r="1532" spans="2:7" ht="14" customHeight="1" x14ac:dyDescent="0.25">
      <c r="B1532" s="34" t="s">
        <v>2717</v>
      </c>
      <c r="C1532" s="29">
        <f>[1]!s_info_name(B1532)</f>
        <v>0</v>
      </c>
      <c r="D1532" s="30">
        <f>[1]!s_info_industry_sw_2021(B1532,"",1)</f>
        <v>0</v>
      </c>
      <c r="E1532" s="31" t="e">
        <f>IF([1]!s_info_industry_sw_2021(B1532,"",2)="消费电子",分工!$E$4,VLOOKUP(D1532,分工!$B$2:'分工'!$C$32,2,0))</f>
        <v>#N/A</v>
      </c>
      <c r="F1532" s="35"/>
      <c r="G1532" s="33">
        <f>IFERROR(VLOOKUP(C1532,重点公司!$C$2:$E$800,2,FALSE),0)</f>
        <v>0</v>
      </c>
    </row>
    <row r="1533" spans="2:7" ht="14" customHeight="1" x14ac:dyDescent="0.25">
      <c r="B1533" s="34" t="s">
        <v>2718</v>
      </c>
      <c r="C1533" s="29">
        <f>[1]!s_info_name(B1533)</f>
        <v>0</v>
      </c>
      <c r="D1533" s="30">
        <f>[1]!s_info_industry_sw_2021(B1533,"",1)</f>
        <v>0</v>
      </c>
      <c r="E1533" s="31" t="e">
        <f>IF([1]!s_info_industry_sw_2021(B1533,"",2)="消费电子",分工!$E$4,VLOOKUP(D1533,分工!$B$2:'分工'!$C$32,2,0))</f>
        <v>#N/A</v>
      </c>
      <c r="F1533" s="35"/>
      <c r="G1533" s="33">
        <f>IFERROR(VLOOKUP(C1533,重点公司!$C$2:$E$800,2,FALSE),0)</f>
        <v>0</v>
      </c>
    </row>
    <row r="1534" spans="2:7" ht="14" customHeight="1" x14ac:dyDescent="0.25">
      <c r="B1534" s="34" t="s">
        <v>2719</v>
      </c>
      <c r="C1534" s="29">
        <f>[1]!s_info_name(B1534)</f>
        <v>0</v>
      </c>
      <c r="D1534" s="30">
        <f>[1]!s_info_industry_sw_2021(B1534,"",1)</f>
        <v>0</v>
      </c>
      <c r="E1534" s="31" t="e">
        <f>IF([1]!s_info_industry_sw_2021(B1534,"",2)="消费电子",分工!$E$4,VLOOKUP(D1534,分工!$B$2:'分工'!$C$32,2,0))</f>
        <v>#N/A</v>
      </c>
      <c r="F1534" s="35"/>
      <c r="G1534" s="33">
        <f>IFERROR(VLOOKUP(C1534,重点公司!$C$2:$E$800,2,FALSE),0)</f>
        <v>0</v>
      </c>
    </row>
    <row r="1535" spans="2:7" ht="14" customHeight="1" x14ac:dyDescent="0.25">
      <c r="B1535" s="34" t="s">
        <v>2720</v>
      </c>
      <c r="C1535" s="29">
        <f>[1]!s_info_name(B1535)</f>
        <v>0</v>
      </c>
      <c r="D1535" s="30">
        <f>[1]!s_info_industry_sw_2021(B1535,"",1)</f>
        <v>0</v>
      </c>
      <c r="E1535" s="31" t="e">
        <f>IF([1]!s_info_industry_sw_2021(B1535,"",2)="消费电子",分工!$E$4,VLOOKUP(D1535,分工!$B$2:'分工'!$C$32,2,0))</f>
        <v>#N/A</v>
      </c>
      <c r="F1535" s="35"/>
      <c r="G1535" s="33">
        <f>IFERROR(VLOOKUP(C1535,重点公司!$C$2:$E$800,2,FALSE),0)</f>
        <v>0</v>
      </c>
    </row>
    <row r="1536" spans="2:7" ht="14" customHeight="1" x14ac:dyDescent="0.25">
      <c r="B1536" s="34" t="s">
        <v>2721</v>
      </c>
      <c r="C1536" s="29">
        <f>[1]!s_info_name(B1536)</f>
        <v>0</v>
      </c>
      <c r="D1536" s="30">
        <f>[1]!s_info_industry_sw_2021(B1536,"",1)</f>
        <v>0</v>
      </c>
      <c r="E1536" s="31" t="e">
        <f>IF([1]!s_info_industry_sw_2021(B1536,"",2)="消费电子",分工!$E$4,VLOOKUP(D1536,分工!$B$2:'分工'!$C$32,2,0))</f>
        <v>#N/A</v>
      </c>
      <c r="F1536" s="35"/>
      <c r="G1536" s="33">
        <f>IFERROR(VLOOKUP(C1536,重点公司!$C$2:$E$800,2,FALSE),0)</f>
        <v>0</v>
      </c>
    </row>
    <row r="1537" spans="2:7" ht="14" customHeight="1" x14ac:dyDescent="0.25">
      <c r="B1537" s="34" t="s">
        <v>2722</v>
      </c>
      <c r="C1537" s="29">
        <f>[1]!s_info_name(B1537)</f>
        <v>0</v>
      </c>
      <c r="D1537" s="30">
        <f>[1]!s_info_industry_sw_2021(B1537,"",1)</f>
        <v>0</v>
      </c>
      <c r="E1537" s="31" t="e">
        <f>IF([1]!s_info_industry_sw_2021(B1537,"",2)="消费电子",分工!$E$4,VLOOKUP(D1537,分工!$B$2:'分工'!$C$32,2,0))</f>
        <v>#N/A</v>
      </c>
      <c r="F1537" s="35"/>
      <c r="G1537" s="33">
        <f>IFERROR(VLOOKUP(C1537,重点公司!$C$2:$E$800,2,FALSE),0)</f>
        <v>0</v>
      </c>
    </row>
    <row r="1538" spans="2:7" ht="14" customHeight="1" x14ac:dyDescent="0.25">
      <c r="B1538" s="34" t="s">
        <v>2723</v>
      </c>
      <c r="C1538" s="29">
        <f>[1]!s_info_name(B1538)</f>
        <v>0</v>
      </c>
      <c r="D1538" s="30">
        <f>[1]!s_info_industry_sw_2021(B1538,"",1)</f>
        <v>0</v>
      </c>
      <c r="E1538" s="31" t="e">
        <f>IF([1]!s_info_industry_sw_2021(B1538,"",2)="消费电子",分工!$E$4,VLOOKUP(D1538,分工!$B$2:'分工'!$C$32,2,0))</f>
        <v>#N/A</v>
      </c>
      <c r="F1538" s="35"/>
      <c r="G1538" s="33">
        <f>IFERROR(VLOOKUP(C1538,重点公司!$C$2:$E$800,2,FALSE),0)</f>
        <v>0</v>
      </c>
    </row>
    <row r="1539" spans="2:7" ht="14" customHeight="1" x14ac:dyDescent="0.25">
      <c r="B1539" s="34" t="s">
        <v>2724</v>
      </c>
      <c r="C1539" s="29">
        <f>[1]!s_info_name(B1539)</f>
        <v>0</v>
      </c>
      <c r="D1539" s="30">
        <f>[1]!s_info_industry_sw_2021(B1539,"",1)</f>
        <v>0</v>
      </c>
      <c r="E1539" s="31" t="e">
        <f>IF([1]!s_info_industry_sw_2021(B1539,"",2)="消费电子",分工!$E$4,VLOOKUP(D1539,分工!$B$2:'分工'!$C$32,2,0))</f>
        <v>#N/A</v>
      </c>
      <c r="F1539" s="35"/>
      <c r="G1539" s="33">
        <f>IFERROR(VLOOKUP(C1539,重点公司!$C$2:$E$800,2,FALSE),0)</f>
        <v>0</v>
      </c>
    </row>
    <row r="1540" spans="2:7" ht="14" customHeight="1" x14ac:dyDescent="0.25">
      <c r="B1540" s="34" t="s">
        <v>2725</v>
      </c>
      <c r="C1540" s="29">
        <f>[1]!s_info_name(B1540)</f>
        <v>0</v>
      </c>
      <c r="D1540" s="30">
        <f>[1]!s_info_industry_sw_2021(B1540,"",1)</f>
        <v>0</v>
      </c>
      <c r="E1540" s="31" t="e">
        <f>IF([1]!s_info_industry_sw_2021(B1540,"",2)="消费电子",分工!$E$4,VLOOKUP(D1540,分工!$B$2:'分工'!$C$32,2,0))</f>
        <v>#N/A</v>
      </c>
      <c r="F1540" s="35"/>
      <c r="G1540" s="33">
        <f>IFERROR(VLOOKUP(C1540,重点公司!$C$2:$E$800,2,FALSE),0)</f>
        <v>0</v>
      </c>
    </row>
    <row r="1541" spans="2:7" ht="14" customHeight="1" x14ac:dyDescent="0.25">
      <c r="B1541" s="34" t="s">
        <v>2726</v>
      </c>
      <c r="C1541" s="29">
        <f>[1]!s_info_name(B1541)</f>
        <v>0</v>
      </c>
      <c r="D1541" s="30">
        <f>[1]!s_info_industry_sw_2021(B1541,"",1)</f>
        <v>0</v>
      </c>
      <c r="E1541" s="31" t="e">
        <f>IF([1]!s_info_industry_sw_2021(B1541,"",2)="消费电子",分工!$E$4,VLOOKUP(D1541,分工!$B$2:'分工'!$C$32,2,0))</f>
        <v>#N/A</v>
      </c>
      <c r="F1541" s="35"/>
      <c r="G1541" s="33">
        <f>IFERROR(VLOOKUP(C1541,重点公司!$C$2:$E$800,2,FALSE),0)</f>
        <v>0</v>
      </c>
    </row>
    <row r="1542" spans="2:7" ht="14" customHeight="1" x14ac:dyDescent="0.25">
      <c r="B1542" s="34" t="s">
        <v>2727</v>
      </c>
      <c r="C1542" s="29">
        <f>[1]!s_info_name(B1542)</f>
        <v>0</v>
      </c>
      <c r="D1542" s="30">
        <f>[1]!s_info_industry_sw_2021(B1542,"",1)</f>
        <v>0</v>
      </c>
      <c r="E1542" s="31" t="e">
        <f>IF([1]!s_info_industry_sw_2021(B1542,"",2)="消费电子",分工!$E$4,VLOOKUP(D1542,分工!$B$2:'分工'!$C$32,2,0))</f>
        <v>#N/A</v>
      </c>
      <c r="F1542" s="35"/>
      <c r="G1542" s="33">
        <f>IFERROR(VLOOKUP(C1542,重点公司!$C$2:$E$800,2,FALSE),0)</f>
        <v>0</v>
      </c>
    </row>
    <row r="1543" spans="2:7" ht="14" customHeight="1" x14ac:dyDescent="0.25">
      <c r="B1543" s="34" t="s">
        <v>2728</v>
      </c>
      <c r="C1543" s="29">
        <f>[1]!s_info_name(B1543)</f>
        <v>0</v>
      </c>
      <c r="D1543" s="30">
        <f>[1]!s_info_industry_sw_2021(B1543,"",1)</f>
        <v>0</v>
      </c>
      <c r="E1543" s="31" t="e">
        <f>IF([1]!s_info_industry_sw_2021(B1543,"",2)="消费电子",分工!$E$4,VLOOKUP(D1543,分工!$B$2:'分工'!$C$32,2,0))</f>
        <v>#N/A</v>
      </c>
      <c r="F1543" s="35"/>
      <c r="G1543" s="33">
        <f>IFERROR(VLOOKUP(C1543,重点公司!$C$2:$E$800,2,FALSE),0)</f>
        <v>0</v>
      </c>
    </row>
    <row r="1544" spans="2:7" ht="14" customHeight="1" x14ac:dyDescent="0.25">
      <c r="B1544" s="34" t="s">
        <v>2729</v>
      </c>
      <c r="C1544" s="29">
        <f>[1]!s_info_name(B1544)</f>
        <v>0</v>
      </c>
      <c r="D1544" s="30">
        <f>[1]!s_info_industry_sw_2021(B1544,"",1)</f>
        <v>0</v>
      </c>
      <c r="E1544" s="31" t="e">
        <f>IF([1]!s_info_industry_sw_2021(B1544,"",2)="消费电子",分工!$E$4,VLOOKUP(D1544,分工!$B$2:'分工'!$C$32,2,0))</f>
        <v>#N/A</v>
      </c>
      <c r="F1544" s="35"/>
      <c r="G1544" s="33">
        <f>IFERROR(VLOOKUP(C1544,重点公司!$C$2:$E$800,2,FALSE),0)</f>
        <v>0</v>
      </c>
    </row>
    <row r="1545" spans="2:7" ht="14" customHeight="1" x14ac:dyDescent="0.25">
      <c r="B1545" s="34" t="s">
        <v>2730</v>
      </c>
      <c r="C1545" s="29">
        <f>[1]!s_info_name(B1545)</f>
        <v>0</v>
      </c>
      <c r="D1545" s="30">
        <f>[1]!s_info_industry_sw_2021(B1545,"",1)</f>
        <v>0</v>
      </c>
      <c r="E1545" s="31" t="e">
        <f>IF([1]!s_info_industry_sw_2021(B1545,"",2)="消费电子",分工!$E$4,VLOOKUP(D1545,分工!$B$2:'分工'!$C$32,2,0))</f>
        <v>#N/A</v>
      </c>
      <c r="F1545" s="35"/>
      <c r="G1545" s="33">
        <f>IFERROR(VLOOKUP(C1545,重点公司!$C$2:$E$800,2,FALSE),0)</f>
        <v>0</v>
      </c>
    </row>
    <row r="1546" spans="2:7" ht="14" customHeight="1" x14ac:dyDescent="0.25">
      <c r="B1546" s="34" t="s">
        <v>2731</v>
      </c>
      <c r="C1546" s="29">
        <f>[1]!s_info_name(B1546)</f>
        <v>0</v>
      </c>
      <c r="D1546" s="30">
        <f>[1]!s_info_industry_sw_2021(B1546,"",1)</f>
        <v>0</v>
      </c>
      <c r="E1546" s="31" t="e">
        <f>IF([1]!s_info_industry_sw_2021(B1546,"",2)="消费电子",分工!$E$4,VLOOKUP(D1546,分工!$B$2:'分工'!$C$32,2,0))</f>
        <v>#N/A</v>
      </c>
      <c r="F1546" s="35"/>
      <c r="G1546" s="33">
        <f>IFERROR(VLOOKUP(C1546,重点公司!$C$2:$E$800,2,FALSE),0)</f>
        <v>0</v>
      </c>
    </row>
    <row r="1547" spans="2:7" ht="14" customHeight="1" x14ac:dyDescent="0.25">
      <c r="B1547" s="34" t="s">
        <v>2732</v>
      </c>
      <c r="C1547" s="29">
        <f>[1]!s_info_name(B1547)</f>
        <v>0</v>
      </c>
      <c r="D1547" s="30">
        <f>[1]!s_info_industry_sw_2021(B1547,"",1)</f>
        <v>0</v>
      </c>
      <c r="E1547" s="31" t="e">
        <f>IF([1]!s_info_industry_sw_2021(B1547,"",2)="消费电子",分工!$E$4,VLOOKUP(D1547,分工!$B$2:'分工'!$C$32,2,0))</f>
        <v>#N/A</v>
      </c>
      <c r="F1547" s="35"/>
      <c r="G1547" s="33">
        <f>IFERROR(VLOOKUP(C1547,重点公司!$C$2:$E$800,2,FALSE),0)</f>
        <v>0</v>
      </c>
    </row>
    <row r="1548" spans="2:7" ht="14" customHeight="1" x14ac:dyDescent="0.25">
      <c r="B1548" s="34" t="s">
        <v>2733</v>
      </c>
      <c r="C1548" s="29">
        <f>[1]!s_info_name(B1548)</f>
        <v>0</v>
      </c>
      <c r="D1548" s="30">
        <f>[1]!s_info_industry_sw_2021(B1548,"",1)</f>
        <v>0</v>
      </c>
      <c r="E1548" s="31" t="e">
        <f>IF([1]!s_info_industry_sw_2021(B1548,"",2)="消费电子",分工!$E$4,VLOOKUP(D1548,分工!$B$2:'分工'!$C$32,2,0))</f>
        <v>#N/A</v>
      </c>
      <c r="F1548" s="35"/>
      <c r="G1548" s="33">
        <f>IFERROR(VLOOKUP(C1548,重点公司!$C$2:$E$800,2,FALSE),0)</f>
        <v>0</v>
      </c>
    </row>
    <row r="1549" spans="2:7" ht="14" customHeight="1" x14ac:dyDescent="0.25">
      <c r="B1549" s="34" t="s">
        <v>2734</v>
      </c>
      <c r="C1549" s="29">
        <f>[1]!s_info_name(B1549)</f>
        <v>0</v>
      </c>
      <c r="D1549" s="30">
        <f>[1]!s_info_industry_sw_2021(B1549,"",1)</f>
        <v>0</v>
      </c>
      <c r="E1549" s="31" t="e">
        <f>IF([1]!s_info_industry_sw_2021(B1549,"",2)="消费电子",分工!$E$4,VLOOKUP(D1549,分工!$B$2:'分工'!$C$32,2,0))</f>
        <v>#N/A</v>
      </c>
      <c r="F1549" s="35"/>
      <c r="G1549" s="33">
        <f>IFERROR(VLOOKUP(C1549,重点公司!$C$2:$E$800,2,FALSE),0)</f>
        <v>0</v>
      </c>
    </row>
    <row r="1550" spans="2:7" ht="14" customHeight="1" x14ac:dyDescent="0.25">
      <c r="B1550" s="34" t="s">
        <v>2735</v>
      </c>
      <c r="C1550" s="29">
        <f>[1]!s_info_name(B1550)</f>
        <v>0</v>
      </c>
      <c r="D1550" s="30">
        <f>[1]!s_info_industry_sw_2021(B1550,"",1)</f>
        <v>0</v>
      </c>
      <c r="E1550" s="31" t="e">
        <f>IF([1]!s_info_industry_sw_2021(B1550,"",2)="消费电子",分工!$E$4,VLOOKUP(D1550,分工!$B$2:'分工'!$C$32,2,0))</f>
        <v>#N/A</v>
      </c>
      <c r="F1550" s="35"/>
      <c r="G1550" s="33">
        <f>IFERROR(VLOOKUP(C1550,重点公司!$C$2:$E$800,2,FALSE),0)</f>
        <v>0</v>
      </c>
    </row>
    <row r="1551" spans="2:7" ht="14" customHeight="1" x14ac:dyDescent="0.25">
      <c r="B1551" s="34" t="s">
        <v>2736</v>
      </c>
      <c r="C1551" s="29">
        <f>[1]!s_info_name(B1551)</f>
        <v>0</v>
      </c>
      <c r="D1551" s="30">
        <f>[1]!s_info_industry_sw_2021(B1551,"",1)</f>
        <v>0</v>
      </c>
      <c r="E1551" s="31" t="e">
        <f>IF([1]!s_info_industry_sw_2021(B1551,"",2)="消费电子",分工!$E$4,VLOOKUP(D1551,分工!$B$2:'分工'!$C$32,2,0))</f>
        <v>#N/A</v>
      </c>
      <c r="F1551" s="35"/>
      <c r="G1551" s="33">
        <f>IFERROR(VLOOKUP(C1551,重点公司!$C$2:$E$800,2,FALSE),0)</f>
        <v>0</v>
      </c>
    </row>
    <row r="1552" spans="2:7" ht="14" customHeight="1" x14ac:dyDescent="0.25">
      <c r="B1552" s="34" t="s">
        <v>2737</v>
      </c>
      <c r="C1552" s="29">
        <f>[1]!s_info_name(B1552)</f>
        <v>0</v>
      </c>
      <c r="D1552" s="30">
        <f>[1]!s_info_industry_sw_2021(B1552,"",1)</f>
        <v>0</v>
      </c>
      <c r="E1552" s="31" t="e">
        <f>IF([1]!s_info_industry_sw_2021(B1552,"",2)="消费电子",分工!$E$4,VLOOKUP(D1552,分工!$B$2:'分工'!$C$32,2,0))</f>
        <v>#N/A</v>
      </c>
      <c r="F1552" s="35"/>
      <c r="G1552" s="33">
        <f>IFERROR(VLOOKUP(C1552,重点公司!$C$2:$E$800,2,FALSE),0)</f>
        <v>0</v>
      </c>
    </row>
    <row r="1553" spans="2:7" ht="14" customHeight="1" x14ac:dyDescent="0.25">
      <c r="B1553" s="34" t="s">
        <v>2738</v>
      </c>
      <c r="C1553" s="29">
        <f>[1]!s_info_name(B1553)</f>
        <v>0</v>
      </c>
      <c r="D1553" s="30">
        <f>[1]!s_info_industry_sw_2021(B1553,"",1)</f>
        <v>0</v>
      </c>
      <c r="E1553" s="31" t="e">
        <f>IF([1]!s_info_industry_sw_2021(B1553,"",2)="消费电子",分工!$E$4,VLOOKUP(D1553,分工!$B$2:'分工'!$C$32,2,0))</f>
        <v>#N/A</v>
      </c>
      <c r="F1553" s="35"/>
      <c r="G1553" s="33">
        <f>IFERROR(VLOOKUP(C1553,重点公司!$C$2:$E$800,2,FALSE),0)</f>
        <v>0</v>
      </c>
    </row>
    <row r="1554" spans="2:7" ht="14" customHeight="1" x14ac:dyDescent="0.25">
      <c r="B1554" s="34" t="s">
        <v>2739</v>
      </c>
      <c r="C1554" s="29">
        <f>[1]!s_info_name(B1554)</f>
        <v>0</v>
      </c>
      <c r="D1554" s="30">
        <f>[1]!s_info_industry_sw_2021(B1554,"",1)</f>
        <v>0</v>
      </c>
      <c r="E1554" s="31" t="e">
        <f>IF([1]!s_info_industry_sw_2021(B1554,"",2)="消费电子",分工!$E$4,VLOOKUP(D1554,分工!$B$2:'分工'!$C$32,2,0))</f>
        <v>#N/A</v>
      </c>
      <c r="F1554" s="35"/>
      <c r="G1554" s="33">
        <f>IFERROR(VLOOKUP(C1554,重点公司!$C$2:$E$800,2,FALSE),0)</f>
        <v>0</v>
      </c>
    </row>
    <row r="1555" spans="2:7" ht="14" customHeight="1" x14ac:dyDescent="0.25">
      <c r="B1555" s="34" t="s">
        <v>2740</v>
      </c>
      <c r="C1555" s="29">
        <f>[1]!s_info_name(B1555)</f>
        <v>0</v>
      </c>
      <c r="D1555" s="30">
        <f>[1]!s_info_industry_sw_2021(B1555,"",1)</f>
        <v>0</v>
      </c>
      <c r="E1555" s="31" t="e">
        <f>IF([1]!s_info_industry_sw_2021(B1555,"",2)="消费电子",分工!$E$4,VLOOKUP(D1555,分工!$B$2:'分工'!$C$32,2,0))</f>
        <v>#N/A</v>
      </c>
      <c r="F1555" s="35"/>
      <c r="G1555" s="33">
        <f>IFERROR(VLOOKUP(C1555,重点公司!$C$2:$E$800,2,FALSE),0)</f>
        <v>0</v>
      </c>
    </row>
    <row r="1556" spans="2:7" ht="14" customHeight="1" x14ac:dyDescent="0.25">
      <c r="B1556" s="34" t="s">
        <v>2741</v>
      </c>
      <c r="C1556" s="29">
        <f>[1]!s_info_name(B1556)</f>
        <v>0</v>
      </c>
      <c r="D1556" s="30">
        <f>[1]!s_info_industry_sw_2021(B1556,"",1)</f>
        <v>0</v>
      </c>
      <c r="E1556" s="31" t="e">
        <f>IF([1]!s_info_industry_sw_2021(B1556,"",2)="消费电子",分工!$E$4,VLOOKUP(D1556,分工!$B$2:'分工'!$C$32,2,0))</f>
        <v>#N/A</v>
      </c>
      <c r="F1556" s="35"/>
      <c r="G1556" s="33">
        <f>IFERROR(VLOOKUP(C1556,重点公司!$C$2:$E$800,2,FALSE),0)</f>
        <v>0</v>
      </c>
    </row>
    <row r="1557" spans="2:7" ht="14" customHeight="1" x14ac:dyDescent="0.25">
      <c r="B1557" s="34" t="s">
        <v>2742</v>
      </c>
      <c r="C1557" s="29">
        <f>[1]!s_info_name(B1557)</f>
        <v>0</v>
      </c>
      <c r="D1557" s="30">
        <f>[1]!s_info_industry_sw_2021(B1557,"",1)</f>
        <v>0</v>
      </c>
      <c r="E1557" s="31" t="e">
        <f>IF([1]!s_info_industry_sw_2021(B1557,"",2)="消费电子",分工!$E$4,VLOOKUP(D1557,分工!$B$2:'分工'!$C$32,2,0))</f>
        <v>#N/A</v>
      </c>
      <c r="F1557" s="35"/>
      <c r="G1557" s="33">
        <f>IFERROR(VLOOKUP(C1557,重点公司!$C$2:$E$800,2,FALSE),0)</f>
        <v>0</v>
      </c>
    </row>
    <row r="1558" spans="2:7" ht="14" customHeight="1" x14ac:dyDescent="0.25">
      <c r="B1558" s="34" t="s">
        <v>2743</v>
      </c>
      <c r="C1558" s="29">
        <f>[1]!s_info_name(B1558)</f>
        <v>0</v>
      </c>
      <c r="D1558" s="30">
        <f>[1]!s_info_industry_sw_2021(B1558,"",1)</f>
        <v>0</v>
      </c>
      <c r="E1558" s="31" t="e">
        <f>IF([1]!s_info_industry_sw_2021(B1558,"",2)="消费电子",分工!$E$4,VLOOKUP(D1558,分工!$B$2:'分工'!$C$32,2,0))</f>
        <v>#N/A</v>
      </c>
      <c r="F1558" s="35"/>
      <c r="G1558" s="33">
        <f>IFERROR(VLOOKUP(C1558,重点公司!$C$2:$E$800,2,FALSE),0)</f>
        <v>0</v>
      </c>
    </row>
    <row r="1559" spans="2:7" ht="14" customHeight="1" x14ac:dyDescent="0.25">
      <c r="B1559" s="34" t="s">
        <v>2744</v>
      </c>
      <c r="C1559" s="29">
        <f>[1]!s_info_name(B1559)</f>
        <v>0</v>
      </c>
      <c r="D1559" s="30">
        <f>[1]!s_info_industry_sw_2021(B1559,"",1)</f>
        <v>0</v>
      </c>
      <c r="E1559" s="31" t="e">
        <f>IF([1]!s_info_industry_sw_2021(B1559,"",2)="消费电子",分工!$E$4,VLOOKUP(D1559,分工!$B$2:'分工'!$C$32,2,0))</f>
        <v>#N/A</v>
      </c>
      <c r="F1559" s="35"/>
      <c r="G1559" s="33">
        <f>IFERROR(VLOOKUP(C1559,重点公司!$C$2:$E$800,2,FALSE),0)</f>
        <v>0</v>
      </c>
    </row>
    <row r="1560" spans="2:7" ht="14" customHeight="1" x14ac:dyDescent="0.25">
      <c r="B1560" s="34" t="s">
        <v>2745</v>
      </c>
      <c r="C1560" s="29">
        <f>[1]!s_info_name(B1560)</f>
        <v>0</v>
      </c>
      <c r="D1560" s="30">
        <f>[1]!s_info_industry_sw_2021(B1560,"",1)</f>
        <v>0</v>
      </c>
      <c r="E1560" s="31" t="e">
        <f>IF([1]!s_info_industry_sw_2021(B1560,"",2)="消费电子",分工!$E$4,VLOOKUP(D1560,分工!$B$2:'分工'!$C$32,2,0))</f>
        <v>#N/A</v>
      </c>
      <c r="F1560" s="35"/>
      <c r="G1560" s="33">
        <f>IFERROR(VLOOKUP(C1560,重点公司!$C$2:$E$800,2,FALSE),0)</f>
        <v>0</v>
      </c>
    </row>
    <row r="1561" spans="2:7" ht="14" customHeight="1" x14ac:dyDescent="0.25">
      <c r="B1561" s="34" t="s">
        <v>2746</v>
      </c>
      <c r="C1561" s="29">
        <f>[1]!s_info_name(B1561)</f>
        <v>0</v>
      </c>
      <c r="D1561" s="30">
        <f>[1]!s_info_industry_sw_2021(B1561,"",1)</f>
        <v>0</v>
      </c>
      <c r="E1561" s="31" t="e">
        <f>IF([1]!s_info_industry_sw_2021(B1561,"",2)="消费电子",分工!$E$4,VLOOKUP(D1561,分工!$B$2:'分工'!$C$32,2,0))</f>
        <v>#N/A</v>
      </c>
      <c r="F1561" s="35"/>
      <c r="G1561" s="33">
        <f>IFERROR(VLOOKUP(C1561,重点公司!$C$2:$E$800,2,FALSE),0)</f>
        <v>0</v>
      </c>
    </row>
    <row r="1562" spans="2:7" ht="14" customHeight="1" x14ac:dyDescent="0.25">
      <c r="B1562" s="34" t="s">
        <v>2747</v>
      </c>
      <c r="C1562" s="29">
        <f>[1]!s_info_name(B1562)</f>
        <v>0</v>
      </c>
      <c r="D1562" s="30">
        <f>[1]!s_info_industry_sw_2021(B1562,"",1)</f>
        <v>0</v>
      </c>
      <c r="E1562" s="31" t="e">
        <f>IF([1]!s_info_industry_sw_2021(B1562,"",2)="消费电子",分工!$E$4,VLOOKUP(D1562,分工!$B$2:'分工'!$C$32,2,0))</f>
        <v>#N/A</v>
      </c>
      <c r="F1562" s="35"/>
      <c r="G1562" s="33">
        <f>IFERROR(VLOOKUP(C1562,重点公司!$C$2:$E$800,2,FALSE),0)</f>
        <v>0</v>
      </c>
    </row>
    <row r="1563" spans="2:7" ht="14" customHeight="1" x14ac:dyDescent="0.25">
      <c r="B1563" s="34" t="s">
        <v>2748</v>
      </c>
      <c r="C1563" s="29">
        <f>[1]!s_info_name(B1563)</f>
        <v>0</v>
      </c>
      <c r="D1563" s="30">
        <f>[1]!s_info_industry_sw_2021(B1563,"",1)</f>
        <v>0</v>
      </c>
      <c r="E1563" s="31" t="e">
        <f>IF([1]!s_info_industry_sw_2021(B1563,"",2)="消费电子",分工!$E$4,VLOOKUP(D1563,分工!$B$2:'分工'!$C$32,2,0))</f>
        <v>#N/A</v>
      </c>
      <c r="F1563" s="35"/>
      <c r="G1563" s="33">
        <f>IFERROR(VLOOKUP(C1563,重点公司!$C$2:$E$800,2,FALSE),0)</f>
        <v>0</v>
      </c>
    </row>
    <row r="1564" spans="2:7" ht="14" customHeight="1" x14ac:dyDescent="0.25">
      <c r="B1564" s="34" t="s">
        <v>2749</v>
      </c>
      <c r="C1564" s="29">
        <f>[1]!s_info_name(B1564)</f>
        <v>0</v>
      </c>
      <c r="D1564" s="30">
        <f>[1]!s_info_industry_sw_2021(B1564,"",1)</f>
        <v>0</v>
      </c>
      <c r="E1564" s="31" t="e">
        <f>IF([1]!s_info_industry_sw_2021(B1564,"",2)="消费电子",分工!$E$4,VLOOKUP(D1564,分工!$B$2:'分工'!$C$32,2,0))</f>
        <v>#N/A</v>
      </c>
      <c r="F1564" s="35"/>
      <c r="G1564" s="33">
        <f>IFERROR(VLOOKUP(C1564,重点公司!$C$2:$E$800,2,FALSE),0)</f>
        <v>0</v>
      </c>
    </row>
    <row r="1565" spans="2:7" ht="14" customHeight="1" x14ac:dyDescent="0.25">
      <c r="B1565" s="34" t="s">
        <v>2750</v>
      </c>
      <c r="C1565" s="29">
        <f>[1]!s_info_name(B1565)</f>
        <v>0</v>
      </c>
      <c r="D1565" s="30">
        <f>[1]!s_info_industry_sw_2021(B1565,"",1)</f>
        <v>0</v>
      </c>
      <c r="E1565" s="31" t="e">
        <f>IF([1]!s_info_industry_sw_2021(B1565,"",2)="消费电子",分工!$E$4,VLOOKUP(D1565,分工!$B$2:'分工'!$C$32,2,0))</f>
        <v>#N/A</v>
      </c>
      <c r="F1565" s="35"/>
      <c r="G1565" s="33">
        <f>IFERROR(VLOOKUP(C1565,重点公司!$C$2:$E$800,2,FALSE),0)</f>
        <v>0</v>
      </c>
    </row>
    <row r="1566" spans="2:7" ht="14" customHeight="1" x14ac:dyDescent="0.25">
      <c r="B1566" s="34" t="s">
        <v>2751</v>
      </c>
      <c r="C1566" s="29">
        <f>[1]!s_info_name(B1566)</f>
        <v>0</v>
      </c>
      <c r="D1566" s="30">
        <f>[1]!s_info_industry_sw_2021(B1566,"",1)</f>
        <v>0</v>
      </c>
      <c r="E1566" s="31" t="e">
        <f>IF([1]!s_info_industry_sw_2021(B1566,"",2)="消费电子",分工!$E$4,VLOOKUP(D1566,分工!$B$2:'分工'!$C$32,2,0))</f>
        <v>#N/A</v>
      </c>
      <c r="F1566" s="35"/>
      <c r="G1566" s="33">
        <f>IFERROR(VLOOKUP(C1566,重点公司!$C$2:$E$800,2,FALSE),0)</f>
        <v>0</v>
      </c>
    </row>
    <row r="1567" spans="2:7" ht="14" customHeight="1" x14ac:dyDescent="0.25">
      <c r="B1567" s="34" t="s">
        <v>2752</v>
      </c>
      <c r="C1567" s="29">
        <f>[1]!s_info_name(B1567)</f>
        <v>0</v>
      </c>
      <c r="D1567" s="30">
        <f>[1]!s_info_industry_sw_2021(B1567,"",1)</f>
        <v>0</v>
      </c>
      <c r="E1567" s="31" t="e">
        <f>IF([1]!s_info_industry_sw_2021(B1567,"",2)="消费电子",分工!$E$4,VLOOKUP(D1567,分工!$B$2:'分工'!$C$32,2,0))</f>
        <v>#N/A</v>
      </c>
      <c r="F1567" s="35"/>
      <c r="G1567" s="33">
        <f>IFERROR(VLOOKUP(C1567,重点公司!$C$2:$E$800,2,FALSE),0)</f>
        <v>0</v>
      </c>
    </row>
    <row r="1568" spans="2:7" ht="14" customHeight="1" x14ac:dyDescent="0.25">
      <c r="B1568" s="34" t="s">
        <v>2753</v>
      </c>
      <c r="C1568" s="29">
        <f>[1]!s_info_name(B1568)</f>
        <v>0</v>
      </c>
      <c r="D1568" s="30">
        <f>[1]!s_info_industry_sw_2021(B1568,"",1)</f>
        <v>0</v>
      </c>
      <c r="E1568" s="31" t="e">
        <f>IF([1]!s_info_industry_sw_2021(B1568,"",2)="消费电子",分工!$E$4,VLOOKUP(D1568,分工!$B$2:'分工'!$C$32,2,0))</f>
        <v>#N/A</v>
      </c>
      <c r="F1568" s="35"/>
      <c r="G1568" s="33">
        <f>IFERROR(VLOOKUP(C1568,重点公司!$C$2:$E$800,2,FALSE),0)</f>
        <v>0</v>
      </c>
    </row>
    <row r="1569" spans="2:7" ht="14" customHeight="1" x14ac:dyDescent="0.25">
      <c r="B1569" s="34" t="s">
        <v>2754</v>
      </c>
      <c r="C1569" s="29">
        <f>[1]!s_info_name(B1569)</f>
        <v>0</v>
      </c>
      <c r="D1569" s="30">
        <f>[1]!s_info_industry_sw_2021(B1569,"",1)</f>
        <v>0</v>
      </c>
      <c r="E1569" s="31" t="e">
        <f>IF([1]!s_info_industry_sw_2021(B1569,"",2)="消费电子",分工!$E$4,VLOOKUP(D1569,分工!$B$2:'分工'!$C$32,2,0))</f>
        <v>#N/A</v>
      </c>
      <c r="F1569" s="35"/>
      <c r="G1569" s="33">
        <f>IFERROR(VLOOKUP(C1569,重点公司!$C$2:$E$800,2,FALSE),0)</f>
        <v>0</v>
      </c>
    </row>
    <row r="1570" spans="2:7" ht="14" customHeight="1" x14ac:dyDescent="0.25">
      <c r="B1570" s="34" t="s">
        <v>2755</v>
      </c>
      <c r="C1570" s="29">
        <f>[1]!s_info_name(B1570)</f>
        <v>0</v>
      </c>
      <c r="D1570" s="30">
        <f>[1]!s_info_industry_sw_2021(B1570,"",1)</f>
        <v>0</v>
      </c>
      <c r="E1570" s="31" t="e">
        <f>IF([1]!s_info_industry_sw_2021(B1570,"",2)="消费电子",分工!$E$4,VLOOKUP(D1570,分工!$B$2:'分工'!$C$32,2,0))</f>
        <v>#N/A</v>
      </c>
      <c r="F1570" s="35"/>
      <c r="G1570" s="33">
        <f>IFERROR(VLOOKUP(C1570,重点公司!$C$2:$E$800,2,FALSE),0)</f>
        <v>0</v>
      </c>
    </row>
    <row r="1571" spans="2:7" ht="14" customHeight="1" x14ac:dyDescent="0.25">
      <c r="B1571" s="34" t="s">
        <v>2756</v>
      </c>
      <c r="C1571" s="29">
        <f>[1]!s_info_name(B1571)</f>
        <v>0</v>
      </c>
      <c r="D1571" s="30">
        <f>[1]!s_info_industry_sw_2021(B1571,"",1)</f>
        <v>0</v>
      </c>
      <c r="E1571" s="31" t="e">
        <f>IF([1]!s_info_industry_sw_2021(B1571,"",2)="消费电子",分工!$E$4,VLOOKUP(D1571,分工!$B$2:'分工'!$C$32,2,0))</f>
        <v>#N/A</v>
      </c>
      <c r="F1571" s="35"/>
      <c r="G1571" s="33">
        <f>IFERROR(VLOOKUP(C1571,重点公司!$C$2:$E$800,2,FALSE),0)</f>
        <v>0</v>
      </c>
    </row>
    <row r="1572" spans="2:7" ht="14" customHeight="1" x14ac:dyDescent="0.25">
      <c r="B1572" s="34" t="s">
        <v>2757</v>
      </c>
      <c r="C1572" s="29">
        <f>[1]!s_info_name(B1572)</f>
        <v>0</v>
      </c>
      <c r="D1572" s="30">
        <f>[1]!s_info_industry_sw_2021(B1572,"",1)</f>
        <v>0</v>
      </c>
      <c r="E1572" s="31" t="e">
        <f>IF([1]!s_info_industry_sw_2021(B1572,"",2)="消费电子",分工!$E$4,VLOOKUP(D1572,分工!$B$2:'分工'!$C$32,2,0))</f>
        <v>#N/A</v>
      </c>
      <c r="F1572" s="35"/>
      <c r="G1572" s="33">
        <f>IFERROR(VLOOKUP(C1572,重点公司!$C$2:$E$800,2,FALSE),0)</f>
        <v>0</v>
      </c>
    </row>
    <row r="1573" spans="2:7" ht="14" customHeight="1" x14ac:dyDescent="0.25">
      <c r="B1573" s="34" t="s">
        <v>2758</v>
      </c>
      <c r="C1573" s="29">
        <f>[1]!s_info_name(B1573)</f>
        <v>0</v>
      </c>
      <c r="D1573" s="30">
        <f>[1]!s_info_industry_sw_2021(B1573,"",1)</f>
        <v>0</v>
      </c>
      <c r="E1573" s="31" t="e">
        <f>IF([1]!s_info_industry_sw_2021(B1573,"",2)="消费电子",分工!$E$4,VLOOKUP(D1573,分工!$B$2:'分工'!$C$32,2,0))</f>
        <v>#N/A</v>
      </c>
      <c r="F1573" s="35"/>
      <c r="G1573" s="33">
        <f>IFERROR(VLOOKUP(C1573,重点公司!$C$2:$E$800,2,FALSE),0)</f>
        <v>0</v>
      </c>
    </row>
    <row r="1574" spans="2:7" ht="14" customHeight="1" x14ac:dyDescent="0.25">
      <c r="B1574" s="34" t="s">
        <v>2759</v>
      </c>
      <c r="C1574" s="29">
        <f>[1]!s_info_name(B1574)</f>
        <v>0</v>
      </c>
      <c r="D1574" s="30">
        <f>[1]!s_info_industry_sw_2021(B1574,"",1)</f>
        <v>0</v>
      </c>
      <c r="E1574" s="31" t="e">
        <f>IF([1]!s_info_industry_sw_2021(B1574,"",2)="消费电子",分工!$E$4,VLOOKUP(D1574,分工!$B$2:'分工'!$C$32,2,0))</f>
        <v>#N/A</v>
      </c>
      <c r="F1574" s="35"/>
      <c r="G1574" s="33">
        <f>IFERROR(VLOOKUP(C1574,重点公司!$C$2:$E$800,2,FALSE),0)</f>
        <v>0</v>
      </c>
    </row>
    <row r="1575" spans="2:7" ht="14" customHeight="1" x14ac:dyDescent="0.25">
      <c r="B1575" s="34" t="s">
        <v>2760</v>
      </c>
      <c r="C1575" s="29">
        <f>[1]!s_info_name(B1575)</f>
        <v>0</v>
      </c>
      <c r="D1575" s="30">
        <f>[1]!s_info_industry_sw_2021(B1575,"",1)</f>
        <v>0</v>
      </c>
      <c r="E1575" s="31" t="e">
        <f>IF([1]!s_info_industry_sw_2021(B1575,"",2)="消费电子",分工!$E$4,VLOOKUP(D1575,分工!$B$2:'分工'!$C$32,2,0))</f>
        <v>#N/A</v>
      </c>
      <c r="F1575" s="35"/>
      <c r="G1575" s="33">
        <f>IFERROR(VLOOKUP(C1575,重点公司!$C$2:$E$800,2,FALSE),0)</f>
        <v>0</v>
      </c>
    </row>
    <row r="1576" spans="2:7" ht="14" customHeight="1" x14ac:dyDescent="0.25">
      <c r="B1576" s="34" t="s">
        <v>2761</v>
      </c>
      <c r="C1576" s="29">
        <f>[1]!s_info_name(B1576)</f>
        <v>0</v>
      </c>
      <c r="D1576" s="30">
        <f>[1]!s_info_industry_sw_2021(B1576,"",1)</f>
        <v>0</v>
      </c>
      <c r="E1576" s="31" t="e">
        <f>IF([1]!s_info_industry_sw_2021(B1576,"",2)="消费电子",分工!$E$4,VLOOKUP(D1576,分工!$B$2:'分工'!$C$32,2,0))</f>
        <v>#N/A</v>
      </c>
      <c r="F1576" s="35"/>
      <c r="G1576" s="33">
        <f>IFERROR(VLOOKUP(C1576,重点公司!$C$2:$E$800,2,FALSE),0)</f>
        <v>0</v>
      </c>
    </row>
    <row r="1577" spans="2:7" ht="14" customHeight="1" x14ac:dyDescent="0.25">
      <c r="B1577" s="34" t="s">
        <v>2762</v>
      </c>
      <c r="C1577" s="29">
        <f>[1]!s_info_name(B1577)</f>
        <v>0</v>
      </c>
      <c r="D1577" s="30">
        <f>[1]!s_info_industry_sw_2021(B1577,"",1)</f>
        <v>0</v>
      </c>
      <c r="E1577" s="31" t="e">
        <f>IF([1]!s_info_industry_sw_2021(B1577,"",2)="消费电子",分工!$E$4,VLOOKUP(D1577,分工!$B$2:'分工'!$C$32,2,0))</f>
        <v>#N/A</v>
      </c>
      <c r="F1577" s="35"/>
      <c r="G1577" s="33">
        <f>IFERROR(VLOOKUP(C1577,重点公司!$C$2:$E$800,2,FALSE),0)</f>
        <v>0</v>
      </c>
    </row>
    <row r="1578" spans="2:7" ht="14" customHeight="1" x14ac:dyDescent="0.25">
      <c r="B1578" s="34" t="s">
        <v>2763</v>
      </c>
      <c r="C1578" s="29">
        <f>[1]!s_info_name(B1578)</f>
        <v>0</v>
      </c>
      <c r="D1578" s="30">
        <f>[1]!s_info_industry_sw_2021(B1578,"",1)</f>
        <v>0</v>
      </c>
      <c r="E1578" s="31" t="e">
        <f>IF([1]!s_info_industry_sw_2021(B1578,"",2)="消费电子",分工!$E$4,VLOOKUP(D1578,分工!$B$2:'分工'!$C$32,2,0))</f>
        <v>#N/A</v>
      </c>
      <c r="F1578" s="35"/>
      <c r="G1578" s="33">
        <f>IFERROR(VLOOKUP(C1578,重点公司!$C$2:$E$800,2,FALSE),0)</f>
        <v>0</v>
      </c>
    </row>
    <row r="1579" spans="2:7" ht="14" customHeight="1" x14ac:dyDescent="0.25">
      <c r="B1579" s="34" t="s">
        <v>2764</v>
      </c>
      <c r="C1579" s="29">
        <f>[1]!s_info_name(B1579)</f>
        <v>0</v>
      </c>
      <c r="D1579" s="30">
        <f>[1]!s_info_industry_sw_2021(B1579,"",1)</f>
        <v>0</v>
      </c>
      <c r="E1579" s="31" t="e">
        <f>IF([1]!s_info_industry_sw_2021(B1579,"",2)="消费电子",分工!$E$4,VLOOKUP(D1579,分工!$B$2:'分工'!$C$32,2,0))</f>
        <v>#N/A</v>
      </c>
      <c r="F1579" s="35"/>
      <c r="G1579" s="33">
        <f>IFERROR(VLOOKUP(C1579,重点公司!$C$2:$E$800,2,FALSE),0)</f>
        <v>0</v>
      </c>
    </row>
    <row r="1580" spans="2:7" ht="14" customHeight="1" x14ac:dyDescent="0.25">
      <c r="B1580" s="34" t="s">
        <v>2765</v>
      </c>
      <c r="C1580" s="29">
        <f>[1]!s_info_name(B1580)</f>
        <v>0</v>
      </c>
      <c r="D1580" s="30">
        <f>[1]!s_info_industry_sw_2021(B1580,"",1)</f>
        <v>0</v>
      </c>
      <c r="E1580" s="31" t="e">
        <f>IF([1]!s_info_industry_sw_2021(B1580,"",2)="消费电子",分工!$E$4,VLOOKUP(D1580,分工!$B$2:'分工'!$C$32,2,0))</f>
        <v>#N/A</v>
      </c>
      <c r="F1580" s="35"/>
      <c r="G1580" s="33">
        <f>IFERROR(VLOOKUP(C1580,重点公司!$C$2:$E$800,2,FALSE),0)</f>
        <v>0</v>
      </c>
    </row>
    <row r="1581" spans="2:7" ht="14" customHeight="1" x14ac:dyDescent="0.25">
      <c r="B1581" s="34" t="s">
        <v>2766</v>
      </c>
      <c r="C1581" s="29">
        <f>[1]!s_info_name(B1581)</f>
        <v>0</v>
      </c>
      <c r="D1581" s="30">
        <f>[1]!s_info_industry_sw_2021(B1581,"",1)</f>
        <v>0</v>
      </c>
      <c r="E1581" s="31" t="e">
        <f>IF([1]!s_info_industry_sw_2021(B1581,"",2)="消费电子",分工!$E$4,VLOOKUP(D1581,分工!$B$2:'分工'!$C$32,2,0))</f>
        <v>#N/A</v>
      </c>
      <c r="F1581" s="35"/>
      <c r="G1581" s="33">
        <f>IFERROR(VLOOKUP(C1581,重点公司!$C$2:$E$800,2,FALSE),0)</f>
        <v>0</v>
      </c>
    </row>
    <row r="1582" spans="2:7" ht="14" customHeight="1" x14ac:dyDescent="0.25">
      <c r="B1582" s="34" t="s">
        <v>2767</v>
      </c>
      <c r="C1582" s="29">
        <f>[1]!s_info_name(B1582)</f>
        <v>0</v>
      </c>
      <c r="D1582" s="30">
        <f>[1]!s_info_industry_sw_2021(B1582,"",1)</f>
        <v>0</v>
      </c>
      <c r="E1582" s="31" t="e">
        <f>IF([1]!s_info_industry_sw_2021(B1582,"",2)="消费电子",分工!$E$4,VLOOKUP(D1582,分工!$B$2:'分工'!$C$32,2,0))</f>
        <v>#N/A</v>
      </c>
      <c r="F1582" s="35"/>
      <c r="G1582" s="33">
        <f>IFERROR(VLOOKUP(C1582,重点公司!$C$2:$E$800,2,FALSE),0)</f>
        <v>0</v>
      </c>
    </row>
    <row r="1583" spans="2:7" ht="14" customHeight="1" x14ac:dyDescent="0.25">
      <c r="B1583" s="34" t="s">
        <v>2768</v>
      </c>
      <c r="C1583" s="29">
        <f>[1]!s_info_name(B1583)</f>
        <v>0</v>
      </c>
      <c r="D1583" s="30">
        <f>[1]!s_info_industry_sw_2021(B1583,"",1)</f>
        <v>0</v>
      </c>
      <c r="E1583" s="31" t="e">
        <f>IF([1]!s_info_industry_sw_2021(B1583,"",2)="消费电子",分工!$E$4,VLOOKUP(D1583,分工!$B$2:'分工'!$C$32,2,0))</f>
        <v>#N/A</v>
      </c>
      <c r="F1583" s="35"/>
      <c r="G1583" s="33">
        <f>IFERROR(VLOOKUP(C1583,重点公司!$C$2:$E$800,2,FALSE),0)</f>
        <v>0</v>
      </c>
    </row>
    <row r="1584" spans="2:7" ht="14" customHeight="1" x14ac:dyDescent="0.25">
      <c r="B1584" s="34" t="s">
        <v>2769</v>
      </c>
      <c r="C1584" s="29">
        <f>[1]!s_info_name(B1584)</f>
        <v>0</v>
      </c>
      <c r="D1584" s="30">
        <f>[1]!s_info_industry_sw_2021(B1584,"",1)</f>
        <v>0</v>
      </c>
      <c r="E1584" s="31" t="e">
        <f>IF([1]!s_info_industry_sw_2021(B1584,"",2)="消费电子",分工!$E$4,VLOOKUP(D1584,分工!$B$2:'分工'!$C$32,2,0))</f>
        <v>#N/A</v>
      </c>
      <c r="F1584" s="35"/>
      <c r="G1584" s="33">
        <f>IFERROR(VLOOKUP(C1584,重点公司!$C$2:$E$800,2,FALSE),0)</f>
        <v>0</v>
      </c>
    </row>
    <row r="1585" spans="2:7" ht="14" customHeight="1" x14ac:dyDescent="0.25">
      <c r="B1585" s="34" t="s">
        <v>2770</v>
      </c>
      <c r="C1585" s="29">
        <f>[1]!s_info_name(B1585)</f>
        <v>0</v>
      </c>
      <c r="D1585" s="30">
        <f>[1]!s_info_industry_sw_2021(B1585,"",1)</f>
        <v>0</v>
      </c>
      <c r="E1585" s="31" t="e">
        <f>IF([1]!s_info_industry_sw_2021(B1585,"",2)="消费电子",分工!$E$4,VLOOKUP(D1585,分工!$B$2:'分工'!$C$32,2,0))</f>
        <v>#N/A</v>
      </c>
      <c r="F1585" s="35"/>
      <c r="G1585" s="33">
        <f>IFERROR(VLOOKUP(C1585,重点公司!$C$2:$E$800,2,FALSE),0)</f>
        <v>0</v>
      </c>
    </row>
    <row r="1586" spans="2:7" ht="14" customHeight="1" x14ac:dyDescent="0.25">
      <c r="B1586" s="34" t="s">
        <v>2771</v>
      </c>
      <c r="C1586" s="29">
        <f>[1]!s_info_name(B1586)</f>
        <v>0</v>
      </c>
      <c r="D1586" s="30">
        <f>[1]!s_info_industry_sw_2021(B1586,"",1)</f>
        <v>0</v>
      </c>
      <c r="E1586" s="31" t="e">
        <f>IF([1]!s_info_industry_sw_2021(B1586,"",2)="消费电子",分工!$E$4,VLOOKUP(D1586,分工!$B$2:'分工'!$C$32,2,0))</f>
        <v>#N/A</v>
      </c>
      <c r="F1586" s="35"/>
      <c r="G1586" s="33">
        <f>IFERROR(VLOOKUP(C1586,重点公司!$C$2:$E$800,2,FALSE),0)</f>
        <v>0</v>
      </c>
    </row>
    <row r="1587" spans="2:7" ht="14" customHeight="1" x14ac:dyDescent="0.25">
      <c r="B1587" s="34" t="s">
        <v>2772</v>
      </c>
      <c r="C1587" s="29">
        <f>[1]!s_info_name(B1587)</f>
        <v>0</v>
      </c>
      <c r="D1587" s="30">
        <f>[1]!s_info_industry_sw_2021(B1587,"",1)</f>
        <v>0</v>
      </c>
      <c r="E1587" s="31" t="e">
        <f>IF([1]!s_info_industry_sw_2021(B1587,"",2)="消费电子",分工!$E$4,VLOOKUP(D1587,分工!$B$2:'分工'!$C$32,2,0))</f>
        <v>#N/A</v>
      </c>
      <c r="F1587" s="35"/>
      <c r="G1587" s="33">
        <f>IFERROR(VLOOKUP(C1587,重点公司!$C$2:$E$800,2,FALSE),0)</f>
        <v>0</v>
      </c>
    </row>
    <row r="1588" spans="2:7" ht="14" customHeight="1" x14ac:dyDescent="0.25">
      <c r="B1588" s="34" t="s">
        <v>2773</v>
      </c>
      <c r="C1588" s="29">
        <f>[1]!s_info_name(B1588)</f>
        <v>0</v>
      </c>
      <c r="D1588" s="30">
        <f>[1]!s_info_industry_sw_2021(B1588,"",1)</f>
        <v>0</v>
      </c>
      <c r="E1588" s="31" t="e">
        <f>IF([1]!s_info_industry_sw_2021(B1588,"",2)="消费电子",分工!$E$4,VLOOKUP(D1588,分工!$B$2:'分工'!$C$32,2,0))</f>
        <v>#N/A</v>
      </c>
      <c r="F1588" s="35"/>
      <c r="G1588" s="33">
        <f>IFERROR(VLOOKUP(C1588,重点公司!$C$2:$E$800,2,FALSE),0)</f>
        <v>0</v>
      </c>
    </row>
    <row r="1589" spans="2:7" ht="14" customHeight="1" x14ac:dyDescent="0.25">
      <c r="B1589" s="34" t="s">
        <v>2774</v>
      </c>
      <c r="C1589" s="29">
        <f>[1]!s_info_name(B1589)</f>
        <v>0</v>
      </c>
      <c r="D1589" s="30">
        <f>[1]!s_info_industry_sw_2021(B1589,"",1)</f>
        <v>0</v>
      </c>
      <c r="E1589" s="31" t="e">
        <f>IF([1]!s_info_industry_sw_2021(B1589,"",2)="消费电子",分工!$E$4,VLOOKUP(D1589,分工!$B$2:'分工'!$C$32,2,0))</f>
        <v>#N/A</v>
      </c>
      <c r="F1589" s="35"/>
      <c r="G1589" s="33">
        <f>IFERROR(VLOOKUP(C1589,重点公司!$C$2:$E$800,2,FALSE),0)</f>
        <v>0</v>
      </c>
    </row>
    <row r="1590" spans="2:7" ht="14" customHeight="1" x14ac:dyDescent="0.25">
      <c r="B1590" s="34" t="s">
        <v>2775</v>
      </c>
      <c r="C1590" s="29">
        <f>[1]!s_info_name(B1590)</f>
        <v>0</v>
      </c>
      <c r="D1590" s="30">
        <f>[1]!s_info_industry_sw_2021(B1590,"",1)</f>
        <v>0</v>
      </c>
      <c r="E1590" s="31" t="e">
        <f>IF([1]!s_info_industry_sw_2021(B1590,"",2)="消费电子",分工!$E$4,VLOOKUP(D1590,分工!$B$2:'分工'!$C$32,2,0))</f>
        <v>#N/A</v>
      </c>
      <c r="F1590" s="35"/>
      <c r="G1590" s="33">
        <f>IFERROR(VLOOKUP(C1590,重点公司!$C$2:$E$800,2,FALSE),0)</f>
        <v>0</v>
      </c>
    </row>
    <row r="1591" spans="2:7" ht="14" customHeight="1" x14ac:dyDescent="0.25">
      <c r="B1591" s="34" t="s">
        <v>2776</v>
      </c>
      <c r="C1591" s="29">
        <f>[1]!s_info_name(B1591)</f>
        <v>0</v>
      </c>
      <c r="D1591" s="30">
        <f>[1]!s_info_industry_sw_2021(B1591,"",1)</f>
        <v>0</v>
      </c>
      <c r="E1591" s="31" t="e">
        <f>IF([1]!s_info_industry_sw_2021(B1591,"",2)="消费电子",分工!$E$4,VLOOKUP(D1591,分工!$B$2:'分工'!$C$32,2,0))</f>
        <v>#N/A</v>
      </c>
      <c r="F1591" s="35"/>
      <c r="G1591" s="33">
        <f>IFERROR(VLOOKUP(C1591,重点公司!$C$2:$E$800,2,FALSE),0)</f>
        <v>0</v>
      </c>
    </row>
    <row r="1592" spans="2:7" ht="14" customHeight="1" x14ac:dyDescent="0.25">
      <c r="B1592" s="34" t="s">
        <v>2777</v>
      </c>
      <c r="C1592" s="29">
        <f>[1]!s_info_name(B1592)</f>
        <v>0</v>
      </c>
      <c r="D1592" s="30">
        <f>[1]!s_info_industry_sw_2021(B1592,"",1)</f>
        <v>0</v>
      </c>
      <c r="E1592" s="31" t="e">
        <f>IF([1]!s_info_industry_sw_2021(B1592,"",2)="消费电子",分工!$E$4,VLOOKUP(D1592,分工!$B$2:'分工'!$C$32,2,0))</f>
        <v>#N/A</v>
      </c>
      <c r="F1592" s="35"/>
      <c r="G1592" s="33">
        <f>IFERROR(VLOOKUP(C1592,重点公司!$C$2:$E$800,2,FALSE),0)</f>
        <v>0</v>
      </c>
    </row>
    <row r="1593" spans="2:7" ht="14" customHeight="1" x14ac:dyDescent="0.25">
      <c r="B1593" s="34" t="s">
        <v>2778</v>
      </c>
      <c r="C1593" s="29">
        <f>[1]!s_info_name(B1593)</f>
        <v>0</v>
      </c>
      <c r="D1593" s="30">
        <f>[1]!s_info_industry_sw_2021(B1593,"",1)</f>
        <v>0</v>
      </c>
      <c r="E1593" s="31" t="e">
        <f>IF([1]!s_info_industry_sw_2021(B1593,"",2)="消费电子",分工!$E$4,VLOOKUP(D1593,分工!$B$2:'分工'!$C$32,2,0))</f>
        <v>#N/A</v>
      </c>
      <c r="F1593" s="35"/>
      <c r="G1593" s="33">
        <f>IFERROR(VLOOKUP(C1593,重点公司!$C$2:$E$800,2,FALSE),0)</f>
        <v>0</v>
      </c>
    </row>
    <row r="1594" spans="2:7" ht="14" customHeight="1" x14ac:dyDescent="0.25">
      <c r="B1594" s="34" t="s">
        <v>2779</v>
      </c>
      <c r="C1594" s="29">
        <f>[1]!s_info_name(B1594)</f>
        <v>0</v>
      </c>
      <c r="D1594" s="30">
        <f>[1]!s_info_industry_sw_2021(B1594,"",1)</f>
        <v>0</v>
      </c>
      <c r="E1594" s="31" t="e">
        <f>IF([1]!s_info_industry_sw_2021(B1594,"",2)="消费电子",分工!$E$4,VLOOKUP(D1594,分工!$B$2:'分工'!$C$32,2,0))</f>
        <v>#N/A</v>
      </c>
      <c r="F1594" s="35"/>
      <c r="G1594" s="33">
        <f>IFERROR(VLOOKUP(C1594,重点公司!$C$2:$E$800,2,FALSE),0)</f>
        <v>0</v>
      </c>
    </row>
    <row r="1595" spans="2:7" ht="14" customHeight="1" x14ac:dyDescent="0.25">
      <c r="B1595" s="34" t="s">
        <v>2780</v>
      </c>
      <c r="C1595" s="29">
        <f>[1]!s_info_name(B1595)</f>
        <v>0</v>
      </c>
      <c r="D1595" s="30">
        <f>[1]!s_info_industry_sw_2021(B1595,"",1)</f>
        <v>0</v>
      </c>
      <c r="E1595" s="31" t="e">
        <f>IF([1]!s_info_industry_sw_2021(B1595,"",2)="消费电子",分工!$E$4,VLOOKUP(D1595,分工!$B$2:'分工'!$C$32,2,0))</f>
        <v>#N/A</v>
      </c>
      <c r="F1595" s="35"/>
      <c r="G1595" s="33">
        <f>IFERROR(VLOOKUP(C1595,重点公司!$C$2:$E$800,2,FALSE),0)</f>
        <v>0</v>
      </c>
    </row>
    <row r="1596" spans="2:7" ht="14" customHeight="1" x14ac:dyDescent="0.25">
      <c r="B1596" s="34" t="s">
        <v>2781</v>
      </c>
      <c r="C1596" s="29">
        <f>[1]!s_info_name(B1596)</f>
        <v>0</v>
      </c>
      <c r="D1596" s="30">
        <f>[1]!s_info_industry_sw_2021(B1596,"",1)</f>
        <v>0</v>
      </c>
      <c r="E1596" s="31" t="e">
        <f>IF([1]!s_info_industry_sw_2021(B1596,"",2)="消费电子",分工!$E$4,VLOOKUP(D1596,分工!$B$2:'分工'!$C$32,2,0))</f>
        <v>#N/A</v>
      </c>
      <c r="F1596" s="35"/>
      <c r="G1596" s="33">
        <f>IFERROR(VLOOKUP(C1596,重点公司!$C$2:$E$800,2,FALSE),0)</f>
        <v>0</v>
      </c>
    </row>
    <row r="1597" spans="2:7" ht="14" customHeight="1" x14ac:dyDescent="0.25">
      <c r="B1597" s="34" t="s">
        <v>2782</v>
      </c>
      <c r="C1597" s="29">
        <f>[1]!s_info_name(B1597)</f>
        <v>0</v>
      </c>
      <c r="D1597" s="30">
        <f>[1]!s_info_industry_sw_2021(B1597,"",1)</f>
        <v>0</v>
      </c>
      <c r="E1597" s="31" t="e">
        <f>IF([1]!s_info_industry_sw_2021(B1597,"",2)="消费电子",分工!$E$4,VLOOKUP(D1597,分工!$B$2:'分工'!$C$32,2,0))</f>
        <v>#N/A</v>
      </c>
      <c r="F1597" s="35"/>
      <c r="G1597" s="33">
        <f>IFERROR(VLOOKUP(C1597,重点公司!$C$2:$E$800,2,FALSE),0)</f>
        <v>0</v>
      </c>
    </row>
    <row r="1598" spans="2:7" ht="14" customHeight="1" x14ac:dyDescent="0.25">
      <c r="B1598" s="34" t="s">
        <v>2783</v>
      </c>
      <c r="C1598" s="29">
        <f>[1]!s_info_name(B1598)</f>
        <v>0</v>
      </c>
      <c r="D1598" s="30">
        <f>[1]!s_info_industry_sw_2021(B1598,"",1)</f>
        <v>0</v>
      </c>
      <c r="E1598" s="31" t="e">
        <f>IF([1]!s_info_industry_sw_2021(B1598,"",2)="消费电子",分工!$E$4,VLOOKUP(D1598,分工!$B$2:'分工'!$C$32,2,0))</f>
        <v>#N/A</v>
      </c>
      <c r="F1598" s="35"/>
      <c r="G1598" s="33">
        <f>IFERROR(VLOOKUP(C1598,重点公司!$C$2:$E$800,2,FALSE),0)</f>
        <v>0</v>
      </c>
    </row>
    <row r="1599" spans="2:7" ht="14" customHeight="1" x14ac:dyDescent="0.25">
      <c r="B1599" s="34" t="s">
        <v>2784</v>
      </c>
      <c r="C1599" s="29">
        <f>[1]!s_info_name(B1599)</f>
        <v>0</v>
      </c>
      <c r="D1599" s="30">
        <f>[1]!s_info_industry_sw_2021(B1599,"",1)</f>
        <v>0</v>
      </c>
      <c r="E1599" s="31" t="e">
        <f>IF([1]!s_info_industry_sw_2021(B1599,"",2)="消费电子",分工!$E$4,VLOOKUP(D1599,分工!$B$2:'分工'!$C$32,2,0))</f>
        <v>#N/A</v>
      </c>
      <c r="F1599" s="35"/>
      <c r="G1599" s="33">
        <f>IFERROR(VLOOKUP(C1599,重点公司!$C$2:$E$800,2,FALSE),0)</f>
        <v>0</v>
      </c>
    </row>
    <row r="1600" spans="2:7" ht="14" customHeight="1" x14ac:dyDescent="0.25">
      <c r="B1600" s="34" t="s">
        <v>2785</v>
      </c>
      <c r="C1600" s="29">
        <f>[1]!s_info_name(B1600)</f>
        <v>0</v>
      </c>
      <c r="D1600" s="30">
        <f>[1]!s_info_industry_sw_2021(B1600,"",1)</f>
        <v>0</v>
      </c>
      <c r="E1600" s="31" t="e">
        <f>IF([1]!s_info_industry_sw_2021(B1600,"",2)="消费电子",分工!$E$4,VLOOKUP(D1600,分工!$B$2:'分工'!$C$32,2,0))</f>
        <v>#N/A</v>
      </c>
      <c r="F1600" s="35"/>
      <c r="G1600" s="33">
        <f>IFERROR(VLOOKUP(C1600,重点公司!$C$2:$E$800,2,FALSE),0)</f>
        <v>0</v>
      </c>
    </row>
    <row r="1601" spans="2:7" ht="14" customHeight="1" x14ac:dyDescent="0.25">
      <c r="B1601" s="34" t="s">
        <v>2786</v>
      </c>
      <c r="C1601" s="29">
        <f>[1]!s_info_name(B1601)</f>
        <v>0</v>
      </c>
      <c r="D1601" s="30">
        <f>[1]!s_info_industry_sw_2021(B1601,"",1)</f>
        <v>0</v>
      </c>
      <c r="E1601" s="31" t="e">
        <f>IF([1]!s_info_industry_sw_2021(B1601,"",2)="消费电子",分工!$E$4,VLOOKUP(D1601,分工!$B$2:'分工'!$C$32,2,0))</f>
        <v>#N/A</v>
      </c>
      <c r="F1601" s="35"/>
      <c r="G1601" s="33">
        <f>IFERROR(VLOOKUP(C1601,重点公司!$C$2:$E$800,2,FALSE),0)</f>
        <v>0</v>
      </c>
    </row>
    <row r="1602" spans="2:7" ht="14" customHeight="1" x14ac:dyDescent="0.25">
      <c r="B1602" s="34" t="s">
        <v>2787</v>
      </c>
      <c r="C1602" s="29">
        <f>[1]!s_info_name(B1602)</f>
        <v>0</v>
      </c>
      <c r="D1602" s="30">
        <f>[1]!s_info_industry_sw_2021(B1602,"",1)</f>
        <v>0</v>
      </c>
      <c r="E1602" s="31" t="e">
        <f>IF([1]!s_info_industry_sw_2021(B1602,"",2)="消费电子",分工!$E$4,VLOOKUP(D1602,分工!$B$2:'分工'!$C$32,2,0))</f>
        <v>#N/A</v>
      </c>
      <c r="F1602" s="35"/>
      <c r="G1602" s="33">
        <f>IFERROR(VLOOKUP(C1602,重点公司!$C$2:$E$800,2,FALSE),0)</f>
        <v>0</v>
      </c>
    </row>
    <row r="1603" spans="2:7" ht="14" customHeight="1" x14ac:dyDescent="0.25">
      <c r="B1603" s="34" t="s">
        <v>2788</v>
      </c>
      <c r="C1603" s="29">
        <f>[1]!s_info_name(B1603)</f>
        <v>0</v>
      </c>
      <c r="D1603" s="30">
        <f>[1]!s_info_industry_sw_2021(B1603,"",1)</f>
        <v>0</v>
      </c>
      <c r="E1603" s="31" t="e">
        <f>IF([1]!s_info_industry_sw_2021(B1603,"",2)="消费电子",分工!$E$4,VLOOKUP(D1603,分工!$B$2:'分工'!$C$32,2,0))</f>
        <v>#N/A</v>
      </c>
      <c r="F1603" s="35"/>
      <c r="G1603" s="33">
        <f>IFERROR(VLOOKUP(C1603,重点公司!$C$2:$E$800,2,FALSE),0)</f>
        <v>0</v>
      </c>
    </row>
    <row r="1604" spans="2:7" ht="14" customHeight="1" x14ac:dyDescent="0.25">
      <c r="B1604" s="34" t="s">
        <v>2789</v>
      </c>
      <c r="C1604" s="29">
        <f>[1]!s_info_name(B1604)</f>
        <v>0</v>
      </c>
      <c r="D1604" s="30">
        <f>[1]!s_info_industry_sw_2021(B1604,"",1)</f>
        <v>0</v>
      </c>
      <c r="E1604" s="31" t="e">
        <f>IF([1]!s_info_industry_sw_2021(B1604,"",2)="消费电子",分工!$E$4,VLOOKUP(D1604,分工!$B$2:'分工'!$C$32,2,0))</f>
        <v>#N/A</v>
      </c>
      <c r="F1604" s="35"/>
      <c r="G1604" s="33">
        <f>IFERROR(VLOOKUP(C1604,重点公司!$C$2:$E$800,2,FALSE),0)</f>
        <v>0</v>
      </c>
    </row>
    <row r="1605" spans="2:7" ht="14" customHeight="1" x14ac:dyDescent="0.25">
      <c r="B1605" s="34" t="s">
        <v>2790</v>
      </c>
      <c r="C1605" s="29">
        <f>[1]!s_info_name(B1605)</f>
        <v>0</v>
      </c>
      <c r="D1605" s="30">
        <f>[1]!s_info_industry_sw_2021(B1605,"",1)</f>
        <v>0</v>
      </c>
      <c r="E1605" s="31" t="e">
        <f>IF([1]!s_info_industry_sw_2021(B1605,"",2)="消费电子",分工!$E$4,VLOOKUP(D1605,分工!$B$2:'分工'!$C$32,2,0))</f>
        <v>#N/A</v>
      </c>
      <c r="F1605" s="35"/>
      <c r="G1605" s="33">
        <f>IFERROR(VLOOKUP(C1605,重点公司!$C$2:$E$800,2,FALSE),0)</f>
        <v>0</v>
      </c>
    </row>
    <row r="1606" spans="2:7" ht="14" customHeight="1" x14ac:dyDescent="0.25">
      <c r="B1606" s="34" t="s">
        <v>2791</v>
      </c>
      <c r="C1606" s="29">
        <f>[1]!s_info_name(B1606)</f>
        <v>0</v>
      </c>
      <c r="D1606" s="30">
        <f>[1]!s_info_industry_sw_2021(B1606,"",1)</f>
        <v>0</v>
      </c>
      <c r="E1606" s="31" t="e">
        <f>IF([1]!s_info_industry_sw_2021(B1606,"",2)="消费电子",分工!$E$4,VLOOKUP(D1606,分工!$B$2:'分工'!$C$32,2,0))</f>
        <v>#N/A</v>
      </c>
      <c r="F1606" s="35"/>
      <c r="G1606" s="33">
        <f>IFERROR(VLOOKUP(C1606,重点公司!$C$2:$E$800,2,FALSE),0)</f>
        <v>0</v>
      </c>
    </row>
    <row r="1607" spans="2:7" ht="14" customHeight="1" x14ac:dyDescent="0.25">
      <c r="B1607" s="34" t="s">
        <v>2792</v>
      </c>
      <c r="C1607" s="29">
        <f>[1]!s_info_name(B1607)</f>
        <v>0</v>
      </c>
      <c r="D1607" s="30">
        <f>[1]!s_info_industry_sw_2021(B1607,"",1)</f>
        <v>0</v>
      </c>
      <c r="E1607" s="31" t="e">
        <f>IF([1]!s_info_industry_sw_2021(B1607,"",2)="消费电子",分工!$E$4,VLOOKUP(D1607,分工!$B$2:'分工'!$C$32,2,0))</f>
        <v>#N/A</v>
      </c>
      <c r="F1607" s="35"/>
      <c r="G1607" s="33">
        <f>IFERROR(VLOOKUP(C1607,重点公司!$C$2:$E$800,2,FALSE),0)</f>
        <v>0</v>
      </c>
    </row>
    <row r="1608" spans="2:7" ht="14" customHeight="1" x14ac:dyDescent="0.25">
      <c r="B1608" s="34" t="s">
        <v>2793</v>
      </c>
      <c r="C1608" s="29">
        <f>[1]!s_info_name(B1608)</f>
        <v>0</v>
      </c>
      <c r="D1608" s="30">
        <f>[1]!s_info_industry_sw_2021(B1608,"",1)</f>
        <v>0</v>
      </c>
      <c r="E1608" s="31" t="e">
        <f>IF([1]!s_info_industry_sw_2021(B1608,"",2)="消费电子",分工!$E$4,VLOOKUP(D1608,分工!$B$2:'分工'!$C$32,2,0))</f>
        <v>#N/A</v>
      </c>
      <c r="F1608" s="35"/>
      <c r="G1608" s="33">
        <f>IFERROR(VLOOKUP(C1608,重点公司!$C$2:$E$800,2,FALSE),0)</f>
        <v>0</v>
      </c>
    </row>
    <row r="1609" spans="2:7" ht="14" customHeight="1" x14ac:dyDescent="0.25">
      <c r="B1609" s="34" t="s">
        <v>2794</v>
      </c>
      <c r="C1609" s="29">
        <f>[1]!s_info_name(B1609)</f>
        <v>0</v>
      </c>
      <c r="D1609" s="30">
        <f>[1]!s_info_industry_sw_2021(B1609,"",1)</f>
        <v>0</v>
      </c>
      <c r="E1609" s="31" t="e">
        <f>IF([1]!s_info_industry_sw_2021(B1609,"",2)="消费电子",分工!$E$4,VLOOKUP(D1609,分工!$B$2:'分工'!$C$32,2,0))</f>
        <v>#N/A</v>
      </c>
      <c r="F1609" s="35"/>
      <c r="G1609" s="33">
        <f>IFERROR(VLOOKUP(C1609,重点公司!$C$2:$E$800,2,FALSE),0)</f>
        <v>0</v>
      </c>
    </row>
    <row r="1610" spans="2:7" ht="14" customHeight="1" x14ac:dyDescent="0.25">
      <c r="B1610" s="34" t="s">
        <v>2795</v>
      </c>
      <c r="C1610" s="29">
        <f>[1]!s_info_name(B1610)</f>
        <v>0</v>
      </c>
      <c r="D1610" s="30">
        <f>[1]!s_info_industry_sw_2021(B1610,"",1)</f>
        <v>0</v>
      </c>
      <c r="E1610" s="31" t="e">
        <f>IF([1]!s_info_industry_sw_2021(B1610,"",2)="消费电子",分工!$E$4,VLOOKUP(D1610,分工!$B$2:'分工'!$C$32,2,0))</f>
        <v>#N/A</v>
      </c>
      <c r="F1610" s="35"/>
      <c r="G1610" s="33">
        <f>IFERROR(VLOOKUP(C1610,重点公司!$C$2:$E$800,2,FALSE),0)</f>
        <v>0</v>
      </c>
    </row>
    <row r="1611" spans="2:7" ht="14" customHeight="1" x14ac:dyDescent="0.25">
      <c r="B1611" s="34" t="s">
        <v>2796</v>
      </c>
      <c r="C1611" s="29">
        <f>[1]!s_info_name(B1611)</f>
        <v>0</v>
      </c>
      <c r="D1611" s="30">
        <f>[1]!s_info_industry_sw_2021(B1611,"",1)</f>
        <v>0</v>
      </c>
      <c r="E1611" s="31" t="e">
        <f>IF([1]!s_info_industry_sw_2021(B1611,"",2)="消费电子",分工!$E$4,VLOOKUP(D1611,分工!$B$2:'分工'!$C$32,2,0))</f>
        <v>#N/A</v>
      </c>
      <c r="F1611" s="35"/>
      <c r="G1611" s="33">
        <f>IFERROR(VLOOKUP(C1611,重点公司!$C$2:$E$800,2,FALSE),0)</f>
        <v>0</v>
      </c>
    </row>
    <row r="1612" spans="2:7" ht="14" customHeight="1" x14ac:dyDescent="0.25">
      <c r="B1612" s="34" t="s">
        <v>2797</v>
      </c>
      <c r="C1612" s="29">
        <f>[1]!s_info_name(B1612)</f>
        <v>0</v>
      </c>
      <c r="D1612" s="30">
        <f>[1]!s_info_industry_sw_2021(B1612,"",1)</f>
        <v>0</v>
      </c>
      <c r="E1612" s="31" t="e">
        <f>IF([1]!s_info_industry_sw_2021(B1612,"",2)="消费电子",分工!$E$4,VLOOKUP(D1612,分工!$B$2:'分工'!$C$32,2,0))</f>
        <v>#N/A</v>
      </c>
      <c r="F1612" s="35"/>
      <c r="G1612" s="33">
        <f>IFERROR(VLOOKUP(C1612,重点公司!$C$2:$E$800,2,FALSE),0)</f>
        <v>0</v>
      </c>
    </row>
    <row r="1613" spans="2:7" ht="14" customHeight="1" x14ac:dyDescent="0.25">
      <c r="B1613" s="34" t="s">
        <v>2798</v>
      </c>
      <c r="C1613" s="29">
        <f>[1]!s_info_name(B1613)</f>
        <v>0</v>
      </c>
      <c r="D1613" s="30">
        <f>[1]!s_info_industry_sw_2021(B1613,"",1)</f>
        <v>0</v>
      </c>
      <c r="E1613" s="31" t="e">
        <f>IF([1]!s_info_industry_sw_2021(B1613,"",2)="消费电子",分工!$E$4,VLOOKUP(D1613,分工!$B$2:'分工'!$C$32,2,0))</f>
        <v>#N/A</v>
      </c>
      <c r="F1613" s="35"/>
      <c r="G1613" s="33">
        <f>IFERROR(VLOOKUP(C1613,重点公司!$C$2:$E$800,2,FALSE),0)</f>
        <v>0</v>
      </c>
    </row>
    <row r="1614" spans="2:7" ht="14" customHeight="1" x14ac:dyDescent="0.25">
      <c r="B1614" s="34" t="s">
        <v>2799</v>
      </c>
      <c r="C1614" s="29">
        <f>[1]!s_info_name(B1614)</f>
        <v>0</v>
      </c>
      <c r="D1614" s="30">
        <f>[1]!s_info_industry_sw_2021(B1614,"",1)</f>
        <v>0</v>
      </c>
      <c r="E1614" s="31" t="e">
        <f>IF([1]!s_info_industry_sw_2021(B1614,"",2)="消费电子",分工!$E$4,VLOOKUP(D1614,分工!$B$2:'分工'!$C$32,2,0))</f>
        <v>#N/A</v>
      </c>
      <c r="F1614" s="35"/>
      <c r="G1614" s="33">
        <f>IFERROR(VLOOKUP(C1614,重点公司!$C$2:$E$800,2,FALSE),0)</f>
        <v>0</v>
      </c>
    </row>
    <row r="1615" spans="2:7" ht="14" customHeight="1" x14ac:dyDescent="0.25">
      <c r="B1615" s="34" t="s">
        <v>2800</v>
      </c>
      <c r="C1615" s="29">
        <f>[1]!s_info_name(B1615)</f>
        <v>0</v>
      </c>
      <c r="D1615" s="30">
        <f>[1]!s_info_industry_sw_2021(B1615,"",1)</f>
        <v>0</v>
      </c>
      <c r="E1615" s="31" t="e">
        <f>IF([1]!s_info_industry_sw_2021(B1615,"",2)="消费电子",分工!$E$4,VLOOKUP(D1615,分工!$B$2:'分工'!$C$32,2,0))</f>
        <v>#N/A</v>
      </c>
      <c r="F1615" s="35"/>
      <c r="G1615" s="33">
        <f>IFERROR(VLOOKUP(C1615,重点公司!$C$2:$E$800,2,FALSE),0)</f>
        <v>0</v>
      </c>
    </row>
    <row r="1616" spans="2:7" ht="14" customHeight="1" x14ac:dyDescent="0.25">
      <c r="B1616" s="34" t="s">
        <v>2801</v>
      </c>
      <c r="C1616" s="29">
        <f>[1]!s_info_name(B1616)</f>
        <v>0</v>
      </c>
      <c r="D1616" s="30">
        <f>[1]!s_info_industry_sw_2021(B1616,"",1)</f>
        <v>0</v>
      </c>
      <c r="E1616" s="31" t="e">
        <f>IF([1]!s_info_industry_sw_2021(B1616,"",2)="消费电子",分工!$E$4,VLOOKUP(D1616,分工!$B$2:'分工'!$C$32,2,0))</f>
        <v>#N/A</v>
      </c>
      <c r="F1616" s="35"/>
      <c r="G1616" s="33">
        <f>IFERROR(VLOOKUP(C1616,重点公司!$C$2:$E$800,2,FALSE),0)</f>
        <v>0</v>
      </c>
    </row>
    <row r="1617" spans="2:7" ht="14" customHeight="1" x14ac:dyDescent="0.25">
      <c r="B1617" s="34" t="s">
        <v>2802</v>
      </c>
      <c r="C1617" s="29">
        <f>[1]!s_info_name(B1617)</f>
        <v>0</v>
      </c>
      <c r="D1617" s="30">
        <f>[1]!s_info_industry_sw_2021(B1617,"",1)</f>
        <v>0</v>
      </c>
      <c r="E1617" s="31" t="e">
        <f>IF([1]!s_info_industry_sw_2021(B1617,"",2)="消费电子",分工!$E$4,VLOOKUP(D1617,分工!$B$2:'分工'!$C$32,2,0))</f>
        <v>#N/A</v>
      </c>
      <c r="F1617" s="35"/>
      <c r="G1617" s="33">
        <f>IFERROR(VLOOKUP(C1617,重点公司!$C$2:$E$800,2,FALSE),0)</f>
        <v>0</v>
      </c>
    </row>
    <row r="1618" spans="2:7" ht="14" customHeight="1" x14ac:dyDescent="0.25">
      <c r="B1618" s="34" t="s">
        <v>2803</v>
      </c>
      <c r="C1618" s="29">
        <f>[1]!s_info_name(B1618)</f>
        <v>0</v>
      </c>
      <c r="D1618" s="30">
        <f>[1]!s_info_industry_sw_2021(B1618,"",1)</f>
        <v>0</v>
      </c>
      <c r="E1618" s="31" t="e">
        <f>IF([1]!s_info_industry_sw_2021(B1618,"",2)="消费电子",分工!$E$4,VLOOKUP(D1618,分工!$B$2:'分工'!$C$32,2,0))</f>
        <v>#N/A</v>
      </c>
      <c r="F1618" s="35"/>
      <c r="G1618" s="33">
        <f>IFERROR(VLOOKUP(C1618,重点公司!$C$2:$E$800,2,FALSE),0)</f>
        <v>0</v>
      </c>
    </row>
    <row r="1619" spans="2:7" ht="14" customHeight="1" x14ac:dyDescent="0.25">
      <c r="B1619" s="34" t="s">
        <v>2804</v>
      </c>
      <c r="C1619" s="29">
        <f>[1]!s_info_name(B1619)</f>
        <v>0</v>
      </c>
      <c r="D1619" s="30">
        <f>[1]!s_info_industry_sw_2021(B1619,"",1)</f>
        <v>0</v>
      </c>
      <c r="E1619" s="31" t="e">
        <f>IF([1]!s_info_industry_sw_2021(B1619,"",2)="消费电子",分工!$E$4,VLOOKUP(D1619,分工!$B$2:'分工'!$C$32,2,0))</f>
        <v>#N/A</v>
      </c>
      <c r="F1619" s="35"/>
      <c r="G1619" s="33">
        <f>IFERROR(VLOOKUP(C1619,重点公司!$C$2:$E$800,2,FALSE),0)</f>
        <v>0</v>
      </c>
    </row>
    <row r="1620" spans="2:7" ht="14" customHeight="1" x14ac:dyDescent="0.25">
      <c r="B1620" s="34" t="s">
        <v>2805</v>
      </c>
      <c r="C1620" s="29">
        <f>[1]!s_info_name(B1620)</f>
        <v>0</v>
      </c>
      <c r="D1620" s="30">
        <f>[1]!s_info_industry_sw_2021(B1620,"",1)</f>
        <v>0</v>
      </c>
      <c r="E1620" s="31" t="e">
        <f>IF([1]!s_info_industry_sw_2021(B1620,"",2)="消费电子",分工!$E$4,VLOOKUP(D1620,分工!$B$2:'分工'!$C$32,2,0))</f>
        <v>#N/A</v>
      </c>
      <c r="F1620" s="35"/>
      <c r="G1620" s="33">
        <f>IFERROR(VLOOKUP(C1620,重点公司!$C$2:$E$800,2,FALSE),0)</f>
        <v>0</v>
      </c>
    </row>
    <row r="1621" spans="2:7" ht="14" customHeight="1" x14ac:dyDescent="0.25">
      <c r="B1621" s="34" t="s">
        <v>2806</v>
      </c>
      <c r="C1621" s="29">
        <f>[1]!s_info_name(B1621)</f>
        <v>0</v>
      </c>
      <c r="D1621" s="30">
        <f>[1]!s_info_industry_sw_2021(B1621,"",1)</f>
        <v>0</v>
      </c>
      <c r="E1621" s="31" t="e">
        <f>IF([1]!s_info_industry_sw_2021(B1621,"",2)="消费电子",分工!$E$4,VLOOKUP(D1621,分工!$B$2:'分工'!$C$32,2,0))</f>
        <v>#N/A</v>
      </c>
      <c r="F1621" s="35"/>
      <c r="G1621" s="33">
        <f>IFERROR(VLOOKUP(C1621,重点公司!$C$2:$E$800,2,FALSE),0)</f>
        <v>0</v>
      </c>
    </row>
    <row r="1622" spans="2:7" ht="14" customHeight="1" x14ac:dyDescent="0.25">
      <c r="B1622" s="34" t="s">
        <v>2807</v>
      </c>
      <c r="C1622" s="29">
        <f>[1]!s_info_name(B1622)</f>
        <v>0</v>
      </c>
      <c r="D1622" s="30">
        <f>[1]!s_info_industry_sw_2021(B1622,"",1)</f>
        <v>0</v>
      </c>
      <c r="E1622" s="31" t="e">
        <f>IF([1]!s_info_industry_sw_2021(B1622,"",2)="消费电子",分工!$E$4,VLOOKUP(D1622,分工!$B$2:'分工'!$C$32,2,0))</f>
        <v>#N/A</v>
      </c>
      <c r="F1622" s="35"/>
      <c r="G1622" s="33">
        <f>IFERROR(VLOOKUP(C1622,重点公司!$C$2:$E$800,2,FALSE),0)</f>
        <v>0</v>
      </c>
    </row>
    <row r="1623" spans="2:7" ht="14" customHeight="1" x14ac:dyDescent="0.25">
      <c r="B1623" s="34" t="s">
        <v>2808</v>
      </c>
      <c r="C1623" s="29">
        <f>[1]!s_info_name(B1623)</f>
        <v>0</v>
      </c>
      <c r="D1623" s="30">
        <f>[1]!s_info_industry_sw_2021(B1623,"",1)</f>
        <v>0</v>
      </c>
      <c r="E1623" s="31" t="e">
        <f>IF([1]!s_info_industry_sw_2021(B1623,"",2)="消费电子",分工!$E$4,VLOOKUP(D1623,分工!$B$2:'分工'!$C$32,2,0))</f>
        <v>#N/A</v>
      </c>
      <c r="F1623" s="35"/>
      <c r="G1623" s="33">
        <f>IFERROR(VLOOKUP(C1623,重点公司!$C$2:$E$800,2,FALSE),0)</f>
        <v>0</v>
      </c>
    </row>
    <row r="1624" spans="2:7" ht="14" customHeight="1" x14ac:dyDescent="0.25">
      <c r="B1624" s="34" t="s">
        <v>2809</v>
      </c>
      <c r="C1624" s="29">
        <f>[1]!s_info_name(B1624)</f>
        <v>0</v>
      </c>
      <c r="D1624" s="30">
        <f>[1]!s_info_industry_sw_2021(B1624,"",1)</f>
        <v>0</v>
      </c>
      <c r="E1624" s="31" t="e">
        <f>IF([1]!s_info_industry_sw_2021(B1624,"",2)="消费电子",分工!$E$4,VLOOKUP(D1624,分工!$B$2:'分工'!$C$32,2,0))</f>
        <v>#N/A</v>
      </c>
      <c r="F1624" s="35"/>
      <c r="G1624" s="33">
        <f>IFERROR(VLOOKUP(C1624,重点公司!$C$2:$E$800,2,FALSE),0)</f>
        <v>0</v>
      </c>
    </row>
    <row r="1625" spans="2:7" ht="14" customHeight="1" x14ac:dyDescent="0.25">
      <c r="B1625" s="34" t="s">
        <v>2810</v>
      </c>
      <c r="C1625" s="29">
        <f>[1]!s_info_name(B1625)</f>
        <v>0</v>
      </c>
      <c r="D1625" s="30">
        <f>[1]!s_info_industry_sw_2021(B1625,"",1)</f>
        <v>0</v>
      </c>
      <c r="E1625" s="31" t="e">
        <f>IF([1]!s_info_industry_sw_2021(B1625,"",2)="消费电子",分工!$E$4,VLOOKUP(D1625,分工!$B$2:'分工'!$C$32,2,0))</f>
        <v>#N/A</v>
      </c>
      <c r="F1625" s="35"/>
      <c r="G1625" s="33">
        <f>IFERROR(VLOOKUP(C1625,重点公司!$C$2:$E$800,2,FALSE),0)</f>
        <v>0</v>
      </c>
    </row>
    <row r="1626" spans="2:7" ht="14" customHeight="1" x14ac:dyDescent="0.25">
      <c r="B1626" s="34" t="s">
        <v>2811</v>
      </c>
      <c r="C1626" s="29">
        <f>[1]!s_info_name(B1626)</f>
        <v>0</v>
      </c>
      <c r="D1626" s="30">
        <f>[1]!s_info_industry_sw_2021(B1626,"",1)</f>
        <v>0</v>
      </c>
      <c r="E1626" s="31" t="e">
        <f>IF([1]!s_info_industry_sw_2021(B1626,"",2)="消费电子",分工!$E$4,VLOOKUP(D1626,分工!$B$2:'分工'!$C$32,2,0))</f>
        <v>#N/A</v>
      </c>
      <c r="F1626" s="35"/>
      <c r="G1626" s="33">
        <f>IFERROR(VLOOKUP(C1626,重点公司!$C$2:$E$800,2,FALSE),0)</f>
        <v>0</v>
      </c>
    </row>
    <row r="1627" spans="2:7" ht="14" customHeight="1" x14ac:dyDescent="0.25">
      <c r="B1627" s="34" t="s">
        <v>2812</v>
      </c>
      <c r="C1627" s="29">
        <f>[1]!s_info_name(B1627)</f>
        <v>0</v>
      </c>
      <c r="D1627" s="30">
        <f>[1]!s_info_industry_sw_2021(B1627,"",1)</f>
        <v>0</v>
      </c>
      <c r="E1627" s="31" t="e">
        <f>IF([1]!s_info_industry_sw_2021(B1627,"",2)="消费电子",分工!$E$4,VLOOKUP(D1627,分工!$B$2:'分工'!$C$32,2,0))</f>
        <v>#N/A</v>
      </c>
      <c r="F1627" s="35"/>
      <c r="G1627" s="33">
        <f>IFERROR(VLOOKUP(C1627,重点公司!$C$2:$E$800,2,FALSE),0)</f>
        <v>0</v>
      </c>
    </row>
    <row r="1628" spans="2:7" ht="14" customHeight="1" x14ac:dyDescent="0.25">
      <c r="B1628" s="34" t="s">
        <v>2813</v>
      </c>
      <c r="C1628" s="29">
        <f>[1]!s_info_name(B1628)</f>
        <v>0</v>
      </c>
      <c r="D1628" s="30">
        <f>[1]!s_info_industry_sw_2021(B1628,"",1)</f>
        <v>0</v>
      </c>
      <c r="E1628" s="31" t="e">
        <f>IF([1]!s_info_industry_sw_2021(B1628,"",2)="消费电子",分工!$E$4,VLOOKUP(D1628,分工!$B$2:'分工'!$C$32,2,0))</f>
        <v>#N/A</v>
      </c>
      <c r="F1628" s="35"/>
      <c r="G1628" s="33">
        <f>IFERROR(VLOOKUP(C1628,重点公司!$C$2:$E$800,2,FALSE),0)</f>
        <v>0</v>
      </c>
    </row>
    <row r="1629" spans="2:7" ht="14" customHeight="1" x14ac:dyDescent="0.25">
      <c r="B1629" s="34" t="s">
        <v>2814</v>
      </c>
      <c r="C1629" s="29">
        <f>[1]!s_info_name(B1629)</f>
        <v>0</v>
      </c>
      <c r="D1629" s="30">
        <f>[1]!s_info_industry_sw_2021(B1629,"",1)</f>
        <v>0</v>
      </c>
      <c r="E1629" s="31" t="e">
        <f>IF([1]!s_info_industry_sw_2021(B1629,"",2)="消费电子",分工!$E$4,VLOOKUP(D1629,分工!$B$2:'分工'!$C$32,2,0))</f>
        <v>#N/A</v>
      </c>
      <c r="F1629" s="35"/>
      <c r="G1629" s="33">
        <f>IFERROR(VLOOKUP(C1629,重点公司!$C$2:$E$800,2,FALSE),0)</f>
        <v>0</v>
      </c>
    </row>
    <row r="1630" spans="2:7" ht="14" customHeight="1" x14ac:dyDescent="0.25">
      <c r="B1630" s="34" t="s">
        <v>2815</v>
      </c>
      <c r="C1630" s="29">
        <f>[1]!s_info_name(B1630)</f>
        <v>0</v>
      </c>
      <c r="D1630" s="30">
        <f>[1]!s_info_industry_sw_2021(B1630,"",1)</f>
        <v>0</v>
      </c>
      <c r="E1630" s="31" t="e">
        <f>IF([1]!s_info_industry_sw_2021(B1630,"",2)="消费电子",分工!$E$4,VLOOKUP(D1630,分工!$B$2:'分工'!$C$32,2,0))</f>
        <v>#N/A</v>
      </c>
      <c r="F1630" s="35"/>
      <c r="G1630" s="33">
        <f>IFERROR(VLOOKUP(C1630,重点公司!$C$2:$E$800,2,FALSE),0)</f>
        <v>0</v>
      </c>
    </row>
    <row r="1631" spans="2:7" ht="14" customHeight="1" x14ac:dyDescent="0.25">
      <c r="B1631" s="34" t="s">
        <v>2816</v>
      </c>
      <c r="C1631" s="29">
        <f>[1]!s_info_name(B1631)</f>
        <v>0</v>
      </c>
      <c r="D1631" s="30">
        <f>[1]!s_info_industry_sw_2021(B1631,"",1)</f>
        <v>0</v>
      </c>
      <c r="E1631" s="31" t="e">
        <f>IF([1]!s_info_industry_sw_2021(B1631,"",2)="消费电子",分工!$E$4,VLOOKUP(D1631,分工!$B$2:'分工'!$C$32,2,0))</f>
        <v>#N/A</v>
      </c>
      <c r="F1631" s="35"/>
      <c r="G1631" s="33">
        <f>IFERROR(VLOOKUP(C1631,重点公司!$C$2:$E$800,2,FALSE),0)</f>
        <v>0</v>
      </c>
    </row>
    <row r="1632" spans="2:7" ht="14" customHeight="1" x14ac:dyDescent="0.25">
      <c r="B1632" s="34" t="s">
        <v>2817</v>
      </c>
      <c r="C1632" s="29">
        <f>[1]!s_info_name(B1632)</f>
        <v>0</v>
      </c>
      <c r="D1632" s="30">
        <f>[1]!s_info_industry_sw_2021(B1632,"",1)</f>
        <v>0</v>
      </c>
      <c r="E1632" s="31" t="e">
        <f>IF([1]!s_info_industry_sw_2021(B1632,"",2)="消费电子",分工!$E$4,VLOOKUP(D1632,分工!$B$2:'分工'!$C$32,2,0))</f>
        <v>#N/A</v>
      </c>
      <c r="F1632" s="35"/>
      <c r="G1632" s="33">
        <f>IFERROR(VLOOKUP(C1632,重点公司!$C$2:$E$800,2,FALSE),0)</f>
        <v>0</v>
      </c>
    </row>
    <row r="1633" spans="2:7" ht="14" customHeight="1" x14ac:dyDescent="0.25">
      <c r="B1633" s="34" t="s">
        <v>2818</v>
      </c>
      <c r="C1633" s="29">
        <f>[1]!s_info_name(B1633)</f>
        <v>0</v>
      </c>
      <c r="D1633" s="30">
        <f>[1]!s_info_industry_sw_2021(B1633,"",1)</f>
        <v>0</v>
      </c>
      <c r="E1633" s="31" t="e">
        <f>IF([1]!s_info_industry_sw_2021(B1633,"",2)="消费电子",分工!$E$4,VLOOKUP(D1633,分工!$B$2:'分工'!$C$32,2,0))</f>
        <v>#N/A</v>
      </c>
      <c r="F1633" s="35"/>
      <c r="G1633" s="33">
        <f>IFERROR(VLOOKUP(C1633,重点公司!$C$2:$E$800,2,FALSE),0)</f>
        <v>0</v>
      </c>
    </row>
    <row r="1634" spans="2:7" ht="14" customHeight="1" x14ac:dyDescent="0.25">
      <c r="B1634" s="34" t="s">
        <v>2819</v>
      </c>
      <c r="C1634" s="29">
        <f>[1]!s_info_name(B1634)</f>
        <v>0</v>
      </c>
      <c r="D1634" s="30">
        <f>[1]!s_info_industry_sw_2021(B1634,"",1)</f>
        <v>0</v>
      </c>
      <c r="E1634" s="31" t="e">
        <f>IF([1]!s_info_industry_sw_2021(B1634,"",2)="消费电子",分工!$E$4,VLOOKUP(D1634,分工!$B$2:'分工'!$C$32,2,0))</f>
        <v>#N/A</v>
      </c>
      <c r="F1634" s="35"/>
      <c r="G1634" s="33">
        <f>IFERROR(VLOOKUP(C1634,重点公司!$C$2:$E$800,2,FALSE),0)</f>
        <v>0</v>
      </c>
    </row>
    <row r="1635" spans="2:7" ht="14" customHeight="1" x14ac:dyDescent="0.25">
      <c r="B1635" s="34" t="s">
        <v>2820</v>
      </c>
      <c r="C1635" s="29">
        <f>[1]!s_info_name(B1635)</f>
        <v>0</v>
      </c>
      <c r="D1635" s="30">
        <f>[1]!s_info_industry_sw_2021(B1635,"",1)</f>
        <v>0</v>
      </c>
      <c r="E1635" s="31" t="e">
        <f>IF([1]!s_info_industry_sw_2021(B1635,"",2)="消费电子",分工!$E$4,VLOOKUP(D1635,分工!$B$2:'分工'!$C$32,2,0))</f>
        <v>#N/A</v>
      </c>
      <c r="F1635" s="35"/>
      <c r="G1635" s="33">
        <f>IFERROR(VLOOKUP(C1635,重点公司!$C$2:$E$800,2,FALSE),0)</f>
        <v>0</v>
      </c>
    </row>
    <row r="1636" spans="2:7" ht="14" customHeight="1" x14ac:dyDescent="0.25">
      <c r="B1636" s="34" t="s">
        <v>2821</v>
      </c>
      <c r="C1636" s="29">
        <f>[1]!s_info_name(B1636)</f>
        <v>0</v>
      </c>
      <c r="D1636" s="30">
        <f>[1]!s_info_industry_sw_2021(B1636,"",1)</f>
        <v>0</v>
      </c>
      <c r="E1636" s="31" t="e">
        <f>IF([1]!s_info_industry_sw_2021(B1636,"",2)="消费电子",分工!$E$4,VLOOKUP(D1636,分工!$B$2:'分工'!$C$32,2,0))</f>
        <v>#N/A</v>
      </c>
      <c r="F1636" s="35"/>
      <c r="G1636" s="33">
        <f>IFERROR(VLOOKUP(C1636,重点公司!$C$2:$E$800,2,FALSE),0)</f>
        <v>0</v>
      </c>
    </row>
    <row r="1637" spans="2:7" ht="14" customHeight="1" x14ac:dyDescent="0.25">
      <c r="B1637" s="34" t="s">
        <v>2822</v>
      </c>
      <c r="C1637" s="29">
        <f>[1]!s_info_name(B1637)</f>
        <v>0</v>
      </c>
      <c r="D1637" s="30">
        <f>[1]!s_info_industry_sw_2021(B1637,"",1)</f>
        <v>0</v>
      </c>
      <c r="E1637" s="31" t="e">
        <f>IF([1]!s_info_industry_sw_2021(B1637,"",2)="消费电子",分工!$E$4,VLOOKUP(D1637,分工!$B$2:'分工'!$C$32,2,0))</f>
        <v>#N/A</v>
      </c>
      <c r="F1637" s="35"/>
      <c r="G1637" s="33">
        <f>IFERROR(VLOOKUP(C1637,重点公司!$C$2:$E$800,2,FALSE),0)</f>
        <v>0</v>
      </c>
    </row>
    <row r="1638" spans="2:7" ht="14" customHeight="1" x14ac:dyDescent="0.25">
      <c r="B1638" s="34" t="s">
        <v>2823</v>
      </c>
      <c r="C1638" s="29">
        <f>[1]!s_info_name(B1638)</f>
        <v>0</v>
      </c>
      <c r="D1638" s="30">
        <f>[1]!s_info_industry_sw_2021(B1638,"",1)</f>
        <v>0</v>
      </c>
      <c r="E1638" s="31" t="e">
        <f>IF([1]!s_info_industry_sw_2021(B1638,"",2)="消费电子",分工!$E$4,VLOOKUP(D1638,分工!$B$2:'分工'!$C$32,2,0))</f>
        <v>#N/A</v>
      </c>
      <c r="F1638" s="35"/>
      <c r="G1638" s="33">
        <f>IFERROR(VLOOKUP(C1638,重点公司!$C$2:$E$800,2,FALSE),0)</f>
        <v>0</v>
      </c>
    </row>
    <row r="1639" spans="2:7" ht="14" customHeight="1" x14ac:dyDescent="0.25">
      <c r="B1639" s="34" t="s">
        <v>2824</v>
      </c>
      <c r="C1639" s="29">
        <f>[1]!s_info_name(B1639)</f>
        <v>0</v>
      </c>
      <c r="D1639" s="30">
        <f>[1]!s_info_industry_sw_2021(B1639,"",1)</f>
        <v>0</v>
      </c>
      <c r="E1639" s="31" t="e">
        <f>IF([1]!s_info_industry_sw_2021(B1639,"",2)="消费电子",分工!$E$4,VLOOKUP(D1639,分工!$B$2:'分工'!$C$32,2,0))</f>
        <v>#N/A</v>
      </c>
      <c r="F1639" s="35"/>
      <c r="G1639" s="33">
        <f>IFERROR(VLOOKUP(C1639,重点公司!$C$2:$E$800,2,FALSE),0)</f>
        <v>0</v>
      </c>
    </row>
    <row r="1640" spans="2:7" ht="14" customHeight="1" x14ac:dyDescent="0.25">
      <c r="B1640" s="34" t="s">
        <v>2825</v>
      </c>
      <c r="C1640" s="29">
        <f>[1]!s_info_name(B1640)</f>
        <v>0</v>
      </c>
      <c r="D1640" s="30">
        <f>[1]!s_info_industry_sw_2021(B1640,"",1)</f>
        <v>0</v>
      </c>
      <c r="E1640" s="31" t="e">
        <f>IF([1]!s_info_industry_sw_2021(B1640,"",2)="消费电子",分工!$E$4,VLOOKUP(D1640,分工!$B$2:'分工'!$C$32,2,0))</f>
        <v>#N/A</v>
      </c>
      <c r="F1640" s="35"/>
      <c r="G1640" s="33">
        <f>IFERROR(VLOOKUP(C1640,重点公司!$C$2:$E$800,2,FALSE),0)</f>
        <v>0</v>
      </c>
    </row>
    <row r="1641" spans="2:7" ht="14" customHeight="1" x14ac:dyDescent="0.25">
      <c r="B1641" s="34" t="s">
        <v>2826</v>
      </c>
      <c r="C1641" s="29">
        <f>[1]!s_info_name(B1641)</f>
        <v>0</v>
      </c>
      <c r="D1641" s="30">
        <f>[1]!s_info_industry_sw_2021(B1641,"",1)</f>
        <v>0</v>
      </c>
      <c r="E1641" s="31" t="e">
        <f>IF([1]!s_info_industry_sw_2021(B1641,"",2)="消费电子",分工!$E$4,VLOOKUP(D1641,分工!$B$2:'分工'!$C$32,2,0))</f>
        <v>#N/A</v>
      </c>
      <c r="F1641" s="35"/>
      <c r="G1641" s="33">
        <f>IFERROR(VLOOKUP(C1641,重点公司!$C$2:$E$800,2,FALSE),0)</f>
        <v>0</v>
      </c>
    </row>
    <row r="1642" spans="2:7" ht="14" customHeight="1" x14ac:dyDescent="0.25">
      <c r="B1642" s="34" t="s">
        <v>2827</v>
      </c>
      <c r="C1642" s="29">
        <f>[1]!s_info_name(B1642)</f>
        <v>0</v>
      </c>
      <c r="D1642" s="30">
        <f>[1]!s_info_industry_sw_2021(B1642,"",1)</f>
        <v>0</v>
      </c>
      <c r="E1642" s="31" t="e">
        <f>IF([1]!s_info_industry_sw_2021(B1642,"",2)="消费电子",分工!$E$4,VLOOKUP(D1642,分工!$B$2:'分工'!$C$32,2,0))</f>
        <v>#N/A</v>
      </c>
      <c r="F1642" s="35"/>
      <c r="G1642" s="33">
        <f>IFERROR(VLOOKUP(C1642,重点公司!$C$2:$E$800,2,FALSE),0)</f>
        <v>0</v>
      </c>
    </row>
    <row r="1643" spans="2:7" ht="14" customHeight="1" x14ac:dyDescent="0.25">
      <c r="B1643" s="34" t="s">
        <v>2828</v>
      </c>
      <c r="C1643" s="29">
        <f>[1]!s_info_name(B1643)</f>
        <v>0</v>
      </c>
      <c r="D1643" s="30">
        <f>[1]!s_info_industry_sw_2021(B1643,"",1)</f>
        <v>0</v>
      </c>
      <c r="E1643" s="31" t="e">
        <f>IF([1]!s_info_industry_sw_2021(B1643,"",2)="消费电子",分工!$E$4,VLOOKUP(D1643,分工!$B$2:'分工'!$C$32,2,0))</f>
        <v>#N/A</v>
      </c>
      <c r="F1643" s="35"/>
      <c r="G1643" s="33">
        <f>IFERROR(VLOOKUP(C1643,重点公司!$C$2:$E$800,2,FALSE),0)</f>
        <v>0</v>
      </c>
    </row>
    <row r="1644" spans="2:7" ht="14" customHeight="1" x14ac:dyDescent="0.25">
      <c r="B1644" s="34" t="s">
        <v>2829</v>
      </c>
      <c r="C1644" s="29">
        <f>[1]!s_info_name(B1644)</f>
        <v>0</v>
      </c>
      <c r="D1644" s="30">
        <f>[1]!s_info_industry_sw_2021(B1644,"",1)</f>
        <v>0</v>
      </c>
      <c r="E1644" s="31" t="e">
        <f>IF([1]!s_info_industry_sw_2021(B1644,"",2)="消费电子",分工!$E$4,VLOOKUP(D1644,分工!$B$2:'分工'!$C$32,2,0))</f>
        <v>#N/A</v>
      </c>
      <c r="F1644" s="35"/>
      <c r="G1644" s="33">
        <f>IFERROR(VLOOKUP(C1644,重点公司!$C$2:$E$800,2,FALSE),0)</f>
        <v>0</v>
      </c>
    </row>
    <row r="1645" spans="2:7" ht="14" customHeight="1" x14ac:dyDescent="0.25">
      <c r="B1645" s="34" t="s">
        <v>2830</v>
      </c>
      <c r="C1645" s="29">
        <f>[1]!s_info_name(B1645)</f>
        <v>0</v>
      </c>
      <c r="D1645" s="30">
        <f>[1]!s_info_industry_sw_2021(B1645,"",1)</f>
        <v>0</v>
      </c>
      <c r="E1645" s="31" t="e">
        <f>IF([1]!s_info_industry_sw_2021(B1645,"",2)="消费电子",分工!$E$4,VLOOKUP(D1645,分工!$B$2:'分工'!$C$32,2,0))</f>
        <v>#N/A</v>
      </c>
      <c r="F1645" s="35"/>
      <c r="G1645" s="33">
        <f>IFERROR(VLOOKUP(C1645,重点公司!$C$2:$E$800,2,FALSE),0)</f>
        <v>0</v>
      </c>
    </row>
    <row r="1646" spans="2:7" ht="14" customHeight="1" x14ac:dyDescent="0.25">
      <c r="B1646" s="34" t="s">
        <v>2831</v>
      </c>
      <c r="C1646" s="29">
        <f>[1]!s_info_name(B1646)</f>
        <v>0</v>
      </c>
      <c r="D1646" s="30">
        <f>[1]!s_info_industry_sw_2021(B1646,"",1)</f>
        <v>0</v>
      </c>
      <c r="E1646" s="31" t="e">
        <f>IF([1]!s_info_industry_sw_2021(B1646,"",2)="消费电子",分工!$E$4,VLOOKUP(D1646,分工!$B$2:'分工'!$C$32,2,0))</f>
        <v>#N/A</v>
      </c>
      <c r="F1646" s="35"/>
      <c r="G1646" s="33">
        <f>IFERROR(VLOOKUP(C1646,重点公司!$C$2:$E$800,2,FALSE),0)</f>
        <v>0</v>
      </c>
    </row>
    <row r="1647" spans="2:7" ht="14" customHeight="1" x14ac:dyDescent="0.25">
      <c r="B1647" s="34" t="s">
        <v>2832</v>
      </c>
      <c r="C1647" s="29">
        <f>[1]!s_info_name(B1647)</f>
        <v>0</v>
      </c>
      <c r="D1647" s="30">
        <f>[1]!s_info_industry_sw_2021(B1647,"",1)</f>
        <v>0</v>
      </c>
      <c r="E1647" s="31" t="e">
        <f>IF([1]!s_info_industry_sw_2021(B1647,"",2)="消费电子",分工!$E$4,VLOOKUP(D1647,分工!$B$2:'分工'!$C$32,2,0))</f>
        <v>#N/A</v>
      </c>
      <c r="F1647" s="35"/>
      <c r="G1647" s="33">
        <f>IFERROR(VLOOKUP(C1647,重点公司!$C$2:$E$800,2,FALSE),0)</f>
        <v>0</v>
      </c>
    </row>
    <row r="1648" spans="2:7" ht="14" customHeight="1" x14ac:dyDescent="0.25">
      <c r="B1648" s="34" t="s">
        <v>2833</v>
      </c>
      <c r="C1648" s="29">
        <f>[1]!s_info_name(B1648)</f>
        <v>0</v>
      </c>
      <c r="D1648" s="30">
        <f>[1]!s_info_industry_sw_2021(B1648,"",1)</f>
        <v>0</v>
      </c>
      <c r="E1648" s="31" t="e">
        <f>IF([1]!s_info_industry_sw_2021(B1648,"",2)="消费电子",分工!$E$4,VLOOKUP(D1648,分工!$B$2:'分工'!$C$32,2,0))</f>
        <v>#N/A</v>
      </c>
      <c r="F1648" s="35"/>
      <c r="G1648" s="33">
        <f>IFERROR(VLOOKUP(C1648,重点公司!$C$2:$E$800,2,FALSE),0)</f>
        <v>0</v>
      </c>
    </row>
    <row r="1649" spans="2:7" ht="14" customHeight="1" x14ac:dyDescent="0.25">
      <c r="B1649" s="34" t="s">
        <v>2834</v>
      </c>
      <c r="C1649" s="29">
        <f>[1]!s_info_name(B1649)</f>
        <v>0</v>
      </c>
      <c r="D1649" s="30">
        <f>[1]!s_info_industry_sw_2021(B1649,"",1)</f>
        <v>0</v>
      </c>
      <c r="E1649" s="31" t="e">
        <f>IF([1]!s_info_industry_sw_2021(B1649,"",2)="消费电子",分工!$E$4,VLOOKUP(D1649,分工!$B$2:'分工'!$C$32,2,0))</f>
        <v>#N/A</v>
      </c>
      <c r="F1649" s="35"/>
      <c r="G1649" s="33">
        <f>IFERROR(VLOOKUP(C1649,重点公司!$C$2:$E$800,2,FALSE),0)</f>
        <v>0</v>
      </c>
    </row>
    <row r="1650" spans="2:7" ht="14" customHeight="1" x14ac:dyDescent="0.25">
      <c r="B1650" s="34" t="s">
        <v>2835</v>
      </c>
      <c r="C1650" s="29">
        <f>[1]!s_info_name(B1650)</f>
        <v>0</v>
      </c>
      <c r="D1650" s="30">
        <f>[1]!s_info_industry_sw_2021(B1650,"",1)</f>
        <v>0</v>
      </c>
      <c r="E1650" s="31" t="e">
        <f>IF([1]!s_info_industry_sw_2021(B1650,"",2)="消费电子",分工!$E$4,VLOOKUP(D1650,分工!$B$2:'分工'!$C$32,2,0))</f>
        <v>#N/A</v>
      </c>
      <c r="F1650" s="35"/>
      <c r="G1650" s="33">
        <f>IFERROR(VLOOKUP(C1650,重点公司!$C$2:$E$800,2,FALSE),0)</f>
        <v>0</v>
      </c>
    </row>
    <row r="1651" spans="2:7" ht="14" customHeight="1" x14ac:dyDescent="0.25">
      <c r="B1651" s="34" t="s">
        <v>2836</v>
      </c>
      <c r="C1651" s="29">
        <f>[1]!s_info_name(B1651)</f>
        <v>0</v>
      </c>
      <c r="D1651" s="30">
        <f>[1]!s_info_industry_sw_2021(B1651,"",1)</f>
        <v>0</v>
      </c>
      <c r="E1651" s="31" t="e">
        <f>IF([1]!s_info_industry_sw_2021(B1651,"",2)="消费电子",分工!$E$4,VLOOKUP(D1651,分工!$B$2:'分工'!$C$32,2,0))</f>
        <v>#N/A</v>
      </c>
      <c r="F1651" s="35"/>
      <c r="G1651" s="33">
        <f>IFERROR(VLOOKUP(C1651,重点公司!$C$2:$E$800,2,FALSE),0)</f>
        <v>0</v>
      </c>
    </row>
    <row r="1652" spans="2:7" ht="14" customHeight="1" x14ac:dyDescent="0.25">
      <c r="B1652" s="34" t="s">
        <v>2837</v>
      </c>
      <c r="C1652" s="29">
        <f>[1]!s_info_name(B1652)</f>
        <v>0</v>
      </c>
      <c r="D1652" s="30">
        <f>[1]!s_info_industry_sw_2021(B1652,"",1)</f>
        <v>0</v>
      </c>
      <c r="E1652" s="31" t="e">
        <f>IF([1]!s_info_industry_sw_2021(B1652,"",2)="消费电子",分工!$E$4,VLOOKUP(D1652,分工!$B$2:'分工'!$C$32,2,0))</f>
        <v>#N/A</v>
      </c>
      <c r="F1652" s="35"/>
      <c r="G1652" s="33">
        <f>IFERROR(VLOOKUP(C1652,重点公司!$C$2:$E$800,2,FALSE),0)</f>
        <v>0</v>
      </c>
    </row>
    <row r="1653" spans="2:7" ht="14" customHeight="1" x14ac:dyDescent="0.25">
      <c r="B1653" s="34" t="s">
        <v>2838</v>
      </c>
      <c r="C1653" s="29">
        <f>[1]!s_info_name(B1653)</f>
        <v>0</v>
      </c>
      <c r="D1653" s="30">
        <f>[1]!s_info_industry_sw_2021(B1653,"",1)</f>
        <v>0</v>
      </c>
      <c r="E1653" s="31" t="e">
        <f>IF([1]!s_info_industry_sw_2021(B1653,"",2)="消费电子",分工!$E$4,VLOOKUP(D1653,分工!$B$2:'分工'!$C$32,2,0))</f>
        <v>#N/A</v>
      </c>
      <c r="F1653" s="35"/>
      <c r="G1653" s="33">
        <f>IFERROR(VLOOKUP(C1653,重点公司!$C$2:$E$800,2,FALSE),0)</f>
        <v>0</v>
      </c>
    </row>
    <row r="1654" spans="2:7" ht="14" customHeight="1" x14ac:dyDescent="0.25">
      <c r="B1654" s="34" t="s">
        <v>2839</v>
      </c>
      <c r="C1654" s="29">
        <f>[1]!s_info_name(B1654)</f>
        <v>0</v>
      </c>
      <c r="D1654" s="30">
        <f>[1]!s_info_industry_sw_2021(B1654,"",1)</f>
        <v>0</v>
      </c>
      <c r="E1654" s="31" t="e">
        <f>IF([1]!s_info_industry_sw_2021(B1654,"",2)="消费电子",分工!$E$4,VLOOKUP(D1654,分工!$B$2:'分工'!$C$32,2,0))</f>
        <v>#N/A</v>
      </c>
      <c r="F1654" s="35"/>
      <c r="G1654" s="33">
        <f>IFERROR(VLOOKUP(C1654,重点公司!$C$2:$E$800,2,FALSE),0)</f>
        <v>0</v>
      </c>
    </row>
    <row r="1655" spans="2:7" ht="14" customHeight="1" x14ac:dyDescent="0.25">
      <c r="B1655" s="34" t="s">
        <v>2840</v>
      </c>
      <c r="C1655" s="29">
        <f>[1]!s_info_name(B1655)</f>
        <v>0</v>
      </c>
      <c r="D1655" s="30">
        <f>[1]!s_info_industry_sw_2021(B1655,"",1)</f>
        <v>0</v>
      </c>
      <c r="E1655" s="31" t="e">
        <f>IF([1]!s_info_industry_sw_2021(B1655,"",2)="消费电子",分工!$E$4,VLOOKUP(D1655,分工!$B$2:'分工'!$C$32,2,0))</f>
        <v>#N/A</v>
      </c>
      <c r="F1655" s="35"/>
      <c r="G1655" s="33">
        <f>IFERROR(VLOOKUP(C1655,重点公司!$C$2:$E$800,2,FALSE),0)</f>
        <v>0</v>
      </c>
    </row>
    <row r="1656" spans="2:7" ht="14" customHeight="1" x14ac:dyDescent="0.25">
      <c r="B1656" s="34" t="s">
        <v>2841</v>
      </c>
      <c r="C1656" s="29">
        <f>[1]!s_info_name(B1656)</f>
        <v>0</v>
      </c>
      <c r="D1656" s="30">
        <f>[1]!s_info_industry_sw_2021(B1656,"",1)</f>
        <v>0</v>
      </c>
      <c r="E1656" s="31" t="e">
        <f>IF([1]!s_info_industry_sw_2021(B1656,"",2)="消费电子",分工!$E$4,VLOOKUP(D1656,分工!$B$2:'分工'!$C$32,2,0))</f>
        <v>#N/A</v>
      </c>
      <c r="F1656" s="35"/>
      <c r="G1656" s="33">
        <f>IFERROR(VLOOKUP(C1656,重点公司!$C$2:$E$800,2,FALSE),0)</f>
        <v>0</v>
      </c>
    </row>
    <row r="1657" spans="2:7" ht="14" customHeight="1" x14ac:dyDescent="0.25">
      <c r="B1657" s="34" t="s">
        <v>2842</v>
      </c>
      <c r="C1657" s="29">
        <f>[1]!s_info_name(B1657)</f>
        <v>0</v>
      </c>
      <c r="D1657" s="30">
        <f>[1]!s_info_industry_sw_2021(B1657,"",1)</f>
        <v>0</v>
      </c>
      <c r="E1657" s="31" t="e">
        <f>IF([1]!s_info_industry_sw_2021(B1657,"",2)="消费电子",分工!$E$4,VLOOKUP(D1657,分工!$B$2:'分工'!$C$32,2,0))</f>
        <v>#N/A</v>
      </c>
      <c r="F1657" s="35"/>
      <c r="G1657" s="33">
        <f>IFERROR(VLOOKUP(C1657,重点公司!$C$2:$E$800,2,FALSE),0)</f>
        <v>0</v>
      </c>
    </row>
    <row r="1658" spans="2:7" ht="14" customHeight="1" x14ac:dyDescent="0.25">
      <c r="B1658" s="34" t="s">
        <v>2843</v>
      </c>
      <c r="C1658" s="29">
        <f>[1]!s_info_name(B1658)</f>
        <v>0</v>
      </c>
      <c r="D1658" s="30">
        <f>[1]!s_info_industry_sw_2021(B1658,"",1)</f>
        <v>0</v>
      </c>
      <c r="E1658" s="31" t="e">
        <f>IF([1]!s_info_industry_sw_2021(B1658,"",2)="消费电子",分工!$E$4,VLOOKUP(D1658,分工!$B$2:'分工'!$C$32,2,0))</f>
        <v>#N/A</v>
      </c>
      <c r="F1658" s="35"/>
      <c r="G1658" s="33">
        <f>IFERROR(VLOOKUP(C1658,重点公司!$C$2:$E$800,2,FALSE),0)</f>
        <v>0</v>
      </c>
    </row>
    <row r="1659" spans="2:7" ht="14" customHeight="1" x14ac:dyDescent="0.25">
      <c r="B1659" s="34" t="s">
        <v>2844</v>
      </c>
      <c r="C1659" s="29">
        <f>[1]!s_info_name(B1659)</f>
        <v>0</v>
      </c>
      <c r="D1659" s="30">
        <f>[1]!s_info_industry_sw_2021(B1659,"",1)</f>
        <v>0</v>
      </c>
      <c r="E1659" s="31" t="e">
        <f>IF([1]!s_info_industry_sw_2021(B1659,"",2)="消费电子",分工!$E$4,VLOOKUP(D1659,分工!$B$2:'分工'!$C$32,2,0))</f>
        <v>#N/A</v>
      </c>
      <c r="F1659" s="35"/>
      <c r="G1659" s="33">
        <f>IFERROR(VLOOKUP(C1659,重点公司!$C$2:$E$800,2,FALSE),0)</f>
        <v>0</v>
      </c>
    </row>
    <row r="1660" spans="2:7" ht="14" customHeight="1" x14ac:dyDescent="0.25">
      <c r="B1660" s="34" t="s">
        <v>2845</v>
      </c>
      <c r="C1660" s="29">
        <f>[1]!s_info_name(B1660)</f>
        <v>0</v>
      </c>
      <c r="D1660" s="30">
        <f>[1]!s_info_industry_sw_2021(B1660,"",1)</f>
        <v>0</v>
      </c>
      <c r="E1660" s="31" t="e">
        <f>IF([1]!s_info_industry_sw_2021(B1660,"",2)="消费电子",分工!$E$4,VLOOKUP(D1660,分工!$B$2:'分工'!$C$32,2,0))</f>
        <v>#N/A</v>
      </c>
      <c r="F1660" s="35"/>
      <c r="G1660" s="33">
        <f>IFERROR(VLOOKUP(C1660,重点公司!$C$2:$E$800,2,FALSE),0)</f>
        <v>0</v>
      </c>
    </row>
    <row r="1661" spans="2:7" ht="14" customHeight="1" x14ac:dyDescent="0.25">
      <c r="B1661" s="34" t="s">
        <v>2846</v>
      </c>
      <c r="C1661" s="29">
        <f>[1]!s_info_name(B1661)</f>
        <v>0</v>
      </c>
      <c r="D1661" s="30">
        <f>[1]!s_info_industry_sw_2021(B1661,"",1)</f>
        <v>0</v>
      </c>
      <c r="E1661" s="31" t="e">
        <f>IF([1]!s_info_industry_sw_2021(B1661,"",2)="消费电子",分工!$E$4,VLOOKUP(D1661,分工!$B$2:'分工'!$C$32,2,0))</f>
        <v>#N/A</v>
      </c>
      <c r="F1661" s="35"/>
      <c r="G1661" s="33">
        <f>IFERROR(VLOOKUP(C1661,重点公司!$C$2:$E$800,2,FALSE),0)</f>
        <v>0</v>
      </c>
    </row>
    <row r="1662" spans="2:7" ht="14" customHeight="1" x14ac:dyDescent="0.25">
      <c r="B1662" s="34" t="s">
        <v>2847</v>
      </c>
      <c r="C1662" s="29">
        <f>[1]!s_info_name(B1662)</f>
        <v>0</v>
      </c>
      <c r="D1662" s="30">
        <f>[1]!s_info_industry_sw_2021(B1662,"",1)</f>
        <v>0</v>
      </c>
      <c r="E1662" s="31" t="e">
        <f>IF([1]!s_info_industry_sw_2021(B1662,"",2)="消费电子",分工!$E$4,VLOOKUP(D1662,分工!$B$2:'分工'!$C$32,2,0))</f>
        <v>#N/A</v>
      </c>
      <c r="F1662" s="35"/>
      <c r="G1662" s="33">
        <f>IFERROR(VLOOKUP(C1662,重点公司!$C$2:$E$800,2,FALSE),0)</f>
        <v>0</v>
      </c>
    </row>
    <row r="1663" spans="2:7" ht="14" customHeight="1" x14ac:dyDescent="0.25">
      <c r="B1663" s="34" t="s">
        <v>2848</v>
      </c>
      <c r="C1663" s="29">
        <f>[1]!s_info_name(B1663)</f>
        <v>0</v>
      </c>
      <c r="D1663" s="30">
        <f>[1]!s_info_industry_sw_2021(B1663,"",1)</f>
        <v>0</v>
      </c>
      <c r="E1663" s="31" t="e">
        <f>IF([1]!s_info_industry_sw_2021(B1663,"",2)="消费电子",分工!$E$4,VLOOKUP(D1663,分工!$B$2:'分工'!$C$32,2,0))</f>
        <v>#N/A</v>
      </c>
      <c r="F1663" s="35"/>
      <c r="G1663" s="33">
        <f>IFERROR(VLOOKUP(C1663,重点公司!$C$2:$E$800,2,FALSE),0)</f>
        <v>0</v>
      </c>
    </row>
    <row r="1664" spans="2:7" ht="14" customHeight="1" x14ac:dyDescent="0.25">
      <c r="B1664" s="34" t="s">
        <v>2849</v>
      </c>
      <c r="C1664" s="29">
        <f>[1]!s_info_name(B1664)</f>
        <v>0</v>
      </c>
      <c r="D1664" s="30">
        <f>[1]!s_info_industry_sw_2021(B1664,"",1)</f>
        <v>0</v>
      </c>
      <c r="E1664" s="31" t="e">
        <f>IF([1]!s_info_industry_sw_2021(B1664,"",2)="消费电子",分工!$E$4,VLOOKUP(D1664,分工!$B$2:'分工'!$C$32,2,0))</f>
        <v>#N/A</v>
      </c>
      <c r="F1664" s="35"/>
      <c r="G1664" s="33">
        <f>IFERROR(VLOOKUP(C1664,重点公司!$C$2:$E$800,2,FALSE),0)</f>
        <v>0</v>
      </c>
    </row>
    <row r="1665" spans="2:7" ht="14" customHeight="1" x14ac:dyDescent="0.25">
      <c r="B1665" s="34" t="s">
        <v>2850</v>
      </c>
      <c r="C1665" s="29">
        <f>[1]!s_info_name(B1665)</f>
        <v>0</v>
      </c>
      <c r="D1665" s="30">
        <f>[1]!s_info_industry_sw_2021(B1665,"",1)</f>
        <v>0</v>
      </c>
      <c r="E1665" s="31" t="e">
        <f>IF([1]!s_info_industry_sw_2021(B1665,"",2)="消费电子",分工!$E$4,VLOOKUP(D1665,分工!$B$2:'分工'!$C$32,2,0))</f>
        <v>#N/A</v>
      </c>
      <c r="F1665" s="35"/>
      <c r="G1665" s="33">
        <f>IFERROR(VLOOKUP(C1665,重点公司!$C$2:$E$800,2,FALSE),0)</f>
        <v>0</v>
      </c>
    </row>
    <row r="1666" spans="2:7" ht="14" customHeight="1" x14ac:dyDescent="0.25">
      <c r="B1666" s="34" t="s">
        <v>2851</v>
      </c>
      <c r="C1666" s="29">
        <f>[1]!s_info_name(B1666)</f>
        <v>0</v>
      </c>
      <c r="D1666" s="30">
        <f>[1]!s_info_industry_sw_2021(B1666,"",1)</f>
        <v>0</v>
      </c>
      <c r="E1666" s="31" t="e">
        <f>IF([1]!s_info_industry_sw_2021(B1666,"",2)="消费电子",分工!$E$4,VLOOKUP(D1666,分工!$B$2:'分工'!$C$32,2,0))</f>
        <v>#N/A</v>
      </c>
      <c r="F1666" s="35"/>
      <c r="G1666" s="33">
        <f>IFERROR(VLOOKUP(C1666,重点公司!$C$2:$E$800,2,FALSE),0)</f>
        <v>0</v>
      </c>
    </row>
    <row r="1667" spans="2:7" ht="14" customHeight="1" x14ac:dyDescent="0.25">
      <c r="B1667" s="34" t="s">
        <v>2852</v>
      </c>
      <c r="C1667" s="29">
        <f>[1]!s_info_name(B1667)</f>
        <v>0</v>
      </c>
      <c r="D1667" s="30">
        <f>[1]!s_info_industry_sw_2021(B1667,"",1)</f>
        <v>0</v>
      </c>
      <c r="E1667" s="31" t="e">
        <f>IF([1]!s_info_industry_sw_2021(B1667,"",2)="消费电子",分工!$E$4,VLOOKUP(D1667,分工!$B$2:'分工'!$C$32,2,0))</f>
        <v>#N/A</v>
      </c>
      <c r="F1667" s="35"/>
      <c r="G1667" s="33">
        <f>IFERROR(VLOOKUP(C1667,重点公司!$C$2:$E$800,2,FALSE),0)</f>
        <v>0</v>
      </c>
    </row>
    <row r="1668" spans="2:7" ht="14" customHeight="1" x14ac:dyDescent="0.25">
      <c r="B1668" s="34" t="s">
        <v>2853</v>
      </c>
      <c r="C1668" s="29">
        <f>[1]!s_info_name(B1668)</f>
        <v>0</v>
      </c>
      <c r="D1668" s="30">
        <f>[1]!s_info_industry_sw_2021(B1668,"",1)</f>
        <v>0</v>
      </c>
      <c r="E1668" s="31" t="e">
        <f>IF([1]!s_info_industry_sw_2021(B1668,"",2)="消费电子",分工!$E$4,VLOOKUP(D1668,分工!$B$2:'分工'!$C$32,2,0))</f>
        <v>#N/A</v>
      </c>
      <c r="F1668" s="35"/>
      <c r="G1668" s="33">
        <f>IFERROR(VLOOKUP(C1668,重点公司!$C$2:$E$800,2,FALSE),0)</f>
        <v>0</v>
      </c>
    </row>
    <row r="1669" spans="2:7" ht="14" customHeight="1" x14ac:dyDescent="0.25">
      <c r="B1669" s="34" t="s">
        <v>2854</v>
      </c>
      <c r="C1669" s="29">
        <f>[1]!s_info_name(B1669)</f>
        <v>0</v>
      </c>
      <c r="D1669" s="30">
        <f>[1]!s_info_industry_sw_2021(B1669,"",1)</f>
        <v>0</v>
      </c>
      <c r="E1669" s="31" t="e">
        <f>IF([1]!s_info_industry_sw_2021(B1669,"",2)="消费电子",分工!$E$4,VLOOKUP(D1669,分工!$B$2:'分工'!$C$32,2,0))</f>
        <v>#N/A</v>
      </c>
      <c r="F1669" s="35"/>
      <c r="G1669" s="33">
        <f>IFERROR(VLOOKUP(C1669,重点公司!$C$2:$E$800,2,FALSE),0)</f>
        <v>0</v>
      </c>
    </row>
    <row r="1670" spans="2:7" ht="14" customHeight="1" x14ac:dyDescent="0.25">
      <c r="B1670" s="34" t="s">
        <v>2855</v>
      </c>
      <c r="C1670" s="29">
        <f>[1]!s_info_name(B1670)</f>
        <v>0</v>
      </c>
      <c r="D1670" s="30">
        <f>[1]!s_info_industry_sw_2021(B1670,"",1)</f>
        <v>0</v>
      </c>
      <c r="E1670" s="31" t="e">
        <f>IF([1]!s_info_industry_sw_2021(B1670,"",2)="消费电子",分工!$E$4,VLOOKUP(D1670,分工!$B$2:'分工'!$C$32,2,0))</f>
        <v>#N/A</v>
      </c>
      <c r="F1670" s="35"/>
      <c r="G1670" s="33">
        <f>IFERROR(VLOOKUP(C1670,重点公司!$C$2:$E$800,2,FALSE),0)</f>
        <v>0</v>
      </c>
    </row>
    <row r="1671" spans="2:7" ht="14" customHeight="1" x14ac:dyDescent="0.25">
      <c r="B1671" s="34" t="s">
        <v>2856</v>
      </c>
      <c r="C1671" s="29">
        <f>[1]!s_info_name(B1671)</f>
        <v>0</v>
      </c>
      <c r="D1671" s="30">
        <f>[1]!s_info_industry_sw_2021(B1671,"",1)</f>
        <v>0</v>
      </c>
      <c r="E1671" s="31" t="e">
        <f>IF([1]!s_info_industry_sw_2021(B1671,"",2)="消费电子",分工!$E$4,VLOOKUP(D1671,分工!$B$2:'分工'!$C$32,2,0))</f>
        <v>#N/A</v>
      </c>
      <c r="F1671" s="35"/>
      <c r="G1671" s="33">
        <f>IFERROR(VLOOKUP(C1671,重点公司!$C$2:$E$800,2,FALSE),0)</f>
        <v>0</v>
      </c>
    </row>
    <row r="1672" spans="2:7" ht="14" customHeight="1" x14ac:dyDescent="0.25">
      <c r="B1672" s="34" t="s">
        <v>2857</v>
      </c>
      <c r="C1672" s="29">
        <f>[1]!s_info_name(B1672)</f>
        <v>0</v>
      </c>
      <c r="D1672" s="30">
        <f>[1]!s_info_industry_sw_2021(B1672,"",1)</f>
        <v>0</v>
      </c>
      <c r="E1672" s="31" t="e">
        <f>IF([1]!s_info_industry_sw_2021(B1672,"",2)="消费电子",分工!$E$4,VLOOKUP(D1672,分工!$B$2:'分工'!$C$32,2,0))</f>
        <v>#N/A</v>
      </c>
      <c r="F1672" s="35"/>
      <c r="G1672" s="33">
        <f>IFERROR(VLOOKUP(C1672,重点公司!$C$2:$E$800,2,FALSE),0)</f>
        <v>0</v>
      </c>
    </row>
    <row r="1673" spans="2:7" ht="14" customHeight="1" x14ac:dyDescent="0.25">
      <c r="B1673" s="34" t="s">
        <v>2858</v>
      </c>
      <c r="C1673" s="29">
        <f>[1]!s_info_name(B1673)</f>
        <v>0</v>
      </c>
      <c r="D1673" s="30">
        <f>[1]!s_info_industry_sw_2021(B1673,"",1)</f>
        <v>0</v>
      </c>
      <c r="E1673" s="31" t="e">
        <f>IF([1]!s_info_industry_sw_2021(B1673,"",2)="消费电子",分工!$E$4,VLOOKUP(D1673,分工!$B$2:'分工'!$C$32,2,0))</f>
        <v>#N/A</v>
      </c>
      <c r="F1673" s="35"/>
      <c r="G1673" s="33">
        <f>IFERROR(VLOOKUP(C1673,重点公司!$C$2:$E$800,2,FALSE),0)</f>
        <v>0</v>
      </c>
    </row>
    <row r="1674" spans="2:7" ht="14" customHeight="1" x14ac:dyDescent="0.25">
      <c r="B1674" s="34" t="s">
        <v>2859</v>
      </c>
      <c r="C1674" s="29">
        <f>[1]!s_info_name(B1674)</f>
        <v>0</v>
      </c>
      <c r="D1674" s="30">
        <f>[1]!s_info_industry_sw_2021(B1674,"",1)</f>
        <v>0</v>
      </c>
      <c r="E1674" s="31" t="e">
        <f>IF([1]!s_info_industry_sw_2021(B1674,"",2)="消费电子",分工!$E$4,VLOOKUP(D1674,分工!$B$2:'分工'!$C$32,2,0))</f>
        <v>#N/A</v>
      </c>
      <c r="F1674" s="35"/>
      <c r="G1674" s="33">
        <f>IFERROR(VLOOKUP(C1674,重点公司!$C$2:$E$800,2,FALSE),0)</f>
        <v>0</v>
      </c>
    </row>
    <row r="1675" spans="2:7" ht="14" customHeight="1" x14ac:dyDescent="0.25">
      <c r="B1675" s="34" t="s">
        <v>2860</v>
      </c>
      <c r="C1675" s="29">
        <f>[1]!s_info_name(B1675)</f>
        <v>0</v>
      </c>
      <c r="D1675" s="30">
        <f>[1]!s_info_industry_sw_2021(B1675,"",1)</f>
        <v>0</v>
      </c>
      <c r="E1675" s="31" t="e">
        <f>IF([1]!s_info_industry_sw_2021(B1675,"",2)="消费电子",分工!$E$4,VLOOKUP(D1675,分工!$B$2:'分工'!$C$32,2,0))</f>
        <v>#N/A</v>
      </c>
      <c r="F1675" s="35"/>
      <c r="G1675" s="33">
        <f>IFERROR(VLOOKUP(C1675,重点公司!$C$2:$E$800,2,FALSE),0)</f>
        <v>0</v>
      </c>
    </row>
    <row r="1676" spans="2:7" ht="14" customHeight="1" x14ac:dyDescent="0.25">
      <c r="B1676" s="34" t="s">
        <v>2861</v>
      </c>
      <c r="C1676" s="29">
        <f>[1]!s_info_name(B1676)</f>
        <v>0</v>
      </c>
      <c r="D1676" s="30">
        <f>[1]!s_info_industry_sw_2021(B1676,"",1)</f>
        <v>0</v>
      </c>
      <c r="E1676" s="31" t="e">
        <f>IF([1]!s_info_industry_sw_2021(B1676,"",2)="消费电子",分工!$E$4,VLOOKUP(D1676,分工!$B$2:'分工'!$C$32,2,0))</f>
        <v>#N/A</v>
      </c>
      <c r="F1676" s="35"/>
      <c r="G1676" s="33">
        <f>IFERROR(VLOOKUP(C1676,重点公司!$C$2:$E$800,2,FALSE),0)</f>
        <v>0</v>
      </c>
    </row>
    <row r="1677" spans="2:7" ht="14" customHeight="1" x14ac:dyDescent="0.25">
      <c r="B1677" s="34" t="s">
        <v>2862</v>
      </c>
      <c r="C1677" s="29">
        <f>[1]!s_info_name(B1677)</f>
        <v>0</v>
      </c>
      <c r="D1677" s="30">
        <f>[1]!s_info_industry_sw_2021(B1677,"",1)</f>
        <v>0</v>
      </c>
      <c r="E1677" s="31" t="e">
        <f>IF([1]!s_info_industry_sw_2021(B1677,"",2)="消费电子",分工!$E$4,VLOOKUP(D1677,分工!$B$2:'分工'!$C$32,2,0))</f>
        <v>#N/A</v>
      </c>
      <c r="F1677" s="35"/>
      <c r="G1677" s="33">
        <f>IFERROR(VLOOKUP(C1677,重点公司!$C$2:$E$800,2,FALSE),0)</f>
        <v>0</v>
      </c>
    </row>
    <row r="1678" spans="2:7" ht="14" customHeight="1" x14ac:dyDescent="0.25">
      <c r="B1678" s="34" t="s">
        <v>2863</v>
      </c>
      <c r="C1678" s="29">
        <f>[1]!s_info_name(B1678)</f>
        <v>0</v>
      </c>
      <c r="D1678" s="30">
        <f>[1]!s_info_industry_sw_2021(B1678,"",1)</f>
        <v>0</v>
      </c>
      <c r="E1678" s="31" t="e">
        <f>IF([1]!s_info_industry_sw_2021(B1678,"",2)="消费电子",分工!$E$4,VLOOKUP(D1678,分工!$B$2:'分工'!$C$32,2,0))</f>
        <v>#N/A</v>
      </c>
      <c r="F1678" s="35"/>
      <c r="G1678" s="33">
        <f>IFERROR(VLOOKUP(C1678,重点公司!$C$2:$E$800,2,FALSE),0)</f>
        <v>0</v>
      </c>
    </row>
    <row r="1679" spans="2:7" ht="14" customHeight="1" x14ac:dyDescent="0.25">
      <c r="B1679" s="34" t="s">
        <v>2864</v>
      </c>
      <c r="C1679" s="29">
        <f>[1]!s_info_name(B1679)</f>
        <v>0</v>
      </c>
      <c r="D1679" s="30">
        <f>[1]!s_info_industry_sw_2021(B1679,"",1)</f>
        <v>0</v>
      </c>
      <c r="E1679" s="31" t="e">
        <f>IF([1]!s_info_industry_sw_2021(B1679,"",2)="消费电子",分工!$E$4,VLOOKUP(D1679,分工!$B$2:'分工'!$C$32,2,0))</f>
        <v>#N/A</v>
      </c>
      <c r="F1679" s="35"/>
      <c r="G1679" s="33">
        <f>IFERROR(VLOOKUP(C1679,重点公司!$C$2:$E$800,2,FALSE),0)</f>
        <v>0</v>
      </c>
    </row>
    <row r="1680" spans="2:7" ht="14" customHeight="1" x14ac:dyDescent="0.25">
      <c r="B1680" s="34" t="s">
        <v>2865</v>
      </c>
      <c r="C1680" s="29">
        <f>[1]!s_info_name(B1680)</f>
        <v>0</v>
      </c>
      <c r="D1680" s="30">
        <f>[1]!s_info_industry_sw_2021(B1680,"",1)</f>
        <v>0</v>
      </c>
      <c r="E1680" s="31" t="e">
        <f>IF([1]!s_info_industry_sw_2021(B1680,"",2)="消费电子",分工!$E$4,VLOOKUP(D1680,分工!$B$2:'分工'!$C$32,2,0))</f>
        <v>#N/A</v>
      </c>
      <c r="F1680" s="35"/>
      <c r="G1680" s="33">
        <f>IFERROR(VLOOKUP(C1680,重点公司!$C$2:$E$800,2,FALSE),0)</f>
        <v>0</v>
      </c>
    </row>
    <row r="1681" spans="2:7" ht="14" customHeight="1" x14ac:dyDescent="0.25">
      <c r="B1681" s="34" t="s">
        <v>2866</v>
      </c>
      <c r="C1681" s="29">
        <f>[1]!s_info_name(B1681)</f>
        <v>0</v>
      </c>
      <c r="D1681" s="30">
        <f>[1]!s_info_industry_sw_2021(B1681,"",1)</f>
        <v>0</v>
      </c>
      <c r="E1681" s="31" t="e">
        <f>IF([1]!s_info_industry_sw_2021(B1681,"",2)="消费电子",分工!$E$4,VLOOKUP(D1681,分工!$B$2:'分工'!$C$32,2,0))</f>
        <v>#N/A</v>
      </c>
      <c r="F1681" s="35"/>
      <c r="G1681" s="33">
        <f>IFERROR(VLOOKUP(C1681,重点公司!$C$2:$E$800,2,FALSE),0)</f>
        <v>0</v>
      </c>
    </row>
    <row r="1682" spans="2:7" ht="14" customHeight="1" x14ac:dyDescent="0.25">
      <c r="B1682" s="34" t="s">
        <v>2867</v>
      </c>
      <c r="C1682" s="29">
        <f>[1]!s_info_name(B1682)</f>
        <v>0</v>
      </c>
      <c r="D1682" s="30">
        <f>[1]!s_info_industry_sw_2021(B1682,"",1)</f>
        <v>0</v>
      </c>
      <c r="E1682" s="31" t="e">
        <f>IF([1]!s_info_industry_sw_2021(B1682,"",2)="消费电子",分工!$E$4,VLOOKUP(D1682,分工!$B$2:'分工'!$C$32,2,0))</f>
        <v>#N/A</v>
      </c>
      <c r="F1682" s="35"/>
      <c r="G1682" s="33">
        <f>IFERROR(VLOOKUP(C1682,重点公司!$C$2:$E$800,2,FALSE),0)</f>
        <v>0</v>
      </c>
    </row>
    <row r="1683" spans="2:7" ht="14" customHeight="1" x14ac:dyDescent="0.25">
      <c r="B1683" s="34" t="s">
        <v>2868</v>
      </c>
      <c r="C1683" s="29">
        <f>[1]!s_info_name(B1683)</f>
        <v>0</v>
      </c>
      <c r="D1683" s="30">
        <f>[1]!s_info_industry_sw_2021(B1683,"",1)</f>
        <v>0</v>
      </c>
      <c r="E1683" s="31" t="e">
        <f>IF([1]!s_info_industry_sw_2021(B1683,"",2)="消费电子",分工!$E$4,VLOOKUP(D1683,分工!$B$2:'分工'!$C$32,2,0))</f>
        <v>#N/A</v>
      </c>
      <c r="F1683" s="35"/>
      <c r="G1683" s="33">
        <f>IFERROR(VLOOKUP(C1683,重点公司!$C$2:$E$800,2,FALSE),0)</f>
        <v>0</v>
      </c>
    </row>
    <row r="1684" spans="2:7" ht="14" customHeight="1" x14ac:dyDescent="0.25">
      <c r="B1684" s="34" t="s">
        <v>2869</v>
      </c>
      <c r="C1684" s="29">
        <f>[1]!s_info_name(B1684)</f>
        <v>0</v>
      </c>
      <c r="D1684" s="30">
        <f>[1]!s_info_industry_sw_2021(B1684,"",1)</f>
        <v>0</v>
      </c>
      <c r="E1684" s="31" t="e">
        <f>IF([1]!s_info_industry_sw_2021(B1684,"",2)="消费电子",分工!$E$4,VLOOKUP(D1684,分工!$B$2:'分工'!$C$32,2,0))</f>
        <v>#N/A</v>
      </c>
      <c r="F1684" s="35"/>
      <c r="G1684" s="33">
        <f>IFERROR(VLOOKUP(C1684,重点公司!$C$2:$E$800,2,FALSE),0)</f>
        <v>0</v>
      </c>
    </row>
    <row r="1685" spans="2:7" ht="14" customHeight="1" x14ac:dyDescent="0.25">
      <c r="B1685" s="34" t="s">
        <v>2870</v>
      </c>
      <c r="C1685" s="29">
        <f>[1]!s_info_name(B1685)</f>
        <v>0</v>
      </c>
      <c r="D1685" s="30">
        <f>[1]!s_info_industry_sw_2021(B1685,"",1)</f>
        <v>0</v>
      </c>
      <c r="E1685" s="31" t="e">
        <f>IF([1]!s_info_industry_sw_2021(B1685,"",2)="消费电子",分工!$E$4,VLOOKUP(D1685,分工!$B$2:'分工'!$C$32,2,0))</f>
        <v>#N/A</v>
      </c>
      <c r="F1685" s="35"/>
      <c r="G1685" s="33">
        <f>IFERROR(VLOOKUP(C1685,重点公司!$C$2:$E$800,2,FALSE),0)</f>
        <v>0</v>
      </c>
    </row>
    <row r="1686" spans="2:7" ht="14" customHeight="1" x14ac:dyDescent="0.25">
      <c r="B1686" s="34" t="s">
        <v>2871</v>
      </c>
      <c r="C1686" s="29">
        <f>[1]!s_info_name(B1686)</f>
        <v>0</v>
      </c>
      <c r="D1686" s="30">
        <f>[1]!s_info_industry_sw_2021(B1686,"",1)</f>
        <v>0</v>
      </c>
      <c r="E1686" s="31" t="e">
        <f>IF([1]!s_info_industry_sw_2021(B1686,"",2)="消费电子",分工!$E$4,VLOOKUP(D1686,分工!$B$2:'分工'!$C$32,2,0))</f>
        <v>#N/A</v>
      </c>
      <c r="F1686" s="35"/>
      <c r="G1686" s="33">
        <f>IFERROR(VLOOKUP(C1686,重点公司!$C$2:$E$800,2,FALSE),0)</f>
        <v>0</v>
      </c>
    </row>
    <row r="1687" spans="2:7" ht="14" customHeight="1" x14ac:dyDescent="0.25">
      <c r="B1687" s="34" t="s">
        <v>2872</v>
      </c>
      <c r="C1687" s="29">
        <f>[1]!s_info_name(B1687)</f>
        <v>0</v>
      </c>
      <c r="D1687" s="30">
        <f>[1]!s_info_industry_sw_2021(B1687,"",1)</f>
        <v>0</v>
      </c>
      <c r="E1687" s="31" t="e">
        <f>IF([1]!s_info_industry_sw_2021(B1687,"",2)="消费电子",分工!$E$4,VLOOKUP(D1687,分工!$B$2:'分工'!$C$32,2,0))</f>
        <v>#N/A</v>
      </c>
      <c r="F1687" s="35"/>
      <c r="G1687" s="33">
        <f>IFERROR(VLOOKUP(C1687,重点公司!$C$2:$E$800,2,FALSE),0)</f>
        <v>0</v>
      </c>
    </row>
    <row r="1688" spans="2:7" ht="14" customHeight="1" x14ac:dyDescent="0.25">
      <c r="B1688" s="34" t="s">
        <v>2873</v>
      </c>
      <c r="C1688" s="29">
        <f>[1]!s_info_name(B1688)</f>
        <v>0</v>
      </c>
      <c r="D1688" s="30">
        <f>[1]!s_info_industry_sw_2021(B1688,"",1)</f>
        <v>0</v>
      </c>
      <c r="E1688" s="31" t="e">
        <f>IF([1]!s_info_industry_sw_2021(B1688,"",2)="消费电子",分工!$E$4,VLOOKUP(D1688,分工!$B$2:'分工'!$C$32,2,0))</f>
        <v>#N/A</v>
      </c>
      <c r="F1688" s="35"/>
      <c r="G1688" s="33">
        <f>IFERROR(VLOOKUP(C1688,重点公司!$C$2:$E$800,2,FALSE),0)</f>
        <v>0</v>
      </c>
    </row>
    <row r="1689" spans="2:7" ht="14" customHeight="1" x14ac:dyDescent="0.25">
      <c r="B1689" s="34" t="s">
        <v>2874</v>
      </c>
      <c r="C1689" s="29">
        <f>[1]!s_info_name(B1689)</f>
        <v>0</v>
      </c>
      <c r="D1689" s="30">
        <f>[1]!s_info_industry_sw_2021(B1689,"",1)</f>
        <v>0</v>
      </c>
      <c r="E1689" s="31" t="e">
        <f>IF([1]!s_info_industry_sw_2021(B1689,"",2)="消费电子",分工!$E$4,VLOOKUP(D1689,分工!$B$2:'分工'!$C$32,2,0))</f>
        <v>#N/A</v>
      </c>
      <c r="F1689" s="35"/>
      <c r="G1689" s="33">
        <f>IFERROR(VLOOKUP(C1689,重点公司!$C$2:$E$800,2,FALSE),0)</f>
        <v>0</v>
      </c>
    </row>
    <row r="1690" spans="2:7" ht="14" customHeight="1" x14ac:dyDescent="0.25">
      <c r="B1690" s="34" t="s">
        <v>2875</v>
      </c>
      <c r="C1690" s="29">
        <f>[1]!s_info_name(B1690)</f>
        <v>0</v>
      </c>
      <c r="D1690" s="30">
        <f>[1]!s_info_industry_sw_2021(B1690,"",1)</f>
        <v>0</v>
      </c>
      <c r="E1690" s="31" t="e">
        <f>IF([1]!s_info_industry_sw_2021(B1690,"",2)="消费电子",分工!$E$4,VLOOKUP(D1690,分工!$B$2:'分工'!$C$32,2,0))</f>
        <v>#N/A</v>
      </c>
      <c r="F1690" s="35"/>
      <c r="G1690" s="33">
        <f>IFERROR(VLOOKUP(C1690,重点公司!$C$2:$E$800,2,FALSE),0)</f>
        <v>0</v>
      </c>
    </row>
    <row r="1691" spans="2:7" ht="14" customHeight="1" x14ac:dyDescent="0.25">
      <c r="B1691" s="34" t="s">
        <v>2876</v>
      </c>
      <c r="C1691" s="29">
        <f>[1]!s_info_name(B1691)</f>
        <v>0</v>
      </c>
      <c r="D1691" s="30">
        <f>[1]!s_info_industry_sw_2021(B1691,"",1)</f>
        <v>0</v>
      </c>
      <c r="E1691" s="31" t="e">
        <f>IF([1]!s_info_industry_sw_2021(B1691,"",2)="消费电子",分工!$E$4,VLOOKUP(D1691,分工!$B$2:'分工'!$C$32,2,0))</f>
        <v>#N/A</v>
      </c>
      <c r="F1691" s="35"/>
      <c r="G1691" s="33">
        <f>IFERROR(VLOOKUP(C1691,重点公司!$C$2:$E$800,2,FALSE),0)</f>
        <v>0</v>
      </c>
    </row>
    <row r="1692" spans="2:7" ht="14" customHeight="1" x14ac:dyDescent="0.25">
      <c r="B1692" s="34" t="s">
        <v>2877</v>
      </c>
      <c r="C1692" s="29">
        <f>[1]!s_info_name(B1692)</f>
        <v>0</v>
      </c>
      <c r="D1692" s="30">
        <f>[1]!s_info_industry_sw_2021(B1692,"",1)</f>
        <v>0</v>
      </c>
      <c r="E1692" s="31" t="e">
        <f>IF([1]!s_info_industry_sw_2021(B1692,"",2)="消费电子",分工!$E$4,VLOOKUP(D1692,分工!$B$2:'分工'!$C$32,2,0))</f>
        <v>#N/A</v>
      </c>
      <c r="F1692" s="35"/>
      <c r="G1692" s="33">
        <f>IFERROR(VLOOKUP(C1692,重点公司!$C$2:$E$800,2,FALSE),0)</f>
        <v>0</v>
      </c>
    </row>
    <row r="1693" spans="2:7" ht="14" customHeight="1" x14ac:dyDescent="0.25">
      <c r="B1693" s="34" t="s">
        <v>2878</v>
      </c>
      <c r="C1693" s="29">
        <f>[1]!s_info_name(B1693)</f>
        <v>0</v>
      </c>
      <c r="D1693" s="30">
        <f>[1]!s_info_industry_sw_2021(B1693,"",1)</f>
        <v>0</v>
      </c>
      <c r="E1693" s="31" t="e">
        <f>IF([1]!s_info_industry_sw_2021(B1693,"",2)="消费电子",分工!$E$4,VLOOKUP(D1693,分工!$B$2:'分工'!$C$32,2,0))</f>
        <v>#N/A</v>
      </c>
      <c r="F1693" s="35"/>
      <c r="G1693" s="33">
        <f>IFERROR(VLOOKUP(C1693,重点公司!$C$2:$E$800,2,FALSE),0)</f>
        <v>0</v>
      </c>
    </row>
    <row r="1694" spans="2:7" ht="14" customHeight="1" x14ac:dyDescent="0.25">
      <c r="B1694" s="34" t="s">
        <v>2879</v>
      </c>
      <c r="C1694" s="29">
        <f>[1]!s_info_name(B1694)</f>
        <v>0</v>
      </c>
      <c r="D1694" s="30">
        <f>[1]!s_info_industry_sw_2021(B1694,"",1)</f>
        <v>0</v>
      </c>
      <c r="E1694" s="31" t="e">
        <f>IF([1]!s_info_industry_sw_2021(B1694,"",2)="消费电子",分工!$E$4,VLOOKUP(D1694,分工!$B$2:'分工'!$C$32,2,0))</f>
        <v>#N/A</v>
      </c>
      <c r="F1694" s="35"/>
      <c r="G1694" s="33">
        <f>IFERROR(VLOOKUP(C1694,重点公司!$C$2:$E$800,2,FALSE),0)</f>
        <v>0</v>
      </c>
    </row>
    <row r="1695" spans="2:7" ht="14" customHeight="1" x14ac:dyDescent="0.25">
      <c r="B1695" s="34" t="s">
        <v>2880</v>
      </c>
      <c r="C1695" s="29">
        <f>[1]!s_info_name(B1695)</f>
        <v>0</v>
      </c>
      <c r="D1695" s="30">
        <f>[1]!s_info_industry_sw_2021(B1695,"",1)</f>
        <v>0</v>
      </c>
      <c r="E1695" s="31" t="e">
        <f>IF([1]!s_info_industry_sw_2021(B1695,"",2)="消费电子",分工!$E$4,VLOOKUP(D1695,分工!$B$2:'分工'!$C$32,2,0))</f>
        <v>#N/A</v>
      </c>
      <c r="F1695" s="35"/>
      <c r="G1695" s="33">
        <f>IFERROR(VLOOKUP(C1695,重点公司!$C$2:$E$800,2,FALSE),0)</f>
        <v>0</v>
      </c>
    </row>
    <row r="1696" spans="2:7" ht="14" customHeight="1" x14ac:dyDescent="0.25">
      <c r="B1696" s="34" t="s">
        <v>2881</v>
      </c>
      <c r="C1696" s="29" t="str">
        <f>[1]!s_info_name(B1696)</f>
        <v>宗申动力</v>
      </c>
      <c r="D1696" s="30" t="str">
        <f>[1]!s_info_industry_sw_2021(B1696,"",1)</f>
        <v>机械设备</v>
      </c>
      <c r="E1696" s="31" t="str">
        <f>IF([1]!s_info_industry_sw_2021(B1696,"",2)="消费电子",分工!$E$4,VLOOKUP(D1696,分工!$B$2:'分工'!$C$32,2,0))</f>
        <v>沈洪敏</v>
      </c>
      <c r="F1696" s="35"/>
      <c r="G1696" s="33">
        <f>IFERROR(VLOOKUP(C1696,重点公司!$C$2:$E$800,2,FALSE),0)</f>
        <v>0</v>
      </c>
    </row>
    <row r="1697" spans="2:7" ht="14" customHeight="1" x14ac:dyDescent="0.25">
      <c r="B1697" s="34" t="s">
        <v>2882</v>
      </c>
      <c r="C1697" s="29">
        <f>[1]!s_info_name(B1697)</f>
        <v>0</v>
      </c>
      <c r="D1697" s="30">
        <f>[1]!s_info_industry_sw_2021(B1697,"",1)</f>
        <v>0</v>
      </c>
      <c r="E1697" s="31" t="e">
        <f>IF([1]!s_info_industry_sw_2021(B1697,"",2)="消费电子",分工!$E$4,VLOOKUP(D1697,分工!$B$2:'分工'!$C$32,2,0))</f>
        <v>#N/A</v>
      </c>
      <c r="F1697" s="35"/>
      <c r="G1697" s="33">
        <f>IFERROR(VLOOKUP(C1697,重点公司!$C$2:$E$800,2,FALSE),0)</f>
        <v>0</v>
      </c>
    </row>
    <row r="1698" spans="2:7" ht="14" customHeight="1" x14ac:dyDescent="0.25">
      <c r="B1698" s="34" t="s">
        <v>2883</v>
      </c>
      <c r="C1698" s="29">
        <f>[1]!s_info_name(B1698)</f>
        <v>0</v>
      </c>
      <c r="D1698" s="30">
        <f>[1]!s_info_industry_sw_2021(B1698,"",1)</f>
        <v>0</v>
      </c>
      <c r="E1698" s="31" t="e">
        <f>IF([1]!s_info_industry_sw_2021(B1698,"",2)="消费电子",分工!$E$4,VLOOKUP(D1698,分工!$B$2:'分工'!$C$32,2,0))</f>
        <v>#N/A</v>
      </c>
      <c r="F1698" s="35"/>
      <c r="G1698" s="33">
        <f>IFERROR(VLOOKUP(C1698,重点公司!$C$2:$E$800,2,FALSE),0)</f>
        <v>0</v>
      </c>
    </row>
    <row r="1699" spans="2:7" ht="14" customHeight="1" x14ac:dyDescent="0.25">
      <c r="B1699" s="34" t="s">
        <v>2884</v>
      </c>
      <c r="C1699" s="29">
        <f>[1]!s_info_name(B1699)</f>
        <v>0</v>
      </c>
      <c r="D1699" s="30">
        <f>[1]!s_info_industry_sw_2021(B1699,"",1)</f>
        <v>0</v>
      </c>
      <c r="E1699" s="31" t="e">
        <f>IF([1]!s_info_industry_sw_2021(B1699,"",2)="消费电子",分工!$E$4,VLOOKUP(D1699,分工!$B$2:'分工'!$C$32,2,0))</f>
        <v>#N/A</v>
      </c>
      <c r="F1699" s="35"/>
      <c r="G1699" s="33">
        <f>IFERROR(VLOOKUP(C1699,重点公司!$C$2:$E$800,2,FALSE),0)</f>
        <v>0</v>
      </c>
    </row>
    <row r="1700" spans="2:7" ht="14" customHeight="1" x14ac:dyDescent="0.25">
      <c r="B1700" s="34" t="s">
        <v>2885</v>
      </c>
      <c r="C1700" s="29">
        <f>[1]!s_info_name(B1700)</f>
        <v>0</v>
      </c>
      <c r="D1700" s="30">
        <f>[1]!s_info_industry_sw_2021(B1700,"",1)</f>
        <v>0</v>
      </c>
      <c r="E1700" s="31" t="e">
        <f>IF([1]!s_info_industry_sw_2021(B1700,"",2)="消费电子",分工!$E$4,VLOOKUP(D1700,分工!$B$2:'分工'!$C$32,2,0))</f>
        <v>#N/A</v>
      </c>
      <c r="F1700" s="35"/>
      <c r="G1700" s="33">
        <f>IFERROR(VLOOKUP(C1700,重点公司!$C$2:$E$800,2,FALSE),0)</f>
        <v>0</v>
      </c>
    </row>
    <row r="1701" spans="2:7" ht="14" customHeight="1" x14ac:dyDescent="0.25">
      <c r="B1701" s="34" t="s">
        <v>2886</v>
      </c>
      <c r="C1701" s="29">
        <f>[1]!s_info_name(B1701)</f>
        <v>0</v>
      </c>
      <c r="D1701" s="30">
        <f>[1]!s_info_industry_sw_2021(B1701,"",1)</f>
        <v>0</v>
      </c>
      <c r="E1701" s="31" t="e">
        <f>IF([1]!s_info_industry_sw_2021(B1701,"",2)="消费电子",分工!$E$4,VLOOKUP(D1701,分工!$B$2:'分工'!$C$32,2,0))</f>
        <v>#N/A</v>
      </c>
      <c r="F1701" s="35"/>
      <c r="G1701" s="33">
        <f>IFERROR(VLOOKUP(C1701,重点公司!$C$2:$E$800,2,FALSE),0)</f>
        <v>0</v>
      </c>
    </row>
    <row r="1702" spans="2:7" ht="14" customHeight="1" x14ac:dyDescent="0.25">
      <c r="B1702" s="34" t="s">
        <v>2887</v>
      </c>
      <c r="C1702" s="29">
        <f>[1]!s_info_name(B1702)</f>
        <v>0</v>
      </c>
      <c r="D1702" s="30">
        <f>[1]!s_info_industry_sw_2021(B1702,"",1)</f>
        <v>0</v>
      </c>
      <c r="E1702" s="31" t="e">
        <f>IF([1]!s_info_industry_sw_2021(B1702,"",2)="消费电子",分工!$E$4,VLOOKUP(D1702,分工!$B$2:'分工'!$C$32,2,0))</f>
        <v>#N/A</v>
      </c>
      <c r="F1702" s="35"/>
      <c r="G1702" s="33">
        <f>IFERROR(VLOOKUP(C1702,重点公司!$C$2:$E$800,2,FALSE),0)</f>
        <v>0</v>
      </c>
    </row>
    <row r="1703" spans="2:7" ht="14" customHeight="1" x14ac:dyDescent="0.25">
      <c r="B1703" s="34" t="s">
        <v>2888</v>
      </c>
      <c r="C1703" s="29">
        <f>[1]!s_info_name(B1703)</f>
        <v>0</v>
      </c>
      <c r="D1703" s="30">
        <f>[1]!s_info_industry_sw_2021(B1703,"",1)</f>
        <v>0</v>
      </c>
      <c r="E1703" s="31" t="e">
        <f>IF([1]!s_info_industry_sw_2021(B1703,"",2)="消费电子",分工!$E$4,VLOOKUP(D1703,分工!$B$2:'分工'!$C$32,2,0))</f>
        <v>#N/A</v>
      </c>
      <c r="F1703" s="35"/>
      <c r="G1703" s="33">
        <f>IFERROR(VLOOKUP(C1703,重点公司!$C$2:$E$800,2,FALSE),0)</f>
        <v>0</v>
      </c>
    </row>
    <row r="1704" spans="2:7" ht="14" customHeight="1" x14ac:dyDescent="0.25">
      <c r="B1704" s="34" t="s">
        <v>2889</v>
      </c>
      <c r="C1704" s="29">
        <f>[1]!s_info_name(B1704)</f>
        <v>0</v>
      </c>
      <c r="D1704" s="30">
        <f>[1]!s_info_industry_sw_2021(B1704,"",1)</f>
        <v>0</v>
      </c>
      <c r="E1704" s="31" t="e">
        <f>IF([1]!s_info_industry_sw_2021(B1704,"",2)="消费电子",分工!$E$4,VLOOKUP(D1704,分工!$B$2:'分工'!$C$32,2,0))</f>
        <v>#N/A</v>
      </c>
      <c r="F1704" s="35"/>
      <c r="G1704" s="33">
        <f>IFERROR(VLOOKUP(C1704,重点公司!$C$2:$E$800,2,FALSE),0)</f>
        <v>0</v>
      </c>
    </row>
    <row r="1705" spans="2:7" ht="14" customHeight="1" x14ac:dyDescent="0.25">
      <c r="B1705" s="34" t="s">
        <v>2890</v>
      </c>
      <c r="C1705" s="29">
        <f>[1]!s_info_name(B1705)</f>
        <v>0</v>
      </c>
      <c r="D1705" s="30">
        <f>[1]!s_info_industry_sw_2021(B1705,"",1)</f>
        <v>0</v>
      </c>
      <c r="E1705" s="31" t="e">
        <f>IF([1]!s_info_industry_sw_2021(B1705,"",2)="消费电子",分工!$E$4,VLOOKUP(D1705,分工!$B$2:'分工'!$C$32,2,0))</f>
        <v>#N/A</v>
      </c>
      <c r="F1705" s="35"/>
      <c r="G1705" s="33">
        <f>IFERROR(VLOOKUP(C1705,重点公司!$C$2:$E$800,2,FALSE),0)</f>
        <v>0</v>
      </c>
    </row>
    <row r="1706" spans="2:7" ht="14" customHeight="1" x14ac:dyDescent="0.25">
      <c r="B1706" s="34" t="s">
        <v>2891</v>
      </c>
      <c r="C1706" s="29">
        <f>[1]!s_info_name(B1706)</f>
        <v>0</v>
      </c>
      <c r="D1706" s="30">
        <f>[1]!s_info_industry_sw_2021(B1706,"",1)</f>
        <v>0</v>
      </c>
      <c r="E1706" s="31" t="e">
        <f>IF([1]!s_info_industry_sw_2021(B1706,"",2)="消费电子",分工!$E$4,VLOOKUP(D1706,分工!$B$2:'分工'!$C$32,2,0))</f>
        <v>#N/A</v>
      </c>
      <c r="F1706" s="35"/>
      <c r="G1706" s="33">
        <f>IFERROR(VLOOKUP(C1706,重点公司!$C$2:$E$800,2,FALSE),0)</f>
        <v>0</v>
      </c>
    </row>
    <row r="1707" spans="2:7" ht="14" customHeight="1" x14ac:dyDescent="0.25">
      <c r="B1707" s="34" t="s">
        <v>2892</v>
      </c>
      <c r="C1707" s="29">
        <f>[1]!s_info_name(B1707)</f>
        <v>0</v>
      </c>
      <c r="D1707" s="30">
        <f>[1]!s_info_industry_sw_2021(B1707,"",1)</f>
        <v>0</v>
      </c>
      <c r="E1707" s="31" t="e">
        <f>IF([1]!s_info_industry_sw_2021(B1707,"",2)="消费电子",分工!$E$4,VLOOKUP(D1707,分工!$B$2:'分工'!$C$32,2,0))</f>
        <v>#N/A</v>
      </c>
      <c r="F1707" s="35"/>
      <c r="G1707" s="33">
        <f>IFERROR(VLOOKUP(C1707,重点公司!$C$2:$E$800,2,FALSE),0)</f>
        <v>0</v>
      </c>
    </row>
    <row r="1708" spans="2:7" ht="14" customHeight="1" x14ac:dyDescent="0.25">
      <c r="B1708" s="34" t="s">
        <v>2893</v>
      </c>
      <c r="C1708" s="29">
        <f>[1]!s_info_name(B1708)</f>
        <v>0</v>
      </c>
      <c r="D1708" s="30">
        <f>[1]!s_info_industry_sw_2021(B1708,"",1)</f>
        <v>0</v>
      </c>
      <c r="E1708" s="31" t="e">
        <f>IF([1]!s_info_industry_sw_2021(B1708,"",2)="消费电子",分工!$E$4,VLOOKUP(D1708,分工!$B$2:'分工'!$C$32,2,0))</f>
        <v>#N/A</v>
      </c>
      <c r="F1708" s="35"/>
      <c r="G1708" s="33">
        <f>IFERROR(VLOOKUP(C1708,重点公司!$C$2:$E$800,2,FALSE),0)</f>
        <v>0</v>
      </c>
    </row>
    <row r="1709" spans="2:7" ht="14" customHeight="1" x14ac:dyDescent="0.25">
      <c r="B1709" s="34" t="s">
        <v>2894</v>
      </c>
      <c r="C1709" s="29">
        <f>[1]!s_info_name(B1709)</f>
        <v>0</v>
      </c>
      <c r="D1709" s="30">
        <f>[1]!s_info_industry_sw_2021(B1709,"",1)</f>
        <v>0</v>
      </c>
      <c r="E1709" s="31" t="e">
        <f>IF([1]!s_info_industry_sw_2021(B1709,"",2)="消费电子",分工!$E$4,VLOOKUP(D1709,分工!$B$2:'分工'!$C$32,2,0))</f>
        <v>#N/A</v>
      </c>
      <c r="F1709" s="35"/>
      <c r="G1709" s="33">
        <f>IFERROR(VLOOKUP(C1709,重点公司!$C$2:$E$800,2,FALSE),0)</f>
        <v>0</v>
      </c>
    </row>
    <row r="1710" spans="2:7" ht="14" customHeight="1" x14ac:dyDescent="0.25">
      <c r="B1710" s="34" t="s">
        <v>2895</v>
      </c>
      <c r="C1710" s="29">
        <f>[1]!s_info_name(B1710)</f>
        <v>0</v>
      </c>
      <c r="D1710" s="30">
        <f>[1]!s_info_industry_sw_2021(B1710,"",1)</f>
        <v>0</v>
      </c>
      <c r="E1710" s="31" t="e">
        <f>IF([1]!s_info_industry_sw_2021(B1710,"",2)="消费电子",分工!$E$4,VLOOKUP(D1710,分工!$B$2:'分工'!$C$32,2,0))</f>
        <v>#N/A</v>
      </c>
      <c r="F1710" s="35"/>
      <c r="G1710" s="33">
        <f>IFERROR(VLOOKUP(C1710,重点公司!$C$2:$E$800,2,FALSE),0)</f>
        <v>0</v>
      </c>
    </row>
    <row r="1711" spans="2:7" ht="14" customHeight="1" x14ac:dyDescent="0.25">
      <c r="B1711" s="34" t="s">
        <v>2896</v>
      </c>
      <c r="C1711" s="29">
        <f>[1]!s_info_name(B1711)</f>
        <v>0</v>
      </c>
      <c r="D1711" s="30">
        <f>[1]!s_info_industry_sw_2021(B1711,"",1)</f>
        <v>0</v>
      </c>
      <c r="E1711" s="31" t="e">
        <f>IF([1]!s_info_industry_sw_2021(B1711,"",2)="消费电子",分工!$E$4,VLOOKUP(D1711,分工!$B$2:'分工'!$C$32,2,0))</f>
        <v>#N/A</v>
      </c>
      <c r="F1711" s="35"/>
      <c r="G1711" s="33">
        <f>IFERROR(VLOOKUP(C1711,重点公司!$C$2:$E$800,2,FALSE),0)</f>
        <v>0</v>
      </c>
    </row>
    <row r="1712" spans="2:7" ht="14" customHeight="1" x14ac:dyDescent="0.25">
      <c r="B1712" s="34" t="s">
        <v>2897</v>
      </c>
      <c r="C1712" s="29">
        <f>[1]!s_info_name(B1712)</f>
        <v>0</v>
      </c>
      <c r="D1712" s="30">
        <f>[1]!s_info_industry_sw_2021(B1712,"",1)</f>
        <v>0</v>
      </c>
      <c r="E1712" s="31" t="e">
        <f>IF([1]!s_info_industry_sw_2021(B1712,"",2)="消费电子",分工!$E$4,VLOOKUP(D1712,分工!$B$2:'分工'!$C$32,2,0))</f>
        <v>#N/A</v>
      </c>
      <c r="F1712" s="35"/>
      <c r="G1712" s="33">
        <f>IFERROR(VLOOKUP(C1712,重点公司!$C$2:$E$800,2,FALSE),0)</f>
        <v>0</v>
      </c>
    </row>
    <row r="1713" spans="2:7" ht="14" customHeight="1" x14ac:dyDescent="0.25">
      <c r="B1713" s="34" t="s">
        <v>2898</v>
      </c>
      <c r="C1713" s="29">
        <f>[1]!s_info_name(B1713)</f>
        <v>0</v>
      </c>
      <c r="D1713" s="30">
        <f>[1]!s_info_industry_sw_2021(B1713,"",1)</f>
        <v>0</v>
      </c>
      <c r="E1713" s="31" t="e">
        <f>IF([1]!s_info_industry_sw_2021(B1713,"",2)="消费电子",分工!$E$4,VLOOKUP(D1713,分工!$B$2:'分工'!$C$32,2,0))</f>
        <v>#N/A</v>
      </c>
      <c r="F1713" s="35"/>
      <c r="G1713" s="33">
        <f>IFERROR(VLOOKUP(C1713,重点公司!$C$2:$E$800,2,FALSE),0)</f>
        <v>0</v>
      </c>
    </row>
    <row r="1714" spans="2:7" ht="14" customHeight="1" x14ac:dyDescent="0.25">
      <c r="B1714" s="34" t="s">
        <v>2899</v>
      </c>
      <c r="C1714" s="29">
        <f>[1]!s_info_name(B1714)</f>
        <v>0</v>
      </c>
      <c r="D1714" s="30">
        <f>[1]!s_info_industry_sw_2021(B1714,"",1)</f>
        <v>0</v>
      </c>
      <c r="E1714" s="31" t="e">
        <f>IF([1]!s_info_industry_sw_2021(B1714,"",2)="消费电子",分工!$E$4,VLOOKUP(D1714,分工!$B$2:'分工'!$C$32,2,0))</f>
        <v>#N/A</v>
      </c>
      <c r="F1714" s="35"/>
      <c r="G1714" s="33">
        <f>IFERROR(VLOOKUP(C1714,重点公司!$C$2:$E$800,2,FALSE),0)</f>
        <v>0</v>
      </c>
    </row>
    <row r="1715" spans="2:7" ht="14" customHeight="1" x14ac:dyDescent="0.25">
      <c r="B1715" s="34" t="s">
        <v>2900</v>
      </c>
      <c r="C1715" s="29">
        <f>[1]!s_info_name(B1715)</f>
        <v>0</v>
      </c>
      <c r="D1715" s="30">
        <f>[1]!s_info_industry_sw_2021(B1715,"",1)</f>
        <v>0</v>
      </c>
      <c r="E1715" s="31" t="e">
        <f>IF([1]!s_info_industry_sw_2021(B1715,"",2)="消费电子",分工!$E$4,VLOOKUP(D1715,分工!$B$2:'分工'!$C$32,2,0))</f>
        <v>#N/A</v>
      </c>
      <c r="F1715" s="35"/>
      <c r="G1715" s="33">
        <f>IFERROR(VLOOKUP(C1715,重点公司!$C$2:$E$800,2,FALSE),0)</f>
        <v>0</v>
      </c>
    </row>
    <row r="1716" spans="2:7" ht="14" customHeight="1" x14ac:dyDescent="0.25">
      <c r="B1716" s="34" t="s">
        <v>2901</v>
      </c>
      <c r="C1716" s="29">
        <f>[1]!s_info_name(B1716)</f>
        <v>0</v>
      </c>
      <c r="D1716" s="30">
        <f>[1]!s_info_industry_sw_2021(B1716,"",1)</f>
        <v>0</v>
      </c>
      <c r="E1716" s="31" t="e">
        <f>IF([1]!s_info_industry_sw_2021(B1716,"",2)="消费电子",分工!$E$4,VLOOKUP(D1716,分工!$B$2:'分工'!$C$32,2,0))</f>
        <v>#N/A</v>
      </c>
      <c r="F1716" s="35"/>
      <c r="G1716" s="33">
        <f>IFERROR(VLOOKUP(C1716,重点公司!$C$2:$E$800,2,FALSE),0)</f>
        <v>0</v>
      </c>
    </row>
    <row r="1717" spans="2:7" ht="14" customHeight="1" x14ac:dyDescent="0.25">
      <c r="B1717" s="34" t="s">
        <v>2902</v>
      </c>
      <c r="C1717" s="29">
        <f>[1]!s_info_name(B1717)</f>
        <v>0</v>
      </c>
      <c r="D1717" s="30">
        <f>[1]!s_info_industry_sw_2021(B1717,"",1)</f>
        <v>0</v>
      </c>
      <c r="E1717" s="31" t="e">
        <f>IF([1]!s_info_industry_sw_2021(B1717,"",2)="消费电子",分工!$E$4,VLOOKUP(D1717,分工!$B$2:'分工'!$C$32,2,0))</f>
        <v>#N/A</v>
      </c>
      <c r="F1717" s="35"/>
      <c r="G1717" s="33">
        <f>IFERROR(VLOOKUP(C1717,重点公司!$C$2:$E$800,2,FALSE),0)</f>
        <v>0</v>
      </c>
    </row>
    <row r="1718" spans="2:7" ht="14" customHeight="1" x14ac:dyDescent="0.25">
      <c r="B1718" s="34" t="s">
        <v>2903</v>
      </c>
      <c r="C1718" s="29">
        <f>[1]!s_info_name(B1718)</f>
        <v>0</v>
      </c>
      <c r="D1718" s="30">
        <f>[1]!s_info_industry_sw_2021(B1718,"",1)</f>
        <v>0</v>
      </c>
      <c r="E1718" s="31" t="e">
        <f>IF([1]!s_info_industry_sw_2021(B1718,"",2)="消费电子",分工!$E$4,VLOOKUP(D1718,分工!$B$2:'分工'!$C$32,2,0))</f>
        <v>#N/A</v>
      </c>
      <c r="F1718" s="35"/>
      <c r="G1718" s="33">
        <f>IFERROR(VLOOKUP(C1718,重点公司!$C$2:$E$800,2,FALSE),0)</f>
        <v>0</v>
      </c>
    </row>
    <row r="1719" spans="2:7" ht="14" customHeight="1" x14ac:dyDescent="0.25">
      <c r="B1719" s="34" t="s">
        <v>2904</v>
      </c>
      <c r="C1719" s="29">
        <f>[1]!s_info_name(B1719)</f>
        <v>0</v>
      </c>
      <c r="D1719" s="30">
        <f>[1]!s_info_industry_sw_2021(B1719,"",1)</f>
        <v>0</v>
      </c>
      <c r="E1719" s="31" t="e">
        <f>IF([1]!s_info_industry_sw_2021(B1719,"",2)="消费电子",分工!$E$4,VLOOKUP(D1719,分工!$B$2:'分工'!$C$32,2,0))</f>
        <v>#N/A</v>
      </c>
      <c r="F1719" s="35"/>
      <c r="G1719" s="33">
        <f>IFERROR(VLOOKUP(C1719,重点公司!$C$2:$E$800,2,FALSE),0)</f>
        <v>0</v>
      </c>
    </row>
    <row r="1720" spans="2:7" ht="14" customHeight="1" x14ac:dyDescent="0.25">
      <c r="B1720" s="34" t="s">
        <v>2905</v>
      </c>
      <c r="C1720" s="29">
        <f>[1]!s_info_name(B1720)</f>
        <v>0</v>
      </c>
      <c r="D1720" s="30">
        <f>[1]!s_info_industry_sw_2021(B1720,"",1)</f>
        <v>0</v>
      </c>
      <c r="E1720" s="31" t="e">
        <f>IF([1]!s_info_industry_sw_2021(B1720,"",2)="消费电子",分工!$E$4,VLOOKUP(D1720,分工!$B$2:'分工'!$C$32,2,0))</f>
        <v>#N/A</v>
      </c>
      <c r="F1720" s="35"/>
      <c r="G1720" s="33">
        <f>IFERROR(VLOOKUP(C1720,重点公司!$C$2:$E$800,2,FALSE),0)</f>
        <v>0</v>
      </c>
    </row>
    <row r="1721" spans="2:7" ht="14" customHeight="1" x14ac:dyDescent="0.25">
      <c r="B1721" s="34" t="s">
        <v>2906</v>
      </c>
      <c r="C1721" s="29">
        <f>[1]!s_info_name(B1721)</f>
        <v>0</v>
      </c>
      <c r="D1721" s="30">
        <f>[1]!s_info_industry_sw_2021(B1721,"",1)</f>
        <v>0</v>
      </c>
      <c r="E1721" s="31" t="e">
        <f>IF([1]!s_info_industry_sw_2021(B1721,"",2)="消费电子",分工!$E$4,VLOOKUP(D1721,分工!$B$2:'分工'!$C$32,2,0))</f>
        <v>#N/A</v>
      </c>
      <c r="F1721" s="35"/>
      <c r="G1721" s="33">
        <f>IFERROR(VLOOKUP(C1721,重点公司!$C$2:$E$800,2,FALSE),0)</f>
        <v>0</v>
      </c>
    </row>
    <row r="1722" spans="2:7" ht="14" customHeight="1" x14ac:dyDescent="0.25">
      <c r="B1722" s="34" t="s">
        <v>2907</v>
      </c>
      <c r="C1722" s="29">
        <f>[1]!s_info_name(B1722)</f>
        <v>0</v>
      </c>
      <c r="D1722" s="30">
        <f>[1]!s_info_industry_sw_2021(B1722,"",1)</f>
        <v>0</v>
      </c>
      <c r="E1722" s="31" t="e">
        <f>IF([1]!s_info_industry_sw_2021(B1722,"",2)="消费电子",分工!$E$4,VLOOKUP(D1722,分工!$B$2:'分工'!$C$32,2,0))</f>
        <v>#N/A</v>
      </c>
      <c r="F1722" s="35"/>
      <c r="G1722" s="33">
        <f>IFERROR(VLOOKUP(C1722,重点公司!$C$2:$E$800,2,FALSE),0)</f>
        <v>0</v>
      </c>
    </row>
    <row r="1723" spans="2:7" ht="14" customHeight="1" x14ac:dyDescent="0.25">
      <c r="B1723" s="34" t="s">
        <v>2908</v>
      </c>
      <c r="C1723" s="29">
        <f>[1]!s_info_name(B1723)</f>
        <v>0</v>
      </c>
      <c r="D1723" s="30">
        <f>[1]!s_info_industry_sw_2021(B1723,"",1)</f>
        <v>0</v>
      </c>
      <c r="E1723" s="31" t="e">
        <f>IF([1]!s_info_industry_sw_2021(B1723,"",2)="消费电子",分工!$E$4,VLOOKUP(D1723,分工!$B$2:'分工'!$C$32,2,0))</f>
        <v>#N/A</v>
      </c>
      <c r="F1723" s="35"/>
      <c r="G1723" s="33">
        <f>IFERROR(VLOOKUP(C1723,重点公司!$C$2:$E$800,2,FALSE),0)</f>
        <v>0</v>
      </c>
    </row>
    <row r="1724" spans="2:7" ht="14" customHeight="1" x14ac:dyDescent="0.25">
      <c r="B1724" s="34" t="s">
        <v>2909</v>
      </c>
      <c r="C1724" s="29">
        <f>[1]!s_info_name(B1724)</f>
        <v>0</v>
      </c>
      <c r="D1724" s="30">
        <f>[1]!s_info_industry_sw_2021(B1724,"",1)</f>
        <v>0</v>
      </c>
      <c r="E1724" s="31" t="e">
        <f>IF([1]!s_info_industry_sw_2021(B1724,"",2)="消费电子",分工!$E$4,VLOOKUP(D1724,分工!$B$2:'分工'!$C$32,2,0))</f>
        <v>#N/A</v>
      </c>
      <c r="F1724" s="35"/>
      <c r="G1724" s="33">
        <f>IFERROR(VLOOKUP(C1724,重点公司!$C$2:$E$800,2,FALSE),0)</f>
        <v>0</v>
      </c>
    </row>
    <row r="1725" spans="2:7" ht="14" customHeight="1" x14ac:dyDescent="0.25">
      <c r="B1725" s="34" t="s">
        <v>2910</v>
      </c>
      <c r="C1725" s="29">
        <f>[1]!s_info_name(B1725)</f>
        <v>0</v>
      </c>
      <c r="D1725" s="30">
        <f>[1]!s_info_industry_sw_2021(B1725,"",1)</f>
        <v>0</v>
      </c>
      <c r="E1725" s="31" t="e">
        <f>IF([1]!s_info_industry_sw_2021(B1725,"",2)="消费电子",分工!$E$4,VLOOKUP(D1725,分工!$B$2:'分工'!$C$32,2,0))</f>
        <v>#N/A</v>
      </c>
      <c r="F1725" s="35"/>
      <c r="G1725" s="33">
        <f>IFERROR(VLOOKUP(C1725,重点公司!$C$2:$E$800,2,FALSE),0)</f>
        <v>0</v>
      </c>
    </row>
    <row r="1726" spans="2:7" ht="14" customHeight="1" x14ac:dyDescent="0.25">
      <c r="B1726" s="34" t="s">
        <v>2911</v>
      </c>
      <c r="C1726" s="29">
        <f>[1]!s_info_name(B1726)</f>
        <v>0</v>
      </c>
      <c r="D1726" s="30">
        <f>[1]!s_info_industry_sw_2021(B1726,"",1)</f>
        <v>0</v>
      </c>
      <c r="E1726" s="31" t="e">
        <f>IF([1]!s_info_industry_sw_2021(B1726,"",2)="消费电子",分工!$E$4,VLOOKUP(D1726,分工!$B$2:'分工'!$C$32,2,0))</f>
        <v>#N/A</v>
      </c>
      <c r="F1726" s="35"/>
      <c r="G1726" s="33">
        <f>IFERROR(VLOOKUP(C1726,重点公司!$C$2:$E$800,2,FALSE),0)</f>
        <v>0</v>
      </c>
    </row>
    <row r="1727" spans="2:7" ht="14" customHeight="1" x14ac:dyDescent="0.25">
      <c r="B1727" s="34" t="s">
        <v>2912</v>
      </c>
      <c r="C1727" s="29">
        <f>[1]!s_info_name(B1727)</f>
        <v>0</v>
      </c>
      <c r="D1727" s="30">
        <f>[1]!s_info_industry_sw_2021(B1727,"",1)</f>
        <v>0</v>
      </c>
      <c r="E1727" s="31" t="e">
        <f>IF([1]!s_info_industry_sw_2021(B1727,"",2)="消费电子",分工!$E$4,VLOOKUP(D1727,分工!$B$2:'分工'!$C$32,2,0))</f>
        <v>#N/A</v>
      </c>
      <c r="F1727" s="35"/>
      <c r="G1727" s="33">
        <f>IFERROR(VLOOKUP(C1727,重点公司!$C$2:$E$800,2,FALSE),0)</f>
        <v>0</v>
      </c>
    </row>
    <row r="1728" spans="2:7" ht="14" customHeight="1" x14ac:dyDescent="0.25">
      <c r="B1728" s="34" t="s">
        <v>2913</v>
      </c>
      <c r="C1728" s="29">
        <f>[1]!s_info_name(B1728)</f>
        <v>0</v>
      </c>
      <c r="D1728" s="30">
        <f>[1]!s_info_industry_sw_2021(B1728,"",1)</f>
        <v>0</v>
      </c>
      <c r="E1728" s="31" t="e">
        <f>IF([1]!s_info_industry_sw_2021(B1728,"",2)="消费电子",分工!$E$4,VLOOKUP(D1728,分工!$B$2:'分工'!$C$32,2,0))</f>
        <v>#N/A</v>
      </c>
      <c r="F1728" s="35"/>
      <c r="G1728" s="33">
        <f>IFERROR(VLOOKUP(C1728,重点公司!$C$2:$E$800,2,FALSE),0)</f>
        <v>0</v>
      </c>
    </row>
    <row r="1729" spans="2:7" ht="14" customHeight="1" x14ac:dyDescent="0.25">
      <c r="B1729" s="34" t="s">
        <v>2914</v>
      </c>
      <c r="C1729" s="29">
        <f>[1]!s_info_name(B1729)</f>
        <v>0</v>
      </c>
      <c r="D1729" s="30">
        <f>[1]!s_info_industry_sw_2021(B1729,"",1)</f>
        <v>0</v>
      </c>
      <c r="E1729" s="31" t="e">
        <f>IF([1]!s_info_industry_sw_2021(B1729,"",2)="消费电子",分工!$E$4,VLOOKUP(D1729,分工!$B$2:'分工'!$C$32,2,0))</f>
        <v>#N/A</v>
      </c>
      <c r="F1729" s="35"/>
      <c r="G1729" s="33">
        <f>IFERROR(VLOOKUP(C1729,重点公司!$C$2:$E$800,2,FALSE),0)</f>
        <v>0</v>
      </c>
    </row>
    <row r="1730" spans="2:7" ht="14" customHeight="1" x14ac:dyDescent="0.25">
      <c r="B1730" s="34" t="s">
        <v>2915</v>
      </c>
      <c r="C1730" s="29">
        <f>[1]!s_info_name(B1730)</f>
        <v>0</v>
      </c>
      <c r="D1730" s="30">
        <f>[1]!s_info_industry_sw_2021(B1730,"",1)</f>
        <v>0</v>
      </c>
      <c r="E1730" s="31" t="e">
        <f>IF([1]!s_info_industry_sw_2021(B1730,"",2)="消费电子",分工!$E$4,VLOOKUP(D1730,分工!$B$2:'分工'!$C$32,2,0))</f>
        <v>#N/A</v>
      </c>
      <c r="F1730" s="35"/>
      <c r="G1730" s="33">
        <f>IFERROR(VLOOKUP(C1730,重点公司!$C$2:$E$800,2,FALSE),0)</f>
        <v>0</v>
      </c>
    </row>
    <row r="1731" spans="2:7" ht="14" customHeight="1" x14ac:dyDescent="0.25">
      <c r="B1731" s="34" t="s">
        <v>2916</v>
      </c>
      <c r="C1731" s="29">
        <f>[1]!s_info_name(B1731)</f>
        <v>0</v>
      </c>
      <c r="D1731" s="30">
        <f>[1]!s_info_industry_sw_2021(B1731,"",1)</f>
        <v>0</v>
      </c>
      <c r="E1731" s="31" t="e">
        <f>IF([1]!s_info_industry_sw_2021(B1731,"",2)="消费电子",分工!$E$4,VLOOKUP(D1731,分工!$B$2:'分工'!$C$32,2,0))</f>
        <v>#N/A</v>
      </c>
      <c r="F1731" s="35"/>
      <c r="G1731" s="33">
        <f>IFERROR(VLOOKUP(C1731,重点公司!$C$2:$E$800,2,FALSE),0)</f>
        <v>0</v>
      </c>
    </row>
    <row r="1732" spans="2:7" ht="14" customHeight="1" x14ac:dyDescent="0.25">
      <c r="B1732" s="34" t="s">
        <v>2917</v>
      </c>
      <c r="C1732" s="29">
        <f>[1]!s_info_name(B1732)</f>
        <v>0</v>
      </c>
      <c r="D1732" s="30">
        <f>[1]!s_info_industry_sw_2021(B1732,"",1)</f>
        <v>0</v>
      </c>
      <c r="E1732" s="31" t="e">
        <f>IF([1]!s_info_industry_sw_2021(B1732,"",2)="消费电子",分工!$E$4,VLOOKUP(D1732,分工!$B$2:'分工'!$C$32,2,0))</f>
        <v>#N/A</v>
      </c>
      <c r="F1732" s="35"/>
      <c r="G1732" s="33">
        <f>IFERROR(VLOOKUP(C1732,重点公司!$C$2:$E$800,2,FALSE),0)</f>
        <v>0</v>
      </c>
    </row>
    <row r="1733" spans="2:7" ht="14" customHeight="1" x14ac:dyDescent="0.25">
      <c r="B1733" s="34" t="s">
        <v>2918</v>
      </c>
      <c r="C1733" s="29">
        <f>[1]!s_info_name(B1733)</f>
        <v>0</v>
      </c>
      <c r="D1733" s="30">
        <f>[1]!s_info_industry_sw_2021(B1733,"",1)</f>
        <v>0</v>
      </c>
      <c r="E1733" s="31" t="e">
        <f>IF([1]!s_info_industry_sw_2021(B1733,"",2)="消费电子",分工!$E$4,VLOOKUP(D1733,分工!$B$2:'分工'!$C$32,2,0))</f>
        <v>#N/A</v>
      </c>
      <c r="F1733" s="35"/>
      <c r="G1733" s="33">
        <f>IFERROR(VLOOKUP(C1733,重点公司!$C$2:$E$800,2,FALSE),0)</f>
        <v>0</v>
      </c>
    </row>
    <row r="1734" spans="2:7" ht="14" customHeight="1" x14ac:dyDescent="0.25">
      <c r="B1734" s="34" t="s">
        <v>2919</v>
      </c>
      <c r="C1734" s="29">
        <f>[1]!s_info_name(B1734)</f>
        <v>0</v>
      </c>
      <c r="D1734" s="30">
        <f>[1]!s_info_industry_sw_2021(B1734,"",1)</f>
        <v>0</v>
      </c>
      <c r="E1734" s="31" t="e">
        <f>IF([1]!s_info_industry_sw_2021(B1734,"",2)="消费电子",分工!$E$4,VLOOKUP(D1734,分工!$B$2:'分工'!$C$32,2,0))</f>
        <v>#N/A</v>
      </c>
      <c r="F1734" s="35"/>
      <c r="G1734" s="33">
        <f>IFERROR(VLOOKUP(C1734,重点公司!$C$2:$E$800,2,FALSE),0)</f>
        <v>0</v>
      </c>
    </row>
    <row r="1735" spans="2:7" ht="14" customHeight="1" x14ac:dyDescent="0.25">
      <c r="B1735" s="34" t="s">
        <v>2920</v>
      </c>
      <c r="C1735" s="29">
        <f>[1]!s_info_name(B1735)</f>
        <v>0</v>
      </c>
      <c r="D1735" s="30">
        <f>[1]!s_info_industry_sw_2021(B1735,"",1)</f>
        <v>0</v>
      </c>
      <c r="E1735" s="31" t="e">
        <f>IF([1]!s_info_industry_sw_2021(B1735,"",2)="消费电子",分工!$E$4,VLOOKUP(D1735,分工!$B$2:'分工'!$C$32,2,0))</f>
        <v>#N/A</v>
      </c>
      <c r="F1735" s="35"/>
      <c r="G1735" s="33">
        <f>IFERROR(VLOOKUP(C1735,重点公司!$C$2:$E$800,2,FALSE),0)</f>
        <v>0</v>
      </c>
    </row>
    <row r="1736" spans="2:7" ht="14" customHeight="1" x14ac:dyDescent="0.25">
      <c r="B1736" s="34" t="s">
        <v>2921</v>
      </c>
      <c r="C1736" s="29">
        <f>[1]!s_info_name(B1736)</f>
        <v>0</v>
      </c>
      <c r="D1736" s="30">
        <f>[1]!s_info_industry_sw_2021(B1736,"",1)</f>
        <v>0</v>
      </c>
      <c r="E1736" s="31" t="e">
        <f>IF([1]!s_info_industry_sw_2021(B1736,"",2)="消费电子",分工!$E$4,VLOOKUP(D1736,分工!$B$2:'分工'!$C$32,2,0))</f>
        <v>#N/A</v>
      </c>
      <c r="F1736" s="35"/>
      <c r="G1736" s="33">
        <f>IFERROR(VLOOKUP(C1736,重点公司!$C$2:$E$800,2,FALSE),0)</f>
        <v>0</v>
      </c>
    </row>
    <row r="1737" spans="2:7" ht="14" customHeight="1" x14ac:dyDescent="0.25">
      <c r="B1737" s="34" t="s">
        <v>2922</v>
      </c>
      <c r="C1737" s="29">
        <f>[1]!s_info_name(B1737)</f>
        <v>0</v>
      </c>
      <c r="D1737" s="30">
        <f>[1]!s_info_industry_sw_2021(B1737,"",1)</f>
        <v>0</v>
      </c>
      <c r="E1737" s="31" t="e">
        <f>IF([1]!s_info_industry_sw_2021(B1737,"",2)="消费电子",分工!$E$4,VLOOKUP(D1737,分工!$B$2:'分工'!$C$32,2,0))</f>
        <v>#N/A</v>
      </c>
      <c r="F1737" s="35"/>
      <c r="G1737" s="33">
        <f>IFERROR(VLOOKUP(C1737,重点公司!$C$2:$E$800,2,FALSE),0)</f>
        <v>0</v>
      </c>
    </row>
    <row r="1738" spans="2:7" ht="14" customHeight="1" x14ac:dyDescent="0.25">
      <c r="B1738" s="34" t="s">
        <v>2923</v>
      </c>
      <c r="C1738" s="29">
        <f>[1]!s_info_name(B1738)</f>
        <v>0</v>
      </c>
      <c r="D1738" s="30">
        <f>[1]!s_info_industry_sw_2021(B1738,"",1)</f>
        <v>0</v>
      </c>
      <c r="E1738" s="31" t="e">
        <f>IF([1]!s_info_industry_sw_2021(B1738,"",2)="消费电子",分工!$E$4,VLOOKUP(D1738,分工!$B$2:'分工'!$C$32,2,0))</f>
        <v>#N/A</v>
      </c>
      <c r="F1738" s="35"/>
      <c r="G1738" s="33">
        <f>IFERROR(VLOOKUP(C1738,重点公司!$C$2:$E$800,2,FALSE),0)</f>
        <v>0</v>
      </c>
    </row>
    <row r="1739" spans="2:7" ht="14" customHeight="1" x14ac:dyDescent="0.25">
      <c r="B1739" s="34" t="s">
        <v>2924</v>
      </c>
      <c r="C1739" s="29">
        <f>[1]!s_info_name(B1739)</f>
        <v>0</v>
      </c>
      <c r="D1739" s="30">
        <f>[1]!s_info_industry_sw_2021(B1739,"",1)</f>
        <v>0</v>
      </c>
      <c r="E1739" s="31" t="e">
        <f>IF([1]!s_info_industry_sw_2021(B1739,"",2)="消费电子",分工!$E$4,VLOOKUP(D1739,分工!$B$2:'分工'!$C$32,2,0))</f>
        <v>#N/A</v>
      </c>
      <c r="F1739" s="35"/>
      <c r="G1739" s="33">
        <f>IFERROR(VLOOKUP(C1739,重点公司!$C$2:$E$800,2,FALSE),0)</f>
        <v>0</v>
      </c>
    </row>
    <row r="1740" spans="2:7" ht="14" customHeight="1" x14ac:dyDescent="0.25">
      <c r="B1740" s="34" t="s">
        <v>2925</v>
      </c>
      <c r="C1740" s="29">
        <f>[1]!s_info_name(B1740)</f>
        <v>0</v>
      </c>
      <c r="D1740" s="30">
        <f>[1]!s_info_industry_sw_2021(B1740,"",1)</f>
        <v>0</v>
      </c>
      <c r="E1740" s="31" t="e">
        <f>IF([1]!s_info_industry_sw_2021(B1740,"",2)="消费电子",分工!$E$4,VLOOKUP(D1740,分工!$B$2:'分工'!$C$32,2,0))</f>
        <v>#N/A</v>
      </c>
      <c r="F1740" s="35"/>
      <c r="G1740" s="33">
        <f>IFERROR(VLOOKUP(C1740,重点公司!$C$2:$E$800,2,FALSE),0)</f>
        <v>0</v>
      </c>
    </row>
    <row r="1741" spans="2:7" ht="14" customHeight="1" x14ac:dyDescent="0.25">
      <c r="B1741" s="34" t="s">
        <v>2926</v>
      </c>
      <c r="C1741" s="29">
        <f>[1]!s_info_name(B1741)</f>
        <v>0</v>
      </c>
      <c r="D1741" s="30">
        <f>[1]!s_info_industry_sw_2021(B1741,"",1)</f>
        <v>0</v>
      </c>
      <c r="E1741" s="31" t="e">
        <f>IF([1]!s_info_industry_sw_2021(B1741,"",2)="消费电子",分工!$E$4,VLOOKUP(D1741,分工!$B$2:'分工'!$C$32,2,0))</f>
        <v>#N/A</v>
      </c>
      <c r="F1741" s="35"/>
      <c r="G1741" s="33">
        <f>IFERROR(VLOOKUP(C1741,重点公司!$C$2:$E$800,2,FALSE),0)</f>
        <v>0</v>
      </c>
    </row>
    <row r="1742" spans="2:7" ht="14" customHeight="1" x14ac:dyDescent="0.25">
      <c r="B1742" s="34" t="s">
        <v>2927</v>
      </c>
      <c r="C1742" s="29">
        <f>[1]!s_info_name(B1742)</f>
        <v>0</v>
      </c>
      <c r="D1742" s="30">
        <f>[1]!s_info_industry_sw_2021(B1742,"",1)</f>
        <v>0</v>
      </c>
      <c r="E1742" s="31" t="e">
        <f>IF([1]!s_info_industry_sw_2021(B1742,"",2)="消费电子",分工!$E$4,VLOOKUP(D1742,分工!$B$2:'分工'!$C$32,2,0))</f>
        <v>#N/A</v>
      </c>
      <c r="F1742" s="35"/>
      <c r="G1742" s="33">
        <f>IFERROR(VLOOKUP(C1742,重点公司!$C$2:$E$800,2,FALSE),0)</f>
        <v>0</v>
      </c>
    </row>
    <row r="1743" spans="2:7" ht="14" customHeight="1" x14ac:dyDescent="0.25">
      <c r="B1743" s="34" t="s">
        <v>2928</v>
      </c>
      <c r="C1743" s="29">
        <f>[1]!s_info_name(B1743)</f>
        <v>0</v>
      </c>
      <c r="D1743" s="30">
        <f>[1]!s_info_industry_sw_2021(B1743,"",1)</f>
        <v>0</v>
      </c>
      <c r="E1743" s="31" t="e">
        <f>IF([1]!s_info_industry_sw_2021(B1743,"",2)="消费电子",分工!$E$4,VLOOKUP(D1743,分工!$B$2:'分工'!$C$32,2,0))</f>
        <v>#N/A</v>
      </c>
      <c r="F1743" s="35"/>
      <c r="G1743" s="33">
        <f>IFERROR(VLOOKUP(C1743,重点公司!$C$2:$E$800,2,FALSE),0)</f>
        <v>0</v>
      </c>
    </row>
    <row r="1744" spans="2:7" ht="14" customHeight="1" x14ac:dyDescent="0.25">
      <c r="B1744" s="34" t="s">
        <v>2929</v>
      </c>
      <c r="C1744" s="29">
        <f>[1]!s_info_name(B1744)</f>
        <v>0</v>
      </c>
      <c r="D1744" s="30">
        <f>[1]!s_info_industry_sw_2021(B1744,"",1)</f>
        <v>0</v>
      </c>
      <c r="E1744" s="31" t="e">
        <f>IF([1]!s_info_industry_sw_2021(B1744,"",2)="消费电子",分工!$E$4,VLOOKUP(D1744,分工!$B$2:'分工'!$C$32,2,0))</f>
        <v>#N/A</v>
      </c>
      <c r="F1744" s="35"/>
      <c r="G1744" s="33">
        <f>IFERROR(VLOOKUP(C1744,重点公司!$C$2:$E$800,2,FALSE),0)</f>
        <v>0</v>
      </c>
    </row>
    <row r="1745" spans="2:7" ht="14" customHeight="1" x14ac:dyDescent="0.25">
      <c r="B1745" s="34" t="s">
        <v>2930</v>
      </c>
      <c r="C1745" s="29">
        <f>[1]!s_info_name(B1745)</f>
        <v>0</v>
      </c>
      <c r="D1745" s="30">
        <f>[1]!s_info_industry_sw_2021(B1745,"",1)</f>
        <v>0</v>
      </c>
      <c r="E1745" s="31" t="e">
        <f>IF([1]!s_info_industry_sw_2021(B1745,"",2)="消费电子",分工!$E$4,VLOOKUP(D1745,分工!$B$2:'分工'!$C$32,2,0))</f>
        <v>#N/A</v>
      </c>
      <c r="F1745" s="35"/>
      <c r="G1745" s="33">
        <f>IFERROR(VLOOKUP(C1745,重点公司!$C$2:$E$800,2,FALSE),0)</f>
        <v>0</v>
      </c>
    </row>
    <row r="1746" spans="2:7" ht="14" customHeight="1" x14ac:dyDescent="0.25">
      <c r="B1746" s="34" t="s">
        <v>2931</v>
      </c>
      <c r="C1746" s="29">
        <f>[1]!s_info_name(B1746)</f>
        <v>0</v>
      </c>
      <c r="D1746" s="30">
        <f>[1]!s_info_industry_sw_2021(B1746,"",1)</f>
        <v>0</v>
      </c>
      <c r="E1746" s="31" t="e">
        <f>IF([1]!s_info_industry_sw_2021(B1746,"",2)="消费电子",分工!$E$4,VLOOKUP(D1746,分工!$B$2:'分工'!$C$32,2,0))</f>
        <v>#N/A</v>
      </c>
      <c r="F1746" s="35"/>
      <c r="G1746" s="33">
        <f>IFERROR(VLOOKUP(C1746,重点公司!$C$2:$E$800,2,FALSE),0)</f>
        <v>0</v>
      </c>
    </row>
    <row r="1747" spans="2:7" ht="14" customHeight="1" x14ac:dyDescent="0.25">
      <c r="B1747" s="34" t="s">
        <v>2932</v>
      </c>
      <c r="C1747" s="29">
        <f>[1]!s_info_name(B1747)</f>
        <v>0</v>
      </c>
      <c r="D1747" s="30">
        <f>[1]!s_info_industry_sw_2021(B1747,"",1)</f>
        <v>0</v>
      </c>
      <c r="E1747" s="31" t="e">
        <f>IF([1]!s_info_industry_sw_2021(B1747,"",2)="消费电子",分工!$E$4,VLOOKUP(D1747,分工!$B$2:'分工'!$C$32,2,0))</f>
        <v>#N/A</v>
      </c>
      <c r="F1747" s="35"/>
      <c r="G1747" s="33">
        <f>IFERROR(VLOOKUP(C1747,重点公司!$C$2:$E$800,2,FALSE),0)</f>
        <v>0</v>
      </c>
    </row>
    <row r="1748" spans="2:7" ht="14" customHeight="1" x14ac:dyDescent="0.25">
      <c r="B1748" s="34" t="s">
        <v>2933</v>
      </c>
      <c r="C1748" s="29">
        <f>[1]!s_info_name(B1748)</f>
        <v>0</v>
      </c>
      <c r="D1748" s="30">
        <f>[1]!s_info_industry_sw_2021(B1748,"",1)</f>
        <v>0</v>
      </c>
      <c r="E1748" s="31" t="e">
        <f>IF([1]!s_info_industry_sw_2021(B1748,"",2)="消费电子",分工!$E$4,VLOOKUP(D1748,分工!$B$2:'分工'!$C$32,2,0))</f>
        <v>#N/A</v>
      </c>
      <c r="F1748" s="35"/>
      <c r="G1748" s="33">
        <f>IFERROR(VLOOKUP(C1748,重点公司!$C$2:$E$800,2,FALSE),0)</f>
        <v>0</v>
      </c>
    </row>
    <row r="1749" spans="2:7" ht="14" customHeight="1" x14ac:dyDescent="0.25">
      <c r="B1749" s="34" t="s">
        <v>2934</v>
      </c>
      <c r="C1749" s="29">
        <f>[1]!s_info_name(B1749)</f>
        <v>0</v>
      </c>
      <c r="D1749" s="30">
        <f>[1]!s_info_industry_sw_2021(B1749,"",1)</f>
        <v>0</v>
      </c>
      <c r="E1749" s="31" t="e">
        <f>IF([1]!s_info_industry_sw_2021(B1749,"",2)="消费电子",分工!$E$4,VLOOKUP(D1749,分工!$B$2:'分工'!$C$32,2,0))</f>
        <v>#N/A</v>
      </c>
      <c r="F1749" s="35"/>
      <c r="G1749" s="33">
        <f>IFERROR(VLOOKUP(C1749,重点公司!$C$2:$E$800,2,FALSE),0)</f>
        <v>0</v>
      </c>
    </row>
    <row r="1750" spans="2:7" ht="14" customHeight="1" x14ac:dyDescent="0.25">
      <c r="B1750" s="34" t="s">
        <v>2935</v>
      </c>
      <c r="C1750" s="29">
        <f>[1]!s_info_name(B1750)</f>
        <v>0</v>
      </c>
      <c r="D1750" s="30">
        <f>[1]!s_info_industry_sw_2021(B1750,"",1)</f>
        <v>0</v>
      </c>
      <c r="E1750" s="31" t="e">
        <f>IF([1]!s_info_industry_sw_2021(B1750,"",2)="消费电子",分工!$E$4,VLOOKUP(D1750,分工!$B$2:'分工'!$C$32,2,0))</f>
        <v>#N/A</v>
      </c>
      <c r="F1750" s="35"/>
      <c r="G1750" s="33">
        <f>IFERROR(VLOOKUP(C1750,重点公司!$C$2:$E$800,2,FALSE),0)</f>
        <v>0</v>
      </c>
    </row>
    <row r="1751" spans="2:7" ht="14" customHeight="1" x14ac:dyDescent="0.25">
      <c r="B1751" s="34" t="s">
        <v>2936</v>
      </c>
      <c r="C1751" s="29">
        <f>[1]!s_info_name(B1751)</f>
        <v>0</v>
      </c>
      <c r="D1751" s="30">
        <f>[1]!s_info_industry_sw_2021(B1751,"",1)</f>
        <v>0</v>
      </c>
      <c r="E1751" s="31" t="e">
        <f>IF([1]!s_info_industry_sw_2021(B1751,"",2)="消费电子",分工!$E$4,VLOOKUP(D1751,分工!$B$2:'分工'!$C$32,2,0))</f>
        <v>#N/A</v>
      </c>
      <c r="F1751" s="35"/>
      <c r="G1751" s="33">
        <f>IFERROR(VLOOKUP(C1751,重点公司!$C$2:$E$800,2,FALSE),0)</f>
        <v>0</v>
      </c>
    </row>
    <row r="1752" spans="2:7" ht="14" customHeight="1" x14ac:dyDescent="0.25">
      <c r="B1752" s="34" t="s">
        <v>2937</v>
      </c>
      <c r="C1752" s="29">
        <f>[1]!s_info_name(B1752)</f>
        <v>0</v>
      </c>
      <c r="D1752" s="30">
        <f>[1]!s_info_industry_sw_2021(B1752,"",1)</f>
        <v>0</v>
      </c>
      <c r="E1752" s="31" t="e">
        <f>IF([1]!s_info_industry_sw_2021(B1752,"",2)="消费电子",分工!$E$4,VLOOKUP(D1752,分工!$B$2:'分工'!$C$32,2,0))</f>
        <v>#N/A</v>
      </c>
      <c r="F1752" s="35"/>
      <c r="G1752" s="33">
        <f>IFERROR(VLOOKUP(C1752,重点公司!$C$2:$E$800,2,FALSE),0)</f>
        <v>0</v>
      </c>
    </row>
    <row r="1753" spans="2:7" ht="14" customHeight="1" x14ac:dyDescent="0.25">
      <c r="B1753" s="34" t="s">
        <v>2938</v>
      </c>
      <c r="C1753" s="29">
        <f>[1]!s_info_name(B1753)</f>
        <v>0</v>
      </c>
      <c r="D1753" s="30">
        <f>[1]!s_info_industry_sw_2021(B1753,"",1)</f>
        <v>0</v>
      </c>
      <c r="E1753" s="31" t="e">
        <f>IF([1]!s_info_industry_sw_2021(B1753,"",2)="消费电子",分工!$E$4,VLOOKUP(D1753,分工!$B$2:'分工'!$C$32,2,0))</f>
        <v>#N/A</v>
      </c>
      <c r="F1753" s="35"/>
      <c r="G1753" s="33">
        <f>IFERROR(VLOOKUP(C1753,重点公司!$C$2:$E$800,2,FALSE),0)</f>
        <v>0</v>
      </c>
    </row>
    <row r="1754" spans="2:7" ht="14" customHeight="1" x14ac:dyDescent="0.25">
      <c r="B1754" s="34" t="s">
        <v>2939</v>
      </c>
      <c r="C1754" s="29">
        <f>[1]!s_info_name(B1754)</f>
        <v>0</v>
      </c>
      <c r="D1754" s="30">
        <f>[1]!s_info_industry_sw_2021(B1754,"",1)</f>
        <v>0</v>
      </c>
      <c r="E1754" s="31" t="e">
        <f>IF([1]!s_info_industry_sw_2021(B1754,"",2)="消费电子",分工!$E$4,VLOOKUP(D1754,分工!$B$2:'分工'!$C$32,2,0))</f>
        <v>#N/A</v>
      </c>
      <c r="F1754" s="35"/>
      <c r="G1754" s="33">
        <f>IFERROR(VLOOKUP(C1754,重点公司!$C$2:$E$800,2,FALSE),0)</f>
        <v>0</v>
      </c>
    </row>
    <row r="1755" spans="2:7" ht="14" customHeight="1" x14ac:dyDescent="0.25">
      <c r="B1755" s="34" t="s">
        <v>2940</v>
      </c>
      <c r="C1755" s="29">
        <f>[1]!s_info_name(B1755)</f>
        <v>0</v>
      </c>
      <c r="D1755" s="30">
        <f>[1]!s_info_industry_sw_2021(B1755,"",1)</f>
        <v>0</v>
      </c>
      <c r="E1755" s="31" t="e">
        <f>IF([1]!s_info_industry_sw_2021(B1755,"",2)="消费电子",分工!$E$4,VLOOKUP(D1755,分工!$B$2:'分工'!$C$32,2,0))</f>
        <v>#N/A</v>
      </c>
      <c r="F1755" s="35"/>
      <c r="G1755" s="33">
        <f>IFERROR(VLOOKUP(C1755,重点公司!$C$2:$E$800,2,FALSE),0)</f>
        <v>0</v>
      </c>
    </row>
    <row r="1756" spans="2:7" ht="14" customHeight="1" x14ac:dyDescent="0.25">
      <c r="B1756" s="34" t="s">
        <v>2941</v>
      </c>
      <c r="C1756" s="29">
        <f>[1]!s_info_name(B1756)</f>
        <v>0</v>
      </c>
      <c r="D1756" s="30">
        <f>[1]!s_info_industry_sw_2021(B1756,"",1)</f>
        <v>0</v>
      </c>
      <c r="E1756" s="31" t="e">
        <f>IF([1]!s_info_industry_sw_2021(B1756,"",2)="消费电子",分工!$E$4,VLOOKUP(D1756,分工!$B$2:'分工'!$C$32,2,0))</f>
        <v>#N/A</v>
      </c>
      <c r="F1756" s="35"/>
      <c r="G1756" s="33">
        <f>IFERROR(VLOOKUP(C1756,重点公司!$C$2:$E$800,2,FALSE),0)</f>
        <v>0</v>
      </c>
    </row>
    <row r="1757" spans="2:7" ht="14" customHeight="1" x14ac:dyDescent="0.25">
      <c r="B1757" s="34" t="s">
        <v>2942</v>
      </c>
      <c r="C1757" s="29">
        <f>[1]!s_info_name(B1757)</f>
        <v>0</v>
      </c>
      <c r="D1757" s="30">
        <f>[1]!s_info_industry_sw_2021(B1757,"",1)</f>
        <v>0</v>
      </c>
      <c r="E1757" s="31" t="e">
        <f>IF([1]!s_info_industry_sw_2021(B1757,"",2)="消费电子",分工!$E$4,VLOOKUP(D1757,分工!$B$2:'分工'!$C$32,2,0))</f>
        <v>#N/A</v>
      </c>
      <c r="F1757" s="35"/>
      <c r="G1757" s="33">
        <f>IFERROR(VLOOKUP(C1757,重点公司!$C$2:$E$800,2,FALSE),0)</f>
        <v>0</v>
      </c>
    </row>
    <row r="1758" spans="2:7" ht="14" customHeight="1" x14ac:dyDescent="0.25">
      <c r="B1758" s="34" t="s">
        <v>2943</v>
      </c>
      <c r="C1758" s="29">
        <f>[1]!s_info_name(B1758)</f>
        <v>0</v>
      </c>
      <c r="D1758" s="30">
        <f>[1]!s_info_industry_sw_2021(B1758,"",1)</f>
        <v>0</v>
      </c>
      <c r="E1758" s="31" t="e">
        <f>IF([1]!s_info_industry_sw_2021(B1758,"",2)="消费电子",分工!$E$4,VLOOKUP(D1758,分工!$B$2:'分工'!$C$32,2,0))</f>
        <v>#N/A</v>
      </c>
      <c r="F1758" s="35"/>
      <c r="G1758" s="33">
        <f>IFERROR(VLOOKUP(C1758,重点公司!$C$2:$E$800,2,FALSE),0)</f>
        <v>0</v>
      </c>
    </row>
    <row r="1759" spans="2:7" ht="14" customHeight="1" x14ac:dyDescent="0.25">
      <c r="B1759" s="34" t="s">
        <v>2944</v>
      </c>
      <c r="C1759" s="29">
        <f>[1]!s_info_name(B1759)</f>
        <v>0</v>
      </c>
      <c r="D1759" s="30">
        <f>[1]!s_info_industry_sw_2021(B1759,"",1)</f>
        <v>0</v>
      </c>
      <c r="E1759" s="31" t="e">
        <f>IF([1]!s_info_industry_sw_2021(B1759,"",2)="消费电子",分工!$E$4,VLOOKUP(D1759,分工!$B$2:'分工'!$C$32,2,0))</f>
        <v>#N/A</v>
      </c>
      <c r="F1759" s="35"/>
      <c r="G1759" s="33">
        <f>IFERROR(VLOOKUP(C1759,重点公司!$C$2:$E$800,2,FALSE),0)</f>
        <v>0</v>
      </c>
    </row>
    <row r="1760" spans="2:7" ht="14" customHeight="1" x14ac:dyDescent="0.25">
      <c r="B1760" s="34" t="s">
        <v>2945</v>
      </c>
      <c r="C1760" s="29">
        <f>[1]!s_info_name(B1760)</f>
        <v>0</v>
      </c>
      <c r="D1760" s="30">
        <f>[1]!s_info_industry_sw_2021(B1760,"",1)</f>
        <v>0</v>
      </c>
      <c r="E1760" s="31" t="e">
        <f>IF([1]!s_info_industry_sw_2021(B1760,"",2)="消费电子",分工!$E$4,VLOOKUP(D1760,分工!$B$2:'分工'!$C$32,2,0))</f>
        <v>#N/A</v>
      </c>
      <c r="F1760" s="35"/>
      <c r="G1760" s="33">
        <f>IFERROR(VLOOKUP(C1760,重点公司!$C$2:$E$800,2,FALSE),0)</f>
        <v>0</v>
      </c>
    </row>
    <row r="1761" spans="2:7" ht="14" customHeight="1" x14ac:dyDescent="0.25">
      <c r="B1761" s="34" t="s">
        <v>2946</v>
      </c>
      <c r="C1761" s="29">
        <f>[1]!s_info_name(B1761)</f>
        <v>0</v>
      </c>
      <c r="D1761" s="30">
        <f>[1]!s_info_industry_sw_2021(B1761,"",1)</f>
        <v>0</v>
      </c>
      <c r="E1761" s="31" t="e">
        <f>IF([1]!s_info_industry_sw_2021(B1761,"",2)="消费电子",分工!$E$4,VLOOKUP(D1761,分工!$B$2:'分工'!$C$32,2,0))</f>
        <v>#N/A</v>
      </c>
      <c r="F1761" s="35"/>
      <c r="G1761" s="33">
        <f>IFERROR(VLOOKUP(C1761,重点公司!$C$2:$E$800,2,FALSE),0)</f>
        <v>0</v>
      </c>
    </row>
    <row r="1762" spans="2:7" ht="14" customHeight="1" x14ac:dyDescent="0.25">
      <c r="B1762" s="34" t="s">
        <v>2947</v>
      </c>
      <c r="C1762" s="29">
        <f>[1]!s_info_name(B1762)</f>
        <v>0</v>
      </c>
      <c r="D1762" s="30">
        <f>[1]!s_info_industry_sw_2021(B1762,"",1)</f>
        <v>0</v>
      </c>
      <c r="E1762" s="31" t="e">
        <f>IF([1]!s_info_industry_sw_2021(B1762,"",2)="消费电子",分工!$E$4,VLOOKUP(D1762,分工!$B$2:'分工'!$C$32,2,0))</f>
        <v>#N/A</v>
      </c>
      <c r="F1762" s="35"/>
      <c r="G1762" s="33">
        <f>IFERROR(VLOOKUP(C1762,重点公司!$C$2:$E$800,2,FALSE),0)</f>
        <v>0</v>
      </c>
    </row>
    <row r="1763" spans="2:7" ht="14" customHeight="1" x14ac:dyDescent="0.25">
      <c r="B1763" s="34" t="s">
        <v>2948</v>
      </c>
      <c r="C1763" s="29">
        <f>[1]!s_info_name(B1763)</f>
        <v>0</v>
      </c>
      <c r="D1763" s="30">
        <f>[1]!s_info_industry_sw_2021(B1763,"",1)</f>
        <v>0</v>
      </c>
      <c r="E1763" s="31" t="e">
        <f>IF([1]!s_info_industry_sw_2021(B1763,"",2)="消费电子",分工!$E$4,VLOOKUP(D1763,分工!$B$2:'分工'!$C$32,2,0))</f>
        <v>#N/A</v>
      </c>
      <c r="F1763" s="35"/>
      <c r="G1763" s="33">
        <f>IFERROR(VLOOKUP(C1763,重点公司!$C$2:$E$800,2,FALSE),0)</f>
        <v>0</v>
      </c>
    </row>
    <row r="1764" spans="2:7" ht="14" customHeight="1" x14ac:dyDescent="0.25">
      <c r="B1764" s="34" t="s">
        <v>2949</v>
      </c>
      <c r="C1764" s="29">
        <f>[1]!s_info_name(B1764)</f>
        <v>0</v>
      </c>
      <c r="D1764" s="30">
        <f>[1]!s_info_industry_sw_2021(B1764,"",1)</f>
        <v>0</v>
      </c>
      <c r="E1764" s="31" t="e">
        <f>IF([1]!s_info_industry_sw_2021(B1764,"",2)="消费电子",分工!$E$4,VLOOKUP(D1764,分工!$B$2:'分工'!$C$32,2,0))</f>
        <v>#N/A</v>
      </c>
      <c r="F1764" s="35"/>
      <c r="G1764" s="33">
        <f>IFERROR(VLOOKUP(C1764,重点公司!$C$2:$E$800,2,FALSE),0)</f>
        <v>0</v>
      </c>
    </row>
    <row r="1765" spans="2:7" ht="14" customHeight="1" x14ac:dyDescent="0.25">
      <c r="B1765" s="34" t="s">
        <v>2950</v>
      </c>
      <c r="C1765" s="29">
        <f>[1]!s_info_name(B1765)</f>
        <v>0</v>
      </c>
      <c r="D1765" s="30">
        <f>[1]!s_info_industry_sw_2021(B1765,"",1)</f>
        <v>0</v>
      </c>
      <c r="E1765" s="31" t="e">
        <f>IF([1]!s_info_industry_sw_2021(B1765,"",2)="消费电子",分工!$E$4,VLOOKUP(D1765,分工!$B$2:'分工'!$C$32,2,0))</f>
        <v>#N/A</v>
      </c>
      <c r="F1765" s="35"/>
      <c r="G1765" s="33">
        <f>IFERROR(VLOOKUP(C1765,重点公司!$C$2:$E$800,2,FALSE),0)</f>
        <v>0</v>
      </c>
    </row>
    <row r="1766" spans="2:7" ht="14" customHeight="1" x14ac:dyDescent="0.25">
      <c r="B1766" s="34" t="s">
        <v>2951</v>
      </c>
      <c r="C1766" s="29">
        <f>[1]!s_info_name(B1766)</f>
        <v>0</v>
      </c>
      <c r="D1766" s="30">
        <f>[1]!s_info_industry_sw_2021(B1766,"",1)</f>
        <v>0</v>
      </c>
      <c r="E1766" s="31" t="e">
        <f>IF([1]!s_info_industry_sw_2021(B1766,"",2)="消费电子",分工!$E$4,VLOOKUP(D1766,分工!$B$2:'分工'!$C$32,2,0))</f>
        <v>#N/A</v>
      </c>
      <c r="F1766" s="35"/>
      <c r="G1766" s="33">
        <f>IFERROR(VLOOKUP(C1766,重点公司!$C$2:$E$800,2,FALSE),0)</f>
        <v>0</v>
      </c>
    </row>
    <row r="1767" spans="2:7" ht="14" customHeight="1" x14ac:dyDescent="0.25">
      <c r="B1767" s="34" t="s">
        <v>2952</v>
      </c>
      <c r="C1767" s="29">
        <f>[1]!s_info_name(B1767)</f>
        <v>0</v>
      </c>
      <c r="D1767" s="30">
        <f>[1]!s_info_industry_sw_2021(B1767,"",1)</f>
        <v>0</v>
      </c>
      <c r="E1767" s="31" t="e">
        <f>IF([1]!s_info_industry_sw_2021(B1767,"",2)="消费电子",分工!$E$4,VLOOKUP(D1767,分工!$B$2:'分工'!$C$32,2,0))</f>
        <v>#N/A</v>
      </c>
      <c r="F1767" s="35"/>
      <c r="G1767" s="33">
        <f>IFERROR(VLOOKUP(C1767,重点公司!$C$2:$E$800,2,FALSE),0)</f>
        <v>0</v>
      </c>
    </row>
    <row r="1768" spans="2:7" ht="14" customHeight="1" x14ac:dyDescent="0.25">
      <c r="B1768" s="34" t="s">
        <v>2953</v>
      </c>
      <c r="C1768" s="29">
        <f>[1]!s_info_name(B1768)</f>
        <v>0</v>
      </c>
      <c r="D1768" s="30">
        <f>[1]!s_info_industry_sw_2021(B1768,"",1)</f>
        <v>0</v>
      </c>
      <c r="E1768" s="31" t="e">
        <f>IF([1]!s_info_industry_sw_2021(B1768,"",2)="消费电子",分工!$E$4,VLOOKUP(D1768,分工!$B$2:'分工'!$C$32,2,0))</f>
        <v>#N/A</v>
      </c>
      <c r="F1768" s="35"/>
      <c r="G1768" s="33">
        <f>IFERROR(VLOOKUP(C1768,重点公司!$C$2:$E$800,2,FALSE),0)</f>
        <v>0</v>
      </c>
    </row>
    <row r="1769" spans="2:7" ht="14" customHeight="1" x14ac:dyDescent="0.25">
      <c r="B1769" s="34" t="s">
        <v>2954</v>
      </c>
      <c r="C1769" s="29">
        <f>[1]!s_info_name(B1769)</f>
        <v>0</v>
      </c>
      <c r="D1769" s="30">
        <f>[1]!s_info_industry_sw_2021(B1769,"",1)</f>
        <v>0</v>
      </c>
      <c r="E1769" s="31" t="e">
        <f>IF([1]!s_info_industry_sw_2021(B1769,"",2)="消费电子",分工!$E$4,VLOOKUP(D1769,分工!$B$2:'分工'!$C$32,2,0))</f>
        <v>#N/A</v>
      </c>
      <c r="F1769" s="35"/>
      <c r="G1769" s="33">
        <f>IFERROR(VLOOKUP(C1769,重点公司!$C$2:$E$800,2,FALSE),0)</f>
        <v>0</v>
      </c>
    </row>
    <row r="1770" spans="2:7" ht="14" customHeight="1" x14ac:dyDescent="0.25">
      <c r="B1770" s="34" t="s">
        <v>2955</v>
      </c>
      <c r="C1770" s="29">
        <f>[1]!s_info_name(B1770)</f>
        <v>0</v>
      </c>
      <c r="D1770" s="30">
        <f>[1]!s_info_industry_sw_2021(B1770,"",1)</f>
        <v>0</v>
      </c>
      <c r="E1770" s="31" t="e">
        <f>IF([1]!s_info_industry_sw_2021(B1770,"",2)="消费电子",分工!$E$4,VLOOKUP(D1770,分工!$B$2:'分工'!$C$32,2,0))</f>
        <v>#N/A</v>
      </c>
      <c r="F1770" s="35"/>
      <c r="G1770" s="33">
        <f>IFERROR(VLOOKUP(C1770,重点公司!$C$2:$E$800,2,FALSE),0)</f>
        <v>0</v>
      </c>
    </row>
    <row r="1771" spans="2:7" ht="14" customHeight="1" x14ac:dyDescent="0.25">
      <c r="B1771" s="34" t="s">
        <v>2956</v>
      </c>
      <c r="C1771" s="29">
        <f>[1]!s_info_name(B1771)</f>
        <v>0</v>
      </c>
      <c r="D1771" s="30">
        <f>[1]!s_info_industry_sw_2021(B1771,"",1)</f>
        <v>0</v>
      </c>
      <c r="E1771" s="31" t="e">
        <f>IF([1]!s_info_industry_sw_2021(B1771,"",2)="消费电子",分工!$E$4,VLOOKUP(D1771,分工!$B$2:'分工'!$C$32,2,0))</f>
        <v>#N/A</v>
      </c>
      <c r="F1771" s="35"/>
      <c r="G1771" s="33">
        <f>IFERROR(VLOOKUP(C1771,重点公司!$C$2:$E$800,2,FALSE),0)</f>
        <v>0</v>
      </c>
    </row>
    <row r="1772" spans="2:7" ht="14" customHeight="1" x14ac:dyDescent="0.25">
      <c r="B1772" s="34" t="s">
        <v>2957</v>
      </c>
      <c r="C1772" s="29">
        <f>[1]!s_info_name(B1772)</f>
        <v>0</v>
      </c>
      <c r="D1772" s="30">
        <f>[1]!s_info_industry_sw_2021(B1772,"",1)</f>
        <v>0</v>
      </c>
      <c r="E1772" s="31" t="e">
        <f>IF([1]!s_info_industry_sw_2021(B1772,"",2)="消费电子",分工!$E$4,VLOOKUP(D1772,分工!$B$2:'分工'!$C$32,2,0))</f>
        <v>#N/A</v>
      </c>
      <c r="F1772" s="35"/>
      <c r="G1772" s="33">
        <f>IFERROR(VLOOKUP(C1772,重点公司!$C$2:$E$800,2,FALSE),0)</f>
        <v>0</v>
      </c>
    </row>
    <row r="1773" spans="2:7" ht="14" customHeight="1" x14ac:dyDescent="0.25">
      <c r="B1773" s="34" t="s">
        <v>2958</v>
      </c>
      <c r="C1773" s="29">
        <f>[1]!s_info_name(B1773)</f>
        <v>0</v>
      </c>
      <c r="D1773" s="30">
        <f>[1]!s_info_industry_sw_2021(B1773,"",1)</f>
        <v>0</v>
      </c>
      <c r="E1773" s="31" t="e">
        <f>IF([1]!s_info_industry_sw_2021(B1773,"",2)="消费电子",分工!$E$4,VLOOKUP(D1773,分工!$B$2:'分工'!$C$32,2,0))</f>
        <v>#N/A</v>
      </c>
      <c r="F1773" s="35"/>
      <c r="G1773" s="33">
        <f>IFERROR(VLOOKUP(C1773,重点公司!$C$2:$E$800,2,FALSE),0)</f>
        <v>0</v>
      </c>
    </row>
    <row r="1774" spans="2:7" ht="14" customHeight="1" x14ac:dyDescent="0.25">
      <c r="B1774" s="34" t="s">
        <v>2959</v>
      </c>
      <c r="C1774" s="29">
        <f>[1]!s_info_name(B1774)</f>
        <v>0</v>
      </c>
      <c r="D1774" s="30">
        <f>[1]!s_info_industry_sw_2021(B1774,"",1)</f>
        <v>0</v>
      </c>
      <c r="E1774" s="31" t="e">
        <f>IF([1]!s_info_industry_sw_2021(B1774,"",2)="消费电子",分工!$E$4,VLOOKUP(D1774,分工!$B$2:'分工'!$C$32,2,0))</f>
        <v>#N/A</v>
      </c>
      <c r="F1774" s="35"/>
      <c r="G1774" s="33">
        <f>IFERROR(VLOOKUP(C1774,重点公司!$C$2:$E$800,2,FALSE),0)</f>
        <v>0</v>
      </c>
    </row>
    <row r="1775" spans="2:7" ht="14" customHeight="1" x14ac:dyDescent="0.25">
      <c r="B1775" s="34" t="s">
        <v>2960</v>
      </c>
      <c r="C1775" s="29">
        <f>[1]!s_info_name(B1775)</f>
        <v>0</v>
      </c>
      <c r="D1775" s="30">
        <f>[1]!s_info_industry_sw_2021(B1775,"",1)</f>
        <v>0</v>
      </c>
      <c r="E1775" s="31" t="e">
        <f>IF([1]!s_info_industry_sw_2021(B1775,"",2)="消费电子",分工!$E$4,VLOOKUP(D1775,分工!$B$2:'分工'!$C$32,2,0))</f>
        <v>#N/A</v>
      </c>
      <c r="F1775" s="35"/>
      <c r="G1775" s="33">
        <f>IFERROR(VLOOKUP(C1775,重点公司!$C$2:$E$800,2,FALSE),0)</f>
        <v>0</v>
      </c>
    </row>
    <row r="1776" spans="2:7" ht="14" customHeight="1" x14ac:dyDescent="0.25">
      <c r="B1776" s="34" t="s">
        <v>2961</v>
      </c>
      <c r="C1776" s="29">
        <f>[1]!s_info_name(B1776)</f>
        <v>0</v>
      </c>
      <c r="D1776" s="30">
        <f>[1]!s_info_industry_sw_2021(B1776,"",1)</f>
        <v>0</v>
      </c>
      <c r="E1776" s="31" t="e">
        <f>IF([1]!s_info_industry_sw_2021(B1776,"",2)="消费电子",分工!$E$4,VLOOKUP(D1776,分工!$B$2:'分工'!$C$32,2,0))</f>
        <v>#N/A</v>
      </c>
      <c r="F1776" s="35"/>
      <c r="G1776" s="33">
        <f>IFERROR(VLOOKUP(C1776,重点公司!$C$2:$E$800,2,FALSE),0)</f>
        <v>0</v>
      </c>
    </row>
    <row r="1777" spans="2:7" ht="14" customHeight="1" x14ac:dyDescent="0.25">
      <c r="B1777" s="34" t="s">
        <v>2962</v>
      </c>
      <c r="C1777" s="29">
        <f>[1]!s_info_name(B1777)</f>
        <v>0</v>
      </c>
      <c r="D1777" s="30">
        <f>[1]!s_info_industry_sw_2021(B1777,"",1)</f>
        <v>0</v>
      </c>
      <c r="E1777" s="31" t="e">
        <f>IF([1]!s_info_industry_sw_2021(B1777,"",2)="消费电子",分工!$E$4,VLOOKUP(D1777,分工!$B$2:'分工'!$C$32,2,0))</f>
        <v>#N/A</v>
      </c>
      <c r="F1777" s="35"/>
      <c r="G1777" s="33">
        <f>IFERROR(VLOOKUP(C1777,重点公司!$C$2:$E$800,2,FALSE),0)</f>
        <v>0</v>
      </c>
    </row>
    <row r="1778" spans="2:7" ht="14" customHeight="1" x14ac:dyDescent="0.25">
      <c r="B1778" s="34" t="s">
        <v>2963</v>
      </c>
      <c r="C1778" s="29">
        <f>[1]!s_info_name(B1778)</f>
        <v>0</v>
      </c>
      <c r="D1778" s="30">
        <f>[1]!s_info_industry_sw_2021(B1778,"",1)</f>
        <v>0</v>
      </c>
      <c r="E1778" s="31" t="e">
        <f>IF([1]!s_info_industry_sw_2021(B1778,"",2)="消费电子",分工!$E$4,VLOOKUP(D1778,分工!$B$2:'分工'!$C$32,2,0))</f>
        <v>#N/A</v>
      </c>
      <c r="F1778" s="35"/>
      <c r="G1778" s="33">
        <f>IFERROR(VLOOKUP(C1778,重点公司!$C$2:$E$800,2,FALSE),0)</f>
        <v>0</v>
      </c>
    </row>
    <row r="1779" spans="2:7" ht="14" customHeight="1" x14ac:dyDescent="0.25">
      <c r="B1779" s="34" t="s">
        <v>2964</v>
      </c>
      <c r="C1779" s="29">
        <f>[1]!s_info_name(B1779)</f>
        <v>0</v>
      </c>
      <c r="D1779" s="30">
        <f>[1]!s_info_industry_sw_2021(B1779,"",1)</f>
        <v>0</v>
      </c>
      <c r="E1779" s="31" t="e">
        <f>IF([1]!s_info_industry_sw_2021(B1779,"",2)="消费电子",分工!$E$4,VLOOKUP(D1779,分工!$B$2:'分工'!$C$32,2,0))</f>
        <v>#N/A</v>
      </c>
      <c r="F1779" s="35"/>
      <c r="G1779" s="33">
        <f>IFERROR(VLOOKUP(C1779,重点公司!$C$2:$E$800,2,FALSE),0)</f>
        <v>0</v>
      </c>
    </row>
    <row r="1780" spans="2:7" ht="14" customHeight="1" x14ac:dyDescent="0.25">
      <c r="B1780" s="34" t="s">
        <v>2965</v>
      </c>
      <c r="C1780" s="29">
        <f>[1]!s_info_name(B1780)</f>
        <v>0</v>
      </c>
      <c r="D1780" s="30">
        <f>[1]!s_info_industry_sw_2021(B1780,"",1)</f>
        <v>0</v>
      </c>
      <c r="E1780" s="31" t="e">
        <f>IF([1]!s_info_industry_sw_2021(B1780,"",2)="消费电子",分工!$E$4,VLOOKUP(D1780,分工!$B$2:'分工'!$C$32,2,0))</f>
        <v>#N/A</v>
      </c>
      <c r="F1780" s="35"/>
      <c r="G1780" s="33">
        <f>IFERROR(VLOOKUP(C1780,重点公司!$C$2:$E$800,2,FALSE),0)</f>
        <v>0</v>
      </c>
    </row>
    <row r="1781" spans="2:7" ht="14" customHeight="1" x14ac:dyDescent="0.25">
      <c r="B1781" s="34" t="s">
        <v>2966</v>
      </c>
      <c r="C1781" s="29">
        <f>[1]!s_info_name(B1781)</f>
        <v>0</v>
      </c>
      <c r="D1781" s="30">
        <f>[1]!s_info_industry_sw_2021(B1781,"",1)</f>
        <v>0</v>
      </c>
      <c r="E1781" s="31" t="e">
        <f>IF([1]!s_info_industry_sw_2021(B1781,"",2)="消费电子",分工!$E$4,VLOOKUP(D1781,分工!$B$2:'分工'!$C$32,2,0))</f>
        <v>#N/A</v>
      </c>
      <c r="F1781" s="35"/>
      <c r="G1781" s="33">
        <f>IFERROR(VLOOKUP(C1781,重点公司!$C$2:$E$800,2,FALSE),0)</f>
        <v>0</v>
      </c>
    </row>
    <row r="1782" spans="2:7" ht="14" customHeight="1" x14ac:dyDescent="0.25">
      <c r="B1782" s="34" t="s">
        <v>2967</v>
      </c>
      <c r="C1782" s="29">
        <f>[1]!s_info_name(B1782)</f>
        <v>0</v>
      </c>
      <c r="D1782" s="30">
        <f>[1]!s_info_industry_sw_2021(B1782,"",1)</f>
        <v>0</v>
      </c>
      <c r="E1782" s="31" t="e">
        <f>IF([1]!s_info_industry_sw_2021(B1782,"",2)="消费电子",分工!$E$4,VLOOKUP(D1782,分工!$B$2:'分工'!$C$32,2,0))</f>
        <v>#N/A</v>
      </c>
      <c r="F1782" s="35"/>
      <c r="G1782" s="33">
        <f>IFERROR(VLOOKUP(C1782,重点公司!$C$2:$E$800,2,FALSE),0)</f>
        <v>0</v>
      </c>
    </row>
    <row r="1783" spans="2:7" ht="14" customHeight="1" x14ac:dyDescent="0.25">
      <c r="B1783" s="34" t="s">
        <v>2968</v>
      </c>
      <c r="C1783" s="29">
        <f>[1]!s_info_name(B1783)</f>
        <v>0</v>
      </c>
      <c r="D1783" s="30">
        <f>[1]!s_info_industry_sw_2021(B1783,"",1)</f>
        <v>0</v>
      </c>
      <c r="E1783" s="31" t="e">
        <f>IF([1]!s_info_industry_sw_2021(B1783,"",2)="消费电子",分工!$E$4,VLOOKUP(D1783,分工!$B$2:'分工'!$C$32,2,0))</f>
        <v>#N/A</v>
      </c>
      <c r="F1783" s="35"/>
      <c r="G1783" s="33">
        <f>IFERROR(VLOOKUP(C1783,重点公司!$C$2:$E$800,2,FALSE),0)</f>
        <v>0</v>
      </c>
    </row>
    <row r="1784" spans="2:7" ht="14" customHeight="1" x14ac:dyDescent="0.25">
      <c r="B1784" s="34" t="s">
        <v>2969</v>
      </c>
      <c r="C1784" s="29">
        <f>[1]!s_info_name(B1784)</f>
        <v>0</v>
      </c>
      <c r="D1784" s="30">
        <f>[1]!s_info_industry_sw_2021(B1784,"",1)</f>
        <v>0</v>
      </c>
      <c r="E1784" s="31" t="e">
        <f>IF([1]!s_info_industry_sw_2021(B1784,"",2)="消费电子",分工!$E$4,VLOOKUP(D1784,分工!$B$2:'分工'!$C$32,2,0))</f>
        <v>#N/A</v>
      </c>
      <c r="F1784" s="35"/>
      <c r="G1784" s="33">
        <f>IFERROR(VLOOKUP(C1784,重点公司!$C$2:$E$800,2,FALSE),0)</f>
        <v>0</v>
      </c>
    </row>
    <row r="1785" spans="2:7" ht="14" customHeight="1" x14ac:dyDescent="0.25">
      <c r="B1785" s="34" t="s">
        <v>2970</v>
      </c>
      <c r="C1785" s="29">
        <f>[1]!s_info_name(B1785)</f>
        <v>0</v>
      </c>
      <c r="D1785" s="30">
        <f>[1]!s_info_industry_sw_2021(B1785,"",1)</f>
        <v>0</v>
      </c>
      <c r="E1785" s="31" t="e">
        <f>IF([1]!s_info_industry_sw_2021(B1785,"",2)="消费电子",分工!$E$4,VLOOKUP(D1785,分工!$B$2:'分工'!$C$32,2,0))</f>
        <v>#N/A</v>
      </c>
      <c r="F1785" s="35"/>
      <c r="G1785" s="33">
        <f>IFERROR(VLOOKUP(C1785,重点公司!$C$2:$E$800,2,FALSE),0)</f>
        <v>0</v>
      </c>
    </row>
    <row r="1786" spans="2:7" ht="14" customHeight="1" x14ac:dyDescent="0.25">
      <c r="B1786" s="34" t="s">
        <v>2971</v>
      </c>
      <c r="C1786" s="29">
        <f>[1]!s_info_name(B1786)</f>
        <v>0</v>
      </c>
      <c r="D1786" s="30">
        <f>[1]!s_info_industry_sw_2021(B1786,"",1)</f>
        <v>0</v>
      </c>
      <c r="E1786" s="31" t="e">
        <f>IF([1]!s_info_industry_sw_2021(B1786,"",2)="消费电子",分工!$E$4,VLOOKUP(D1786,分工!$B$2:'分工'!$C$32,2,0))</f>
        <v>#N/A</v>
      </c>
      <c r="F1786" s="35"/>
      <c r="G1786" s="33">
        <f>IFERROR(VLOOKUP(C1786,重点公司!$C$2:$E$800,2,FALSE),0)</f>
        <v>0</v>
      </c>
    </row>
    <row r="1787" spans="2:7" ht="14" customHeight="1" x14ac:dyDescent="0.25">
      <c r="B1787" s="34" t="s">
        <v>2972</v>
      </c>
      <c r="C1787" s="29">
        <f>[1]!s_info_name(B1787)</f>
        <v>0</v>
      </c>
      <c r="D1787" s="30">
        <f>[1]!s_info_industry_sw_2021(B1787,"",1)</f>
        <v>0</v>
      </c>
      <c r="E1787" s="31" t="e">
        <f>IF([1]!s_info_industry_sw_2021(B1787,"",2)="消费电子",分工!$E$4,VLOOKUP(D1787,分工!$B$2:'分工'!$C$32,2,0))</f>
        <v>#N/A</v>
      </c>
      <c r="F1787" s="35"/>
      <c r="G1787" s="33">
        <f>IFERROR(VLOOKUP(C1787,重点公司!$C$2:$E$800,2,FALSE),0)</f>
        <v>0</v>
      </c>
    </row>
    <row r="1788" spans="2:7" ht="14" customHeight="1" x14ac:dyDescent="0.25">
      <c r="B1788" s="34" t="s">
        <v>2973</v>
      </c>
      <c r="C1788" s="29">
        <f>[1]!s_info_name(B1788)</f>
        <v>0</v>
      </c>
      <c r="D1788" s="30">
        <f>[1]!s_info_industry_sw_2021(B1788,"",1)</f>
        <v>0</v>
      </c>
      <c r="E1788" s="31" t="e">
        <f>IF([1]!s_info_industry_sw_2021(B1788,"",2)="消费电子",分工!$E$4,VLOOKUP(D1788,分工!$B$2:'分工'!$C$32,2,0))</f>
        <v>#N/A</v>
      </c>
      <c r="F1788" s="35"/>
      <c r="G1788" s="33">
        <f>IFERROR(VLOOKUP(C1788,重点公司!$C$2:$E$800,2,FALSE),0)</f>
        <v>0</v>
      </c>
    </row>
    <row r="1789" spans="2:7" ht="14" customHeight="1" x14ac:dyDescent="0.25">
      <c r="B1789" s="34" t="s">
        <v>2974</v>
      </c>
      <c r="C1789" s="29">
        <f>[1]!s_info_name(B1789)</f>
        <v>0</v>
      </c>
      <c r="D1789" s="30">
        <f>[1]!s_info_industry_sw_2021(B1789,"",1)</f>
        <v>0</v>
      </c>
      <c r="E1789" s="31" t="e">
        <f>IF([1]!s_info_industry_sw_2021(B1789,"",2)="消费电子",分工!$E$4,VLOOKUP(D1789,分工!$B$2:'分工'!$C$32,2,0))</f>
        <v>#N/A</v>
      </c>
      <c r="F1789" s="35"/>
      <c r="G1789" s="33">
        <f>IFERROR(VLOOKUP(C1789,重点公司!$C$2:$E$800,2,FALSE),0)</f>
        <v>0</v>
      </c>
    </row>
    <row r="1790" spans="2:7" ht="14" customHeight="1" x14ac:dyDescent="0.25">
      <c r="B1790" s="34" t="s">
        <v>2975</v>
      </c>
      <c r="C1790" s="29">
        <f>[1]!s_info_name(B1790)</f>
        <v>0</v>
      </c>
      <c r="D1790" s="30">
        <f>[1]!s_info_industry_sw_2021(B1790,"",1)</f>
        <v>0</v>
      </c>
      <c r="E1790" s="31" t="e">
        <f>IF([1]!s_info_industry_sw_2021(B1790,"",2)="消费电子",分工!$E$4,VLOOKUP(D1790,分工!$B$2:'分工'!$C$32,2,0))</f>
        <v>#N/A</v>
      </c>
      <c r="F1790" s="35"/>
      <c r="G1790" s="33">
        <f>IFERROR(VLOOKUP(C1790,重点公司!$C$2:$E$800,2,FALSE),0)</f>
        <v>0</v>
      </c>
    </row>
    <row r="1791" spans="2:7" ht="14" customHeight="1" x14ac:dyDescent="0.25">
      <c r="B1791" s="34" t="s">
        <v>2976</v>
      </c>
      <c r="C1791" s="29">
        <f>[1]!s_info_name(B1791)</f>
        <v>0</v>
      </c>
      <c r="D1791" s="30">
        <f>[1]!s_info_industry_sw_2021(B1791,"",1)</f>
        <v>0</v>
      </c>
      <c r="E1791" s="31" t="e">
        <f>IF([1]!s_info_industry_sw_2021(B1791,"",2)="消费电子",分工!$E$4,VLOOKUP(D1791,分工!$B$2:'分工'!$C$32,2,0))</f>
        <v>#N/A</v>
      </c>
      <c r="F1791" s="35"/>
      <c r="G1791" s="33">
        <f>IFERROR(VLOOKUP(C1791,重点公司!$C$2:$E$800,2,FALSE),0)</f>
        <v>0</v>
      </c>
    </row>
    <row r="1792" spans="2:7" ht="14" customHeight="1" x14ac:dyDescent="0.25">
      <c r="B1792" s="34" t="s">
        <v>2977</v>
      </c>
      <c r="C1792" s="29">
        <f>[1]!s_info_name(B1792)</f>
        <v>0</v>
      </c>
      <c r="D1792" s="30">
        <f>[1]!s_info_industry_sw_2021(B1792,"",1)</f>
        <v>0</v>
      </c>
      <c r="E1792" s="31" t="e">
        <f>IF([1]!s_info_industry_sw_2021(B1792,"",2)="消费电子",分工!$E$4,VLOOKUP(D1792,分工!$B$2:'分工'!$C$32,2,0))</f>
        <v>#N/A</v>
      </c>
      <c r="F1792" s="35"/>
      <c r="G1792" s="33">
        <f>IFERROR(VLOOKUP(C1792,重点公司!$C$2:$E$800,2,FALSE),0)</f>
        <v>0</v>
      </c>
    </row>
    <row r="1793" spans="2:7" ht="14" customHeight="1" x14ac:dyDescent="0.25">
      <c r="B1793" s="34" t="s">
        <v>2978</v>
      </c>
      <c r="C1793" s="29">
        <f>[1]!s_info_name(B1793)</f>
        <v>0</v>
      </c>
      <c r="D1793" s="30">
        <f>[1]!s_info_industry_sw_2021(B1793,"",1)</f>
        <v>0</v>
      </c>
      <c r="E1793" s="31" t="e">
        <f>IF([1]!s_info_industry_sw_2021(B1793,"",2)="消费电子",分工!$E$4,VLOOKUP(D1793,分工!$B$2:'分工'!$C$32,2,0))</f>
        <v>#N/A</v>
      </c>
      <c r="F1793" s="35"/>
      <c r="G1793" s="33">
        <f>IFERROR(VLOOKUP(C1793,重点公司!$C$2:$E$800,2,FALSE),0)</f>
        <v>0</v>
      </c>
    </row>
    <row r="1794" spans="2:7" ht="14" customHeight="1" x14ac:dyDescent="0.25">
      <c r="B1794" s="34" t="s">
        <v>2979</v>
      </c>
      <c r="C1794" s="29">
        <f>[1]!s_info_name(B1794)</f>
        <v>0</v>
      </c>
      <c r="D1794" s="30">
        <f>[1]!s_info_industry_sw_2021(B1794,"",1)</f>
        <v>0</v>
      </c>
      <c r="E1794" s="31" t="e">
        <f>IF([1]!s_info_industry_sw_2021(B1794,"",2)="消费电子",分工!$E$4,VLOOKUP(D1794,分工!$B$2:'分工'!$C$32,2,0))</f>
        <v>#N/A</v>
      </c>
      <c r="F1794" s="35"/>
      <c r="G1794" s="33">
        <f>IFERROR(VLOOKUP(C1794,重点公司!$C$2:$E$800,2,FALSE),0)</f>
        <v>0</v>
      </c>
    </row>
    <row r="1795" spans="2:7" ht="14" customHeight="1" x14ac:dyDescent="0.25">
      <c r="B1795" s="34" t="s">
        <v>2980</v>
      </c>
      <c r="C1795" s="29">
        <f>[1]!s_info_name(B1795)</f>
        <v>0</v>
      </c>
      <c r="D1795" s="30">
        <f>[1]!s_info_industry_sw_2021(B1795,"",1)</f>
        <v>0</v>
      </c>
      <c r="E1795" s="31" t="e">
        <f>IF([1]!s_info_industry_sw_2021(B1795,"",2)="消费电子",分工!$E$4,VLOOKUP(D1795,分工!$B$2:'分工'!$C$32,2,0))</f>
        <v>#N/A</v>
      </c>
      <c r="F1795" s="35"/>
      <c r="G1795" s="33">
        <f>IFERROR(VLOOKUP(C1795,重点公司!$C$2:$E$800,2,FALSE),0)</f>
        <v>0</v>
      </c>
    </row>
    <row r="1796" spans="2:7" ht="14" customHeight="1" x14ac:dyDescent="0.25">
      <c r="B1796" s="34" t="s">
        <v>2981</v>
      </c>
      <c r="C1796" s="29">
        <f>[1]!s_info_name(B1796)</f>
        <v>0</v>
      </c>
      <c r="D1796" s="30">
        <f>[1]!s_info_industry_sw_2021(B1796,"",1)</f>
        <v>0</v>
      </c>
      <c r="E1796" s="31" t="e">
        <f>IF([1]!s_info_industry_sw_2021(B1796,"",2)="消费电子",分工!$E$4,VLOOKUP(D1796,分工!$B$2:'分工'!$C$32,2,0))</f>
        <v>#N/A</v>
      </c>
      <c r="F1796" s="35"/>
      <c r="G1796" s="33">
        <f>IFERROR(VLOOKUP(C1796,重点公司!$C$2:$E$800,2,FALSE),0)</f>
        <v>0</v>
      </c>
    </row>
    <row r="1797" spans="2:7" ht="14" customHeight="1" x14ac:dyDescent="0.25">
      <c r="B1797" s="34" t="s">
        <v>2982</v>
      </c>
      <c r="C1797" s="29">
        <f>[1]!s_info_name(B1797)</f>
        <v>0</v>
      </c>
      <c r="D1797" s="30">
        <f>[1]!s_info_industry_sw_2021(B1797,"",1)</f>
        <v>0</v>
      </c>
      <c r="E1797" s="31" t="e">
        <f>IF([1]!s_info_industry_sw_2021(B1797,"",2)="消费电子",分工!$E$4,VLOOKUP(D1797,分工!$B$2:'分工'!$C$32,2,0))</f>
        <v>#N/A</v>
      </c>
      <c r="F1797" s="35"/>
      <c r="G1797" s="33">
        <f>IFERROR(VLOOKUP(C1797,重点公司!$C$2:$E$800,2,FALSE),0)</f>
        <v>0</v>
      </c>
    </row>
    <row r="1798" spans="2:7" ht="14" customHeight="1" x14ac:dyDescent="0.25">
      <c r="B1798" s="34" t="s">
        <v>2983</v>
      </c>
      <c r="C1798" s="29">
        <f>[1]!s_info_name(B1798)</f>
        <v>0</v>
      </c>
      <c r="D1798" s="30">
        <f>[1]!s_info_industry_sw_2021(B1798,"",1)</f>
        <v>0</v>
      </c>
      <c r="E1798" s="31" t="e">
        <f>IF([1]!s_info_industry_sw_2021(B1798,"",2)="消费电子",分工!$E$4,VLOOKUP(D1798,分工!$B$2:'分工'!$C$32,2,0))</f>
        <v>#N/A</v>
      </c>
      <c r="F1798" s="35"/>
      <c r="G1798" s="33">
        <f>IFERROR(VLOOKUP(C1798,重点公司!$C$2:$E$800,2,FALSE),0)</f>
        <v>0</v>
      </c>
    </row>
    <row r="1799" spans="2:7" ht="14" customHeight="1" x14ac:dyDescent="0.25">
      <c r="B1799" s="34" t="s">
        <v>2984</v>
      </c>
      <c r="C1799" s="29">
        <f>[1]!s_info_name(B1799)</f>
        <v>0</v>
      </c>
      <c r="D1799" s="30">
        <f>[1]!s_info_industry_sw_2021(B1799,"",1)</f>
        <v>0</v>
      </c>
      <c r="E1799" s="31" t="e">
        <f>IF([1]!s_info_industry_sw_2021(B1799,"",2)="消费电子",分工!$E$4,VLOOKUP(D1799,分工!$B$2:'分工'!$C$32,2,0))</f>
        <v>#N/A</v>
      </c>
      <c r="F1799" s="35"/>
      <c r="G1799" s="33">
        <f>IFERROR(VLOOKUP(C1799,重点公司!$C$2:$E$800,2,FALSE),0)</f>
        <v>0</v>
      </c>
    </row>
    <row r="1800" spans="2:7" ht="14" customHeight="1" x14ac:dyDescent="0.25">
      <c r="B1800" s="34" t="s">
        <v>2985</v>
      </c>
      <c r="C1800" s="29">
        <f>[1]!s_info_name(B1800)</f>
        <v>0</v>
      </c>
      <c r="D1800" s="30">
        <f>[1]!s_info_industry_sw_2021(B1800,"",1)</f>
        <v>0</v>
      </c>
      <c r="E1800" s="31" t="e">
        <f>IF([1]!s_info_industry_sw_2021(B1800,"",2)="消费电子",分工!$E$4,VLOOKUP(D1800,分工!$B$2:'分工'!$C$32,2,0))</f>
        <v>#N/A</v>
      </c>
      <c r="F1800" s="35"/>
      <c r="G1800" s="33">
        <f>IFERROR(VLOOKUP(C1800,重点公司!$C$2:$E$800,2,FALSE),0)</f>
        <v>0</v>
      </c>
    </row>
    <row r="1801" spans="2:7" ht="14" customHeight="1" x14ac:dyDescent="0.25">
      <c r="B1801" s="34" t="s">
        <v>2986</v>
      </c>
      <c r="C1801" s="29">
        <f>[1]!s_info_name(B1801)</f>
        <v>0</v>
      </c>
      <c r="D1801" s="30">
        <f>[1]!s_info_industry_sw_2021(B1801,"",1)</f>
        <v>0</v>
      </c>
      <c r="E1801" s="31" t="e">
        <f>IF([1]!s_info_industry_sw_2021(B1801,"",2)="消费电子",分工!$E$4,VLOOKUP(D1801,分工!$B$2:'分工'!$C$32,2,0))</f>
        <v>#N/A</v>
      </c>
      <c r="F1801" s="35"/>
      <c r="G1801" s="33">
        <f>IFERROR(VLOOKUP(C1801,重点公司!$C$2:$E$800,2,FALSE),0)</f>
        <v>0</v>
      </c>
    </row>
    <row r="1802" spans="2:7" ht="14" customHeight="1" x14ac:dyDescent="0.25">
      <c r="B1802" s="34" t="s">
        <v>2987</v>
      </c>
      <c r="C1802" s="29">
        <f>[1]!s_info_name(B1802)</f>
        <v>0</v>
      </c>
      <c r="D1802" s="30">
        <f>[1]!s_info_industry_sw_2021(B1802,"",1)</f>
        <v>0</v>
      </c>
      <c r="E1802" s="31" t="e">
        <f>IF([1]!s_info_industry_sw_2021(B1802,"",2)="消费电子",分工!$E$4,VLOOKUP(D1802,分工!$B$2:'分工'!$C$32,2,0))</f>
        <v>#N/A</v>
      </c>
      <c r="F1802" s="35"/>
      <c r="G1802" s="33">
        <f>IFERROR(VLOOKUP(C1802,重点公司!$C$2:$E$800,2,FALSE),0)</f>
        <v>0</v>
      </c>
    </row>
    <row r="1803" spans="2:7" ht="14" customHeight="1" x14ac:dyDescent="0.25">
      <c r="B1803" s="34" t="s">
        <v>2988</v>
      </c>
      <c r="C1803" s="29">
        <f>[1]!s_info_name(B1803)</f>
        <v>0</v>
      </c>
      <c r="D1803" s="30">
        <f>[1]!s_info_industry_sw_2021(B1803,"",1)</f>
        <v>0</v>
      </c>
      <c r="E1803" s="31" t="e">
        <f>IF([1]!s_info_industry_sw_2021(B1803,"",2)="消费电子",分工!$E$4,VLOOKUP(D1803,分工!$B$2:'分工'!$C$32,2,0))</f>
        <v>#N/A</v>
      </c>
      <c r="F1803" s="35"/>
      <c r="G1803" s="33">
        <f>IFERROR(VLOOKUP(C1803,重点公司!$C$2:$E$800,2,FALSE),0)</f>
        <v>0</v>
      </c>
    </row>
    <row r="1804" spans="2:7" ht="14" customHeight="1" x14ac:dyDescent="0.25">
      <c r="B1804" s="34" t="s">
        <v>2989</v>
      </c>
      <c r="C1804" s="29">
        <f>[1]!s_info_name(B1804)</f>
        <v>0</v>
      </c>
      <c r="D1804" s="30">
        <f>[1]!s_info_industry_sw_2021(B1804,"",1)</f>
        <v>0</v>
      </c>
      <c r="E1804" s="31" t="e">
        <f>IF([1]!s_info_industry_sw_2021(B1804,"",2)="消费电子",分工!$E$4,VLOOKUP(D1804,分工!$B$2:'分工'!$C$32,2,0))</f>
        <v>#N/A</v>
      </c>
      <c r="F1804" s="35"/>
      <c r="G1804" s="33">
        <f>IFERROR(VLOOKUP(C1804,重点公司!$C$2:$E$800,2,FALSE),0)</f>
        <v>0</v>
      </c>
    </row>
    <row r="1805" spans="2:7" ht="14" customHeight="1" x14ac:dyDescent="0.25">
      <c r="B1805" s="34" t="s">
        <v>2990</v>
      </c>
      <c r="C1805" s="29">
        <f>[1]!s_info_name(B1805)</f>
        <v>0</v>
      </c>
      <c r="D1805" s="30">
        <f>[1]!s_info_industry_sw_2021(B1805,"",1)</f>
        <v>0</v>
      </c>
      <c r="E1805" s="31" t="e">
        <f>IF([1]!s_info_industry_sw_2021(B1805,"",2)="消费电子",分工!$E$4,VLOOKUP(D1805,分工!$B$2:'分工'!$C$32,2,0))</f>
        <v>#N/A</v>
      </c>
      <c r="F1805" s="35"/>
      <c r="G1805" s="33">
        <f>IFERROR(VLOOKUP(C1805,重点公司!$C$2:$E$800,2,FALSE),0)</f>
        <v>0</v>
      </c>
    </row>
    <row r="1806" spans="2:7" ht="14" customHeight="1" x14ac:dyDescent="0.25">
      <c r="B1806" s="34" t="s">
        <v>2991</v>
      </c>
      <c r="C1806" s="29">
        <f>[1]!s_info_name(B1806)</f>
        <v>0</v>
      </c>
      <c r="D1806" s="30">
        <f>[1]!s_info_industry_sw_2021(B1806,"",1)</f>
        <v>0</v>
      </c>
      <c r="E1806" s="31" t="e">
        <f>IF([1]!s_info_industry_sw_2021(B1806,"",2)="消费电子",分工!$E$4,VLOOKUP(D1806,分工!$B$2:'分工'!$C$32,2,0))</f>
        <v>#N/A</v>
      </c>
      <c r="F1806" s="35"/>
      <c r="G1806" s="33">
        <f>IFERROR(VLOOKUP(C1806,重点公司!$C$2:$E$800,2,FALSE),0)</f>
        <v>0</v>
      </c>
    </row>
    <row r="1807" spans="2:7" ht="14" customHeight="1" x14ac:dyDescent="0.25">
      <c r="B1807" s="34" t="s">
        <v>2992</v>
      </c>
      <c r="C1807" s="29">
        <f>[1]!s_info_name(B1807)</f>
        <v>0</v>
      </c>
      <c r="D1807" s="30">
        <f>[1]!s_info_industry_sw_2021(B1807,"",1)</f>
        <v>0</v>
      </c>
      <c r="E1807" s="31" t="e">
        <f>IF([1]!s_info_industry_sw_2021(B1807,"",2)="消费电子",分工!$E$4,VLOOKUP(D1807,分工!$B$2:'分工'!$C$32,2,0))</f>
        <v>#N/A</v>
      </c>
      <c r="F1807" s="35"/>
      <c r="G1807" s="33">
        <f>IFERROR(VLOOKUP(C1807,重点公司!$C$2:$E$800,2,FALSE),0)</f>
        <v>0</v>
      </c>
    </row>
    <row r="1808" spans="2:7" ht="14" customHeight="1" x14ac:dyDescent="0.25">
      <c r="B1808" s="34" t="s">
        <v>2993</v>
      </c>
      <c r="C1808" s="29">
        <f>[1]!s_info_name(B1808)</f>
        <v>0</v>
      </c>
      <c r="D1808" s="30">
        <f>[1]!s_info_industry_sw_2021(B1808,"",1)</f>
        <v>0</v>
      </c>
      <c r="E1808" s="31" t="e">
        <f>IF([1]!s_info_industry_sw_2021(B1808,"",2)="消费电子",分工!$E$4,VLOOKUP(D1808,分工!$B$2:'分工'!$C$32,2,0))</f>
        <v>#N/A</v>
      </c>
      <c r="F1808" s="35"/>
      <c r="G1808" s="33">
        <f>IFERROR(VLOOKUP(C1808,重点公司!$C$2:$E$800,2,FALSE),0)</f>
        <v>0</v>
      </c>
    </row>
    <row r="1809" spans="2:7" ht="14" customHeight="1" x14ac:dyDescent="0.25">
      <c r="B1809" s="34" t="s">
        <v>2994</v>
      </c>
      <c r="C1809" s="29">
        <f>[1]!s_info_name(B1809)</f>
        <v>0</v>
      </c>
      <c r="D1809" s="30">
        <f>[1]!s_info_industry_sw_2021(B1809,"",1)</f>
        <v>0</v>
      </c>
      <c r="E1809" s="31" t="e">
        <f>IF([1]!s_info_industry_sw_2021(B1809,"",2)="消费电子",分工!$E$4,VLOOKUP(D1809,分工!$B$2:'分工'!$C$32,2,0))</f>
        <v>#N/A</v>
      </c>
      <c r="F1809" s="35"/>
      <c r="G1809" s="33">
        <f>IFERROR(VLOOKUP(C1809,重点公司!$C$2:$E$800,2,FALSE),0)</f>
        <v>0</v>
      </c>
    </row>
    <row r="1810" spans="2:7" ht="14" customHeight="1" x14ac:dyDescent="0.25">
      <c r="B1810" s="34" t="s">
        <v>2995</v>
      </c>
      <c r="C1810" s="29">
        <f>[1]!s_info_name(B1810)</f>
        <v>0</v>
      </c>
      <c r="D1810" s="30">
        <f>[1]!s_info_industry_sw_2021(B1810,"",1)</f>
        <v>0</v>
      </c>
      <c r="E1810" s="31" t="e">
        <f>IF([1]!s_info_industry_sw_2021(B1810,"",2)="消费电子",分工!$E$4,VLOOKUP(D1810,分工!$B$2:'分工'!$C$32,2,0))</f>
        <v>#N/A</v>
      </c>
      <c r="F1810" s="35"/>
      <c r="G1810" s="33">
        <f>IFERROR(VLOOKUP(C1810,重点公司!$C$2:$E$800,2,FALSE),0)</f>
        <v>0</v>
      </c>
    </row>
    <row r="1811" spans="2:7" ht="14" customHeight="1" x14ac:dyDescent="0.25">
      <c r="B1811" s="34" t="s">
        <v>2996</v>
      </c>
      <c r="C1811" s="29">
        <f>[1]!s_info_name(B1811)</f>
        <v>0</v>
      </c>
      <c r="D1811" s="30">
        <f>[1]!s_info_industry_sw_2021(B1811,"",1)</f>
        <v>0</v>
      </c>
      <c r="E1811" s="31" t="e">
        <f>IF([1]!s_info_industry_sw_2021(B1811,"",2)="消费电子",分工!$E$4,VLOOKUP(D1811,分工!$B$2:'分工'!$C$32,2,0))</f>
        <v>#N/A</v>
      </c>
      <c r="F1811" s="35"/>
      <c r="G1811" s="33">
        <f>IFERROR(VLOOKUP(C1811,重点公司!$C$2:$E$800,2,FALSE),0)</f>
        <v>0</v>
      </c>
    </row>
    <row r="1812" spans="2:7" ht="14" customHeight="1" x14ac:dyDescent="0.25">
      <c r="B1812" s="34" t="s">
        <v>2997</v>
      </c>
      <c r="C1812" s="29">
        <f>[1]!s_info_name(B1812)</f>
        <v>0</v>
      </c>
      <c r="D1812" s="30">
        <f>[1]!s_info_industry_sw_2021(B1812,"",1)</f>
        <v>0</v>
      </c>
      <c r="E1812" s="31" t="e">
        <f>IF([1]!s_info_industry_sw_2021(B1812,"",2)="消费电子",分工!$E$4,VLOOKUP(D1812,分工!$B$2:'分工'!$C$32,2,0))</f>
        <v>#N/A</v>
      </c>
      <c r="F1812" s="35"/>
      <c r="G1812" s="33">
        <f>IFERROR(VLOOKUP(C1812,重点公司!$C$2:$E$800,2,FALSE),0)</f>
        <v>0</v>
      </c>
    </row>
    <row r="1813" spans="2:7" ht="14" customHeight="1" x14ac:dyDescent="0.25">
      <c r="B1813" s="34" t="s">
        <v>2998</v>
      </c>
      <c r="C1813" s="29">
        <f>[1]!s_info_name(B1813)</f>
        <v>0</v>
      </c>
      <c r="D1813" s="30">
        <f>[1]!s_info_industry_sw_2021(B1813,"",1)</f>
        <v>0</v>
      </c>
      <c r="E1813" s="31" t="e">
        <f>IF([1]!s_info_industry_sw_2021(B1813,"",2)="消费电子",分工!$E$4,VLOOKUP(D1813,分工!$B$2:'分工'!$C$32,2,0))</f>
        <v>#N/A</v>
      </c>
      <c r="F1813" s="35"/>
      <c r="G1813" s="33">
        <f>IFERROR(VLOOKUP(C1813,重点公司!$C$2:$E$800,2,FALSE),0)</f>
        <v>0</v>
      </c>
    </row>
    <row r="1814" spans="2:7" ht="14" customHeight="1" x14ac:dyDescent="0.25">
      <c r="B1814" s="34" t="s">
        <v>2999</v>
      </c>
      <c r="C1814" s="29">
        <f>[1]!s_info_name(B1814)</f>
        <v>0</v>
      </c>
      <c r="D1814" s="30">
        <f>[1]!s_info_industry_sw_2021(B1814,"",1)</f>
        <v>0</v>
      </c>
      <c r="E1814" s="31" t="e">
        <f>IF([1]!s_info_industry_sw_2021(B1814,"",2)="消费电子",分工!$E$4,VLOOKUP(D1814,分工!$B$2:'分工'!$C$32,2,0))</f>
        <v>#N/A</v>
      </c>
      <c r="F1814" s="35"/>
      <c r="G1814" s="33">
        <f>IFERROR(VLOOKUP(C1814,重点公司!$C$2:$E$800,2,FALSE),0)</f>
        <v>0</v>
      </c>
    </row>
    <row r="1815" spans="2:7" ht="14" customHeight="1" x14ac:dyDescent="0.25">
      <c r="B1815" s="34" t="s">
        <v>3000</v>
      </c>
      <c r="C1815" s="29">
        <f>[1]!s_info_name(B1815)</f>
        <v>0</v>
      </c>
      <c r="D1815" s="30">
        <f>[1]!s_info_industry_sw_2021(B1815,"",1)</f>
        <v>0</v>
      </c>
      <c r="E1815" s="31" t="e">
        <f>IF([1]!s_info_industry_sw_2021(B1815,"",2)="消费电子",分工!$E$4,VLOOKUP(D1815,分工!$B$2:'分工'!$C$32,2,0))</f>
        <v>#N/A</v>
      </c>
      <c r="F1815" s="35"/>
      <c r="G1815" s="33">
        <f>IFERROR(VLOOKUP(C1815,重点公司!$C$2:$E$800,2,FALSE),0)</f>
        <v>0</v>
      </c>
    </row>
    <row r="1816" spans="2:7" ht="14" customHeight="1" x14ac:dyDescent="0.25">
      <c r="B1816" s="34" t="s">
        <v>3001</v>
      </c>
      <c r="C1816" s="29">
        <f>[1]!s_info_name(B1816)</f>
        <v>0</v>
      </c>
      <c r="D1816" s="30">
        <f>[1]!s_info_industry_sw_2021(B1816,"",1)</f>
        <v>0</v>
      </c>
      <c r="E1816" s="31" t="e">
        <f>IF([1]!s_info_industry_sw_2021(B1816,"",2)="消费电子",分工!$E$4,VLOOKUP(D1816,分工!$B$2:'分工'!$C$32,2,0))</f>
        <v>#N/A</v>
      </c>
      <c r="F1816" s="35"/>
      <c r="G1816" s="33">
        <f>IFERROR(VLOOKUP(C1816,重点公司!$C$2:$E$800,2,FALSE),0)</f>
        <v>0</v>
      </c>
    </row>
    <row r="1817" spans="2:7" ht="14" customHeight="1" x14ac:dyDescent="0.25">
      <c r="B1817" s="34" t="s">
        <v>3002</v>
      </c>
      <c r="C1817" s="29">
        <f>[1]!s_info_name(B1817)</f>
        <v>0</v>
      </c>
      <c r="D1817" s="30">
        <f>[1]!s_info_industry_sw_2021(B1817,"",1)</f>
        <v>0</v>
      </c>
      <c r="E1817" s="31" t="e">
        <f>IF([1]!s_info_industry_sw_2021(B1817,"",2)="消费电子",分工!$E$4,VLOOKUP(D1817,分工!$B$2:'分工'!$C$32,2,0))</f>
        <v>#N/A</v>
      </c>
      <c r="F1817" s="35"/>
      <c r="G1817" s="33">
        <f>IFERROR(VLOOKUP(C1817,重点公司!$C$2:$E$800,2,FALSE),0)</f>
        <v>0</v>
      </c>
    </row>
    <row r="1818" spans="2:7" ht="14" customHeight="1" x14ac:dyDescent="0.25">
      <c r="B1818" s="34" t="s">
        <v>3003</v>
      </c>
      <c r="C1818" s="29">
        <f>[1]!s_info_name(B1818)</f>
        <v>0</v>
      </c>
      <c r="D1818" s="30">
        <f>[1]!s_info_industry_sw_2021(B1818,"",1)</f>
        <v>0</v>
      </c>
      <c r="E1818" s="31" t="e">
        <f>IF([1]!s_info_industry_sw_2021(B1818,"",2)="消费电子",分工!$E$4,VLOOKUP(D1818,分工!$B$2:'分工'!$C$32,2,0))</f>
        <v>#N/A</v>
      </c>
      <c r="F1818" s="35"/>
      <c r="G1818" s="33">
        <f>IFERROR(VLOOKUP(C1818,重点公司!$C$2:$E$800,2,FALSE),0)</f>
        <v>0</v>
      </c>
    </row>
    <row r="1819" spans="2:7" ht="14" customHeight="1" x14ac:dyDescent="0.25">
      <c r="B1819" s="34" t="s">
        <v>3004</v>
      </c>
      <c r="C1819" s="29">
        <f>[1]!s_info_name(B1819)</f>
        <v>0</v>
      </c>
      <c r="D1819" s="30">
        <f>[1]!s_info_industry_sw_2021(B1819,"",1)</f>
        <v>0</v>
      </c>
      <c r="E1819" s="31" t="e">
        <f>IF([1]!s_info_industry_sw_2021(B1819,"",2)="消费电子",分工!$E$4,VLOOKUP(D1819,分工!$B$2:'分工'!$C$32,2,0))</f>
        <v>#N/A</v>
      </c>
      <c r="F1819" s="35"/>
      <c r="G1819" s="33">
        <f>IFERROR(VLOOKUP(C1819,重点公司!$C$2:$E$800,2,FALSE),0)</f>
        <v>0</v>
      </c>
    </row>
    <row r="1820" spans="2:7" ht="14" customHeight="1" x14ac:dyDescent="0.25">
      <c r="B1820" s="34" t="s">
        <v>3005</v>
      </c>
      <c r="C1820" s="29">
        <f>[1]!s_info_name(B1820)</f>
        <v>0</v>
      </c>
      <c r="D1820" s="30">
        <f>[1]!s_info_industry_sw_2021(B1820,"",1)</f>
        <v>0</v>
      </c>
      <c r="E1820" s="31" t="e">
        <f>IF([1]!s_info_industry_sw_2021(B1820,"",2)="消费电子",分工!$E$4,VLOOKUP(D1820,分工!$B$2:'分工'!$C$32,2,0))</f>
        <v>#N/A</v>
      </c>
      <c r="F1820" s="35"/>
      <c r="G1820" s="33">
        <f>IFERROR(VLOOKUP(C1820,重点公司!$C$2:$E$800,2,FALSE),0)</f>
        <v>0</v>
      </c>
    </row>
    <row r="1821" spans="2:7" ht="14" customHeight="1" x14ac:dyDescent="0.25">
      <c r="B1821" s="34" t="s">
        <v>3006</v>
      </c>
      <c r="C1821" s="29">
        <f>[1]!s_info_name(B1821)</f>
        <v>0</v>
      </c>
      <c r="D1821" s="30">
        <f>[1]!s_info_industry_sw_2021(B1821,"",1)</f>
        <v>0</v>
      </c>
      <c r="E1821" s="31" t="e">
        <f>IF([1]!s_info_industry_sw_2021(B1821,"",2)="消费电子",分工!$E$4,VLOOKUP(D1821,分工!$B$2:'分工'!$C$32,2,0))</f>
        <v>#N/A</v>
      </c>
      <c r="F1821" s="35"/>
      <c r="G1821" s="33">
        <f>IFERROR(VLOOKUP(C1821,重点公司!$C$2:$E$800,2,FALSE),0)</f>
        <v>0</v>
      </c>
    </row>
    <row r="1822" spans="2:7" ht="14" customHeight="1" x14ac:dyDescent="0.25">
      <c r="B1822" s="34" t="s">
        <v>3007</v>
      </c>
      <c r="C1822" s="29">
        <f>[1]!s_info_name(B1822)</f>
        <v>0</v>
      </c>
      <c r="D1822" s="30">
        <f>[1]!s_info_industry_sw_2021(B1822,"",1)</f>
        <v>0</v>
      </c>
      <c r="E1822" s="31" t="e">
        <f>IF([1]!s_info_industry_sw_2021(B1822,"",2)="消费电子",分工!$E$4,VLOOKUP(D1822,分工!$B$2:'分工'!$C$32,2,0))</f>
        <v>#N/A</v>
      </c>
      <c r="F1822" s="35"/>
      <c r="G1822" s="33">
        <f>IFERROR(VLOOKUP(C1822,重点公司!$C$2:$E$800,2,FALSE),0)</f>
        <v>0</v>
      </c>
    </row>
    <row r="1823" spans="2:7" ht="14" customHeight="1" x14ac:dyDescent="0.25">
      <c r="B1823" s="34" t="s">
        <v>3008</v>
      </c>
      <c r="C1823" s="29">
        <f>[1]!s_info_name(B1823)</f>
        <v>0</v>
      </c>
      <c r="D1823" s="30">
        <f>[1]!s_info_industry_sw_2021(B1823,"",1)</f>
        <v>0</v>
      </c>
      <c r="E1823" s="31" t="e">
        <f>IF([1]!s_info_industry_sw_2021(B1823,"",2)="消费电子",分工!$E$4,VLOOKUP(D1823,分工!$B$2:'分工'!$C$32,2,0))</f>
        <v>#N/A</v>
      </c>
      <c r="F1823" s="35"/>
      <c r="G1823" s="33">
        <f>IFERROR(VLOOKUP(C1823,重点公司!$C$2:$E$800,2,FALSE),0)</f>
        <v>0</v>
      </c>
    </row>
    <row r="1824" spans="2:7" ht="14" customHeight="1" x14ac:dyDescent="0.25">
      <c r="B1824" s="34" t="s">
        <v>3009</v>
      </c>
      <c r="C1824" s="29">
        <f>[1]!s_info_name(B1824)</f>
        <v>0</v>
      </c>
      <c r="D1824" s="30">
        <f>[1]!s_info_industry_sw_2021(B1824,"",1)</f>
        <v>0</v>
      </c>
      <c r="E1824" s="31" t="e">
        <f>IF([1]!s_info_industry_sw_2021(B1824,"",2)="消费电子",分工!$E$4,VLOOKUP(D1824,分工!$B$2:'分工'!$C$32,2,0))</f>
        <v>#N/A</v>
      </c>
      <c r="F1824" s="35"/>
      <c r="G1824" s="33">
        <f>IFERROR(VLOOKUP(C1824,重点公司!$C$2:$E$800,2,FALSE),0)</f>
        <v>0</v>
      </c>
    </row>
    <row r="1825" spans="2:7" ht="14" customHeight="1" x14ac:dyDescent="0.25">
      <c r="B1825" s="34" t="s">
        <v>3010</v>
      </c>
      <c r="C1825" s="29">
        <f>[1]!s_info_name(B1825)</f>
        <v>0</v>
      </c>
      <c r="D1825" s="30">
        <f>[1]!s_info_industry_sw_2021(B1825,"",1)</f>
        <v>0</v>
      </c>
      <c r="E1825" s="31" t="e">
        <f>IF([1]!s_info_industry_sw_2021(B1825,"",2)="消费电子",分工!$E$4,VLOOKUP(D1825,分工!$B$2:'分工'!$C$32,2,0))</f>
        <v>#N/A</v>
      </c>
      <c r="F1825" s="35"/>
      <c r="G1825" s="33">
        <f>IFERROR(VLOOKUP(C1825,重点公司!$C$2:$E$800,2,FALSE),0)</f>
        <v>0</v>
      </c>
    </row>
    <row r="1826" spans="2:7" ht="14" customHeight="1" x14ac:dyDescent="0.25">
      <c r="B1826" s="34" t="s">
        <v>3011</v>
      </c>
      <c r="C1826" s="29">
        <f>[1]!s_info_name(B1826)</f>
        <v>0</v>
      </c>
      <c r="D1826" s="30">
        <f>[1]!s_info_industry_sw_2021(B1826,"",1)</f>
        <v>0</v>
      </c>
      <c r="E1826" s="31" t="e">
        <f>IF([1]!s_info_industry_sw_2021(B1826,"",2)="消费电子",分工!$E$4,VLOOKUP(D1826,分工!$B$2:'分工'!$C$32,2,0))</f>
        <v>#N/A</v>
      </c>
      <c r="F1826" s="35"/>
      <c r="G1826" s="33">
        <f>IFERROR(VLOOKUP(C1826,重点公司!$C$2:$E$800,2,FALSE),0)</f>
        <v>0</v>
      </c>
    </row>
    <row r="1827" spans="2:7" ht="14" customHeight="1" x14ac:dyDescent="0.25">
      <c r="B1827" s="34" t="s">
        <v>3012</v>
      </c>
      <c r="C1827" s="29">
        <f>[1]!s_info_name(B1827)</f>
        <v>0</v>
      </c>
      <c r="D1827" s="30">
        <f>[1]!s_info_industry_sw_2021(B1827,"",1)</f>
        <v>0</v>
      </c>
      <c r="E1827" s="31" t="e">
        <f>IF([1]!s_info_industry_sw_2021(B1827,"",2)="消费电子",分工!$E$4,VLOOKUP(D1827,分工!$B$2:'分工'!$C$32,2,0))</f>
        <v>#N/A</v>
      </c>
      <c r="F1827" s="35"/>
      <c r="G1827" s="33">
        <f>IFERROR(VLOOKUP(C1827,重点公司!$C$2:$E$800,2,FALSE),0)</f>
        <v>0</v>
      </c>
    </row>
    <row r="1828" spans="2:7" ht="14" customHeight="1" x14ac:dyDescent="0.25">
      <c r="B1828" s="34" t="s">
        <v>3013</v>
      </c>
      <c r="C1828" s="29">
        <f>[1]!s_info_name(B1828)</f>
        <v>0</v>
      </c>
      <c r="D1828" s="30">
        <f>[1]!s_info_industry_sw_2021(B1828,"",1)</f>
        <v>0</v>
      </c>
      <c r="E1828" s="31" t="e">
        <f>IF([1]!s_info_industry_sw_2021(B1828,"",2)="消费电子",分工!$E$4,VLOOKUP(D1828,分工!$B$2:'分工'!$C$32,2,0))</f>
        <v>#N/A</v>
      </c>
      <c r="F1828" s="35"/>
      <c r="G1828" s="33">
        <f>IFERROR(VLOOKUP(C1828,重点公司!$C$2:$E$800,2,FALSE),0)</f>
        <v>0</v>
      </c>
    </row>
    <row r="1829" spans="2:7" ht="14" customHeight="1" x14ac:dyDescent="0.25">
      <c r="B1829" s="34" t="s">
        <v>3014</v>
      </c>
      <c r="C1829" s="29">
        <f>[1]!s_info_name(B1829)</f>
        <v>0</v>
      </c>
      <c r="D1829" s="30">
        <f>[1]!s_info_industry_sw_2021(B1829,"",1)</f>
        <v>0</v>
      </c>
      <c r="E1829" s="31" t="e">
        <f>IF([1]!s_info_industry_sw_2021(B1829,"",2)="消费电子",分工!$E$4,VLOOKUP(D1829,分工!$B$2:'分工'!$C$32,2,0))</f>
        <v>#N/A</v>
      </c>
      <c r="F1829" s="35"/>
      <c r="G1829" s="33">
        <f>IFERROR(VLOOKUP(C1829,重点公司!$C$2:$E$800,2,FALSE),0)</f>
        <v>0</v>
      </c>
    </row>
    <row r="1830" spans="2:7" ht="14" customHeight="1" x14ac:dyDescent="0.25">
      <c r="B1830" s="34" t="s">
        <v>3015</v>
      </c>
      <c r="C1830" s="29">
        <f>[1]!s_info_name(B1830)</f>
        <v>0</v>
      </c>
      <c r="D1830" s="30">
        <f>[1]!s_info_industry_sw_2021(B1830,"",1)</f>
        <v>0</v>
      </c>
      <c r="E1830" s="31" t="e">
        <f>IF([1]!s_info_industry_sw_2021(B1830,"",2)="消费电子",分工!$E$4,VLOOKUP(D1830,分工!$B$2:'分工'!$C$32,2,0))</f>
        <v>#N/A</v>
      </c>
      <c r="F1830" s="35"/>
      <c r="G1830" s="33">
        <f>IFERROR(VLOOKUP(C1830,重点公司!$C$2:$E$800,2,FALSE),0)</f>
        <v>0</v>
      </c>
    </row>
    <row r="1831" spans="2:7" ht="14" customHeight="1" x14ac:dyDescent="0.25">
      <c r="B1831" s="34" t="s">
        <v>3016</v>
      </c>
      <c r="C1831" s="29">
        <f>[1]!s_info_name(B1831)</f>
        <v>0</v>
      </c>
      <c r="D1831" s="30">
        <f>[1]!s_info_industry_sw_2021(B1831,"",1)</f>
        <v>0</v>
      </c>
      <c r="E1831" s="31" t="e">
        <f>IF([1]!s_info_industry_sw_2021(B1831,"",2)="消费电子",分工!$E$4,VLOOKUP(D1831,分工!$B$2:'分工'!$C$32,2,0))</f>
        <v>#N/A</v>
      </c>
      <c r="F1831" s="35"/>
      <c r="G1831" s="33">
        <f>IFERROR(VLOOKUP(C1831,重点公司!$C$2:$E$800,2,FALSE),0)</f>
        <v>0</v>
      </c>
    </row>
    <row r="1832" spans="2:7" ht="14" customHeight="1" x14ac:dyDescent="0.25">
      <c r="B1832" s="34" t="s">
        <v>3017</v>
      </c>
      <c r="C1832" s="29">
        <f>[1]!s_info_name(B1832)</f>
        <v>0</v>
      </c>
      <c r="D1832" s="30">
        <f>[1]!s_info_industry_sw_2021(B1832,"",1)</f>
        <v>0</v>
      </c>
      <c r="E1832" s="31" t="e">
        <f>IF([1]!s_info_industry_sw_2021(B1832,"",2)="消费电子",分工!$E$4,VLOOKUP(D1832,分工!$B$2:'分工'!$C$32,2,0))</f>
        <v>#N/A</v>
      </c>
      <c r="F1832" s="35"/>
      <c r="G1832" s="33">
        <f>IFERROR(VLOOKUP(C1832,重点公司!$C$2:$E$800,2,FALSE),0)</f>
        <v>0</v>
      </c>
    </row>
    <row r="1833" spans="2:7" ht="14" customHeight="1" x14ac:dyDescent="0.25">
      <c r="B1833" s="34" t="s">
        <v>3018</v>
      </c>
      <c r="C1833" s="29">
        <f>[1]!s_info_name(B1833)</f>
        <v>0</v>
      </c>
      <c r="D1833" s="30">
        <f>[1]!s_info_industry_sw_2021(B1833,"",1)</f>
        <v>0</v>
      </c>
      <c r="E1833" s="31" t="e">
        <f>IF([1]!s_info_industry_sw_2021(B1833,"",2)="消费电子",分工!$E$4,VLOOKUP(D1833,分工!$B$2:'分工'!$C$32,2,0))</f>
        <v>#N/A</v>
      </c>
      <c r="F1833" s="35"/>
      <c r="G1833" s="33">
        <f>IFERROR(VLOOKUP(C1833,重点公司!$C$2:$E$800,2,FALSE),0)</f>
        <v>0</v>
      </c>
    </row>
    <row r="1834" spans="2:7" ht="14" customHeight="1" x14ac:dyDescent="0.25">
      <c r="B1834" s="34" t="s">
        <v>3019</v>
      </c>
      <c r="C1834" s="29">
        <f>[1]!s_info_name(B1834)</f>
        <v>0</v>
      </c>
      <c r="D1834" s="30">
        <f>[1]!s_info_industry_sw_2021(B1834,"",1)</f>
        <v>0</v>
      </c>
      <c r="E1834" s="31" t="e">
        <f>IF([1]!s_info_industry_sw_2021(B1834,"",2)="消费电子",分工!$E$4,VLOOKUP(D1834,分工!$B$2:'分工'!$C$32,2,0))</f>
        <v>#N/A</v>
      </c>
      <c r="F1834" s="35"/>
      <c r="G1834" s="33">
        <f>IFERROR(VLOOKUP(C1834,重点公司!$C$2:$E$800,2,FALSE),0)</f>
        <v>0</v>
      </c>
    </row>
    <row r="1835" spans="2:7" ht="14" customHeight="1" x14ac:dyDescent="0.25">
      <c r="B1835" s="34" t="s">
        <v>3020</v>
      </c>
      <c r="C1835" s="29">
        <f>[1]!s_info_name(B1835)</f>
        <v>0</v>
      </c>
      <c r="D1835" s="30">
        <f>[1]!s_info_industry_sw_2021(B1835,"",1)</f>
        <v>0</v>
      </c>
      <c r="E1835" s="31" t="e">
        <f>IF([1]!s_info_industry_sw_2021(B1835,"",2)="消费电子",分工!$E$4,VLOOKUP(D1835,分工!$B$2:'分工'!$C$32,2,0))</f>
        <v>#N/A</v>
      </c>
      <c r="F1835" s="35"/>
      <c r="G1835" s="33">
        <f>IFERROR(VLOOKUP(C1835,重点公司!$C$2:$E$800,2,FALSE),0)</f>
        <v>0</v>
      </c>
    </row>
    <row r="1836" spans="2:7" ht="14" customHeight="1" x14ac:dyDescent="0.25">
      <c r="B1836" s="34" t="s">
        <v>3021</v>
      </c>
      <c r="C1836" s="29">
        <f>[1]!s_info_name(B1836)</f>
        <v>0</v>
      </c>
      <c r="D1836" s="30">
        <f>[1]!s_info_industry_sw_2021(B1836,"",1)</f>
        <v>0</v>
      </c>
      <c r="E1836" s="31" t="e">
        <f>IF([1]!s_info_industry_sw_2021(B1836,"",2)="消费电子",分工!$E$4,VLOOKUP(D1836,分工!$B$2:'分工'!$C$32,2,0))</f>
        <v>#N/A</v>
      </c>
      <c r="F1836" s="35"/>
      <c r="G1836" s="33">
        <f>IFERROR(VLOOKUP(C1836,重点公司!$C$2:$E$800,2,FALSE),0)</f>
        <v>0</v>
      </c>
    </row>
    <row r="1837" spans="2:7" ht="14" customHeight="1" x14ac:dyDescent="0.25">
      <c r="B1837" s="34" t="s">
        <v>3022</v>
      </c>
      <c r="C1837" s="29">
        <f>[1]!s_info_name(B1837)</f>
        <v>0</v>
      </c>
      <c r="D1837" s="30">
        <f>[1]!s_info_industry_sw_2021(B1837,"",1)</f>
        <v>0</v>
      </c>
      <c r="E1837" s="31" t="e">
        <f>IF([1]!s_info_industry_sw_2021(B1837,"",2)="消费电子",分工!$E$4,VLOOKUP(D1837,分工!$B$2:'分工'!$C$32,2,0))</f>
        <v>#N/A</v>
      </c>
      <c r="F1837" s="35"/>
      <c r="G1837" s="33">
        <f>IFERROR(VLOOKUP(C1837,重点公司!$C$2:$E$800,2,FALSE),0)</f>
        <v>0</v>
      </c>
    </row>
    <row r="1838" spans="2:7" ht="14" customHeight="1" x14ac:dyDescent="0.25">
      <c r="B1838" s="34" t="s">
        <v>3023</v>
      </c>
      <c r="C1838" s="29">
        <f>[1]!s_info_name(B1838)</f>
        <v>0</v>
      </c>
      <c r="D1838" s="30">
        <f>[1]!s_info_industry_sw_2021(B1838,"",1)</f>
        <v>0</v>
      </c>
      <c r="E1838" s="31" t="e">
        <f>IF([1]!s_info_industry_sw_2021(B1838,"",2)="消费电子",分工!$E$4,VLOOKUP(D1838,分工!$B$2:'分工'!$C$32,2,0))</f>
        <v>#N/A</v>
      </c>
      <c r="F1838" s="35"/>
      <c r="G1838" s="33">
        <f>IFERROR(VLOOKUP(C1838,重点公司!$C$2:$E$800,2,FALSE),0)</f>
        <v>0</v>
      </c>
    </row>
    <row r="1839" spans="2:7" ht="14" customHeight="1" x14ac:dyDescent="0.25">
      <c r="B1839" s="34" t="s">
        <v>3024</v>
      </c>
      <c r="C1839" s="29">
        <f>[1]!s_info_name(B1839)</f>
        <v>0</v>
      </c>
      <c r="D1839" s="30">
        <f>[1]!s_info_industry_sw_2021(B1839,"",1)</f>
        <v>0</v>
      </c>
      <c r="E1839" s="31" t="e">
        <f>IF([1]!s_info_industry_sw_2021(B1839,"",2)="消费电子",分工!$E$4,VLOOKUP(D1839,分工!$B$2:'分工'!$C$32,2,0))</f>
        <v>#N/A</v>
      </c>
      <c r="F1839" s="35"/>
      <c r="G1839" s="33">
        <f>IFERROR(VLOOKUP(C1839,重点公司!$C$2:$E$800,2,FALSE),0)</f>
        <v>0</v>
      </c>
    </row>
    <row r="1840" spans="2:7" ht="14" customHeight="1" x14ac:dyDescent="0.25">
      <c r="B1840" s="34" t="s">
        <v>3025</v>
      </c>
      <c r="C1840" s="29">
        <f>[1]!s_info_name(B1840)</f>
        <v>0</v>
      </c>
      <c r="D1840" s="30">
        <f>[1]!s_info_industry_sw_2021(B1840,"",1)</f>
        <v>0</v>
      </c>
      <c r="E1840" s="31" t="e">
        <f>IF([1]!s_info_industry_sw_2021(B1840,"",2)="消费电子",分工!$E$4,VLOOKUP(D1840,分工!$B$2:'分工'!$C$32,2,0))</f>
        <v>#N/A</v>
      </c>
      <c r="F1840" s="35"/>
      <c r="G1840" s="33">
        <f>IFERROR(VLOOKUP(C1840,重点公司!$C$2:$E$800,2,FALSE),0)</f>
        <v>0</v>
      </c>
    </row>
    <row r="1841" spans="2:7" ht="14" customHeight="1" x14ac:dyDescent="0.25">
      <c r="B1841" s="34" t="s">
        <v>3026</v>
      </c>
      <c r="C1841" s="29">
        <f>[1]!s_info_name(B1841)</f>
        <v>0</v>
      </c>
      <c r="D1841" s="30">
        <f>[1]!s_info_industry_sw_2021(B1841,"",1)</f>
        <v>0</v>
      </c>
      <c r="E1841" s="31" t="e">
        <f>IF([1]!s_info_industry_sw_2021(B1841,"",2)="消费电子",分工!$E$4,VLOOKUP(D1841,分工!$B$2:'分工'!$C$32,2,0))</f>
        <v>#N/A</v>
      </c>
      <c r="F1841" s="35"/>
      <c r="G1841" s="33">
        <f>IFERROR(VLOOKUP(C1841,重点公司!$C$2:$E$800,2,FALSE),0)</f>
        <v>0</v>
      </c>
    </row>
    <row r="1842" spans="2:7" ht="14" customHeight="1" x14ac:dyDescent="0.25">
      <c r="B1842" s="34" t="s">
        <v>3027</v>
      </c>
      <c r="C1842" s="29">
        <f>[1]!s_info_name(B1842)</f>
        <v>0</v>
      </c>
      <c r="D1842" s="30">
        <f>[1]!s_info_industry_sw_2021(B1842,"",1)</f>
        <v>0</v>
      </c>
      <c r="E1842" s="31" t="e">
        <f>IF([1]!s_info_industry_sw_2021(B1842,"",2)="消费电子",分工!$E$4,VLOOKUP(D1842,分工!$B$2:'分工'!$C$32,2,0))</f>
        <v>#N/A</v>
      </c>
      <c r="F1842" s="35"/>
      <c r="G1842" s="33">
        <f>IFERROR(VLOOKUP(C1842,重点公司!$C$2:$E$800,2,FALSE),0)</f>
        <v>0</v>
      </c>
    </row>
    <row r="1843" spans="2:7" ht="14" customHeight="1" x14ac:dyDescent="0.25">
      <c r="B1843" s="34" t="s">
        <v>3028</v>
      </c>
      <c r="C1843" s="29">
        <f>[1]!s_info_name(B1843)</f>
        <v>0</v>
      </c>
      <c r="D1843" s="30">
        <f>[1]!s_info_industry_sw_2021(B1843,"",1)</f>
        <v>0</v>
      </c>
      <c r="E1843" s="31" t="e">
        <f>IF([1]!s_info_industry_sw_2021(B1843,"",2)="消费电子",分工!$E$4,VLOOKUP(D1843,分工!$B$2:'分工'!$C$32,2,0))</f>
        <v>#N/A</v>
      </c>
      <c r="F1843" s="35"/>
      <c r="G1843" s="33">
        <f>IFERROR(VLOOKUP(C1843,重点公司!$C$2:$E$800,2,FALSE),0)</f>
        <v>0</v>
      </c>
    </row>
    <row r="1844" spans="2:7" ht="14" customHeight="1" x14ac:dyDescent="0.25">
      <c r="B1844" s="34" t="s">
        <v>3029</v>
      </c>
      <c r="C1844" s="29">
        <f>[1]!s_info_name(B1844)</f>
        <v>0</v>
      </c>
      <c r="D1844" s="30">
        <f>[1]!s_info_industry_sw_2021(B1844,"",1)</f>
        <v>0</v>
      </c>
      <c r="E1844" s="31" t="e">
        <f>IF([1]!s_info_industry_sw_2021(B1844,"",2)="消费电子",分工!$E$4,VLOOKUP(D1844,分工!$B$2:'分工'!$C$32,2,0))</f>
        <v>#N/A</v>
      </c>
      <c r="F1844" s="35"/>
      <c r="G1844" s="33">
        <f>IFERROR(VLOOKUP(C1844,重点公司!$C$2:$E$800,2,FALSE),0)</f>
        <v>0</v>
      </c>
    </row>
    <row r="1845" spans="2:7" ht="14" customHeight="1" x14ac:dyDescent="0.25">
      <c r="B1845" s="34" t="s">
        <v>3030</v>
      </c>
      <c r="C1845" s="29">
        <f>[1]!s_info_name(B1845)</f>
        <v>0</v>
      </c>
      <c r="D1845" s="30">
        <f>[1]!s_info_industry_sw_2021(B1845,"",1)</f>
        <v>0</v>
      </c>
      <c r="E1845" s="31" t="e">
        <f>IF([1]!s_info_industry_sw_2021(B1845,"",2)="消费电子",分工!$E$4,VLOOKUP(D1845,分工!$B$2:'分工'!$C$32,2,0))</f>
        <v>#N/A</v>
      </c>
      <c r="F1845" s="35"/>
      <c r="G1845" s="33">
        <f>IFERROR(VLOOKUP(C1845,重点公司!$C$2:$E$800,2,FALSE),0)</f>
        <v>0</v>
      </c>
    </row>
    <row r="1846" spans="2:7" ht="14" customHeight="1" x14ac:dyDescent="0.25">
      <c r="B1846" s="34" t="s">
        <v>3031</v>
      </c>
      <c r="C1846" s="29">
        <f>[1]!s_info_name(B1846)</f>
        <v>0</v>
      </c>
      <c r="D1846" s="30">
        <f>[1]!s_info_industry_sw_2021(B1846,"",1)</f>
        <v>0</v>
      </c>
      <c r="E1846" s="31" t="e">
        <f>IF([1]!s_info_industry_sw_2021(B1846,"",2)="消费电子",分工!$E$4,VLOOKUP(D1846,分工!$B$2:'分工'!$C$32,2,0))</f>
        <v>#N/A</v>
      </c>
      <c r="F1846" s="35"/>
      <c r="G1846" s="33">
        <f>IFERROR(VLOOKUP(C1846,重点公司!$C$2:$E$800,2,FALSE),0)</f>
        <v>0</v>
      </c>
    </row>
    <row r="1847" spans="2:7" ht="14" customHeight="1" x14ac:dyDescent="0.25">
      <c r="B1847" s="34" t="s">
        <v>3032</v>
      </c>
      <c r="C1847" s="29">
        <f>[1]!s_info_name(B1847)</f>
        <v>0</v>
      </c>
      <c r="D1847" s="30">
        <f>[1]!s_info_industry_sw_2021(B1847,"",1)</f>
        <v>0</v>
      </c>
      <c r="E1847" s="31" t="e">
        <f>IF([1]!s_info_industry_sw_2021(B1847,"",2)="消费电子",分工!$E$4,VLOOKUP(D1847,分工!$B$2:'分工'!$C$32,2,0))</f>
        <v>#N/A</v>
      </c>
      <c r="F1847" s="35"/>
      <c r="G1847" s="33">
        <f>IFERROR(VLOOKUP(C1847,重点公司!$C$2:$E$800,2,FALSE),0)</f>
        <v>0</v>
      </c>
    </row>
    <row r="1848" spans="2:7" ht="14" customHeight="1" x14ac:dyDescent="0.25">
      <c r="B1848" s="34" t="s">
        <v>3033</v>
      </c>
      <c r="C1848" s="29">
        <f>[1]!s_info_name(B1848)</f>
        <v>0</v>
      </c>
      <c r="D1848" s="30">
        <f>[1]!s_info_industry_sw_2021(B1848,"",1)</f>
        <v>0</v>
      </c>
      <c r="E1848" s="31" t="e">
        <f>IF([1]!s_info_industry_sw_2021(B1848,"",2)="消费电子",分工!$E$4,VLOOKUP(D1848,分工!$B$2:'分工'!$C$32,2,0))</f>
        <v>#N/A</v>
      </c>
      <c r="F1848" s="35"/>
      <c r="G1848" s="33">
        <f>IFERROR(VLOOKUP(C1848,重点公司!$C$2:$E$800,2,FALSE),0)</f>
        <v>0</v>
      </c>
    </row>
    <row r="1849" spans="2:7" ht="14" customHeight="1" x14ac:dyDescent="0.25">
      <c r="B1849" s="34" t="s">
        <v>3034</v>
      </c>
      <c r="C1849" s="29">
        <f>[1]!s_info_name(B1849)</f>
        <v>0</v>
      </c>
      <c r="D1849" s="30">
        <f>[1]!s_info_industry_sw_2021(B1849,"",1)</f>
        <v>0</v>
      </c>
      <c r="E1849" s="31" t="e">
        <f>IF([1]!s_info_industry_sw_2021(B1849,"",2)="消费电子",分工!$E$4,VLOOKUP(D1849,分工!$B$2:'分工'!$C$32,2,0))</f>
        <v>#N/A</v>
      </c>
      <c r="F1849" s="35"/>
      <c r="G1849" s="33">
        <f>IFERROR(VLOOKUP(C1849,重点公司!$C$2:$E$800,2,FALSE),0)</f>
        <v>0</v>
      </c>
    </row>
    <row r="1850" spans="2:7" ht="14" customHeight="1" x14ac:dyDescent="0.25">
      <c r="B1850" s="34" t="s">
        <v>3035</v>
      </c>
      <c r="C1850" s="29">
        <f>[1]!s_info_name(B1850)</f>
        <v>0</v>
      </c>
      <c r="D1850" s="30">
        <f>[1]!s_info_industry_sw_2021(B1850,"",1)</f>
        <v>0</v>
      </c>
      <c r="E1850" s="31" t="e">
        <f>IF([1]!s_info_industry_sw_2021(B1850,"",2)="消费电子",分工!$E$4,VLOOKUP(D1850,分工!$B$2:'分工'!$C$32,2,0))</f>
        <v>#N/A</v>
      </c>
      <c r="F1850" s="35"/>
      <c r="G1850" s="33">
        <f>IFERROR(VLOOKUP(C1850,重点公司!$C$2:$E$800,2,FALSE),0)</f>
        <v>0</v>
      </c>
    </row>
    <row r="1851" spans="2:7" ht="14" customHeight="1" x14ac:dyDescent="0.25">
      <c r="B1851" s="34" t="s">
        <v>3036</v>
      </c>
      <c r="C1851" s="29">
        <f>[1]!s_info_name(B1851)</f>
        <v>0</v>
      </c>
      <c r="D1851" s="30">
        <f>[1]!s_info_industry_sw_2021(B1851,"",1)</f>
        <v>0</v>
      </c>
      <c r="E1851" s="31" t="e">
        <f>IF([1]!s_info_industry_sw_2021(B1851,"",2)="消费电子",分工!$E$4,VLOOKUP(D1851,分工!$B$2:'分工'!$C$32,2,0))</f>
        <v>#N/A</v>
      </c>
      <c r="F1851" s="35"/>
      <c r="G1851" s="33">
        <f>IFERROR(VLOOKUP(C1851,重点公司!$C$2:$E$800,2,FALSE),0)</f>
        <v>0</v>
      </c>
    </row>
    <row r="1852" spans="2:7" ht="14" customHeight="1" x14ac:dyDescent="0.25">
      <c r="B1852" s="34" t="s">
        <v>3037</v>
      </c>
      <c r="C1852" s="29">
        <f>[1]!s_info_name(B1852)</f>
        <v>0</v>
      </c>
      <c r="D1852" s="30">
        <f>[1]!s_info_industry_sw_2021(B1852,"",1)</f>
        <v>0</v>
      </c>
      <c r="E1852" s="31" t="e">
        <f>IF([1]!s_info_industry_sw_2021(B1852,"",2)="消费电子",分工!$E$4,VLOOKUP(D1852,分工!$B$2:'分工'!$C$32,2,0))</f>
        <v>#N/A</v>
      </c>
      <c r="F1852" s="35"/>
      <c r="G1852" s="33">
        <f>IFERROR(VLOOKUP(C1852,重点公司!$C$2:$E$800,2,FALSE),0)</f>
        <v>0</v>
      </c>
    </row>
    <row r="1853" spans="2:7" ht="14" customHeight="1" x14ac:dyDescent="0.25">
      <c r="B1853" s="34" t="s">
        <v>3038</v>
      </c>
      <c r="C1853" s="29">
        <f>[1]!s_info_name(B1853)</f>
        <v>0</v>
      </c>
      <c r="D1853" s="30">
        <f>[1]!s_info_industry_sw_2021(B1853,"",1)</f>
        <v>0</v>
      </c>
      <c r="E1853" s="31" t="e">
        <f>IF([1]!s_info_industry_sw_2021(B1853,"",2)="消费电子",分工!$E$4,VLOOKUP(D1853,分工!$B$2:'分工'!$C$32,2,0))</f>
        <v>#N/A</v>
      </c>
      <c r="F1853" s="35"/>
      <c r="G1853" s="33">
        <f>IFERROR(VLOOKUP(C1853,重点公司!$C$2:$E$800,2,FALSE),0)</f>
        <v>0</v>
      </c>
    </row>
    <row r="1854" spans="2:7" ht="14" customHeight="1" x14ac:dyDescent="0.25">
      <c r="B1854" s="34" t="s">
        <v>3039</v>
      </c>
      <c r="C1854" s="29">
        <f>[1]!s_info_name(B1854)</f>
        <v>0</v>
      </c>
      <c r="D1854" s="30">
        <f>[1]!s_info_industry_sw_2021(B1854,"",1)</f>
        <v>0</v>
      </c>
      <c r="E1854" s="31" t="e">
        <f>IF([1]!s_info_industry_sw_2021(B1854,"",2)="消费电子",分工!$E$4,VLOOKUP(D1854,分工!$B$2:'分工'!$C$32,2,0))</f>
        <v>#N/A</v>
      </c>
      <c r="F1854" s="35"/>
      <c r="G1854" s="33">
        <f>IFERROR(VLOOKUP(C1854,重点公司!$C$2:$E$800,2,FALSE),0)</f>
        <v>0</v>
      </c>
    </row>
    <row r="1855" spans="2:7" ht="14" customHeight="1" x14ac:dyDescent="0.25">
      <c r="B1855" s="34" t="s">
        <v>3040</v>
      </c>
      <c r="C1855" s="29">
        <f>[1]!s_info_name(B1855)</f>
        <v>0</v>
      </c>
      <c r="D1855" s="30">
        <f>[1]!s_info_industry_sw_2021(B1855,"",1)</f>
        <v>0</v>
      </c>
      <c r="E1855" s="31" t="e">
        <f>IF([1]!s_info_industry_sw_2021(B1855,"",2)="消费电子",分工!$E$4,VLOOKUP(D1855,分工!$B$2:'分工'!$C$32,2,0))</f>
        <v>#N/A</v>
      </c>
      <c r="F1855" s="35"/>
      <c r="G1855" s="33">
        <f>IFERROR(VLOOKUP(C1855,重点公司!$C$2:$E$800,2,FALSE),0)</f>
        <v>0</v>
      </c>
    </row>
    <row r="1856" spans="2:7" ht="14" customHeight="1" x14ac:dyDescent="0.25">
      <c r="B1856" s="34" t="s">
        <v>3041</v>
      </c>
      <c r="C1856" s="29">
        <f>[1]!s_info_name(B1856)</f>
        <v>0</v>
      </c>
      <c r="D1856" s="30">
        <f>[1]!s_info_industry_sw_2021(B1856,"",1)</f>
        <v>0</v>
      </c>
      <c r="E1856" s="31" t="e">
        <f>IF([1]!s_info_industry_sw_2021(B1856,"",2)="消费电子",分工!$E$4,VLOOKUP(D1856,分工!$B$2:'分工'!$C$32,2,0))</f>
        <v>#N/A</v>
      </c>
      <c r="F1856" s="35"/>
      <c r="G1856" s="33">
        <f>IFERROR(VLOOKUP(C1856,重点公司!$C$2:$E$800,2,FALSE),0)</f>
        <v>0</v>
      </c>
    </row>
    <row r="1857" spans="2:7" ht="14" customHeight="1" x14ac:dyDescent="0.25">
      <c r="B1857" s="34" t="s">
        <v>3042</v>
      </c>
      <c r="C1857" s="29">
        <f>[1]!s_info_name(B1857)</f>
        <v>0</v>
      </c>
      <c r="D1857" s="30">
        <f>[1]!s_info_industry_sw_2021(B1857,"",1)</f>
        <v>0</v>
      </c>
      <c r="E1857" s="31" t="e">
        <f>IF([1]!s_info_industry_sw_2021(B1857,"",2)="消费电子",分工!$E$4,VLOOKUP(D1857,分工!$B$2:'分工'!$C$32,2,0))</f>
        <v>#N/A</v>
      </c>
      <c r="F1857" s="35"/>
      <c r="G1857" s="33">
        <f>IFERROR(VLOOKUP(C1857,重点公司!$C$2:$E$800,2,FALSE),0)</f>
        <v>0</v>
      </c>
    </row>
    <row r="1858" spans="2:7" ht="14" customHeight="1" x14ac:dyDescent="0.25">
      <c r="B1858" s="34" t="s">
        <v>3043</v>
      </c>
      <c r="C1858" s="29">
        <f>[1]!s_info_name(B1858)</f>
        <v>0</v>
      </c>
      <c r="D1858" s="30">
        <f>[1]!s_info_industry_sw_2021(B1858,"",1)</f>
        <v>0</v>
      </c>
      <c r="E1858" s="31" t="e">
        <f>IF([1]!s_info_industry_sw_2021(B1858,"",2)="消费电子",分工!$E$4,VLOOKUP(D1858,分工!$B$2:'分工'!$C$32,2,0))</f>
        <v>#N/A</v>
      </c>
      <c r="F1858" s="35"/>
      <c r="G1858" s="33">
        <f>IFERROR(VLOOKUP(C1858,重点公司!$C$2:$E$800,2,FALSE),0)</f>
        <v>0</v>
      </c>
    </row>
    <row r="1859" spans="2:7" ht="14" customHeight="1" x14ac:dyDescent="0.25">
      <c r="B1859" s="34" t="s">
        <v>3044</v>
      </c>
      <c r="C1859" s="29">
        <f>[1]!s_info_name(B1859)</f>
        <v>0</v>
      </c>
      <c r="D1859" s="30">
        <f>[1]!s_info_industry_sw_2021(B1859,"",1)</f>
        <v>0</v>
      </c>
      <c r="E1859" s="31" t="e">
        <f>IF([1]!s_info_industry_sw_2021(B1859,"",2)="消费电子",分工!$E$4,VLOOKUP(D1859,分工!$B$2:'分工'!$C$32,2,0))</f>
        <v>#N/A</v>
      </c>
      <c r="F1859" s="35"/>
      <c r="G1859" s="33">
        <f>IFERROR(VLOOKUP(C1859,重点公司!$C$2:$E$800,2,FALSE),0)</f>
        <v>0</v>
      </c>
    </row>
    <row r="1860" spans="2:7" ht="14" customHeight="1" x14ac:dyDescent="0.25">
      <c r="B1860" s="34" t="s">
        <v>3045</v>
      </c>
      <c r="C1860" s="29">
        <f>[1]!s_info_name(B1860)</f>
        <v>0</v>
      </c>
      <c r="D1860" s="30">
        <f>[1]!s_info_industry_sw_2021(B1860,"",1)</f>
        <v>0</v>
      </c>
      <c r="E1860" s="31" t="e">
        <f>IF([1]!s_info_industry_sw_2021(B1860,"",2)="消费电子",分工!$E$4,VLOOKUP(D1860,分工!$B$2:'分工'!$C$32,2,0))</f>
        <v>#N/A</v>
      </c>
      <c r="F1860" s="35"/>
      <c r="G1860" s="33">
        <f>IFERROR(VLOOKUP(C1860,重点公司!$C$2:$E$800,2,FALSE),0)</f>
        <v>0</v>
      </c>
    </row>
    <row r="1861" spans="2:7" ht="14" customHeight="1" x14ac:dyDescent="0.25">
      <c r="B1861" s="34" t="s">
        <v>3046</v>
      </c>
      <c r="C1861" s="29">
        <f>[1]!s_info_name(B1861)</f>
        <v>0</v>
      </c>
      <c r="D1861" s="30">
        <f>[1]!s_info_industry_sw_2021(B1861,"",1)</f>
        <v>0</v>
      </c>
      <c r="E1861" s="31" t="e">
        <f>IF([1]!s_info_industry_sw_2021(B1861,"",2)="消费电子",分工!$E$4,VLOOKUP(D1861,分工!$B$2:'分工'!$C$32,2,0))</f>
        <v>#N/A</v>
      </c>
      <c r="F1861" s="35"/>
      <c r="G1861" s="33">
        <f>IFERROR(VLOOKUP(C1861,重点公司!$C$2:$E$800,2,FALSE),0)</f>
        <v>0</v>
      </c>
    </row>
    <row r="1862" spans="2:7" ht="14" customHeight="1" x14ac:dyDescent="0.25">
      <c r="B1862" s="34" t="s">
        <v>3047</v>
      </c>
      <c r="C1862" s="29">
        <f>[1]!s_info_name(B1862)</f>
        <v>0</v>
      </c>
      <c r="D1862" s="30">
        <f>[1]!s_info_industry_sw_2021(B1862,"",1)</f>
        <v>0</v>
      </c>
      <c r="E1862" s="31" t="e">
        <f>IF([1]!s_info_industry_sw_2021(B1862,"",2)="消费电子",分工!$E$4,VLOOKUP(D1862,分工!$B$2:'分工'!$C$32,2,0))</f>
        <v>#N/A</v>
      </c>
      <c r="F1862" s="35"/>
      <c r="G1862" s="33">
        <f>IFERROR(VLOOKUP(C1862,重点公司!$C$2:$E$800,2,FALSE),0)</f>
        <v>0</v>
      </c>
    </row>
    <row r="1863" spans="2:7" ht="14" customHeight="1" x14ac:dyDescent="0.25">
      <c r="B1863" s="34" t="s">
        <v>3048</v>
      </c>
      <c r="C1863" s="29">
        <f>[1]!s_info_name(B1863)</f>
        <v>0</v>
      </c>
      <c r="D1863" s="30">
        <f>[1]!s_info_industry_sw_2021(B1863,"",1)</f>
        <v>0</v>
      </c>
      <c r="E1863" s="31" t="e">
        <f>IF([1]!s_info_industry_sw_2021(B1863,"",2)="消费电子",分工!$E$4,VLOOKUP(D1863,分工!$B$2:'分工'!$C$32,2,0))</f>
        <v>#N/A</v>
      </c>
      <c r="F1863" s="35"/>
      <c r="G1863" s="33">
        <f>IFERROR(VLOOKUP(C1863,重点公司!$C$2:$E$800,2,FALSE),0)</f>
        <v>0</v>
      </c>
    </row>
    <row r="1864" spans="2:7" ht="14" customHeight="1" x14ac:dyDescent="0.25">
      <c r="B1864" s="34" t="s">
        <v>3049</v>
      </c>
      <c r="C1864" s="29">
        <f>[1]!s_info_name(B1864)</f>
        <v>0</v>
      </c>
      <c r="D1864" s="30">
        <f>[1]!s_info_industry_sw_2021(B1864,"",1)</f>
        <v>0</v>
      </c>
      <c r="E1864" s="31" t="e">
        <f>IF([1]!s_info_industry_sw_2021(B1864,"",2)="消费电子",分工!$E$4,VLOOKUP(D1864,分工!$B$2:'分工'!$C$32,2,0))</f>
        <v>#N/A</v>
      </c>
      <c r="F1864" s="35"/>
      <c r="G1864" s="33">
        <f>IFERROR(VLOOKUP(C1864,重点公司!$C$2:$E$800,2,FALSE),0)</f>
        <v>0</v>
      </c>
    </row>
    <row r="1865" spans="2:7" ht="14" customHeight="1" x14ac:dyDescent="0.25">
      <c r="B1865" s="34" t="s">
        <v>3050</v>
      </c>
      <c r="C1865" s="29">
        <f>[1]!s_info_name(B1865)</f>
        <v>0</v>
      </c>
      <c r="D1865" s="30">
        <f>[1]!s_info_industry_sw_2021(B1865,"",1)</f>
        <v>0</v>
      </c>
      <c r="E1865" s="31" t="e">
        <f>IF([1]!s_info_industry_sw_2021(B1865,"",2)="消费电子",分工!$E$4,VLOOKUP(D1865,分工!$B$2:'分工'!$C$32,2,0))</f>
        <v>#N/A</v>
      </c>
      <c r="F1865" s="35"/>
      <c r="G1865" s="33">
        <f>IFERROR(VLOOKUP(C1865,重点公司!$C$2:$E$800,2,FALSE),0)</f>
        <v>0</v>
      </c>
    </row>
    <row r="1866" spans="2:7" ht="14" customHeight="1" x14ac:dyDescent="0.25">
      <c r="B1866" s="34" t="s">
        <v>3051</v>
      </c>
      <c r="C1866" s="29">
        <f>[1]!s_info_name(B1866)</f>
        <v>0</v>
      </c>
      <c r="D1866" s="30">
        <f>[1]!s_info_industry_sw_2021(B1866,"",1)</f>
        <v>0</v>
      </c>
      <c r="E1866" s="31" t="e">
        <f>IF([1]!s_info_industry_sw_2021(B1866,"",2)="消费电子",分工!$E$4,VLOOKUP(D1866,分工!$B$2:'分工'!$C$32,2,0))</f>
        <v>#N/A</v>
      </c>
      <c r="F1866" s="35"/>
      <c r="G1866" s="33">
        <f>IFERROR(VLOOKUP(C1866,重点公司!$C$2:$E$800,2,FALSE),0)</f>
        <v>0</v>
      </c>
    </row>
    <row r="1867" spans="2:7" ht="14" customHeight="1" x14ac:dyDescent="0.25">
      <c r="B1867" s="34" t="s">
        <v>3052</v>
      </c>
      <c r="C1867" s="29">
        <f>[1]!s_info_name(B1867)</f>
        <v>0</v>
      </c>
      <c r="D1867" s="30">
        <f>[1]!s_info_industry_sw_2021(B1867,"",1)</f>
        <v>0</v>
      </c>
      <c r="E1867" s="31" t="e">
        <f>IF([1]!s_info_industry_sw_2021(B1867,"",2)="消费电子",分工!$E$4,VLOOKUP(D1867,分工!$B$2:'分工'!$C$32,2,0))</f>
        <v>#N/A</v>
      </c>
      <c r="F1867" s="35"/>
      <c r="G1867" s="33">
        <f>IFERROR(VLOOKUP(C1867,重点公司!$C$2:$E$800,2,FALSE),0)</f>
        <v>0</v>
      </c>
    </row>
    <row r="1868" spans="2:7" ht="14" customHeight="1" x14ac:dyDescent="0.25">
      <c r="B1868" s="34" t="s">
        <v>3053</v>
      </c>
      <c r="C1868" s="29">
        <f>[1]!s_info_name(B1868)</f>
        <v>0</v>
      </c>
      <c r="D1868" s="30">
        <f>[1]!s_info_industry_sw_2021(B1868,"",1)</f>
        <v>0</v>
      </c>
      <c r="E1868" s="31" t="e">
        <f>IF([1]!s_info_industry_sw_2021(B1868,"",2)="消费电子",分工!$E$4,VLOOKUP(D1868,分工!$B$2:'分工'!$C$32,2,0))</f>
        <v>#N/A</v>
      </c>
      <c r="F1868" s="35"/>
      <c r="G1868" s="33">
        <f>IFERROR(VLOOKUP(C1868,重点公司!$C$2:$E$800,2,FALSE),0)</f>
        <v>0</v>
      </c>
    </row>
    <row r="1869" spans="2:7" ht="14" customHeight="1" x14ac:dyDescent="0.25">
      <c r="B1869" s="34" t="s">
        <v>3054</v>
      </c>
      <c r="C1869" s="29">
        <f>[1]!s_info_name(B1869)</f>
        <v>0</v>
      </c>
      <c r="D1869" s="30">
        <f>[1]!s_info_industry_sw_2021(B1869,"",1)</f>
        <v>0</v>
      </c>
      <c r="E1869" s="31" t="e">
        <f>IF([1]!s_info_industry_sw_2021(B1869,"",2)="消费电子",分工!$E$4,VLOOKUP(D1869,分工!$B$2:'分工'!$C$32,2,0))</f>
        <v>#N/A</v>
      </c>
      <c r="F1869" s="35"/>
      <c r="G1869" s="33">
        <f>IFERROR(VLOOKUP(C1869,重点公司!$C$2:$E$800,2,FALSE),0)</f>
        <v>0</v>
      </c>
    </row>
    <row r="1870" spans="2:7" ht="14" customHeight="1" x14ac:dyDescent="0.25">
      <c r="B1870" s="34" t="s">
        <v>3055</v>
      </c>
      <c r="C1870" s="29">
        <f>[1]!s_info_name(B1870)</f>
        <v>0</v>
      </c>
      <c r="D1870" s="30">
        <f>[1]!s_info_industry_sw_2021(B1870,"",1)</f>
        <v>0</v>
      </c>
      <c r="E1870" s="31" t="e">
        <f>IF([1]!s_info_industry_sw_2021(B1870,"",2)="消费电子",分工!$E$4,VLOOKUP(D1870,分工!$B$2:'分工'!$C$32,2,0))</f>
        <v>#N/A</v>
      </c>
      <c r="F1870" s="35"/>
      <c r="G1870" s="33">
        <f>IFERROR(VLOOKUP(C1870,重点公司!$C$2:$E$800,2,FALSE),0)</f>
        <v>0</v>
      </c>
    </row>
    <row r="1871" spans="2:7" ht="14" customHeight="1" x14ac:dyDescent="0.25">
      <c r="B1871" s="34" t="s">
        <v>3056</v>
      </c>
      <c r="C1871" s="29">
        <f>[1]!s_info_name(B1871)</f>
        <v>0</v>
      </c>
      <c r="D1871" s="30">
        <f>[1]!s_info_industry_sw_2021(B1871,"",1)</f>
        <v>0</v>
      </c>
      <c r="E1871" s="31" t="e">
        <f>IF([1]!s_info_industry_sw_2021(B1871,"",2)="消费电子",分工!$E$4,VLOOKUP(D1871,分工!$B$2:'分工'!$C$32,2,0))</f>
        <v>#N/A</v>
      </c>
      <c r="F1871" s="35"/>
      <c r="G1871" s="33">
        <f>IFERROR(VLOOKUP(C1871,重点公司!$C$2:$E$800,2,FALSE),0)</f>
        <v>0</v>
      </c>
    </row>
    <row r="1872" spans="2:7" ht="14" customHeight="1" x14ac:dyDescent="0.25">
      <c r="B1872" s="34" t="s">
        <v>3057</v>
      </c>
      <c r="C1872" s="29" t="str">
        <f>[1]!s_info_name(B1872)</f>
        <v>招商港口</v>
      </c>
      <c r="D1872" s="30" t="str">
        <f>[1]!s_info_industry_sw_2021(B1872,"",1)</f>
        <v>交通运输</v>
      </c>
      <c r="E1872" s="31" t="str">
        <f>IF([1]!s_info_industry_sw_2021(B1872,"",2)="消费电子",分工!$E$4,VLOOKUP(D1872,分工!$B$2:'分工'!$C$32,2,0))</f>
        <v>董博</v>
      </c>
      <c r="F1872" s="35"/>
      <c r="G1872" s="33">
        <f>IFERROR(VLOOKUP(C1872,重点公司!$C$2:$E$800,2,FALSE),0)</f>
        <v>0</v>
      </c>
    </row>
    <row r="1873" spans="2:7" ht="14" customHeight="1" x14ac:dyDescent="0.25">
      <c r="B1873" s="34" t="s">
        <v>3058</v>
      </c>
      <c r="C1873" s="29">
        <f>[1]!s_info_name(B1873)</f>
        <v>0</v>
      </c>
      <c r="D1873" s="30">
        <f>[1]!s_info_industry_sw_2021(B1873,"",1)</f>
        <v>0</v>
      </c>
      <c r="E1873" s="31" t="e">
        <f>IF([1]!s_info_industry_sw_2021(B1873,"",2)="消费电子",分工!$E$4,VLOOKUP(D1873,分工!$B$2:'分工'!$C$32,2,0))</f>
        <v>#N/A</v>
      </c>
      <c r="F1873" s="35"/>
      <c r="G1873" s="33">
        <f>IFERROR(VLOOKUP(C1873,重点公司!$C$2:$E$800,2,FALSE),0)</f>
        <v>0</v>
      </c>
    </row>
    <row r="1874" spans="2:7" ht="14" customHeight="1" x14ac:dyDescent="0.25">
      <c r="B1874" s="34" t="s">
        <v>3059</v>
      </c>
      <c r="C1874" s="29">
        <f>[1]!s_info_name(B1874)</f>
        <v>0</v>
      </c>
      <c r="D1874" s="30">
        <f>[1]!s_info_industry_sw_2021(B1874,"",1)</f>
        <v>0</v>
      </c>
      <c r="E1874" s="31" t="e">
        <f>IF([1]!s_info_industry_sw_2021(B1874,"",2)="消费电子",分工!$E$4,VLOOKUP(D1874,分工!$B$2:'分工'!$C$32,2,0))</f>
        <v>#N/A</v>
      </c>
      <c r="F1874" s="35"/>
      <c r="G1874" s="33">
        <f>IFERROR(VLOOKUP(C1874,重点公司!$C$2:$E$800,2,FALSE),0)</f>
        <v>0</v>
      </c>
    </row>
    <row r="1875" spans="2:7" ht="14" customHeight="1" x14ac:dyDescent="0.25">
      <c r="B1875" s="34" t="s">
        <v>3060</v>
      </c>
      <c r="C1875" s="29">
        <f>[1]!s_info_name(B1875)</f>
        <v>0</v>
      </c>
      <c r="D1875" s="30">
        <f>[1]!s_info_industry_sw_2021(B1875,"",1)</f>
        <v>0</v>
      </c>
      <c r="E1875" s="31" t="e">
        <f>IF([1]!s_info_industry_sw_2021(B1875,"",2)="消费电子",分工!$E$4,VLOOKUP(D1875,分工!$B$2:'分工'!$C$32,2,0))</f>
        <v>#N/A</v>
      </c>
      <c r="F1875" s="35"/>
      <c r="G1875" s="33">
        <f>IFERROR(VLOOKUP(C1875,重点公司!$C$2:$E$800,2,FALSE),0)</f>
        <v>0</v>
      </c>
    </row>
    <row r="1876" spans="2:7" ht="14" customHeight="1" x14ac:dyDescent="0.25">
      <c r="B1876" s="34" t="s">
        <v>3061</v>
      </c>
      <c r="C1876" s="29">
        <f>[1]!s_info_name(B1876)</f>
        <v>0</v>
      </c>
      <c r="D1876" s="30">
        <f>[1]!s_info_industry_sw_2021(B1876,"",1)</f>
        <v>0</v>
      </c>
      <c r="E1876" s="31" t="e">
        <f>IF([1]!s_info_industry_sw_2021(B1876,"",2)="消费电子",分工!$E$4,VLOOKUP(D1876,分工!$B$2:'分工'!$C$32,2,0))</f>
        <v>#N/A</v>
      </c>
      <c r="F1876" s="35"/>
      <c r="G1876" s="33">
        <f>IFERROR(VLOOKUP(C1876,重点公司!$C$2:$E$800,2,FALSE),0)</f>
        <v>0</v>
      </c>
    </row>
    <row r="1877" spans="2:7" ht="14" customHeight="1" x14ac:dyDescent="0.25">
      <c r="B1877" s="34" t="s">
        <v>3062</v>
      </c>
      <c r="C1877" s="29">
        <f>[1]!s_info_name(B1877)</f>
        <v>0</v>
      </c>
      <c r="D1877" s="30">
        <f>[1]!s_info_industry_sw_2021(B1877,"",1)</f>
        <v>0</v>
      </c>
      <c r="E1877" s="31" t="e">
        <f>IF([1]!s_info_industry_sw_2021(B1877,"",2)="消费电子",分工!$E$4,VLOOKUP(D1877,分工!$B$2:'分工'!$C$32,2,0))</f>
        <v>#N/A</v>
      </c>
      <c r="F1877" s="35"/>
      <c r="G1877" s="33">
        <f>IFERROR(VLOOKUP(C1877,重点公司!$C$2:$E$800,2,FALSE),0)</f>
        <v>0</v>
      </c>
    </row>
    <row r="1878" spans="2:7" ht="14" customHeight="1" x14ac:dyDescent="0.25">
      <c r="B1878" s="34" t="s">
        <v>3063</v>
      </c>
      <c r="C1878" s="29">
        <f>[1]!s_info_name(B1878)</f>
        <v>0</v>
      </c>
      <c r="D1878" s="30">
        <f>[1]!s_info_industry_sw_2021(B1878,"",1)</f>
        <v>0</v>
      </c>
      <c r="E1878" s="31" t="e">
        <f>IF([1]!s_info_industry_sw_2021(B1878,"",2)="消费电子",分工!$E$4,VLOOKUP(D1878,分工!$B$2:'分工'!$C$32,2,0))</f>
        <v>#N/A</v>
      </c>
      <c r="F1878" s="35"/>
      <c r="G1878" s="33">
        <f>IFERROR(VLOOKUP(C1878,重点公司!$C$2:$E$800,2,FALSE),0)</f>
        <v>0</v>
      </c>
    </row>
    <row r="1879" spans="2:7" ht="14" customHeight="1" x14ac:dyDescent="0.25">
      <c r="B1879" s="34" t="s">
        <v>3064</v>
      </c>
      <c r="C1879" s="29">
        <f>[1]!s_info_name(B1879)</f>
        <v>0</v>
      </c>
      <c r="D1879" s="30">
        <f>[1]!s_info_industry_sw_2021(B1879,"",1)</f>
        <v>0</v>
      </c>
      <c r="E1879" s="31" t="e">
        <f>IF([1]!s_info_industry_sw_2021(B1879,"",2)="消费电子",分工!$E$4,VLOOKUP(D1879,分工!$B$2:'分工'!$C$32,2,0))</f>
        <v>#N/A</v>
      </c>
      <c r="F1879" s="35"/>
      <c r="G1879" s="33">
        <f>IFERROR(VLOOKUP(C1879,重点公司!$C$2:$E$800,2,FALSE),0)</f>
        <v>0</v>
      </c>
    </row>
    <row r="1880" spans="2:7" ht="14" customHeight="1" x14ac:dyDescent="0.25">
      <c r="B1880" s="34" t="s">
        <v>3065</v>
      </c>
      <c r="C1880" s="29">
        <f>[1]!s_info_name(B1880)</f>
        <v>0</v>
      </c>
      <c r="D1880" s="30">
        <f>[1]!s_info_industry_sw_2021(B1880,"",1)</f>
        <v>0</v>
      </c>
      <c r="E1880" s="31" t="e">
        <f>IF([1]!s_info_industry_sw_2021(B1880,"",2)="消费电子",分工!$E$4,VLOOKUP(D1880,分工!$B$2:'分工'!$C$32,2,0))</f>
        <v>#N/A</v>
      </c>
      <c r="F1880" s="35"/>
      <c r="G1880" s="33">
        <f>IFERROR(VLOOKUP(C1880,重点公司!$C$2:$E$800,2,FALSE),0)</f>
        <v>0</v>
      </c>
    </row>
    <row r="1881" spans="2:7" ht="14" customHeight="1" x14ac:dyDescent="0.25">
      <c r="B1881" s="34" t="s">
        <v>3066</v>
      </c>
      <c r="C1881" s="29">
        <f>[1]!s_info_name(B1881)</f>
        <v>0</v>
      </c>
      <c r="D1881" s="30">
        <f>[1]!s_info_industry_sw_2021(B1881,"",1)</f>
        <v>0</v>
      </c>
      <c r="E1881" s="31" t="e">
        <f>IF([1]!s_info_industry_sw_2021(B1881,"",2)="消费电子",分工!$E$4,VLOOKUP(D1881,分工!$B$2:'分工'!$C$32,2,0))</f>
        <v>#N/A</v>
      </c>
      <c r="F1881" s="35"/>
      <c r="G1881" s="33">
        <f>IFERROR(VLOOKUP(C1881,重点公司!$C$2:$E$800,2,FALSE),0)</f>
        <v>0</v>
      </c>
    </row>
    <row r="1882" spans="2:7" ht="14" customHeight="1" x14ac:dyDescent="0.25">
      <c r="B1882" s="34" t="s">
        <v>3067</v>
      </c>
      <c r="C1882" s="29">
        <f>[1]!s_info_name(B1882)</f>
        <v>0</v>
      </c>
      <c r="D1882" s="30">
        <f>[1]!s_info_industry_sw_2021(B1882,"",1)</f>
        <v>0</v>
      </c>
      <c r="E1882" s="31" t="e">
        <f>IF([1]!s_info_industry_sw_2021(B1882,"",2)="消费电子",分工!$E$4,VLOOKUP(D1882,分工!$B$2:'分工'!$C$32,2,0))</f>
        <v>#N/A</v>
      </c>
      <c r="F1882" s="35"/>
      <c r="G1882" s="33">
        <f>IFERROR(VLOOKUP(C1882,重点公司!$C$2:$E$800,2,FALSE),0)</f>
        <v>0</v>
      </c>
    </row>
    <row r="1883" spans="2:7" ht="14" customHeight="1" x14ac:dyDescent="0.25">
      <c r="B1883" s="34" t="s">
        <v>3068</v>
      </c>
      <c r="C1883" s="29">
        <f>[1]!s_info_name(B1883)</f>
        <v>0</v>
      </c>
      <c r="D1883" s="30">
        <f>[1]!s_info_industry_sw_2021(B1883,"",1)</f>
        <v>0</v>
      </c>
      <c r="E1883" s="31" t="e">
        <f>IF([1]!s_info_industry_sw_2021(B1883,"",2)="消费电子",分工!$E$4,VLOOKUP(D1883,分工!$B$2:'分工'!$C$32,2,0))</f>
        <v>#N/A</v>
      </c>
      <c r="F1883" s="35"/>
      <c r="G1883" s="33">
        <f>IFERROR(VLOOKUP(C1883,重点公司!$C$2:$E$800,2,FALSE),0)</f>
        <v>0</v>
      </c>
    </row>
    <row r="1884" spans="2:7" ht="14" customHeight="1" x14ac:dyDescent="0.25">
      <c r="B1884" s="34" t="s">
        <v>3069</v>
      </c>
      <c r="C1884" s="29">
        <f>[1]!s_info_name(B1884)</f>
        <v>0</v>
      </c>
      <c r="D1884" s="30">
        <f>[1]!s_info_industry_sw_2021(B1884,"",1)</f>
        <v>0</v>
      </c>
      <c r="E1884" s="31" t="e">
        <f>IF([1]!s_info_industry_sw_2021(B1884,"",2)="消费电子",分工!$E$4,VLOOKUP(D1884,分工!$B$2:'分工'!$C$32,2,0))</f>
        <v>#N/A</v>
      </c>
      <c r="F1884" s="35"/>
      <c r="G1884" s="33">
        <f>IFERROR(VLOOKUP(C1884,重点公司!$C$2:$E$800,2,FALSE),0)</f>
        <v>0</v>
      </c>
    </row>
    <row r="1885" spans="2:7" ht="14" customHeight="1" x14ac:dyDescent="0.25">
      <c r="B1885" s="34" t="s">
        <v>3070</v>
      </c>
      <c r="C1885" s="29">
        <f>[1]!s_info_name(B1885)</f>
        <v>0</v>
      </c>
      <c r="D1885" s="30">
        <f>[1]!s_info_industry_sw_2021(B1885,"",1)</f>
        <v>0</v>
      </c>
      <c r="E1885" s="31" t="e">
        <f>IF([1]!s_info_industry_sw_2021(B1885,"",2)="消费电子",分工!$E$4,VLOOKUP(D1885,分工!$B$2:'分工'!$C$32,2,0))</f>
        <v>#N/A</v>
      </c>
      <c r="F1885" s="35"/>
      <c r="G1885" s="33">
        <f>IFERROR(VLOOKUP(C1885,重点公司!$C$2:$E$800,2,FALSE),0)</f>
        <v>0</v>
      </c>
    </row>
    <row r="1886" spans="2:7" ht="14" customHeight="1" x14ac:dyDescent="0.25">
      <c r="B1886" s="34" t="s">
        <v>3071</v>
      </c>
      <c r="C1886" s="29">
        <f>[1]!s_info_name(B1886)</f>
        <v>0</v>
      </c>
      <c r="D1886" s="30">
        <f>[1]!s_info_industry_sw_2021(B1886,"",1)</f>
        <v>0</v>
      </c>
      <c r="E1886" s="31" t="e">
        <f>IF([1]!s_info_industry_sw_2021(B1886,"",2)="消费电子",分工!$E$4,VLOOKUP(D1886,分工!$B$2:'分工'!$C$32,2,0))</f>
        <v>#N/A</v>
      </c>
      <c r="F1886" s="35"/>
      <c r="G1886" s="33">
        <f>IFERROR(VLOOKUP(C1886,重点公司!$C$2:$E$800,2,FALSE),0)</f>
        <v>0</v>
      </c>
    </row>
    <row r="1887" spans="2:7" ht="14" customHeight="1" x14ac:dyDescent="0.25">
      <c r="B1887" s="34" t="s">
        <v>3072</v>
      </c>
      <c r="C1887" s="29">
        <f>[1]!s_info_name(B1887)</f>
        <v>0</v>
      </c>
      <c r="D1887" s="30">
        <f>[1]!s_info_industry_sw_2021(B1887,"",1)</f>
        <v>0</v>
      </c>
      <c r="E1887" s="31" t="e">
        <f>IF([1]!s_info_industry_sw_2021(B1887,"",2)="消费电子",分工!$E$4,VLOOKUP(D1887,分工!$B$2:'分工'!$C$32,2,0))</f>
        <v>#N/A</v>
      </c>
      <c r="F1887" s="35"/>
      <c r="G1887" s="33">
        <f>IFERROR(VLOOKUP(C1887,重点公司!$C$2:$E$800,2,FALSE),0)</f>
        <v>0</v>
      </c>
    </row>
    <row r="1888" spans="2:7" ht="14" customHeight="1" x14ac:dyDescent="0.25">
      <c r="B1888" s="34" t="s">
        <v>3073</v>
      </c>
      <c r="C1888" s="29">
        <f>[1]!s_info_name(B1888)</f>
        <v>0</v>
      </c>
      <c r="D1888" s="30">
        <f>[1]!s_info_industry_sw_2021(B1888,"",1)</f>
        <v>0</v>
      </c>
      <c r="E1888" s="31" t="e">
        <f>IF([1]!s_info_industry_sw_2021(B1888,"",2)="消费电子",分工!$E$4,VLOOKUP(D1888,分工!$B$2:'分工'!$C$32,2,0))</f>
        <v>#N/A</v>
      </c>
      <c r="F1888" s="35"/>
      <c r="G1888" s="33">
        <f>IFERROR(VLOOKUP(C1888,重点公司!$C$2:$E$800,2,FALSE),0)</f>
        <v>0</v>
      </c>
    </row>
    <row r="1889" spans="2:7" ht="14" customHeight="1" x14ac:dyDescent="0.25">
      <c r="B1889" s="34" t="s">
        <v>3074</v>
      </c>
      <c r="C1889" s="29">
        <f>[1]!s_info_name(B1889)</f>
        <v>0</v>
      </c>
      <c r="D1889" s="30">
        <f>[1]!s_info_industry_sw_2021(B1889,"",1)</f>
        <v>0</v>
      </c>
      <c r="E1889" s="31" t="e">
        <f>IF([1]!s_info_industry_sw_2021(B1889,"",2)="消费电子",分工!$E$4,VLOOKUP(D1889,分工!$B$2:'分工'!$C$32,2,0))</f>
        <v>#N/A</v>
      </c>
      <c r="F1889" s="35"/>
      <c r="G1889" s="33">
        <f>IFERROR(VLOOKUP(C1889,重点公司!$C$2:$E$800,2,FALSE),0)</f>
        <v>0</v>
      </c>
    </row>
    <row r="1890" spans="2:7" ht="14" customHeight="1" x14ac:dyDescent="0.25">
      <c r="B1890" s="34" t="s">
        <v>3075</v>
      </c>
      <c r="C1890" s="29">
        <f>[1]!s_info_name(B1890)</f>
        <v>0</v>
      </c>
      <c r="D1890" s="30">
        <f>[1]!s_info_industry_sw_2021(B1890,"",1)</f>
        <v>0</v>
      </c>
      <c r="E1890" s="31" t="e">
        <f>IF([1]!s_info_industry_sw_2021(B1890,"",2)="消费电子",分工!$E$4,VLOOKUP(D1890,分工!$B$2:'分工'!$C$32,2,0))</f>
        <v>#N/A</v>
      </c>
      <c r="F1890" s="35"/>
      <c r="G1890" s="33">
        <f>IFERROR(VLOOKUP(C1890,重点公司!$C$2:$E$800,2,FALSE),0)</f>
        <v>0</v>
      </c>
    </row>
    <row r="1891" spans="2:7" ht="14" customHeight="1" x14ac:dyDescent="0.25">
      <c r="B1891" s="34" t="s">
        <v>3076</v>
      </c>
      <c r="C1891" s="29">
        <f>[1]!s_info_name(B1891)</f>
        <v>0</v>
      </c>
      <c r="D1891" s="30">
        <f>[1]!s_info_industry_sw_2021(B1891,"",1)</f>
        <v>0</v>
      </c>
      <c r="E1891" s="31" t="e">
        <f>IF([1]!s_info_industry_sw_2021(B1891,"",2)="消费电子",分工!$E$4,VLOOKUP(D1891,分工!$B$2:'分工'!$C$32,2,0))</f>
        <v>#N/A</v>
      </c>
      <c r="F1891" s="35"/>
      <c r="G1891" s="33">
        <f>IFERROR(VLOOKUP(C1891,重点公司!$C$2:$E$800,2,FALSE),0)</f>
        <v>0</v>
      </c>
    </row>
    <row r="1892" spans="2:7" ht="14" customHeight="1" x14ac:dyDescent="0.25">
      <c r="B1892" s="34" t="s">
        <v>3077</v>
      </c>
      <c r="C1892" s="29">
        <f>[1]!s_info_name(B1892)</f>
        <v>0</v>
      </c>
      <c r="D1892" s="30">
        <f>[1]!s_info_industry_sw_2021(B1892,"",1)</f>
        <v>0</v>
      </c>
      <c r="E1892" s="31" t="e">
        <f>IF([1]!s_info_industry_sw_2021(B1892,"",2)="消费电子",分工!$E$4,VLOOKUP(D1892,分工!$B$2:'分工'!$C$32,2,0))</f>
        <v>#N/A</v>
      </c>
      <c r="F1892" s="35"/>
      <c r="G1892" s="33">
        <f>IFERROR(VLOOKUP(C1892,重点公司!$C$2:$E$800,2,FALSE),0)</f>
        <v>0</v>
      </c>
    </row>
    <row r="1893" spans="2:7" ht="14" customHeight="1" x14ac:dyDescent="0.25">
      <c r="B1893" s="34" t="s">
        <v>3078</v>
      </c>
      <c r="C1893" s="29">
        <f>[1]!s_info_name(B1893)</f>
        <v>0</v>
      </c>
      <c r="D1893" s="30">
        <f>[1]!s_info_industry_sw_2021(B1893,"",1)</f>
        <v>0</v>
      </c>
      <c r="E1893" s="31" t="e">
        <f>IF([1]!s_info_industry_sw_2021(B1893,"",2)="消费电子",分工!$E$4,VLOOKUP(D1893,分工!$B$2:'分工'!$C$32,2,0))</f>
        <v>#N/A</v>
      </c>
      <c r="F1893" s="35"/>
      <c r="G1893" s="33">
        <f>IFERROR(VLOOKUP(C1893,重点公司!$C$2:$E$800,2,FALSE),0)</f>
        <v>0</v>
      </c>
    </row>
    <row r="1894" spans="2:7" ht="14" customHeight="1" x14ac:dyDescent="0.25">
      <c r="B1894" s="34" t="s">
        <v>3079</v>
      </c>
      <c r="C1894" s="29">
        <f>[1]!s_info_name(B1894)</f>
        <v>0</v>
      </c>
      <c r="D1894" s="30">
        <f>[1]!s_info_industry_sw_2021(B1894,"",1)</f>
        <v>0</v>
      </c>
      <c r="E1894" s="31" t="e">
        <f>IF([1]!s_info_industry_sw_2021(B1894,"",2)="消费电子",分工!$E$4,VLOOKUP(D1894,分工!$B$2:'分工'!$C$32,2,0))</f>
        <v>#N/A</v>
      </c>
      <c r="F1894" s="35"/>
      <c r="G1894" s="33">
        <f>IFERROR(VLOOKUP(C1894,重点公司!$C$2:$E$800,2,FALSE),0)</f>
        <v>0</v>
      </c>
    </row>
    <row r="1895" spans="2:7" ht="14" customHeight="1" x14ac:dyDescent="0.25">
      <c r="B1895" s="34" t="s">
        <v>3080</v>
      </c>
      <c r="C1895" s="29">
        <f>[1]!s_info_name(B1895)</f>
        <v>0</v>
      </c>
      <c r="D1895" s="30">
        <f>[1]!s_info_industry_sw_2021(B1895,"",1)</f>
        <v>0</v>
      </c>
      <c r="E1895" s="31" t="e">
        <f>IF([1]!s_info_industry_sw_2021(B1895,"",2)="消费电子",分工!$E$4,VLOOKUP(D1895,分工!$B$2:'分工'!$C$32,2,0))</f>
        <v>#N/A</v>
      </c>
      <c r="F1895" s="35"/>
      <c r="G1895" s="33">
        <f>IFERROR(VLOOKUP(C1895,重点公司!$C$2:$E$800,2,FALSE),0)</f>
        <v>0</v>
      </c>
    </row>
    <row r="1896" spans="2:7" ht="14" customHeight="1" x14ac:dyDescent="0.25">
      <c r="B1896" s="34" t="s">
        <v>3081</v>
      </c>
      <c r="C1896" s="29" t="str">
        <f>[1]!s_info_name(B1896)</f>
        <v>豫能控股</v>
      </c>
      <c r="D1896" s="30" t="str">
        <f>[1]!s_info_industry_sw_2021(B1896,"",1)</f>
        <v>公用事业</v>
      </c>
      <c r="E1896" s="31" t="str">
        <f>IF([1]!s_info_industry_sw_2021(B1896,"",2)="消费电子",分工!$E$4,VLOOKUP(D1896,分工!$B$2:'分工'!$C$32,2,0))</f>
        <v>沈洪敏</v>
      </c>
      <c r="F1896" s="35"/>
      <c r="G1896" s="33">
        <f>IFERROR(VLOOKUP(C1896,重点公司!$C$2:$E$800,2,FALSE),0)</f>
        <v>0</v>
      </c>
    </row>
    <row r="1897" spans="2:7" ht="14" customHeight="1" x14ac:dyDescent="0.25">
      <c r="B1897" s="34" t="s">
        <v>3082</v>
      </c>
      <c r="C1897" s="29">
        <f>[1]!s_info_name(B1897)</f>
        <v>0</v>
      </c>
      <c r="D1897" s="30">
        <f>[1]!s_info_industry_sw_2021(B1897,"",1)</f>
        <v>0</v>
      </c>
      <c r="E1897" s="31" t="e">
        <f>IF([1]!s_info_industry_sw_2021(B1897,"",2)="消费电子",分工!$E$4,VLOOKUP(D1897,分工!$B$2:'分工'!$C$32,2,0))</f>
        <v>#N/A</v>
      </c>
      <c r="F1897" s="35"/>
      <c r="G1897" s="33">
        <f>IFERROR(VLOOKUP(C1897,重点公司!$C$2:$E$800,2,FALSE),0)</f>
        <v>0</v>
      </c>
    </row>
    <row r="1898" spans="2:7" ht="14" customHeight="1" x14ac:dyDescent="0.25">
      <c r="B1898" s="34" t="s">
        <v>3083</v>
      </c>
      <c r="C1898" s="29">
        <f>[1]!s_info_name(B1898)</f>
        <v>0</v>
      </c>
      <c r="D1898" s="30">
        <f>[1]!s_info_industry_sw_2021(B1898,"",1)</f>
        <v>0</v>
      </c>
      <c r="E1898" s="31" t="e">
        <f>IF([1]!s_info_industry_sw_2021(B1898,"",2)="消费电子",分工!$E$4,VLOOKUP(D1898,分工!$B$2:'分工'!$C$32,2,0))</f>
        <v>#N/A</v>
      </c>
      <c r="F1898" s="35"/>
      <c r="G1898" s="33">
        <f>IFERROR(VLOOKUP(C1898,重点公司!$C$2:$E$800,2,FALSE),0)</f>
        <v>0</v>
      </c>
    </row>
    <row r="1899" spans="2:7" ht="14" customHeight="1" x14ac:dyDescent="0.25">
      <c r="B1899" s="34" t="s">
        <v>3084</v>
      </c>
      <c r="C1899" s="29">
        <f>[1]!s_info_name(B1899)</f>
        <v>0</v>
      </c>
      <c r="D1899" s="30">
        <f>[1]!s_info_industry_sw_2021(B1899,"",1)</f>
        <v>0</v>
      </c>
      <c r="E1899" s="31" t="e">
        <f>IF([1]!s_info_industry_sw_2021(B1899,"",2)="消费电子",分工!$E$4,VLOOKUP(D1899,分工!$B$2:'分工'!$C$32,2,0))</f>
        <v>#N/A</v>
      </c>
      <c r="F1899" s="35"/>
      <c r="G1899" s="33">
        <f>IFERROR(VLOOKUP(C1899,重点公司!$C$2:$E$800,2,FALSE),0)</f>
        <v>0</v>
      </c>
    </row>
    <row r="1900" spans="2:7" ht="14" customHeight="1" x14ac:dyDescent="0.25">
      <c r="B1900" s="34" t="s">
        <v>3085</v>
      </c>
      <c r="C1900" s="29">
        <f>[1]!s_info_name(B1900)</f>
        <v>0</v>
      </c>
      <c r="D1900" s="30">
        <f>[1]!s_info_industry_sw_2021(B1900,"",1)</f>
        <v>0</v>
      </c>
      <c r="E1900" s="31" t="e">
        <f>IF([1]!s_info_industry_sw_2021(B1900,"",2)="消费电子",分工!$E$4,VLOOKUP(D1900,分工!$B$2:'分工'!$C$32,2,0))</f>
        <v>#N/A</v>
      </c>
      <c r="F1900" s="35"/>
      <c r="G1900" s="33">
        <f>IFERROR(VLOOKUP(C1900,重点公司!$C$2:$E$800,2,FALSE),0)</f>
        <v>0</v>
      </c>
    </row>
    <row r="1901" spans="2:7" ht="14" customHeight="1" x14ac:dyDescent="0.25">
      <c r="B1901" s="34" t="s">
        <v>3086</v>
      </c>
      <c r="C1901" s="29">
        <f>[1]!s_info_name(B1901)</f>
        <v>0</v>
      </c>
      <c r="D1901" s="30">
        <f>[1]!s_info_industry_sw_2021(B1901,"",1)</f>
        <v>0</v>
      </c>
      <c r="E1901" s="31" t="e">
        <f>IF([1]!s_info_industry_sw_2021(B1901,"",2)="消费电子",分工!$E$4,VLOOKUP(D1901,分工!$B$2:'分工'!$C$32,2,0))</f>
        <v>#N/A</v>
      </c>
      <c r="F1901" s="35"/>
      <c r="G1901" s="33">
        <f>IFERROR(VLOOKUP(C1901,重点公司!$C$2:$E$800,2,FALSE),0)</f>
        <v>0</v>
      </c>
    </row>
    <row r="1902" spans="2:7" ht="14" customHeight="1" x14ac:dyDescent="0.25">
      <c r="B1902" s="34" t="s">
        <v>3087</v>
      </c>
      <c r="C1902" s="29">
        <f>[1]!s_info_name(B1902)</f>
        <v>0</v>
      </c>
      <c r="D1902" s="30">
        <f>[1]!s_info_industry_sw_2021(B1902,"",1)</f>
        <v>0</v>
      </c>
      <c r="E1902" s="31" t="e">
        <f>IF([1]!s_info_industry_sw_2021(B1902,"",2)="消费电子",分工!$E$4,VLOOKUP(D1902,分工!$B$2:'分工'!$C$32,2,0))</f>
        <v>#N/A</v>
      </c>
      <c r="F1902" s="35"/>
      <c r="G1902" s="33">
        <f>IFERROR(VLOOKUP(C1902,重点公司!$C$2:$E$800,2,FALSE),0)</f>
        <v>0</v>
      </c>
    </row>
    <row r="1903" spans="2:7" ht="14" customHeight="1" x14ac:dyDescent="0.25">
      <c r="B1903" s="34" t="s">
        <v>3088</v>
      </c>
      <c r="C1903" s="29">
        <f>[1]!s_info_name(B1903)</f>
        <v>0</v>
      </c>
      <c r="D1903" s="30">
        <f>[1]!s_info_industry_sw_2021(B1903,"",1)</f>
        <v>0</v>
      </c>
      <c r="E1903" s="31" t="e">
        <f>IF([1]!s_info_industry_sw_2021(B1903,"",2)="消费电子",分工!$E$4,VLOOKUP(D1903,分工!$B$2:'分工'!$C$32,2,0))</f>
        <v>#N/A</v>
      </c>
      <c r="F1903" s="35"/>
      <c r="G1903" s="33">
        <f>IFERROR(VLOOKUP(C1903,重点公司!$C$2:$E$800,2,FALSE),0)</f>
        <v>0</v>
      </c>
    </row>
    <row r="1904" spans="2:7" ht="14" customHeight="1" x14ac:dyDescent="0.25">
      <c r="B1904" s="34" t="s">
        <v>3089</v>
      </c>
      <c r="C1904" s="29">
        <f>[1]!s_info_name(B1904)</f>
        <v>0</v>
      </c>
      <c r="D1904" s="30">
        <f>[1]!s_info_industry_sw_2021(B1904,"",1)</f>
        <v>0</v>
      </c>
      <c r="E1904" s="31" t="e">
        <f>IF([1]!s_info_industry_sw_2021(B1904,"",2)="消费电子",分工!$E$4,VLOOKUP(D1904,分工!$B$2:'分工'!$C$32,2,0))</f>
        <v>#N/A</v>
      </c>
      <c r="F1904" s="35"/>
      <c r="G1904" s="33">
        <f>IFERROR(VLOOKUP(C1904,重点公司!$C$2:$E$800,2,FALSE),0)</f>
        <v>0</v>
      </c>
    </row>
    <row r="1905" spans="2:7" ht="14" customHeight="1" x14ac:dyDescent="0.25">
      <c r="B1905" s="34" t="s">
        <v>3090</v>
      </c>
      <c r="C1905" s="29">
        <f>[1]!s_info_name(B1905)</f>
        <v>0</v>
      </c>
      <c r="D1905" s="30">
        <f>[1]!s_info_industry_sw_2021(B1905,"",1)</f>
        <v>0</v>
      </c>
      <c r="E1905" s="31" t="e">
        <f>IF([1]!s_info_industry_sw_2021(B1905,"",2)="消费电子",分工!$E$4,VLOOKUP(D1905,分工!$B$2:'分工'!$C$32,2,0))</f>
        <v>#N/A</v>
      </c>
      <c r="F1905" s="35"/>
      <c r="G1905" s="33">
        <f>IFERROR(VLOOKUP(C1905,重点公司!$C$2:$E$800,2,FALSE),0)</f>
        <v>0</v>
      </c>
    </row>
    <row r="1906" spans="2:7" ht="14" customHeight="1" x14ac:dyDescent="0.25">
      <c r="B1906" s="34" t="s">
        <v>3091</v>
      </c>
      <c r="C1906" s="29">
        <f>[1]!s_info_name(B1906)</f>
        <v>0</v>
      </c>
      <c r="D1906" s="30">
        <f>[1]!s_info_industry_sw_2021(B1906,"",1)</f>
        <v>0</v>
      </c>
      <c r="E1906" s="31" t="e">
        <f>IF([1]!s_info_industry_sw_2021(B1906,"",2)="消费电子",分工!$E$4,VLOOKUP(D1906,分工!$B$2:'分工'!$C$32,2,0))</f>
        <v>#N/A</v>
      </c>
      <c r="F1906" s="35"/>
      <c r="G1906" s="33">
        <f>IFERROR(VLOOKUP(C1906,重点公司!$C$2:$E$800,2,FALSE),0)</f>
        <v>0</v>
      </c>
    </row>
    <row r="1907" spans="2:7" ht="14" customHeight="1" x14ac:dyDescent="0.25">
      <c r="B1907" s="34" t="s">
        <v>3092</v>
      </c>
      <c r="C1907" s="29">
        <f>[1]!s_info_name(B1907)</f>
        <v>0</v>
      </c>
      <c r="D1907" s="30">
        <f>[1]!s_info_industry_sw_2021(B1907,"",1)</f>
        <v>0</v>
      </c>
      <c r="E1907" s="31" t="e">
        <f>IF([1]!s_info_industry_sw_2021(B1907,"",2)="消费电子",分工!$E$4,VLOOKUP(D1907,分工!$B$2:'分工'!$C$32,2,0))</f>
        <v>#N/A</v>
      </c>
      <c r="F1907" s="35"/>
      <c r="G1907" s="33">
        <f>IFERROR(VLOOKUP(C1907,重点公司!$C$2:$E$800,2,FALSE),0)</f>
        <v>0</v>
      </c>
    </row>
    <row r="1908" spans="2:7" ht="14" customHeight="1" x14ac:dyDescent="0.25">
      <c r="B1908" s="34" t="s">
        <v>3093</v>
      </c>
      <c r="C1908" s="29">
        <f>[1]!s_info_name(B1908)</f>
        <v>0</v>
      </c>
      <c r="D1908" s="30">
        <f>[1]!s_info_industry_sw_2021(B1908,"",1)</f>
        <v>0</v>
      </c>
      <c r="E1908" s="31" t="e">
        <f>IF([1]!s_info_industry_sw_2021(B1908,"",2)="消费电子",分工!$E$4,VLOOKUP(D1908,分工!$B$2:'分工'!$C$32,2,0))</f>
        <v>#N/A</v>
      </c>
      <c r="F1908" s="35"/>
      <c r="G1908" s="33">
        <f>IFERROR(VLOOKUP(C1908,重点公司!$C$2:$E$800,2,FALSE),0)</f>
        <v>0</v>
      </c>
    </row>
    <row r="1909" spans="2:7" ht="14" customHeight="1" x14ac:dyDescent="0.25">
      <c r="B1909" s="34" t="s">
        <v>3094</v>
      </c>
      <c r="C1909" s="29">
        <f>[1]!s_info_name(B1909)</f>
        <v>0</v>
      </c>
      <c r="D1909" s="30">
        <f>[1]!s_info_industry_sw_2021(B1909,"",1)</f>
        <v>0</v>
      </c>
      <c r="E1909" s="31" t="e">
        <f>IF([1]!s_info_industry_sw_2021(B1909,"",2)="消费电子",分工!$E$4,VLOOKUP(D1909,分工!$B$2:'分工'!$C$32,2,0))</f>
        <v>#N/A</v>
      </c>
      <c r="F1909" s="35"/>
      <c r="G1909" s="33">
        <f>IFERROR(VLOOKUP(C1909,重点公司!$C$2:$E$800,2,FALSE),0)</f>
        <v>0</v>
      </c>
    </row>
    <row r="1910" spans="2:7" ht="14" customHeight="1" x14ac:dyDescent="0.25">
      <c r="B1910" s="34" t="s">
        <v>3095</v>
      </c>
      <c r="C1910" s="29">
        <f>[1]!s_info_name(B1910)</f>
        <v>0</v>
      </c>
      <c r="D1910" s="30">
        <f>[1]!s_info_industry_sw_2021(B1910,"",1)</f>
        <v>0</v>
      </c>
      <c r="E1910" s="31" t="e">
        <f>IF([1]!s_info_industry_sw_2021(B1910,"",2)="消费电子",分工!$E$4,VLOOKUP(D1910,分工!$B$2:'分工'!$C$32,2,0))</f>
        <v>#N/A</v>
      </c>
      <c r="F1910" s="35"/>
      <c r="G1910" s="33">
        <f>IFERROR(VLOOKUP(C1910,重点公司!$C$2:$E$800,2,FALSE),0)</f>
        <v>0</v>
      </c>
    </row>
    <row r="1911" spans="2:7" ht="14" customHeight="1" x14ac:dyDescent="0.25">
      <c r="B1911" s="34" t="s">
        <v>3096</v>
      </c>
      <c r="C1911" s="29">
        <f>[1]!s_info_name(B1911)</f>
        <v>0</v>
      </c>
      <c r="D1911" s="30">
        <f>[1]!s_info_industry_sw_2021(B1911,"",1)</f>
        <v>0</v>
      </c>
      <c r="E1911" s="31" t="e">
        <f>IF([1]!s_info_industry_sw_2021(B1911,"",2)="消费电子",分工!$E$4,VLOOKUP(D1911,分工!$B$2:'分工'!$C$32,2,0))</f>
        <v>#N/A</v>
      </c>
      <c r="F1911" s="35"/>
      <c r="G1911" s="33">
        <f>IFERROR(VLOOKUP(C1911,重点公司!$C$2:$E$800,2,FALSE),0)</f>
        <v>0</v>
      </c>
    </row>
    <row r="1912" spans="2:7" ht="14" customHeight="1" x14ac:dyDescent="0.25">
      <c r="B1912" s="34" t="s">
        <v>3097</v>
      </c>
      <c r="C1912" s="29">
        <f>[1]!s_info_name(B1912)</f>
        <v>0</v>
      </c>
      <c r="D1912" s="30">
        <f>[1]!s_info_industry_sw_2021(B1912,"",1)</f>
        <v>0</v>
      </c>
      <c r="E1912" s="31" t="e">
        <f>IF([1]!s_info_industry_sw_2021(B1912,"",2)="消费电子",分工!$E$4,VLOOKUP(D1912,分工!$B$2:'分工'!$C$32,2,0))</f>
        <v>#N/A</v>
      </c>
      <c r="F1912" s="35"/>
      <c r="G1912" s="33">
        <f>IFERROR(VLOOKUP(C1912,重点公司!$C$2:$E$800,2,FALSE),0)</f>
        <v>0</v>
      </c>
    </row>
    <row r="1913" spans="2:7" ht="14" customHeight="1" x14ac:dyDescent="0.25">
      <c r="B1913" s="34" t="s">
        <v>3098</v>
      </c>
      <c r="C1913" s="29">
        <f>[1]!s_info_name(B1913)</f>
        <v>0</v>
      </c>
      <c r="D1913" s="30">
        <f>[1]!s_info_industry_sw_2021(B1913,"",1)</f>
        <v>0</v>
      </c>
      <c r="E1913" s="31" t="e">
        <f>IF([1]!s_info_industry_sw_2021(B1913,"",2)="消费电子",分工!$E$4,VLOOKUP(D1913,分工!$B$2:'分工'!$C$32,2,0))</f>
        <v>#N/A</v>
      </c>
      <c r="F1913" s="35"/>
      <c r="G1913" s="33">
        <f>IFERROR(VLOOKUP(C1913,重点公司!$C$2:$E$800,2,FALSE),0)</f>
        <v>0</v>
      </c>
    </row>
    <row r="1914" spans="2:7" ht="14" customHeight="1" x14ac:dyDescent="0.25">
      <c r="B1914" s="34" t="s">
        <v>3099</v>
      </c>
      <c r="C1914" s="29" t="str">
        <f>[1]!s_info_name(B1914)</f>
        <v>招商积余</v>
      </c>
      <c r="D1914" s="30" t="str">
        <f>[1]!s_info_industry_sw_2021(B1914,"",1)</f>
        <v>房地产</v>
      </c>
      <c r="E1914" s="31" t="str">
        <f>IF([1]!s_info_industry_sw_2021(B1914,"",2)="消费电子",分工!$E$4,VLOOKUP(D1914,分工!$B$2:'分工'!$C$32,2,0))</f>
        <v>曹昱晟</v>
      </c>
      <c r="F1914" s="35"/>
      <c r="G1914" s="33">
        <f>IFERROR(VLOOKUP(C1914,重点公司!$C$2:$E$800,2,FALSE),0)</f>
        <v>0</v>
      </c>
    </row>
    <row r="1915" spans="2:7" ht="14" customHeight="1" x14ac:dyDescent="0.25">
      <c r="B1915" s="34" t="s">
        <v>3100</v>
      </c>
      <c r="C1915" s="29">
        <f>[1]!s_info_name(B1915)</f>
        <v>0</v>
      </c>
      <c r="D1915" s="30">
        <f>[1]!s_info_industry_sw_2021(B1915,"",1)</f>
        <v>0</v>
      </c>
      <c r="E1915" s="31" t="e">
        <f>IF([1]!s_info_industry_sw_2021(B1915,"",2)="消费电子",分工!$E$4,VLOOKUP(D1915,分工!$B$2:'分工'!$C$32,2,0))</f>
        <v>#N/A</v>
      </c>
      <c r="F1915" s="35"/>
      <c r="G1915" s="33">
        <f>IFERROR(VLOOKUP(C1915,重点公司!$C$2:$E$800,2,FALSE),0)</f>
        <v>0</v>
      </c>
    </row>
    <row r="1916" spans="2:7" ht="14" customHeight="1" x14ac:dyDescent="0.25">
      <c r="B1916" s="34" t="s">
        <v>3101</v>
      </c>
      <c r="C1916" s="29">
        <f>[1]!s_info_name(B1916)</f>
        <v>0</v>
      </c>
      <c r="D1916" s="30">
        <f>[1]!s_info_industry_sw_2021(B1916,"",1)</f>
        <v>0</v>
      </c>
      <c r="E1916" s="31" t="e">
        <f>IF([1]!s_info_industry_sw_2021(B1916,"",2)="消费电子",分工!$E$4,VLOOKUP(D1916,分工!$B$2:'分工'!$C$32,2,0))</f>
        <v>#N/A</v>
      </c>
      <c r="F1916" s="35"/>
      <c r="G1916" s="33">
        <f>IFERROR(VLOOKUP(C1916,重点公司!$C$2:$E$800,2,FALSE),0)</f>
        <v>0</v>
      </c>
    </row>
    <row r="1917" spans="2:7" ht="14" customHeight="1" x14ac:dyDescent="0.25">
      <c r="B1917" s="34" t="s">
        <v>3102</v>
      </c>
      <c r="C1917" s="29">
        <f>[1]!s_info_name(B1917)</f>
        <v>0</v>
      </c>
      <c r="D1917" s="30">
        <f>[1]!s_info_industry_sw_2021(B1917,"",1)</f>
        <v>0</v>
      </c>
      <c r="E1917" s="31" t="e">
        <f>IF([1]!s_info_industry_sw_2021(B1917,"",2)="消费电子",分工!$E$4,VLOOKUP(D1917,分工!$B$2:'分工'!$C$32,2,0))</f>
        <v>#N/A</v>
      </c>
      <c r="F1917" s="35"/>
      <c r="G1917" s="33">
        <f>IFERROR(VLOOKUP(C1917,重点公司!$C$2:$E$800,2,FALSE),0)</f>
        <v>0</v>
      </c>
    </row>
    <row r="1918" spans="2:7" ht="14" customHeight="1" x14ac:dyDescent="0.25">
      <c r="B1918" s="34" t="s">
        <v>3103</v>
      </c>
      <c r="C1918" s="29">
        <f>[1]!s_info_name(B1918)</f>
        <v>0</v>
      </c>
      <c r="D1918" s="30">
        <f>[1]!s_info_industry_sw_2021(B1918,"",1)</f>
        <v>0</v>
      </c>
      <c r="E1918" s="31" t="e">
        <f>IF([1]!s_info_industry_sw_2021(B1918,"",2)="消费电子",分工!$E$4,VLOOKUP(D1918,分工!$B$2:'分工'!$C$32,2,0))</f>
        <v>#N/A</v>
      </c>
      <c r="F1918" s="35"/>
      <c r="G1918" s="33">
        <f>IFERROR(VLOOKUP(C1918,重点公司!$C$2:$E$800,2,FALSE),0)</f>
        <v>0</v>
      </c>
    </row>
    <row r="1919" spans="2:7" ht="14" customHeight="1" x14ac:dyDescent="0.25">
      <c r="B1919" s="34" t="s">
        <v>3104</v>
      </c>
      <c r="C1919" s="29">
        <f>[1]!s_info_name(B1919)</f>
        <v>0</v>
      </c>
      <c r="D1919" s="30">
        <f>[1]!s_info_industry_sw_2021(B1919,"",1)</f>
        <v>0</v>
      </c>
      <c r="E1919" s="31" t="e">
        <f>IF([1]!s_info_industry_sw_2021(B1919,"",2)="消费电子",分工!$E$4,VLOOKUP(D1919,分工!$B$2:'分工'!$C$32,2,0))</f>
        <v>#N/A</v>
      </c>
      <c r="F1919" s="35"/>
      <c r="G1919" s="33">
        <f>IFERROR(VLOOKUP(C1919,重点公司!$C$2:$E$800,2,FALSE),0)</f>
        <v>0</v>
      </c>
    </row>
    <row r="1920" spans="2:7" ht="14" customHeight="1" x14ac:dyDescent="0.25">
      <c r="B1920" s="34" t="s">
        <v>3105</v>
      </c>
      <c r="C1920" s="29">
        <f>[1]!s_info_name(B1920)</f>
        <v>0</v>
      </c>
      <c r="D1920" s="30">
        <f>[1]!s_info_industry_sw_2021(B1920,"",1)</f>
        <v>0</v>
      </c>
      <c r="E1920" s="31" t="e">
        <f>IF([1]!s_info_industry_sw_2021(B1920,"",2)="消费电子",分工!$E$4,VLOOKUP(D1920,分工!$B$2:'分工'!$C$32,2,0))</f>
        <v>#N/A</v>
      </c>
      <c r="F1920" s="35"/>
      <c r="G1920" s="33">
        <f>IFERROR(VLOOKUP(C1920,重点公司!$C$2:$E$800,2,FALSE),0)</f>
        <v>0</v>
      </c>
    </row>
    <row r="1921" spans="2:7" ht="14" customHeight="1" x14ac:dyDescent="0.25">
      <c r="B1921" s="34" t="s">
        <v>3106</v>
      </c>
      <c r="C1921" s="29">
        <f>[1]!s_info_name(B1921)</f>
        <v>0</v>
      </c>
      <c r="D1921" s="30">
        <f>[1]!s_info_industry_sw_2021(B1921,"",1)</f>
        <v>0</v>
      </c>
      <c r="E1921" s="31" t="e">
        <f>IF([1]!s_info_industry_sw_2021(B1921,"",2)="消费电子",分工!$E$4,VLOOKUP(D1921,分工!$B$2:'分工'!$C$32,2,0))</f>
        <v>#N/A</v>
      </c>
      <c r="F1921" s="35"/>
      <c r="G1921" s="33">
        <f>IFERROR(VLOOKUP(C1921,重点公司!$C$2:$E$800,2,FALSE),0)</f>
        <v>0</v>
      </c>
    </row>
    <row r="1922" spans="2:7" ht="14" customHeight="1" x14ac:dyDescent="0.25">
      <c r="B1922" s="34" t="s">
        <v>3107</v>
      </c>
      <c r="C1922" s="29">
        <f>[1]!s_info_name(B1922)</f>
        <v>0</v>
      </c>
      <c r="D1922" s="30">
        <f>[1]!s_info_industry_sw_2021(B1922,"",1)</f>
        <v>0</v>
      </c>
      <c r="E1922" s="31" t="e">
        <f>IF([1]!s_info_industry_sw_2021(B1922,"",2)="消费电子",分工!$E$4,VLOOKUP(D1922,分工!$B$2:'分工'!$C$32,2,0))</f>
        <v>#N/A</v>
      </c>
      <c r="F1922" s="35"/>
      <c r="G1922" s="33">
        <f>IFERROR(VLOOKUP(C1922,重点公司!$C$2:$E$800,2,FALSE),0)</f>
        <v>0</v>
      </c>
    </row>
    <row r="1923" spans="2:7" ht="14" customHeight="1" x14ac:dyDescent="0.25">
      <c r="B1923" s="34" t="s">
        <v>3108</v>
      </c>
      <c r="C1923" s="29">
        <f>[1]!s_info_name(B1923)</f>
        <v>0</v>
      </c>
      <c r="D1923" s="30">
        <f>[1]!s_info_industry_sw_2021(B1923,"",1)</f>
        <v>0</v>
      </c>
      <c r="E1923" s="31" t="e">
        <f>IF([1]!s_info_industry_sw_2021(B1923,"",2)="消费电子",分工!$E$4,VLOOKUP(D1923,分工!$B$2:'分工'!$C$32,2,0))</f>
        <v>#N/A</v>
      </c>
      <c r="F1923" s="35"/>
      <c r="G1923" s="33">
        <f>IFERROR(VLOOKUP(C1923,重点公司!$C$2:$E$800,2,FALSE),0)</f>
        <v>0</v>
      </c>
    </row>
    <row r="1924" spans="2:7" ht="14" customHeight="1" x14ac:dyDescent="0.25">
      <c r="B1924" s="34" t="s">
        <v>3109</v>
      </c>
      <c r="C1924" s="29">
        <f>[1]!s_info_name(B1924)</f>
        <v>0</v>
      </c>
      <c r="D1924" s="30">
        <f>[1]!s_info_industry_sw_2021(B1924,"",1)</f>
        <v>0</v>
      </c>
      <c r="E1924" s="31" t="e">
        <f>IF([1]!s_info_industry_sw_2021(B1924,"",2)="消费电子",分工!$E$4,VLOOKUP(D1924,分工!$B$2:'分工'!$C$32,2,0))</f>
        <v>#N/A</v>
      </c>
      <c r="F1924" s="35"/>
      <c r="G1924" s="33">
        <f>IFERROR(VLOOKUP(C1924,重点公司!$C$2:$E$800,2,FALSE),0)</f>
        <v>0</v>
      </c>
    </row>
    <row r="1925" spans="2:7" ht="14" customHeight="1" x14ac:dyDescent="0.25">
      <c r="B1925" s="34" t="s">
        <v>3110</v>
      </c>
      <c r="C1925" s="29">
        <f>[1]!s_info_name(B1925)</f>
        <v>0</v>
      </c>
      <c r="D1925" s="30">
        <f>[1]!s_info_industry_sw_2021(B1925,"",1)</f>
        <v>0</v>
      </c>
      <c r="E1925" s="31" t="e">
        <f>IF([1]!s_info_industry_sw_2021(B1925,"",2)="消费电子",分工!$E$4,VLOOKUP(D1925,分工!$B$2:'分工'!$C$32,2,0))</f>
        <v>#N/A</v>
      </c>
      <c r="F1925" s="35"/>
      <c r="G1925" s="33">
        <f>IFERROR(VLOOKUP(C1925,重点公司!$C$2:$E$800,2,FALSE),0)</f>
        <v>0</v>
      </c>
    </row>
    <row r="1926" spans="2:7" ht="14" customHeight="1" x14ac:dyDescent="0.25">
      <c r="B1926" s="34" t="s">
        <v>3111</v>
      </c>
      <c r="C1926" s="29">
        <f>[1]!s_info_name(B1926)</f>
        <v>0</v>
      </c>
      <c r="D1926" s="30">
        <f>[1]!s_info_industry_sw_2021(B1926,"",1)</f>
        <v>0</v>
      </c>
      <c r="E1926" s="31" t="e">
        <f>IF([1]!s_info_industry_sw_2021(B1926,"",2)="消费电子",分工!$E$4,VLOOKUP(D1926,分工!$B$2:'分工'!$C$32,2,0))</f>
        <v>#N/A</v>
      </c>
      <c r="F1926" s="35"/>
      <c r="G1926" s="33">
        <f>IFERROR(VLOOKUP(C1926,重点公司!$C$2:$E$800,2,FALSE),0)</f>
        <v>0</v>
      </c>
    </row>
    <row r="1927" spans="2:7" ht="14" customHeight="1" x14ac:dyDescent="0.25">
      <c r="B1927" s="34" t="s">
        <v>3112</v>
      </c>
      <c r="C1927" s="29">
        <f>[1]!s_info_name(B1927)</f>
        <v>0</v>
      </c>
      <c r="D1927" s="30">
        <f>[1]!s_info_industry_sw_2021(B1927,"",1)</f>
        <v>0</v>
      </c>
      <c r="E1927" s="31" t="e">
        <f>IF([1]!s_info_industry_sw_2021(B1927,"",2)="消费电子",分工!$E$4,VLOOKUP(D1927,分工!$B$2:'分工'!$C$32,2,0))</f>
        <v>#N/A</v>
      </c>
      <c r="F1927" s="35"/>
      <c r="G1927" s="33">
        <f>IFERROR(VLOOKUP(C1927,重点公司!$C$2:$E$800,2,FALSE),0)</f>
        <v>0</v>
      </c>
    </row>
    <row r="1928" spans="2:7" ht="14" customHeight="1" x14ac:dyDescent="0.25">
      <c r="B1928" s="34" t="s">
        <v>3113</v>
      </c>
      <c r="C1928" s="29">
        <f>[1]!s_info_name(B1928)</f>
        <v>0</v>
      </c>
      <c r="D1928" s="30">
        <f>[1]!s_info_industry_sw_2021(B1928,"",1)</f>
        <v>0</v>
      </c>
      <c r="E1928" s="31" t="e">
        <f>IF([1]!s_info_industry_sw_2021(B1928,"",2)="消费电子",分工!$E$4,VLOOKUP(D1928,分工!$B$2:'分工'!$C$32,2,0))</f>
        <v>#N/A</v>
      </c>
      <c r="F1928" s="35"/>
      <c r="G1928" s="33">
        <f>IFERROR(VLOOKUP(C1928,重点公司!$C$2:$E$800,2,FALSE),0)</f>
        <v>0</v>
      </c>
    </row>
    <row r="1929" spans="2:7" ht="14" customHeight="1" x14ac:dyDescent="0.25">
      <c r="B1929" s="34" t="s">
        <v>3114</v>
      </c>
      <c r="C1929" s="29">
        <f>[1]!s_info_name(B1929)</f>
        <v>0</v>
      </c>
      <c r="D1929" s="30">
        <f>[1]!s_info_industry_sw_2021(B1929,"",1)</f>
        <v>0</v>
      </c>
      <c r="E1929" s="31" t="e">
        <f>IF([1]!s_info_industry_sw_2021(B1929,"",2)="消费电子",分工!$E$4,VLOOKUP(D1929,分工!$B$2:'分工'!$C$32,2,0))</f>
        <v>#N/A</v>
      </c>
      <c r="F1929" s="35"/>
      <c r="G1929" s="33">
        <f>IFERROR(VLOOKUP(C1929,重点公司!$C$2:$E$800,2,FALSE),0)</f>
        <v>0</v>
      </c>
    </row>
    <row r="1930" spans="2:7" ht="14" customHeight="1" x14ac:dyDescent="0.25">
      <c r="B1930" s="34" t="s">
        <v>3115</v>
      </c>
      <c r="C1930" s="29">
        <f>[1]!s_info_name(B1930)</f>
        <v>0</v>
      </c>
      <c r="D1930" s="30">
        <f>[1]!s_info_industry_sw_2021(B1930,"",1)</f>
        <v>0</v>
      </c>
      <c r="E1930" s="31" t="e">
        <f>IF([1]!s_info_industry_sw_2021(B1930,"",2)="消费电子",分工!$E$4,VLOOKUP(D1930,分工!$B$2:'分工'!$C$32,2,0))</f>
        <v>#N/A</v>
      </c>
      <c r="F1930" s="35"/>
      <c r="G1930" s="33">
        <f>IFERROR(VLOOKUP(C1930,重点公司!$C$2:$E$800,2,FALSE),0)</f>
        <v>0</v>
      </c>
    </row>
    <row r="1931" spans="2:7" ht="14" customHeight="1" x14ac:dyDescent="0.25">
      <c r="B1931" s="34" t="s">
        <v>3116</v>
      </c>
      <c r="C1931" s="29">
        <f>[1]!s_info_name(B1931)</f>
        <v>0</v>
      </c>
      <c r="D1931" s="30">
        <f>[1]!s_info_industry_sw_2021(B1931,"",1)</f>
        <v>0</v>
      </c>
      <c r="E1931" s="31" t="e">
        <f>IF([1]!s_info_industry_sw_2021(B1931,"",2)="消费电子",分工!$E$4,VLOOKUP(D1931,分工!$B$2:'分工'!$C$32,2,0))</f>
        <v>#N/A</v>
      </c>
      <c r="F1931" s="35"/>
      <c r="G1931" s="33">
        <f>IFERROR(VLOOKUP(C1931,重点公司!$C$2:$E$800,2,FALSE),0)</f>
        <v>0</v>
      </c>
    </row>
    <row r="1932" spans="2:7" ht="14" customHeight="1" x14ac:dyDescent="0.25">
      <c r="B1932" s="34" t="s">
        <v>3117</v>
      </c>
      <c r="C1932" s="29">
        <f>[1]!s_info_name(B1932)</f>
        <v>0</v>
      </c>
      <c r="D1932" s="30">
        <f>[1]!s_info_industry_sw_2021(B1932,"",1)</f>
        <v>0</v>
      </c>
      <c r="E1932" s="31" t="e">
        <f>IF([1]!s_info_industry_sw_2021(B1932,"",2)="消费电子",分工!$E$4,VLOOKUP(D1932,分工!$B$2:'分工'!$C$32,2,0))</f>
        <v>#N/A</v>
      </c>
      <c r="F1932" s="35"/>
      <c r="G1932" s="33">
        <f>IFERROR(VLOOKUP(C1932,重点公司!$C$2:$E$800,2,FALSE),0)</f>
        <v>0</v>
      </c>
    </row>
    <row r="1933" spans="2:7" ht="14" customHeight="1" x14ac:dyDescent="0.25">
      <c r="B1933" s="34" t="s">
        <v>3118</v>
      </c>
      <c r="C1933" s="29">
        <f>[1]!s_info_name(B1933)</f>
        <v>0</v>
      </c>
      <c r="D1933" s="30">
        <f>[1]!s_info_industry_sw_2021(B1933,"",1)</f>
        <v>0</v>
      </c>
      <c r="E1933" s="31" t="e">
        <f>IF([1]!s_info_industry_sw_2021(B1933,"",2)="消费电子",分工!$E$4,VLOOKUP(D1933,分工!$B$2:'分工'!$C$32,2,0))</f>
        <v>#N/A</v>
      </c>
      <c r="F1933" s="35"/>
      <c r="G1933" s="33">
        <f>IFERROR(VLOOKUP(C1933,重点公司!$C$2:$E$800,2,FALSE),0)</f>
        <v>0</v>
      </c>
    </row>
    <row r="1934" spans="2:7" ht="14" customHeight="1" x14ac:dyDescent="0.25">
      <c r="B1934" s="34" t="s">
        <v>3119</v>
      </c>
      <c r="C1934" s="29">
        <f>[1]!s_info_name(B1934)</f>
        <v>0</v>
      </c>
      <c r="D1934" s="30">
        <f>[1]!s_info_industry_sw_2021(B1934,"",1)</f>
        <v>0</v>
      </c>
      <c r="E1934" s="31" t="e">
        <f>IF([1]!s_info_industry_sw_2021(B1934,"",2)="消费电子",分工!$E$4,VLOOKUP(D1934,分工!$B$2:'分工'!$C$32,2,0))</f>
        <v>#N/A</v>
      </c>
      <c r="F1934" s="35"/>
      <c r="G1934" s="33">
        <f>IFERROR(VLOOKUP(C1934,重点公司!$C$2:$E$800,2,FALSE),0)</f>
        <v>0</v>
      </c>
    </row>
    <row r="1935" spans="2:7" ht="14" customHeight="1" x14ac:dyDescent="0.25">
      <c r="B1935" s="34" t="s">
        <v>3120</v>
      </c>
      <c r="C1935" s="29">
        <f>[1]!s_info_name(B1935)</f>
        <v>0</v>
      </c>
      <c r="D1935" s="30">
        <f>[1]!s_info_industry_sw_2021(B1935,"",1)</f>
        <v>0</v>
      </c>
      <c r="E1935" s="31" t="e">
        <f>IF([1]!s_info_industry_sw_2021(B1935,"",2)="消费电子",分工!$E$4,VLOOKUP(D1935,分工!$B$2:'分工'!$C$32,2,0))</f>
        <v>#N/A</v>
      </c>
      <c r="F1935" s="35"/>
      <c r="G1935" s="33">
        <f>IFERROR(VLOOKUP(C1935,重点公司!$C$2:$E$800,2,FALSE),0)</f>
        <v>0</v>
      </c>
    </row>
    <row r="1936" spans="2:7" ht="14" customHeight="1" x14ac:dyDescent="0.25">
      <c r="B1936" s="34" t="s">
        <v>3121</v>
      </c>
      <c r="C1936" s="29">
        <f>[1]!s_info_name(B1936)</f>
        <v>0</v>
      </c>
      <c r="D1936" s="30">
        <f>[1]!s_info_industry_sw_2021(B1936,"",1)</f>
        <v>0</v>
      </c>
      <c r="E1936" s="31" t="e">
        <f>IF([1]!s_info_industry_sw_2021(B1936,"",2)="消费电子",分工!$E$4,VLOOKUP(D1936,分工!$B$2:'分工'!$C$32,2,0))</f>
        <v>#N/A</v>
      </c>
      <c r="F1936" s="35"/>
      <c r="G1936" s="33">
        <f>IFERROR(VLOOKUP(C1936,重点公司!$C$2:$E$800,2,FALSE),0)</f>
        <v>0</v>
      </c>
    </row>
    <row r="1937" spans="2:7" ht="14" customHeight="1" x14ac:dyDescent="0.25">
      <c r="B1937" s="34" t="s">
        <v>3122</v>
      </c>
      <c r="C1937" s="29">
        <f>[1]!s_info_name(B1937)</f>
        <v>0</v>
      </c>
      <c r="D1937" s="30">
        <f>[1]!s_info_industry_sw_2021(B1937,"",1)</f>
        <v>0</v>
      </c>
      <c r="E1937" s="31" t="e">
        <f>IF([1]!s_info_industry_sw_2021(B1937,"",2)="消费电子",分工!$E$4,VLOOKUP(D1937,分工!$B$2:'分工'!$C$32,2,0))</f>
        <v>#N/A</v>
      </c>
      <c r="F1937" s="35"/>
      <c r="G1937" s="33">
        <f>IFERROR(VLOOKUP(C1937,重点公司!$C$2:$E$800,2,FALSE),0)</f>
        <v>0</v>
      </c>
    </row>
    <row r="1938" spans="2:7" ht="14" customHeight="1" x14ac:dyDescent="0.25">
      <c r="B1938" s="34" t="s">
        <v>3123</v>
      </c>
      <c r="C1938" s="29">
        <f>[1]!s_info_name(B1938)</f>
        <v>0</v>
      </c>
      <c r="D1938" s="30">
        <f>[1]!s_info_industry_sw_2021(B1938,"",1)</f>
        <v>0</v>
      </c>
      <c r="E1938" s="31" t="e">
        <f>IF([1]!s_info_industry_sw_2021(B1938,"",2)="消费电子",分工!$E$4,VLOOKUP(D1938,分工!$B$2:'分工'!$C$32,2,0))</f>
        <v>#N/A</v>
      </c>
      <c r="F1938" s="35"/>
      <c r="G1938" s="33">
        <f>IFERROR(VLOOKUP(C1938,重点公司!$C$2:$E$800,2,FALSE),0)</f>
        <v>0</v>
      </c>
    </row>
    <row r="1939" spans="2:7" ht="14" customHeight="1" x14ac:dyDescent="0.25">
      <c r="B1939" s="34" t="s">
        <v>3124</v>
      </c>
      <c r="C1939" s="29">
        <f>[1]!s_info_name(B1939)</f>
        <v>0</v>
      </c>
      <c r="D1939" s="30">
        <f>[1]!s_info_industry_sw_2021(B1939,"",1)</f>
        <v>0</v>
      </c>
      <c r="E1939" s="31" t="e">
        <f>IF([1]!s_info_industry_sw_2021(B1939,"",2)="消费电子",分工!$E$4,VLOOKUP(D1939,分工!$B$2:'分工'!$C$32,2,0))</f>
        <v>#N/A</v>
      </c>
      <c r="F1939" s="35"/>
      <c r="G1939" s="33">
        <f>IFERROR(VLOOKUP(C1939,重点公司!$C$2:$E$800,2,FALSE),0)</f>
        <v>0</v>
      </c>
    </row>
    <row r="1940" spans="2:7" ht="14" customHeight="1" x14ac:dyDescent="0.25">
      <c r="B1940" s="34" t="s">
        <v>3125</v>
      </c>
      <c r="C1940" s="29">
        <f>[1]!s_info_name(B1940)</f>
        <v>0</v>
      </c>
      <c r="D1940" s="30">
        <f>[1]!s_info_industry_sw_2021(B1940,"",1)</f>
        <v>0</v>
      </c>
      <c r="E1940" s="31" t="e">
        <f>IF([1]!s_info_industry_sw_2021(B1940,"",2)="消费电子",分工!$E$4,VLOOKUP(D1940,分工!$B$2:'分工'!$C$32,2,0))</f>
        <v>#N/A</v>
      </c>
      <c r="F1940" s="35"/>
      <c r="G1940" s="33">
        <f>IFERROR(VLOOKUP(C1940,重点公司!$C$2:$E$800,2,FALSE),0)</f>
        <v>0</v>
      </c>
    </row>
    <row r="1941" spans="2:7" ht="14" customHeight="1" x14ac:dyDescent="0.25">
      <c r="B1941" s="34" t="s">
        <v>3126</v>
      </c>
      <c r="C1941" s="29">
        <f>[1]!s_info_name(B1941)</f>
        <v>0</v>
      </c>
      <c r="D1941" s="30">
        <f>[1]!s_info_industry_sw_2021(B1941,"",1)</f>
        <v>0</v>
      </c>
      <c r="E1941" s="31" t="e">
        <f>IF([1]!s_info_industry_sw_2021(B1941,"",2)="消费电子",分工!$E$4,VLOOKUP(D1941,分工!$B$2:'分工'!$C$32,2,0))</f>
        <v>#N/A</v>
      </c>
      <c r="F1941" s="35"/>
      <c r="G1941" s="33">
        <f>IFERROR(VLOOKUP(C1941,重点公司!$C$2:$E$800,2,FALSE),0)</f>
        <v>0</v>
      </c>
    </row>
    <row r="1942" spans="2:7" ht="14" customHeight="1" x14ac:dyDescent="0.25">
      <c r="B1942" s="34" t="s">
        <v>3127</v>
      </c>
      <c r="C1942" s="29">
        <f>[1]!s_info_name(B1942)</f>
        <v>0</v>
      </c>
      <c r="D1942" s="30">
        <f>[1]!s_info_industry_sw_2021(B1942,"",1)</f>
        <v>0</v>
      </c>
      <c r="E1942" s="31" t="e">
        <f>IF([1]!s_info_industry_sw_2021(B1942,"",2)="消费电子",分工!$E$4,VLOOKUP(D1942,分工!$B$2:'分工'!$C$32,2,0))</f>
        <v>#N/A</v>
      </c>
      <c r="F1942" s="35"/>
      <c r="G1942" s="33">
        <f>IFERROR(VLOOKUP(C1942,重点公司!$C$2:$E$800,2,FALSE),0)</f>
        <v>0</v>
      </c>
    </row>
    <row r="1943" spans="2:7" ht="14" customHeight="1" x14ac:dyDescent="0.25">
      <c r="B1943" s="34" t="s">
        <v>3128</v>
      </c>
      <c r="C1943" s="29">
        <f>[1]!s_info_name(B1943)</f>
        <v>0</v>
      </c>
      <c r="D1943" s="30">
        <f>[1]!s_info_industry_sw_2021(B1943,"",1)</f>
        <v>0</v>
      </c>
      <c r="E1943" s="31" t="e">
        <f>IF([1]!s_info_industry_sw_2021(B1943,"",2)="消费电子",分工!$E$4,VLOOKUP(D1943,分工!$B$2:'分工'!$C$32,2,0))</f>
        <v>#N/A</v>
      </c>
      <c r="F1943" s="35"/>
      <c r="G1943" s="33">
        <f>IFERROR(VLOOKUP(C1943,重点公司!$C$2:$E$800,2,FALSE),0)</f>
        <v>0</v>
      </c>
    </row>
    <row r="1944" spans="2:7" ht="14" customHeight="1" x14ac:dyDescent="0.25">
      <c r="B1944" s="34" t="s">
        <v>3129</v>
      </c>
      <c r="C1944" s="29">
        <f>[1]!s_info_name(B1944)</f>
        <v>0</v>
      </c>
      <c r="D1944" s="30">
        <f>[1]!s_info_industry_sw_2021(B1944,"",1)</f>
        <v>0</v>
      </c>
      <c r="E1944" s="31" t="e">
        <f>IF([1]!s_info_industry_sw_2021(B1944,"",2)="消费电子",分工!$E$4,VLOOKUP(D1944,分工!$B$2:'分工'!$C$32,2,0))</f>
        <v>#N/A</v>
      </c>
      <c r="F1944" s="35"/>
      <c r="G1944" s="33">
        <f>IFERROR(VLOOKUP(C1944,重点公司!$C$2:$E$800,2,FALSE),0)</f>
        <v>0</v>
      </c>
    </row>
    <row r="1945" spans="2:7" ht="14" customHeight="1" x14ac:dyDescent="0.25">
      <c r="B1945" s="34" t="s">
        <v>3130</v>
      </c>
      <c r="C1945" s="29">
        <f>[1]!s_info_name(B1945)</f>
        <v>0</v>
      </c>
      <c r="D1945" s="30">
        <f>[1]!s_info_industry_sw_2021(B1945,"",1)</f>
        <v>0</v>
      </c>
      <c r="E1945" s="31" t="e">
        <f>IF([1]!s_info_industry_sw_2021(B1945,"",2)="消费电子",分工!$E$4,VLOOKUP(D1945,分工!$B$2:'分工'!$C$32,2,0))</f>
        <v>#N/A</v>
      </c>
      <c r="F1945" s="35"/>
      <c r="G1945" s="33">
        <f>IFERROR(VLOOKUP(C1945,重点公司!$C$2:$E$800,2,FALSE),0)</f>
        <v>0</v>
      </c>
    </row>
    <row r="1946" spans="2:7" ht="14" customHeight="1" x14ac:dyDescent="0.25">
      <c r="B1946" s="34" t="s">
        <v>3131</v>
      </c>
      <c r="C1946" s="29">
        <f>[1]!s_info_name(B1946)</f>
        <v>0</v>
      </c>
      <c r="D1946" s="30">
        <f>[1]!s_info_industry_sw_2021(B1946,"",1)</f>
        <v>0</v>
      </c>
      <c r="E1946" s="31" t="e">
        <f>IF([1]!s_info_industry_sw_2021(B1946,"",2)="消费电子",分工!$E$4,VLOOKUP(D1946,分工!$B$2:'分工'!$C$32,2,0))</f>
        <v>#N/A</v>
      </c>
      <c r="F1946" s="35"/>
      <c r="G1946" s="33">
        <f>IFERROR(VLOOKUP(C1946,重点公司!$C$2:$E$800,2,FALSE),0)</f>
        <v>0</v>
      </c>
    </row>
    <row r="1947" spans="2:7" ht="14" customHeight="1" x14ac:dyDescent="0.25">
      <c r="B1947" s="34" t="s">
        <v>3132</v>
      </c>
      <c r="C1947" s="29">
        <f>[1]!s_info_name(B1947)</f>
        <v>0</v>
      </c>
      <c r="D1947" s="30">
        <f>[1]!s_info_industry_sw_2021(B1947,"",1)</f>
        <v>0</v>
      </c>
      <c r="E1947" s="31" t="e">
        <f>IF([1]!s_info_industry_sw_2021(B1947,"",2)="消费电子",分工!$E$4,VLOOKUP(D1947,分工!$B$2:'分工'!$C$32,2,0))</f>
        <v>#N/A</v>
      </c>
      <c r="F1947" s="35"/>
      <c r="G1947" s="33">
        <f>IFERROR(VLOOKUP(C1947,重点公司!$C$2:$E$800,2,FALSE),0)</f>
        <v>0</v>
      </c>
    </row>
    <row r="1948" spans="2:7" ht="14" customHeight="1" x14ac:dyDescent="0.25">
      <c r="B1948" s="34" t="s">
        <v>3133</v>
      </c>
      <c r="C1948" s="29">
        <f>[1]!s_info_name(B1948)</f>
        <v>0</v>
      </c>
      <c r="D1948" s="30">
        <f>[1]!s_info_industry_sw_2021(B1948,"",1)</f>
        <v>0</v>
      </c>
      <c r="E1948" s="31" t="e">
        <f>IF([1]!s_info_industry_sw_2021(B1948,"",2)="消费电子",分工!$E$4,VLOOKUP(D1948,分工!$B$2:'分工'!$C$32,2,0))</f>
        <v>#N/A</v>
      </c>
      <c r="F1948" s="35"/>
      <c r="G1948" s="33">
        <f>IFERROR(VLOOKUP(C1948,重点公司!$C$2:$E$800,2,FALSE),0)</f>
        <v>0</v>
      </c>
    </row>
    <row r="1949" spans="2:7" ht="14" customHeight="1" x14ac:dyDescent="0.25">
      <c r="B1949" s="34" t="s">
        <v>3134</v>
      </c>
      <c r="C1949" s="29">
        <f>[1]!s_info_name(B1949)</f>
        <v>0</v>
      </c>
      <c r="D1949" s="30">
        <f>[1]!s_info_industry_sw_2021(B1949,"",1)</f>
        <v>0</v>
      </c>
      <c r="E1949" s="31" t="e">
        <f>IF([1]!s_info_industry_sw_2021(B1949,"",2)="消费电子",分工!$E$4,VLOOKUP(D1949,分工!$B$2:'分工'!$C$32,2,0))</f>
        <v>#N/A</v>
      </c>
      <c r="F1949" s="35"/>
      <c r="G1949" s="33">
        <f>IFERROR(VLOOKUP(C1949,重点公司!$C$2:$E$800,2,FALSE),0)</f>
        <v>0</v>
      </c>
    </row>
    <row r="1950" spans="2:7" ht="14" customHeight="1" x14ac:dyDescent="0.25">
      <c r="B1950" s="34" t="s">
        <v>3135</v>
      </c>
      <c r="C1950" s="29">
        <f>[1]!s_info_name(B1950)</f>
        <v>0</v>
      </c>
      <c r="D1950" s="30">
        <f>[1]!s_info_industry_sw_2021(B1950,"",1)</f>
        <v>0</v>
      </c>
      <c r="E1950" s="31" t="e">
        <f>IF([1]!s_info_industry_sw_2021(B1950,"",2)="消费电子",分工!$E$4,VLOOKUP(D1950,分工!$B$2:'分工'!$C$32,2,0))</f>
        <v>#N/A</v>
      </c>
      <c r="F1950" s="35"/>
      <c r="G1950" s="33">
        <f>IFERROR(VLOOKUP(C1950,重点公司!$C$2:$E$800,2,FALSE),0)</f>
        <v>0</v>
      </c>
    </row>
    <row r="1951" spans="2:7" ht="14" customHeight="1" x14ac:dyDescent="0.25">
      <c r="B1951" s="34" t="s">
        <v>3136</v>
      </c>
      <c r="C1951" s="29">
        <f>[1]!s_info_name(B1951)</f>
        <v>0</v>
      </c>
      <c r="D1951" s="30">
        <f>[1]!s_info_industry_sw_2021(B1951,"",1)</f>
        <v>0</v>
      </c>
      <c r="E1951" s="31" t="e">
        <f>IF([1]!s_info_industry_sw_2021(B1951,"",2)="消费电子",分工!$E$4,VLOOKUP(D1951,分工!$B$2:'分工'!$C$32,2,0))</f>
        <v>#N/A</v>
      </c>
      <c r="F1951" s="35"/>
      <c r="G1951" s="33">
        <f>IFERROR(VLOOKUP(C1951,重点公司!$C$2:$E$800,2,FALSE),0)</f>
        <v>0</v>
      </c>
    </row>
    <row r="1952" spans="2:7" ht="14" customHeight="1" x14ac:dyDescent="0.25">
      <c r="B1952" s="34" t="s">
        <v>3137</v>
      </c>
      <c r="C1952" s="29">
        <f>[1]!s_info_name(B1952)</f>
        <v>0</v>
      </c>
      <c r="D1952" s="30">
        <f>[1]!s_info_industry_sw_2021(B1952,"",1)</f>
        <v>0</v>
      </c>
      <c r="E1952" s="31" t="e">
        <f>IF([1]!s_info_industry_sw_2021(B1952,"",2)="消费电子",分工!$E$4,VLOOKUP(D1952,分工!$B$2:'分工'!$C$32,2,0))</f>
        <v>#N/A</v>
      </c>
      <c r="F1952" s="35"/>
      <c r="G1952" s="33">
        <f>IFERROR(VLOOKUP(C1952,重点公司!$C$2:$E$800,2,FALSE),0)</f>
        <v>0</v>
      </c>
    </row>
    <row r="1953" spans="2:7" ht="14" customHeight="1" x14ac:dyDescent="0.25">
      <c r="B1953" s="34" t="s">
        <v>3138</v>
      </c>
      <c r="C1953" s="29">
        <f>[1]!s_info_name(B1953)</f>
        <v>0</v>
      </c>
      <c r="D1953" s="30">
        <f>[1]!s_info_industry_sw_2021(B1953,"",1)</f>
        <v>0</v>
      </c>
      <c r="E1953" s="31" t="e">
        <f>IF([1]!s_info_industry_sw_2021(B1953,"",2)="消费电子",分工!$E$4,VLOOKUP(D1953,分工!$B$2:'分工'!$C$32,2,0))</f>
        <v>#N/A</v>
      </c>
      <c r="F1953" s="35"/>
      <c r="G1953" s="33">
        <f>IFERROR(VLOOKUP(C1953,重点公司!$C$2:$E$800,2,FALSE),0)</f>
        <v>0</v>
      </c>
    </row>
    <row r="1954" spans="2:7" ht="14" customHeight="1" x14ac:dyDescent="0.25">
      <c r="B1954" s="34" t="s">
        <v>3139</v>
      </c>
      <c r="C1954" s="29">
        <f>[1]!s_info_name(B1954)</f>
        <v>0</v>
      </c>
      <c r="D1954" s="30">
        <f>[1]!s_info_industry_sw_2021(B1954,"",1)</f>
        <v>0</v>
      </c>
      <c r="E1954" s="31" t="e">
        <f>IF([1]!s_info_industry_sw_2021(B1954,"",2)="消费电子",分工!$E$4,VLOOKUP(D1954,分工!$B$2:'分工'!$C$32,2,0))</f>
        <v>#N/A</v>
      </c>
      <c r="F1954" s="35"/>
      <c r="G1954" s="33">
        <f>IFERROR(VLOOKUP(C1954,重点公司!$C$2:$E$800,2,FALSE),0)</f>
        <v>0</v>
      </c>
    </row>
    <row r="1955" spans="2:7" ht="14" customHeight="1" x14ac:dyDescent="0.25">
      <c r="B1955" s="34" t="s">
        <v>3140</v>
      </c>
      <c r="C1955" s="29">
        <f>[1]!s_info_name(B1955)</f>
        <v>0</v>
      </c>
      <c r="D1955" s="30">
        <f>[1]!s_info_industry_sw_2021(B1955,"",1)</f>
        <v>0</v>
      </c>
      <c r="E1955" s="31" t="e">
        <f>IF([1]!s_info_industry_sw_2021(B1955,"",2)="消费电子",分工!$E$4,VLOOKUP(D1955,分工!$B$2:'分工'!$C$32,2,0))</f>
        <v>#N/A</v>
      </c>
      <c r="F1955" s="35"/>
      <c r="G1955" s="33">
        <f>IFERROR(VLOOKUP(C1955,重点公司!$C$2:$E$800,2,FALSE),0)</f>
        <v>0</v>
      </c>
    </row>
    <row r="1956" spans="2:7" ht="14" customHeight="1" x14ac:dyDescent="0.25">
      <c r="B1956" s="34" t="s">
        <v>3141</v>
      </c>
      <c r="C1956" s="29">
        <f>[1]!s_info_name(B1956)</f>
        <v>0</v>
      </c>
      <c r="D1956" s="30">
        <f>[1]!s_info_industry_sw_2021(B1956,"",1)</f>
        <v>0</v>
      </c>
      <c r="E1956" s="31" t="e">
        <f>IF([1]!s_info_industry_sw_2021(B1956,"",2)="消费电子",分工!$E$4,VLOOKUP(D1956,分工!$B$2:'分工'!$C$32,2,0))</f>
        <v>#N/A</v>
      </c>
      <c r="F1956" s="35"/>
      <c r="G1956" s="33">
        <f>IFERROR(VLOOKUP(C1956,重点公司!$C$2:$E$800,2,FALSE),0)</f>
        <v>0</v>
      </c>
    </row>
    <row r="1957" spans="2:7" ht="14" customHeight="1" x14ac:dyDescent="0.25">
      <c r="B1957" s="34" t="s">
        <v>3142</v>
      </c>
      <c r="C1957" s="29">
        <f>[1]!s_info_name(B1957)</f>
        <v>0</v>
      </c>
      <c r="D1957" s="30">
        <f>[1]!s_info_industry_sw_2021(B1957,"",1)</f>
        <v>0</v>
      </c>
      <c r="E1957" s="31" t="e">
        <f>IF([1]!s_info_industry_sw_2021(B1957,"",2)="消费电子",分工!$E$4,VLOOKUP(D1957,分工!$B$2:'分工'!$C$32,2,0))</f>
        <v>#N/A</v>
      </c>
      <c r="F1957" s="35"/>
      <c r="G1957" s="33">
        <f>IFERROR(VLOOKUP(C1957,重点公司!$C$2:$E$800,2,FALSE),0)</f>
        <v>0</v>
      </c>
    </row>
    <row r="1958" spans="2:7" ht="14" customHeight="1" x14ac:dyDescent="0.25">
      <c r="B1958" s="34" t="s">
        <v>3143</v>
      </c>
      <c r="C1958" s="29">
        <f>[1]!s_info_name(B1958)</f>
        <v>0</v>
      </c>
      <c r="D1958" s="30">
        <f>[1]!s_info_industry_sw_2021(B1958,"",1)</f>
        <v>0</v>
      </c>
      <c r="E1958" s="31" t="e">
        <f>IF([1]!s_info_industry_sw_2021(B1958,"",2)="消费电子",分工!$E$4,VLOOKUP(D1958,分工!$B$2:'分工'!$C$32,2,0))</f>
        <v>#N/A</v>
      </c>
      <c r="F1958" s="35"/>
      <c r="G1958" s="33">
        <f>IFERROR(VLOOKUP(C1958,重点公司!$C$2:$E$800,2,FALSE),0)</f>
        <v>0</v>
      </c>
    </row>
    <row r="1959" spans="2:7" ht="14" customHeight="1" x14ac:dyDescent="0.25">
      <c r="B1959" s="34" t="s">
        <v>3144</v>
      </c>
      <c r="C1959" s="29">
        <f>[1]!s_info_name(B1959)</f>
        <v>0</v>
      </c>
      <c r="D1959" s="30">
        <f>[1]!s_info_industry_sw_2021(B1959,"",1)</f>
        <v>0</v>
      </c>
      <c r="E1959" s="31" t="e">
        <f>IF([1]!s_info_industry_sw_2021(B1959,"",2)="消费电子",分工!$E$4,VLOOKUP(D1959,分工!$B$2:'分工'!$C$32,2,0))</f>
        <v>#N/A</v>
      </c>
      <c r="F1959" s="35"/>
      <c r="G1959" s="33">
        <f>IFERROR(VLOOKUP(C1959,重点公司!$C$2:$E$800,2,FALSE),0)</f>
        <v>0</v>
      </c>
    </row>
    <row r="1960" spans="2:7" ht="14" customHeight="1" x14ac:dyDescent="0.25">
      <c r="B1960" s="34" t="s">
        <v>3145</v>
      </c>
      <c r="C1960" s="29">
        <f>[1]!s_info_name(B1960)</f>
        <v>0</v>
      </c>
      <c r="D1960" s="30">
        <f>[1]!s_info_industry_sw_2021(B1960,"",1)</f>
        <v>0</v>
      </c>
      <c r="E1960" s="31" t="e">
        <f>IF([1]!s_info_industry_sw_2021(B1960,"",2)="消费电子",分工!$E$4,VLOOKUP(D1960,分工!$B$2:'分工'!$C$32,2,0))</f>
        <v>#N/A</v>
      </c>
      <c r="F1960" s="35"/>
      <c r="G1960" s="33">
        <f>IFERROR(VLOOKUP(C1960,重点公司!$C$2:$E$800,2,FALSE),0)</f>
        <v>0</v>
      </c>
    </row>
    <row r="1961" spans="2:7" ht="14" customHeight="1" x14ac:dyDescent="0.25">
      <c r="B1961" s="34" t="s">
        <v>3146</v>
      </c>
      <c r="C1961" s="29">
        <f>[1]!s_info_name(B1961)</f>
        <v>0</v>
      </c>
      <c r="D1961" s="30">
        <f>[1]!s_info_industry_sw_2021(B1961,"",1)</f>
        <v>0</v>
      </c>
      <c r="E1961" s="31" t="e">
        <f>IF([1]!s_info_industry_sw_2021(B1961,"",2)="消费电子",分工!$E$4,VLOOKUP(D1961,分工!$B$2:'分工'!$C$32,2,0))</f>
        <v>#N/A</v>
      </c>
      <c r="F1961" s="35"/>
      <c r="G1961" s="33">
        <f>IFERROR(VLOOKUP(C1961,重点公司!$C$2:$E$800,2,FALSE),0)</f>
        <v>0</v>
      </c>
    </row>
    <row r="1962" spans="2:7" ht="14" customHeight="1" x14ac:dyDescent="0.25">
      <c r="B1962" s="34" t="s">
        <v>3147</v>
      </c>
      <c r="C1962" s="29">
        <f>[1]!s_info_name(B1962)</f>
        <v>0</v>
      </c>
      <c r="D1962" s="30">
        <f>[1]!s_info_industry_sw_2021(B1962,"",1)</f>
        <v>0</v>
      </c>
      <c r="E1962" s="31" t="e">
        <f>IF([1]!s_info_industry_sw_2021(B1962,"",2)="消费电子",分工!$E$4,VLOOKUP(D1962,分工!$B$2:'分工'!$C$32,2,0))</f>
        <v>#N/A</v>
      </c>
      <c r="F1962" s="35"/>
      <c r="G1962" s="33">
        <f>IFERROR(VLOOKUP(C1962,重点公司!$C$2:$E$800,2,FALSE),0)</f>
        <v>0</v>
      </c>
    </row>
    <row r="1963" spans="2:7" ht="14" customHeight="1" x14ac:dyDescent="0.25">
      <c r="B1963" s="34" t="s">
        <v>3148</v>
      </c>
      <c r="C1963" s="29">
        <f>[1]!s_info_name(B1963)</f>
        <v>0</v>
      </c>
      <c r="D1963" s="30">
        <f>[1]!s_info_industry_sw_2021(B1963,"",1)</f>
        <v>0</v>
      </c>
      <c r="E1963" s="31" t="e">
        <f>IF([1]!s_info_industry_sw_2021(B1963,"",2)="消费电子",分工!$E$4,VLOOKUP(D1963,分工!$B$2:'分工'!$C$32,2,0))</f>
        <v>#N/A</v>
      </c>
      <c r="F1963" s="35"/>
      <c r="G1963" s="33">
        <f>IFERROR(VLOOKUP(C1963,重点公司!$C$2:$E$800,2,FALSE),0)</f>
        <v>0</v>
      </c>
    </row>
    <row r="1964" spans="2:7" ht="14" customHeight="1" x14ac:dyDescent="0.25">
      <c r="B1964" s="34" t="s">
        <v>3149</v>
      </c>
      <c r="C1964" s="29">
        <f>[1]!s_info_name(B1964)</f>
        <v>0</v>
      </c>
      <c r="D1964" s="30">
        <f>[1]!s_info_industry_sw_2021(B1964,"",1)</f>
        <v>0</v>
      </c>
      <c r="E1964" s="31" t="e">
        <f>IF([1]!s_info_industry_sw_2021(B1964,"",2)="消费电子",分工!$E$4,VLOOKUP(D1964,分工!$B$2:'分工'!$C$32,2,0))</f>
        <v>#N/A</v>
      </c>
      <c r="F1964" s="35"/>
      <c r="G1964" s="33">
        <f>IFERROR(VLOOKUP(C1964,重点公司!$C$2:$E$800,2,FALSE),0)</f>
        <v>0</v>
      </c>
    </row>
    <row r="1965" spans="2:7" ht="14" customHeight="1" x14ac:dyDescent="0.25">
      <c r="B1965" s="34" t="s">
        <v>689</v>
      </c>
      <c r="C1965" s="29" t="str">
        <f>[1]!s_info_name(B1965)</f>
        <v>招商公路</v>
      </c>
      <c r="D1965" s="30" t="str">
        <f>[1]!s_info_industry_sw_2021(B1965,"",1)</f>
        <v>交通运输</v>
      </c>
      <c r="E1965" s="31" t="str">
        <f>IF([1]!s_info_industry_sw_2021(B1965,"",2)="消费电子",分工!$E$4,VLOOKUP(D1965,分工!$B$2:'分工'!$C$32,2,0))</f>
        <v>董博</v>
      </c>
      <c r="F1965" s="35"/>
      <c r="G1965" s="33">
        <f>IFERROR(VLOOKUP(C1965,重点公司!$C$2:$E$800,2,FALSE),0)</f>
        <v>1</v>
      </c>
    </row>
    <row r="1966" spans="2:7" ht="14" customHeight="1" x14ac:dyDescent="0.25">
      <c r="B1966" s="34" t="s">
        <v>3150</v>
      </c>
      <c r="C1966" s="29">
        <f>[1]!s_info_name(B1966)</f>
        <v>0</v>
      </c>
      <c r="D1966" s="30">
        <f>[1]!s_info_industry_sw_2021(B1966,"",1)</f>
        <v>0</v>
      </c>
      <c r="E1966" s="31" t="e">
        <f>IF([1]!s_info_industry_sw_2021(B1966,"",2)="消费电子",分工!$E$4,VLOOKUP(D1966,分工!$B$2:'分工'!$C$32,2,0))</f>
        <v>#N/A</v>
      </c>
      <c r="F1966" s="35"/>
      <c r="G1966" s="33">
        <f>IFERROR(VLOOKUP(C1966,重点公司!$C$2:$E$800,2,FALSE),0)</f>
        <v>0</v>
      </c>
    </row>
    <row r="1967" spans="2:7" ht="14" customHeight="1" x14ac:dyDescent="0.25">
      <c r="B1967" s="34" t="s">
        <v>3151</v>
      </c>
      <c r="C1967" s="29">
        <f>[1]!s_info_name(B1967)</f>
        <v>0</v>
      </c>
      <c r="D1967" s="30">
        <f>[1]!s_info_industry_sw_2021(B1967,"",1)</f>
        <v>0</v>
      </c>
      <c r="E1967" s="31" t="e">
        <f>IF([1]!s_info_industry_sw_2021(B1967,"",2)="消费电子",分工!$E$4,VLOOKUP(D1967,分工!$B$2:'分工'!$C$32,2,0))</f>
        <v>#N/A</v>
      </c>
      <c r="F1967" s="35"/>
      <c r="G1967" s="33">
        <f>IFERROR(VLOOKUP(C1967,重点公司!$C$2:$E$800,2,FALSE),0)</f>
        <v>0</v>
      </c>
    </row>
    <row r="1968" spans="2:7" ht="14" customHeight="1" x14ac:dyDescent="0.25">
      <c r="B1968" s="34" t="s">
        <v>3152</v>
      </c>
      <c r="C1968" s="29">
        <f>[1]!s_info_name(B1968)</f>
        <v>0</v>
      </c>
      <c r="D1968" s="30">
        <f>[1]!s_info_industry_sw_2021(B1968,"",1)</f>
        <v>0</v>
      </c>
      <c r="E1968" s="31" t="e">
        <f>IF([1]!s_info_industry_sw_2021(B1968,"",2)="消费电子",分工!$E$4,VLOOKUP(D1968,分工!$B$2:'分工'!$C$32,2,0))</f>
        <v>#N/A</v>
      </c>
      <c r="F1968" s="35"/>
      <c r="G1968" s="33">
        <f>IFERROR(VLOOKUP(C1968,重点公司!$C$2:$E$800,2,FALSE),0)</f>
        <v>0</v>
      </c>
    </row>
    <row r="1969" spans="2:7" ht="14" customHeight="1" x14ac:dyDescent="0.25">
      <c r="B1969" s="34" t="s">
        <v>3153</v>
      </c>
      <c r="C1969" s="29">
        <f>[1]!s_info_name(B1969)</f>
        <v>0</v>
      </c>
      <c r="D1969" s="30">
        <f>[1]!s_info_industry_sw_2021(B1969,"",1)</f>
        <v>0</v>
      </c>
      <c r="E1969" s="31" t="e">
        <f>IF([1]!s_info_industry_sw_2021(B1969,"",2)="消费电子",分工!$E$4,VLOOKUP(D1969,分工!$B$2:'分工'!$C$32,2,0))</f>
        <v>#N/A</v>
      </c>
      <c r="F1969" s="35"/>
      <c r="G1969" s="33">
        <f>IFERROR(VLOOKUP(C1969,重点公司!$C$2:$E$800,2,FALSE),0)</f>
        <v>0</v>
      </c>
    </row>
    <row r="1970" spans="2:7" ht="14" customHeight="1" x14ac:dyDescent="0.25">
      <c r="B1970" s="34" t="s">
        <v>3154</v>
      </c>
      <c r="C1970" s="29">
        <f>[1]!s_info_name(B1970)</f>
        <v>0</v>
      </c>
      <c r="D1970" s="30">
        <f>[1]!s_info_industry_sw_2021(B1970,"",1)</f>
        <v>0</v>
      </c>
      <c r="E1970" s="31" t="e">
        <f>IF([1]!s_info_industry_sw_2021(B1970,"",2)="消费电子",分工!$E$4,VLOOKUP(D1970,分工!$B$2:'分工'!$C$32,2,0))</f>
        <v>#N/A</v>
      </c>
      <c r="F1970" s="35"/>
      <c r="G1970" s="33">
        <f>IFERROR(VLOOKUP(C1970,重点公司!$C$2:$E$800,2,FALSE),0)</f>
        <v>0</v>
      </c>
    </row>
    <row r="1971" spans="2:7" ht="14" customHeight="1" x14ac:dyDescent="0.25">
      <c r="B1971" s="34" t="s">
        <v>3155</v>
      </c>
      <c r="C1971" s="29">
        <f>[1]!s_info_name(B1971)</f>
        <v>0</v>
      </c>
      <c r="D1971" s="30">
        <f>[1]!s_info_industry_sw_2021(B1971,"",1)</f>
        <v>0</v>
      </c>
      <c r="E1971" s="31" t="e">
        <f>IF([1]!s_info_industry_sw_2021(B1971,"",2)="消费电子",分工!$E$4,VLOOKUP(D1971,分工!$B$2:'分工'!$C$32,2,0))</f>
        <v>#N/A</v>
      </c>
      <c r="F1971" s="35"/>
      <c r="G1971" s="33">
        <f>IFERROR(VLOOKUP(C1971,重点公司!$C$2:$E$800,2,FALSE),0)</f>
        <v>0</v>
      </c>
    </row>
    <row r="1972" spans="2:7" ht="14" customHeight="1" x14ac:dyDescent="0.25">
      <c r="B1972" s="34" t="s">
        <v>3156</v>
      </c>
      <c r="C1972" s="29">
        <f>[1]!s_info_name(B1972)</f>
        <v>0</v>
      </c>
      <c r="D1972" s="30">
        <f>[1]!s_info_industry_sw_2021(B1972,"",1)</f>
        <v>0</v>
      </c>
      <c r="E1972" s="31" t="e">
        <f>IF([1]!s_info_industry_sw_2021(B1972,"",2)="消费电子",分工!$E$4,VLOOKUP(D1972,分工!$B$2:'分工'!$C$32,2,0))</f>
        <v>#N/A</v>
      </c>
      <c r="F1972" s="35"/>
      <c r="G1972" s="33">
        <f>IFERROR(VLOOKUP(C1972,重点公司!$C$2:$E$800,2,FALSE),0)</f>
        <v>0</v>
      </c>
    </row>
    <row r="1973" spans="2:7" ht="14" customHeight="1" x14ac:dyDescent="0.25">
      <c r="B1973" s="34" t="s">
        <v>3157</v>
      </c>
      <c r="C1973" s="29">
        <f>[1]!s_info_name(B1973)</f>
        <v>0</v>
      </c>
      <c r="D1973" s="30">
        <f>[1]!s_info_industry_sw_2021(B1973,"",1)</f>
        <v>0</v>
      </c>
      <c r="E1973" s="31" t="e">
        <f>IF([1]!s_info_industry_sw_2021(B1973,"",2)="消费电子",分工!$E$4,VLOOKUP(D1973,分工!$B$2:'分工'!$C$32,2,0))</f>
        <v>#N/A</v>
      </c>
      <c r="F1973" s="35"/>
      <c r="G1973" s="33">
        <f>IFERROR(VLOOKUP(C1973,重点公司!$C$2:$E$800,2,FALSE),0)</f>
        <v>0</v>
      </c>
    </row>
    <row r="1974" spans="2:7" ht="14" customHeight="1" x14ac:dyDescent="0.25">
      <c r="B1974" s="34" t="s">
        <v>3158</v>
      </c>
      <c r="C1974" s="29">
        <f>[1]!s_info_name(B1974)</f>
        <v>0</v>
      </c>
      <c r="D1974" s="30">
        <f>[1]!s_info_industry_sw_2021(B1974,"",1)</f>
        <v>0</v>
      </c>
      <c r="E1974" s="31" t="e">
        <f>IF([1]!s_info_industry_sw_2021(B1974,"",2)="消费电子",分工!$E$4,VLOOKUP(D1974,分工!$B$2:'分工'!$C$32,2,0))</f>
        <v>#N/A</v>
      </c>
      <c r="F1974" s="35"/>
      <c r="G1974" s="33">
        <f>IFERROR(VLOOKUP(C1974,重点公司!$C$2:$E$800,2,FALSE),0)</f>
        <v>0</v>
      </c>
    </row>
    <row r="1975" spans="2:7" ht="14" customHeight="1" x14ac:dyDescent="0.25">
      <c r="B1975" s="34" t="s">
        <v>3159</v>
      </c>
      <c r="C1975" s="29">
        <f>[1]!s_info_name(B1975)</f>
        <v>0</v>
      </c>
      <c r="D1975" s="30">
        <f>[1]!s_info_industry_sw_2021(B1975,"",1)</f>
        <v>0</v>
      </c>
      <c r="E1975" s="31" t="e">
        <f>IF([1]!s_info_industry_sw_2021(B1975,"",2)="消费电子",分工!$E$4,VLOOKUP(D1975,分工!$B$2:'分工'!$C$32,2,0))</f>
        <v>#N/A</v>
      </c>
      <c r="F1975" s="35"/>
      <c r="G1975" s="33">
        <f>IFERROR(VLOOKUP(C1975,重点公司!$C$2:$E$800,2,FALSE),0)</f>
        <v>0</v>
      </c>
    </row>
    <row r="1976" spans="2:7" ht="14" customHeight="1" x14ac:dyDescent="0.25">
      <c r="B1976" s="34" t="s">
        <v>3160</v>
      </c>
      <c r="C1976" s="29">
        <f>[1]!s_info_name(B1976)</f>
        <v>0</v>
      </c>
      <c r="D1976" s="30">
        <f>[1]!s_info_industry_sw_2021(B1976,"",1)</f>
        <v>0</v>
      </c>
      <c r="E1976" s="31" t="e">
        <f>IF([1]!s_info_industry_sw_2021(B1976,"",2)="消费电子",分工!$E$4,VLOOKUP(D1976,分工!$B$2:'分工'!$C$32,2,0))</f>
        <v>#N/A</v>
      </c>
      <c r="F1976" s="35"/>
      <c r="G1976" s="33">
        <f>IFERROR(VLOOKUP(C1976,重点公司!$C$2:$E$800,2,FALSE),0)</f>
        <v>0</v>
      </c>
    </row>
    <row r="1977" spans="2:7" ht="14" customHeight="1" x14ac:dyDescent="0.25">
      <c r="B1977" s="34" t="s">
        <v>3161</v>
      </c>
      <c r="C1977" s="29">
        <f>[1]!s_info_name(B1977)</f>
        <v>0</v>
      </c>
      <c r="D1977" s="30">
        <f>[1]!s_info_industry_sw_2021(B1977,"",1)</f>
        <v>0</v>
      </c>
      <c r="E1977" s="31" t="e">
        <f>IF([1]!s_info_industry_sw_2021(B1977,"",2)="消费电子",分工!$E$4,VLOOKUP(D1977,分工!$B$2:'分工'!$C$32,2,0))</f>
        <v>#N/A</v>
      </c>
      <c r="F1977" s="35"/>
      <c r="G1977" s="33">
        <f>IFERROR(VLOOKUP(C1977,重点公司!$C$2:$E$800,2,FALSE),0)</f>
        <v>0</v>
      </c>
    </row>
    <row r="1978" spans="2:7" ht="14" customHeight="1" x14ac:dyDescent="0.25">
      <c r="B1978" s="34" t="s">
        <v>3162</v>
      </c>
      <c r="C1978" s="29">
        <f>[1]!s_info_name(B1978)</f>
        <v>0</v>
      </c>
      <c r="D1978" s="30">
        <f>[1]!s_info_industry_sw_2021(B1978,"",1)</f>
        <v>0</v>
      </c>
      <c r="E1978" s="31" t="e">
        <f>IF([1]!s_info_industry_sw_2021(B1978,"",2)="消费电子",分工!$E$4,VLOOKUP(D1978,分工!$B$2:'分工'!$C$32,2,0))</f>
        <v>#N/A</v>
      </c>
      <c r="F1978" s="35"/>
      <c r="G1978" s="33">
        <f>IFERROR(VLOOKUP(C1978,重点公司!$C$2:$E$800,2,FALSE),0)</f>
        <v>0</v>
      </c>
    </row>
    <row r="1979" spans="2:7" ht="14" customHeight="1" x14ac:dyDescent="0.25">
      <c r="B1979" s="34" t="s">
        <v>40</v>
      </c>
      <c r="C1979" s="29" t="str">
        <f>[1]!s_info_name(B1979)</f>
        <v>招商蛇口</v>
      </c>
      <c r="D1979" s="30" t="str">
        <f>[1]!s_info_industry_sw_2021(B1979,"",1)</f>
        <v>房地产</v>
      </c>
      <c r="E1979" s="31" t="str">
        <f>IF([1]!s_info_industry_sw_2021(B1979,"",2)="消费电子",分工!$E$4,VLOOKUP(D1979,分工!$B$2:'分工'!$C$32,2,0))</f>
        <v>曹昱晟</v>
      </c>
      <c r="F1979" s="35"/>
      <c r="G1979" s="33">
        <f>IFERROR(VLOOKUP(C1979,重点公司!$C$2:$E$800,2,FALSE),0)</f>
        <v>1</v>
      </c>
    </row>
    <row r="1980" spans="2:7" ht="14" customHeight="1" x14ac:dyDescent="0.25">
      <c r="B1980" s="34" t="s">
        <v>3163</v>
      </c>
      <c r="C1980" s="29">
        <f>[1]!s_info_name(B1980)</f>
        <v>0</v>
      </c>
      <c r="D1980" s="30">
        <f>[1]!s_info_industry_sw_2021(B1980,"",1)</f>
        <v>0</v>
      </c>
      <c r="E1980" s="31" t="e">
        <f>IF([1]!s_info_industry_sw_2021(B1980,"",2)="消费电子",分工!$E$4,VLOOKUP(D1980,分工!$B$2:'分工'!$C$32,2,0))</f>
        <v>#N/A</v>
      </c>
      <c r="F1980" s="35"/>
      <c r="G1980" s="33">
        <f>IFERROR(VLOOKUP(C1980,重点公司!$C$2:$E$800,2,FALSE),0)</f>
        <v>0</v>
      </c>
    </row>
    <row r="1981" spans="2:7" ht="14" customHeight="1" x14ac:dyDescent="0.25">
      <c r="B1981" s="34" t="s">
        <v>3164</v>
      </c>
      <c r="C1981" s="29">
        <f>[1]!s_info_name(B1981)</f>
        <v>0</v>
      </c>
      <c r="D1981" s="30">
        <f>[1]!s_info_industry_sw_2021(B1981,"",1)</f>
        <v>0</v>
      </c>
      <c r="E1981" s="31" t="e">
        <f>IF([1]!s_info_industry_sw_2021(B1981,"",2)="消费电子",分工!$E$4,VLOOKUP(D1981,分工!$B$2:'分工'!$C$32,2,0))</f>
        <v>#N/A</v>
      </c>
      <c r="F1981" s="35"/>
      <c r="G1981" s="33">
        <f>IFERROR(VLOOKUP(C1981,重点公司!$C$2:$E$800,2,FALSE),0)</f>
        <v>0</v>
      </c>
    </row>
    <row r="1982" spans="2:7" ht="14" customHeight="1" x14ac:dyDescent="0.25">
      <c r="B1982" s="34" t="s">
        <v>3165</v>
      </c>
      <c r="C1982" s="29">
        <f>[1]!s_info_name(B1982)</f>
        <v>0</v>
      </c>
      <c r="D1982" s="30">
        <f>[1]!s_info_industry_sw_2021(B1982,"",1)</f>
        <v>0</v>
      </c>
      <c r="E1982" s="31" t="e">
        <f>IF([1]!s_info_industry_sw_2021(B1982,"",2)="消费电子",分工!$E$4,VLOOKUP(D1982,分工!$B$2:'分工'!$C$32,2,0))</f>
        <v>#N/A</v>
      </c>
      <c r="F1982" s="35"/>
      <c r="G1982" s="33">
        <f>IFERROR(VLOOKUP(C1982,重点公司!$C$2:$E$800,2,FALSE),0)</f>
        <v>0</v>
      </c>
    </row>
    <row r="1983" spans="2:7" ht="14" customHeight="1" x14ac:dyDescent="0.25">
      <c r="B1983" s="34" t="s">
        <v>3166</v>
      </c>
      <c r="C1983" s="29">
        <f>[1]!s_info_name(B1983)</f>
        <v>0</v>
      </c>
      <c r="D1983" s="30">
        <f>[1]!s_info_industry_sw_2021(B1983,"",1)</f>
        <v>0</v>
      </c>
      <c r="E1983" s="31" t="e">
        <f>IF([1]!s_info_industry_sw_2021(B1983,"",2)="消费电子",分工!$E$4,VLOOKUP(D1983,分工!$B$2:'分工'!$C$32,2,0))</f>
        <v>#N/A</v>
      </c>
      <c r="F1983" s="35"/>
      <c r="G1983" s="33">
        <f>IFERROR(VLOOKUP(C1983,重点公司!$C$2:$E$800,2,FALSE),0)</f>
        <v>0</v>
      </c>
    </row>
    <row r="1984" spans="2:7" ht="14" customHeight="1" x14ac:dyDescent="0.25">
      <c r="B1984" s="34" t="s">
        <v>3167</v>
      </c>
      <c r="C1984" s="29">
        <f>[1]!s_info_name(B1984)</f>
        <v>0</v>
      </c>
      <c r="D1984" s="30">
        <f>[1]!s_info_industry_sw_2021(B1984,"",1)</f>
        <v>0</v>
      </c>
      <c r="E1984" s="31" t="e">
        <f>IF([1]!s_info_industry_sw_2021(B1984,"",2)="消费电子",分工!$E$4,VLOOKUP(D1984,分工!$B$2:'分工'!$C$32,2,0))</f>
        <v>#N/A</v>
      </c>
      <c r="F1984" s="35"/>
      <c r="G1984" s="33">
        <f>IFERROR(VLOOKUP(C1984,重点公司!$C$2:$E$800,2,FALSE),0)</f>
        <v>0</v>
      </c>
    </row>
    <row r="1985" spans="2:7" ht="14" customHeight="1" x14ac:dyDescent="0.25">
      <c r="B1985" s="34" t="s">
        <v>3168</v>
      </c>
      <c r="C1985" s="29">
        <f>[1]!s_info_name(B1985)</f>
        <v>0</v>
      </c>
      <c r="D1985" s="30">
        <f>[1]!s_info_industry_sw_2021(B1985,"",1)</f>
        <v>0</v>
      </c>
      <c r="E1985" s="31" t="e">
        <f>IF([1]!s_info_industry_sw_2021(B1985,"",2)="消费电子",分工!$E$4,VLOOKUP(D1985,分工!$B$2:'分工'!$C$32,2,0))</f>
        <v>#N/A</v>
      </c>
      <c r="F1985" s="35"/>
      <c r="G1985" s="33">
        <f>IFERROR(VLOOKUP(C1985,重点公司!$C$2:$E$800,2,FALSE),0)</f>
        <v>0</v>
      </c>
    </row>
    <row r="1986" spans="2:7" ht="14" customHeight="1" x14ac:dyDescent="0.25">
      <c r="B1986" s="34" t="s">
        <v>3169</v>
      </c>
      <c r="C1986" s="29">
        <f>[1]!s_info_name(B1986)</f>
        <v>0</v>
      </c>
      <c r="D1986" s="30">
        <f>[1]!s_info_industry_sw_2021(B1986,"",1)</f>
        <v>0</v>
      </c>
      <c r="E1986" s="31" t="e">
        <f>IF([1]!s_info_industry_sw_2021(B1986,"",2)="消费电子",分工!$E$4,VLOOKUP(D1986,分工!$B$2:'分工'!$C$32,2,0))</f>
        <v>#N/A</v>
      </c>
      <c r="F1986" s="35"/>
      <c r="G1986" s="33">
        <f>IFERROR(VLOOKUP(C1986,重点公司!$C$2:$E$800,2,FALSE),0)</f>
        <v>0</v>
      </c>
    </row>
    <row r="1987" spans="2:7" ht="14" customHeight="1" x14ac:dyDescent="0.25">
      <c r="B1987" s="34" t="s">
        <v>3170</v>
      </c>
      <c r="C1987" s="29">
        <f>[1]!s_info_name(B1987)</f>
        <v>0</v>
      </c>
      <c r="D1987" s="30">
        <f>[1]!s_info_industry_sw_2021(B1987,"",1)</f>
        <v>0</v>
      </c>
      <c r="E1987" s="31" t="e">
        <f>IF([1]!s_info_industry_sw_2021(B1987,"",2)="消费电子",分工!$E$4,VLOOKUP(D1987,分工!$B$2:'分工'!$C$32,2,0))</f>
        <v>#N/A</v>
      </c>
      <c r="F1987" s="35"/>
      <c r="G1987" s="33">
        <f>IFERROR(VLOOKUP(C1987,重点公司!$C$2:$E$800,2,FALSE),0)</f>
        <v>0</v>
      </c>
    </row>
    <row r="1988" spans="2:7" ht="14" customHeight="1" x14ac:dyDescent="0.25">
      <c r="B1988" s="34" t="s">
        <v>3171</v>
      </c>
      <c r="C1988" s="29">
        <f>[1]!s_info_name(B1988)</f>
        <v>0</v>
      </c>
      <c r="D1988" s="30">
        <f>[1]!s_info_industry_sw_2021(B1988,"",1)</f>
        <v>0</v>
      </c>
      <c r="E1988" s="31" t="e">
        <f>IF([1]!s_info_industry_sw_2021(B1988,"",2)="消费电子",分工!$E$4,VLOOKUP(D1988,分工!$B$2:'分工'!$C$32,2,0))</f>
        <v>#N/A</v>
      </c>
      <c r="F1988" s="35"/>
      <c r="G1988" s="33">
        <f>IFERROR(VLOOKUP(C1988,重点公司!$C$2:$E$800,2,FALSE),0)</f>
        <v>0</v>
      </c>
    </row>
    <row r="1989" spans="2:7" ht="14" customHeight="1" x14ac:dyDescent="0.25">
      <c r="B1989" s="34" t="s">
        <v>3172</v>
      </c>
      <c r="C1989" s="29">
        <f>[1]!s_info_name(B1989)</f>
        <v>0</v>
      </c>
      <c r="D1989" s="30">
        <f>[1]!s_info_industry_sw_2021(B1989,"",1)</f>
        <v>0</v>
      </c>
      <c r="E1989" s="31" t="e">
        <f>IF([1]!s_info_industry_sw_2021(B1989,"",2)="消费电子",分工!$E$4,VLOOKUP(D1989,分工!$B$2:'分工'!$C$32,2,0))</f>
        <v>#N/A</v>
      </c>
      <c r="F1989" s="35"/>
      <c r="G1989" s="33">
        <f>IFERROR(VLOOKUP(C1989,重点公司!$C$2:$E$800,2,FALSE),0)</f>
        <v>0</v>
      </c>
    </row>
    <row r="1990" spans="2:7" ht="14" customHeight="1" x14ac:dyDescent="0.25">
      <c r="B1990" s="34" t="s">
        <v>3173</v>
      </c>
      <c r="C1990" s="29">
        <f>[1]!s_info_name(B1990)</f>
        <v>0</v>
      </c>
      <c r="D1990" s="30">
        <f>[1]!s_info_industry_sw_2021(B1990,"",1)</f>
        <v>0</v>
      </c>
      <c r="E1990" s="31" t="e">
        <f>IF([1]!s_info_industry_sw_2021(B1990,"",2)="消费电子",分工!$E$4,VLOOKUP(D1990,分工!$B$2:'分工'!$C$32,2,0))</f>
        <v>#N/A</v>
      </c>
      <c r="F1990" s="35"/>
      <c r="G1990" s="33">
        <f>IFERROR(VLOOKUP(C1990,重点公司!$C$2:$E$800,2,FALSE),0)</f>
        <v>0</v>
      </c>
    </row>
    <row r="1991" spans="2:7" ht="14" customHeight="1" x14ac:dyDescent="0.25">
      <c r="B1991" s="34" t="s">
        <v>3174</v>
      </c>
      <c r="C1991" s="29">
        <f>[1]!s_info_name(B1991)</f>
        <v>0</v>
      </c>
      <c r="D1991" s="30">
        <f>[1]!s_info_industry_sw_2021(B1991,"",1)</f>
        <v>0</v>
      </c>
      <c r="E1991" s="31" t="e">
        <f>IF([1]!s_info_industry_sw_2021(B1991,"",2)="消费电子",分工!$E$4,VLOOKUP(D1991,分工!$B$2:'分工'!$C$32,2,0))</f>
        <v>#N/A</v>
      </c>
      <c r="F1991" s="35"/>
      <c r="G1991" s="33">
        <f>IFERROR(VLOOKUP(C1991,重点公司!$C$2:$E$800,2,FALSE),0)</f>
        <v>0</v>
      </c>
    </row>
    <row r="1992" spans="2:7" ht="14" customHeight="1" x14ac:dyDescent="0.25">
      <c r="B1992" s="34" t="s">
        <v>3175</v>
      </c>
      <c r="C1992" s="29">
        <f>[1]!s_info_name(B1992)</f>
        <v>0</v>
      </c>
      <c r="D1992" s="30">
        <f>[1]!s_info_industry_sw_2021(B1992,"",1)</f>
        <v>0</v>
      </c>
      <c r="E1992" s="31" t="e">
        <f>IF([1]!s_info_industry_sw_2021(B1992,"",2)="消费电子",分工!$E$4,VLOOKUP(D1992,分工!$B$2:'分工'!$C$32,2,0))</f>
        <v>#N/A</v>
      </c>
      <c r="F1992" s="35"/>
      <c r="G1992" s="33">
        <f>IFERROR(VLOOKUP(C1992,重点公司!$C$2:$E$800,2,FALSE),0)</f>
        <v>0</v>
      </c>
    </row>
    <row r="1993" spans="2:7" ht="14" customHeight="1" x14ac:dyDescent="0.25">
      <c r="B1993" s="34" t="s">
        <v>3176</v>
      </c>
      <c r="C1993" s="29">
        <f>[1]!s_info_name(B1993)</f>
        <v>0</v>
      </c>
      <c r="D1993" s="30">
        <f>[1]!s_info_industry_sw_2021(B1993,"",1)</f>
        <v>0</v>
      </c>
      <c r="E1993" s="31" t="e">
        <f>IF([1]!s_info_industry_sw_2021(B1993,"",2)="消费电子",分工!$E$4,VLOOKUP(D1993,分工!$B$2:'分工'!$C$32,2,0))</f>
        <v>#N/A</v>
      </c>
      <c r="F1993" s="35"/>
      <c r="G1993" s="33">
        <f>IFERROR(VLOOKUP(C1993,重点公司!$C$2:$E$800,2,FALSE),0)</f>
        <v>0</v>
      </c>
    </row>
    <row r="1994" spans="2:7" ht="14" customHeight="1" x14ac:dyDescent="0.25">
      <c r="B1994" s="34" t="s">
        <v>3177</v>
      </c>
      <c r="C1994" s="29">
        <f>[1]!s_info_name(B1994)</f>
        <v>0</v>
      </c>
      <c r="D1994" s="30">
        <f>[1]!s_info_industry_sw_2021(B1994,"",1)</f>
        <v>0</v>
      </c>
      <c r="E1994" s="31" t="e">
        <f>IF([1]!s_info_industry_sw_2021(B1994,"",2)="消费电子",分工!$E$4,VLOOKUP(D1994,分工!$B$2:'分工'!$C$32,2,0))</f>
        <v>#N/A</v>
      </c>
      <c r="F1994" s="35"/>
      <c r="G1994" s="33">
        <f>IFERROR(VLOOKUP(C1994,重点公司!$C$2:$E$800,2,FALSE),0)</f>
        <v>0</v>
      </c>
    </row>
    <row r="1995" spans="2:7" ht="14" customHeight="1" x14ac:dyDescent="0.25">
      <c r="B1995" s="34" t="s">
        <v>3178</v>
      </c>
      <c r="C1995" s="29">
        <f>[1]!s_info_name(B1995)</f>
        <v>0</v>
      </c>
      <c r="D1995" s="30">
        <f>[1]!s_info_industry_sw_2021(B1995,"",1)</f>
        <v>0</v>
      </c>
      <c r="E1995" s="31" t="e">
        <f>IF([1]!s_info_industry_sw_2021(B1995,"",2)="消费电子",分工!$E$4,VLOOKUP(D1995,分工!$B$2:'分工'!$C$32,2,0))</f>
        <v>#N/A</v>
      </c>
      <c r="F1995" s="35"/>
      <c r="G1995" s="33">
        <f>IFERROR(VLOOKUP(C1995,重点公司!$C$2:$E$800,2,FALSE),0)</f>
        <v>0</v>
      </c>
    </row>
    <row r="1996" spans="2:7" ht="14" customHeight="1" x14ac:dyDescent="0.25">
      <c r="B1996" s="34" t="s">
        <v>3179</v>
      </c>
      <c r="C1996" s="29">
        <f>[1]!s_info_name(B1996)</f>
        <v>0</v>
      </c>
      <c r="D1996" s="30">
        <f>[1]!s_info_industry_sw_2021(B1996,"",1)</f>
        <v>0</v>
      </c>
      <c r="E1996" s="31" t="e">
        <f>IF([1]!s_info_industry_sw_2021(B1996,"",2)="消费电子",分工!$E$4,VLOOKUP(D1996,分工!$B$2:'分工'!$C$32,2,0))</f>
        <v>#N/A</v>
      </c>
      <c r="F1996" s="35"/>
      <c r="G1996" s="33">
        <f>IFERROR(VLOOKUP(C1996,重点公司!$C$2:$E$800,2,FALSE),0)</f>
        <v>0</v>
      </c>
    </row>
    <row r="1997" spans="2:7" ht="14" customHeight="1" x14ac:dyDescent="0.25">
      <c r="B1997" s="34" t="s">
        <v>3180</v>
      </c>
      <c r="C1997" s="29">
        <f>[1]!s_info_name(B1997)</f>
        <v>0</v>
      </c>
      <c r="D1997" s="30">
        <f>[1]!s_info_industry_sw_2021(B1997,"",1)</f>
        <v>0</v>
      </c>
      <c r="E1997" s="31" t="e">
        <f>IF([1]!s_info_industry_sw_2021(B1997,"",2)="消费电子",分工!$E$4,VLOOKUP(D1997,分工!$B$2:'分工'!$C$32,2,0))</f>
        <v>#N/A</v>
      </c>
      <c r="F1997" s="35"/>
      <c r="G1997" s="33">
        <f>IFERROR(VLOOKUP(C1997,重点公司!$C$2:$E$800,2,FALSE),0)</f>
        <v>0</v>
      </c>
    </row>
    <row r="1998" spans="2:7" ht="14" customHeight="1" x14ac:dyDescent="0.25">
      <c r="B1998" s="34" t="s">
        <v>3181</v>
      </c>
      <c r="C1998" s="29">
        <f>[1]!s_info_name(B1998)</f>
        <v>0</v>
      </c>
      <c r="D1998" s="30">
        <f>[1]!s_info_industry_sw_2021(B1998,"",1)</f>
        <v>0</v>
      </c>
      <c r="E1998" s="31" t="e">
        <f>IF([1]!s_info_industry_sw_2021(B1998,"",2)="消费电子",分工!$E$4,VLOOKUP(D1998,分工!$B$2:'分工'!$C$32,2,0))</f>
        <v>#N/A</v>
      </c>
      <c r="F1998" s="35"/>
      <c r="G1998" s="33">
        <f>IFERROR(VLOOKUP(C1998,重点公司!$C$2:$E$800,2,FALSE),0)</f>
        <v>0</v>
      </c>
    </row>
    <row r="1999" spans="2:7" ht="14" customHeight="1" x14ac:dyDescent="0.25">
      <c r="B1999" s="34" t="s">
        <v>3182</v>
      </c>
      <c r="C1999" s="29">
        <f>[1]!s_info_name(B1999)</f>
        <v>0</v>
      </c>
      <c r="D1999" s="30">
        <f>[1]!s_info_industry_sw_2021(B1999,"",1)</f>
        <v>0</v>
      </c>
      <c r="E1999" s="31" t="e">
        <f>IF([1]!s_info_industry_sw_2021(B1999,"",2)="消费电子",分工!$E$4,VLOOKUP(D1999,分工!$B$2:'分工'!$C$32,2,0))</f>
        <v>#N/A</v>
      </c>
      <c r="F1999" s="35"/>
      <c r="G1999" s="33">
        <f>IFERROR(VLOOKUP(C1999,重点公司!$C$2:$E$800,2,FALSE),0)</f>
        <v>0</v>
      </c>
    </row>
    <row r="2000" spans="2:7" ht="14" customHeight="1" x14ac:dyDescent="0.25">
      <c r="B2000" s="34" t="s">
        <v>3183</v>
      </c>
      <c r="C2000" s="29">
        <f>[1]!s_info_name(B2000)</f>
        <v>0</v>
      </c>
      <c r="D2000" s="30">
        <f>[1]!s_info_industry_sw_2021(B2000,"",1)</f>
        <v>0</v>
      </c>
      <c r="E2000" s="31" t="e">
        <f>IF([1]!s_info_industry_sw_2021(B2000,"",2)="消费电子",分工!$E$4,VLOOKUP(D2000,分工!$B$2:'分工'!$C$32,2,0))</f>
        <v>#N/A</v>
      </c>
      <c r="F2000" s="35"/>
      <c r="G2000" s="33">
        <f>IFERROR(VLOOKUP(C2000,重点公司!$C$2:$E$800,2,FALSE),0)</f>
        <v>0</v>
      </c>
    </row>
    <row r="2001" spans="2:7" ht="14" customHeight="1" x14ac:dyDescent="0.25">
      <c r="B2001" s="34" t="s">
        <v>41</v>
      </c>
      <c r="C2001" s="29" t="str">
        <f>[1]!s_info_name(B2001)</f>
        <v>新和成</v>
      </c>
      <c r="D2001" s="30" t="str">
        <f>[1]!s_info_industry_sw_2021(B2001,"",1)</f>
        <v>医药生物</v>
      </c>
      <c r="E2001" s="31" t="str">
        <f>IF([1]!s_info_industry_sw_2021(B2001,"",2)="消费电子",分工!$E$4,VLOOKUP(D2001,分工!$B$2:'分工'!$C$32,2,0))</f>
        <v>曹昱晟</v>
      </c>
      <c r="F2001" s="35"/>
      <c r="G2001" s="33">
        <f>IFERROR(VLOOKUP(C2001,重点公司!$C$2:$E$800,2,FALSE),0)</f>
        <v>1</v>
      </c>
    </row>
    <row r="2002" spans="2:7" ht="14" customHeight="1" x14ac:dyDescent="0.25">
      <c r="B2002" s="34" t="s">
        <v>273</v>
      </c>
      <c r="C2002" s="29" t="str">
        <f>[1]!s_info_name(B2002)</f>
        <v>ST鸿达(退市)</v>
      </c>
      <c r="D2002" s="30" t="str">
        <f>[1]!s_info_industry_sw_2021(B2002,"",1)</f>
        <v>基础化工</v>
      </c>
      <c r="E2002" s="31" t="str">
        <f>IF([1]!s_info_industry_sw_2021(B2002,"",2)="消费电子",分工!$E$4,VLOOKUP(D2002,分工!$B$2:'分工'!$C$32,2,0))</f>
        <v>张子健</v>
      </c>
      <c r="F2002" s="35"/>
      <c r="G2002" s="33">
        <f>IFERROR(VLOOKUP(C2002,重点公司!$C$2:$E$800,2,FALSE),0)</f>
        <v>0</v>
      </c>
    </row>
    <row r="2003" spans="2:7" ht="14" customHeight="1" x14ac:dyDescent="0.25">
      <c r="B2003" s="34" t="s">
        <v>3184</v>
      </c>
      <c r="C2003" s="29" t="str">
        <f>[1]!s_info_name(B2003)</f>
        <v>伟星股份</v>
      </c>
      <c r="D2003" s="30" t="str">
        <f>[1]!s_info_industry_sw_2021(B2003,"",1)</f>
        <v>纺织服饰</v>
      </c>
      <c r="E2003" s="31" t="str">
        <f>IF([1]!s_info_industry_sw_2021(B2003,"",2)="消费电子",分工!$E$4,VLOOKUP(D2003,分工!$B$2:'分工'!$C$32,2,0))</f>
        <v>董博</v>
      </c>
      <c r="F2003" s="35"/>
      <c r="G2003" s="33">
        <f>IFERROR(VLOOKUP(C2003,重点公司!$C$2:$E$800,2,FALSE),0)</f>
        <v>0</v>
      </c>
    </row>
    <row r="2004" spans="2:7" ht="14" customHeight="1" x14ac:dyDescent="0.25">
      <c r="B2004" s="34" t="s">
        <v>3185</v>
      </c>
      <c r="C2004" s="29" t="str">
        <f>[1]!s_info_name(B2004)</f>
        <v>华邦健康</v>
      </c>
      <c r="D2004" s="30" t="str">
        <f>[1]!s_info_industry_sw_2021(B2004,"",1)</f>
        <v>医药生物</v>
      </c>
      <c r="E2004" s="31" t="str">
        <f>IF([1]!s_info_industry_sw_2021(B2004,"",2)="消费电子",分工!$E$4,VLOOKUP(D2004,分工!$B$2:'分工'!$C$32,2,0))</f>
        <v>曹昱晟</v>
      </c>
      <c r="F2004" s="35"/>
      <c r="G2004" s="33">
        <f>IFERROR(VLOOKUP(C2004,重点公司!$C$2:$E$800,2,FALSE),0)</f>
        <v>0</v>
      </c>
    </row>
    <row r="2005" spans="2:7" ht="14" customHeight="1" x14ac:dyDescent="0.25">
      <c r="B2005" s="34" t="s">
        <v>3186</v>
      </c>
      <c r="C2005" s="29" t="str">
        <f>[1]!s_info_name(B2005)</f>
        <v>ST德豪</v>
      </c>
      <c r="D2005" s="30" t="str">
        <f>[1]!s_info_industry_sw_2021(B2005,"",1)</f>
        <v>家用电器</v>
      </c>
      <c r="E2005" s="31" t="str">
        <f>IF([1]!s_info_industry_sw_2021(B2005,"",2)="消费电子",分工!$E$4,VLOOKUP(D2005,分工!$B$2:'分工'!$C$32,2,0))</f>
        <v>董博</v>
      </c>
      <c r="F2005" s="35"/>
      <c r="G2005" s="33">
        <f>IFERROR(VLOOKUP(C2005,重点公司!$C$2:$E$800,2,FALSE),0)</f>
        <v>0</v>
      </c>
    </row>
    <row r="2006" spans="2:7" ht="14" customHeight="1" x14ac:dyDescent="0.25">
      <c r="B2006" s="34" t="s">
        <v>3187</v>
      </c>
      <c r="C2006" s="29" t="str">
        <f>[1]!s_info_name(B2006)</f>
        <v>精工科技</v>
      </c>
      <c r="D2006" s="30" t="str">
        <f>[1]!s_info_industry_sw_2021(B2006,"",1)</f>
        <v>机械设备</v>
      </c>
      <c r="E2006" s="31" t="str">
        <f>IF([1]!s_info_industry_sw_2021(B2006,"",2)="消费电子",分工!$E$4,VLOOKUP(D2006,分工!$B$2:'分工'!$C$32,2,0))</f>
        <v>沈洪敏</v>
      </c>
      <c r="F2006" s="35"/>
      <c r="G2006" s="33">
        <f>IFERROR(VLOOKUP(C2006,重点公司!$C$2:$E$800,2,FALSE),0)</f>
        <v>0</v>
      </c>
    </row>
    <row r="2007" spans="2:7" ht="14" customHeight="1" x14ac:dyDescent="0.25">
      <c r="B2007" s="34" t="s">
        <v>3188</v>
      </c>
      <c r="C2007" s="29" t="str">
        <f>[1]!s_info_name(B2007)</f>
        <v>华兰生物</v>
      </c>
      <c r="D2007" s="30" t="str">
        <f>[1]!s_info_industry_sw_2021(B2007,"",1)</f>
        <v>医药生物</v>
      </c>
      <c r="E2007" s="31" t="str">
        <f>IF([1]!s_info_industry_sw_2021(B2007,"",2)="消费电子",分工!$E$4,VLOOKUP(D2007,分工!$B$2:'分工'!$C$32,2,0))</f>
        <v>曹昱晟</v>
      </c>
      <c r="F2007" s="35"/>
      <c r="G2007" s="33">
        <f>IFERROR(VLOOKUP(C2007,重点公司!$C$2:$E$800,2,FALSE),0)</f>
        <v>0</v>
      </c>
    </row>
    <row r="2008" spans="2:7" ht="14" customHeight="1" x14ac:dyDescent="0.25">
      <c r="B2008" s="34" t="s">
        <v>1126</v>
      </c>
      <c r="C2008" s="29" t="str">
        <f>[1]!s_info_name(B2008)</f>
        <v>大族激光</v>
      </c>
      <c r="D2008" s="30" t="str">
        <f>[1]!s_info_industry_sw_2021(B2008,"",1)</f>
        <v>机械设备</v>
      </c>
      <c r="E2008" s="31" t="str">
        <f>IF([1]!s_info_industry_sw_2021(B2008,"",2)="消费电子",分工!$E$4,VLOOKUP(D2008,分工!$B$2:'分工'!$C$32,2,0))</f>
        <v>沈洪敏</v>
      </c>
      <c r="F2008" s="35"/>
      <c r="G2008" s="33">
        <f>IFERROR(VLOOKUP(C2008,重点公司!$C$2:$E$800,2,FALSE),0)</f>
        <v>1</v>
      </c>
    </row>
    <row r="2009" spans="2:7" ht="14" customHeight="1" x14ac:dyDescent="0.25">
      <c r="B2009" s="34" t="s">
        <v>3189</v>
      </c>
      <c r="C2009" s="29" t="str">
        <f>[1]!s_info_name(B2009)</f>
        <v>天奇股份</v>
      </c>
      <c r="D2009" s="30" t="str">
        <f>[1]!s_info_industry_sw_2021(B2009,"",1)</f>
        <v>机械设备</v>
      </c>
      <c r="E2009" s="31" t="str">
        <f>IF([1]!s_info_industry_sw_2021(B2009,"",2)="消费电子",分工!$E$4,VLOOKUP(D2009,分工!$B$2:'分工'!$C$32,2,0))</f>
        <v>沈洪敏</v>
      </c>
      <c r="F2009" s="35"/>
      <c r="G2009" s="33">
        <f>IFERROR(VLOOKUP(C2009,重点公司!$C$2:$E$800,2,FALSE),0)</f>
        <v>0</v>
      </c>
    </row>
    <row r="2010" spans="2:7" ht="14" customHeight="1" x14ac:dyDescent="0.25">
      <c r="B2010" s="34" t="s">
        <v>3190</v>
      </c>
      <c r="C2010" s="29" t="str">
        <f>[1]!s_info_name(B2010)</f>
        <v>传化智联</v>
      </c>
      <c r="D2010" s="30" t="str">
        <f>[1]!s_info_industry_sw_2021(B2010,"",1)</f>
        <v>交通运输</v>
      </c>
      <c r="E2010" s="31" t="str">
        <f>IF([1]!s_info_industry_sw_2021(B2010,"",2)="消费电子",分工!$E$4,VLOOKUP(D2010,分工!$B$2:'分工'!$C$32,2,0))</f>
        <v>董博</v>
      </c>
      <c r="F2010" s="35"/>
      <c r="G2010" s="33">
        <f>IFERROR(VLOOKUP(C2010,重点公司!$C$2:$E$800,2,FALSE),0)</f>
        <v>0</v>
      </c>
    </row>
    <row r="2011" spans="2:7" ht="14" customHeight="1" x14ac:dyDescent="0.25">
      <c r="B2011" s="34" t="s">
        <v>1130</v>
      </c>
      <c r="C2011" s="29" t="str">
        <f>[1]!s_info_name(B2011)</f>
        <v>盾安环境</v>
      </c>
      <c r="D2011" s="30" t="str">
        <f>[1]!s_info_industry_sw_2021(B2011,"",1)</f>
        <v>家用电器</v>
      </c>
      <c r="E2011" s="31" t="str">
        <f>IF([1]!s_info_industry_sw_2021(B2011,"",2)="消费电子",分工!$E$4,VLOOKUP(D2011,分工!$B$2:'分工'!$C$32,2,0))</f>
        <v>董博</v>
      </c>
      <c r="F2011" s="35"/>
      <c r="G2011" s="33">
        <f>IFERROR(VLOOKUP(C2011,重点公司!$C$2:$E$800,2,FALSE),0)</f>
        <v>1</v>
      </c>
    </row>
    <row r="2012" spans="2:7" ht="14" customHeight="1" x14ac:dyDescent="0.25">
      <c r="B2012" s="34" t="s">
        <v>3191</v>
      </c>
      <c r="C2012" s="29" t="str">
        <f>[1]!s_info_name(B2012)</f>
        <v>凯恩股份</v>
      </c>
      <c r="D2012" s="30" t="str">
        <f>[1]!s_info_industry_sw_2021(B2012,"",1)</f>
        <v>轻工制造</v>
      </c>
      <c r="E2012" s="31" t="str">
        <f>IF([1]!s_info_industry_sw_2021(B2012,"",2)="消费电子",分工!$E$4,VLOOKUP(D2012,分工!$B$2:'分工'!$C$32,2,0))</f>
        <v>董博</v>
      </c>
      <c r="F2012" s="35"/>
      <c r="G2012" s="33">
        <f>IFERROR(VLOOKUP(C2012,重点公司!$C$2:$E$800,2,FALSE),0)</f>
        <v>0</v>
      </c>
    </row>
    <row r="2013" spans="2:7" ht="14" customHeight="1" x14ac:dyDescent="0.25">
      <c r="B2013" s="34" t="s">
        <v>3192</v>
      </c>
      <c r="C2013" s="29" t="str">
        <f>[1]!s_info_name(B2013)</f>
        <v>中航机电(退市)</v>
      </c>
      <c r="D2013" s="30" t="str">
        <f>[1]!s_info_industry_sw_2021(B2013,"",1)</f>
        <v>国防军工</v>
      </c>
      <c r="E2013" s="31" t="str">
        <f>IF([1]!s_info_industry_sw_2021(B2013,"",2)="消费电子",分工!$E$4,VLOOKUP(D2013,分工!$B$2:'分工'!$C$32,2,0))</f>
        <v>董博</v>
      </c>
      <c r="F2013" s="35"/>
      <c r="G2013" s="33">
        <f>IFERROR(VLOOKUP(C2013,重点公司!$C$2:$E$800,2,FALSE),0)</f>
        <v>0</v>
      </c>
    </row>
    <row r="2014" spans="2:7" ht="14" customHeight="1" x14ac:dyDescent="0.25">
      <c r="B2014" s="34" t="s">
        <v>3193</v>
      </c>
      <c r="C2014" s="29" t="str">
        <f>[1]!s_info_name(B2014)</f>
        <v>永新股份</v>
      </c>
      <c r="D2014" s="30" t="str">
        <f>[1]!s_info_industry_sw_2021(B2014,"",1)</f>
        <v>轻工制造</v>
      </c>
      <c r="E2014" s="31" t="str">
        <f>IF([1]!s_info_industry_sw_2021(B2014,"",2)="消费电子",分工!$E$4,VLOOKUP(D2014,分工!$B$2:'分工'!$C$32,2,0))</f>
        <v>董博</v>
      </c>
      <c r="F2014" s="35"/>
      <c r="G2014" s="33">
        <f>IFERROR(VLOOKUP(C2014,重点公司!$C$2:$E$800,2,FALSE),0)</f>
        <v>0</v>
      </c>
    </row>
    <row r="2015" spans="2:7" ht="14" customHeight="1" x14ac:dyDescent="0.25">
      <c r="B2015" s="34" t="s">
        <v>3194</v>
      </c>
      <c r="C2015" s="29" t="str">
        <f>[1]!s_info_name(B2015)</f>
        <v>协鑫能科</v>
      </c>
      <c r="D2015" s="30" t="str">
        <f>[1]!s_info_industry_sw_2021(B2015,"",1)</f>
        <v>公用事业</v>
      </c>
      <c r="E2015" s="31" t="str">
        <f>IF([1]!s_info_industry_sw_2021(B2015,"",2)="消费电子",分工!$E$4,VLOOKUP(D2015,分工!$B$2:'分工'!$C$32,2,0))</f>
        <v>沈洪敏</v>
      </c>
      <c r="F2015" s="35"/>
      <c r="G2015" s="33">
        <f>IFERROR(VLOOKUP(C2015,重点公司!$C$2:$E$800,2,FALSE),0)</f>
        <v>0</v>
      </c>
    </row>
    <row r="2016" spans="2:7" ht="14" customHeight="1" x14ac:dyDescent="0.25">
      <c r="B2016" s="34" t="s">
        <v>3195</v>
      </c>
      <c r="C2016" s="29" t="str">
        <f>[1]!s_info_name(B2016)</f>
        <v>世荣兆业</v>
      </c>
      <c r="D2016" s="30" t="str">
        <f>[1]!s_info_industry_sw_2021(B2016,"",1)</f>
        <v>房地产</v>
      </c>
      <c r="E2016" s="31" t="str">
        <f>IF([1]!s_info_industry_sw_2021(B2016,"",2)="消费电子",分工!$E$4,VLOOKUP(D2016,分工!$B$2:'分工'!$C$32,2,0))</f>
        <v>曹昱晟</v>
      </c>
      <c r="F2016" s="35"/>
      <c r="G2016" s="33">
        <f>IFERROR(VLOOKUP(C2016,重点公司!$C$2:$E$800,2,FALSE),0)</f>
        <v>0</v>
      </c>
    </row>
    <row r="2017" spans="2:7" ht="14" customHeight="1" x14ac:dyDescent="0.25">
      <c r="B2017" s="34" t="s">
        <v>3196</v>
      </c>
      <c r="C2017" s="29" t="str">
        <f>[1]!s_info_name(B2017)</f>
        <v>东信和平</v>
      </c>
      <c r="D2017" s="30" t="str">
        <f>[1]!s_info_industry_sw_2021(B2017,"",1)</f>
        <v>通信</v>
      </c>
      <c r="E2017" s="31" t="str">
        <f>IF([1]!s_info_industry_sw_2021(B2017,"",2)="消费电子",分工!$E$4,VLOOKUP(D2017,分工!$B$2:'分工'!$C$32,2,0))</f>
        <v>邵艺开</v>
      </c>
      <c r="F2017" s="35"/>
      <c r="G2017" s="33">
        <f>IFERROR(VLOOKUP(C2017,重点公司!$C$2:$E$800,2,FALSE),0)</f>
        <v>0</v>
      </c>
    </row>
    <row r="2018" spans="2:7" ht="14" customHeight="1" x14ac:dyDescent="0.25">
      <c r="B2018" s="34" t="s">
        <v>3197</v>
      </c>
      <c r="C2018" s="29" t="str">
        <f>[1]!s_info_name(B2018)</f>
        <v>华信退(退市)</v>
      </c>
      <c r="D2018" s="30" t="str">
        <f>[1]!s_info_industry_sw_2021(B2018,"",1)</f>
        <v>综合</v>
      </c>
      <c r="E2018" s="31" t="str">
        <f>IF([1]!s_info_industry_sw_2021(B2018,"",2)="消费电子",分工!$E$4,VLOOKUP(D2018,分工!$B$2:'分工'!$C$32,2,0))</f>
        <v>无</v>
      </c>
      <c r="F2018" s="35"/>
      <c r="G2018" s="33">
        <f>IFERROR(VLOOKUP(C2018,重点公司!$C$2:$E$800,2,FALSE),0)</f>
        <v>0</v>
      </c>
    </row>
    <row r="2019" spans="2:7" ht="14" customHeight="1" x14ac:dyDescent="0.25">
      <c r="B2019" s="34" t="s">
        <v>3198</v>
      </c>
      <c r="C2019" s="29" t="str">
        <f>[1]!s_info_name(B2019)</f>
        <v>亿帆医药</v>
      </c>
      <c r="D2019" s="30" t="str">
        <f>[1]!s_info_industry_sw_2021(B2019,"",1)</f>
        <v>医药生物</v>
      </c>
      <c r="E2019" s="31" t="str">
        <f>IF([1]!s_info_industry_sw_2021(B2019,"",2)="消费电子",分工!$E$4,VLOOKUP(D2019,分工!$B$2:'分工'!$C$32,2,0))</f>
        <v>曹昱晟</v>
      </c>
      <c r="F2019" s="35"/>
      <c r="G2019" s="33">
        <f>IFERROR(VLOOKUP(C2019,重点公司!$C$2:$E$800,2,FALSE),0)</f>
        <v>0</v>
      </c>
    </row>
    <row r="2020" spans="2:7" ht="14" customHeight="1" x14ac:dyDescent="0.25">
      <c r="B2020" s="34" t="s">
        <v>3199</v>
      </c>
      <c r="C2020" s="29" t="str">
        <f>[1]!s_info_name(B2020)</f>
        <v>京新药业</v>
      </c>
      <c r="D2020" s="30" t="str">
        <f>[1]!s_info_industry_sw_2021(B2020,"",1)</f>
        <v>医药生物</v>
      </c>
      <c r="E2020" s="31" t="str">
        <f>IF([1]!s_info_industry_sw_2021(B2020,"",2)="消费电子",分工!$E$4,VLOOKUP(D2020,分工!$B$2:'分工'!$C$32,2,0))</f>
        <v>曹昱晟</v>
      </c>
      <c r="F2020" s="35"/>
      <c r="G2020" s="33">
        <f>IFERROR(VLOOKUP(C2020,重点公司!$C$2:$E$800,2,FALSE),0)</f>
        <v>0</v>
      </c>
    </row>
    <row r="2021" spans="2:7" ht="14" customHeight="1" x14ac:dyDescent="0.25">
      <c r="B2021" s="34" t="s">
        <v>3200</v>
      </c>
      <c r="C2021" s="29" t="str">
        <f>[1]!s_info_name(B2021)</f>
        <v>中捷资源</v>
      </c>
      <c r="D2021" s="30" t="str">
        <f>[1]!s_info_industry_sw_2021(B2021,"",1)</f>
        <v>机械设备</v>
      </c>
      <c r="E2021" s="31" t="str">
        <f>IF([1]!s_info_industry_sw_2021(B2021,"",2)="消费电子",分工!$E$4,VLOOKUP(D2021,分工!$B$2:'分工'!$C$32,2,0))</f>
        <v>沈洪敏</v>
      </c>
      <c r="F2021" s="35"/>
      <c r="G2021" s="33">
        <f>IFERROR(VLOOKUP(C2021,重点公司!$C$2:$E$800,2,FALSE),0)</f>
        <v>0</v>
      </c>
    </row>
    <row r="2022" spans="2:7" ht="14" customHeight="1" x14ac:dyDescent="0.25">
      <c r="B2022" s="34" t="s">
        <v>3201</v>
      </c>
      <c r="C2022" s="29" t="str">
        <f>[1]!s_info_name(B2022)</f>
        <v>科华生物</v>
      </c>
      <c r="D2022" s="30" t="str">
        <f>[1]!s_info_industry_sw_2021(B2022,"",1)</f>
        <v>医药生物</v>
      </c>
      <c r="E2022" s="31" t="str">
        <f>IF([1]!s_info_industry_sw_2021(B2022,"",2)="消费电子",分工!$E$4,VLOOKUP(D2022,分工!$B$2:'分工'!$C$32,2,0))</f>
        <v>曹昱晟</v>
      </c>
      <c r="F2022" s="35"/>
      <c r="G2022" s="33">
        <f>IFERROR(VLOOKUP(C2022,重点公司!$C$2:$E$800,2,FALSE),0)</f>
        <v>0</v>
      </c>
    </row>
    <row r="2023" spans="2:7" ht="14" customHeight="1" x14ac:dyDescent="0.25">
      <c r="B2023" s="34" t="s">
        <v>3202</v>
      </c>
      <c r="C2023" s="29" t="str">
        <f>[1]!s_info_name(B2023)</f>
        <v>海特高新</v>
      </c>
      <c r="D2023" s="30" t="str">
        <f>[1]!s_info_industry_sw_2021(B2023,"",1)</f>
        <v>国防军工</v>
      </c>
      <c r="E2023" s="31" t="str">
        <f>IF([1]!s_info_industry_sw_2021(B2023,"",2)="消费电子",分工!$E$4,VLOOKUP(D2023,分工!$B$2:'分工'!$C$32,2,0))</f>
        <v>董博</v>
      </c>
      <c r="F2023" s="35"/>
      <c r="G2023" s="33">
        <f>IFERROR(VLOOKUP(C2023,重点公司!$C$2:$E$800,2,FALSE),0)</f>
        <v>0</v>
      </c>
    </row>
    <row r="2024" spans="2:7" ht="14" customHeight="1" x14ac:dyDescent="0.25">
      <c r="B2024" s="34" t="s">
        <v>3203</v>
      </c>
      <c r="C2024" s="29" t="str">
        <f>[1]!s_info_name(B2024)</f>
        <v>ST易购</v>
      </c>
      <c r="D2024" s="30" t="str">
        <f>[1]!s_info_industry_sw_2021(B2024,"",1)</f>
        <v>商贸零售</v>
      </c>
      <c r="E2024" s="31" t="str">
        <f>IF([1]!s_info_industry_sw_2021(B2024,"",2)="消费电子",分工!$E$4,VLOOKUP(D2024,分工!$B$2:'分工'!$C$32,2,0))</f>
        <v>董博</v>
      </c>
      <c r="F2024" s="35"/>
      <c r="G2024" s="33">
        <f>IFERROR(VLOOKUP(C2024,重点公司!$C$2:$E$800,2,FALSE),0)</f>
        <v>0</v>
      </c>
    </row>
    <row r="2025" spans="2:7" ht="14" customHeight="1" x14ac:dyDescent="0.25">
      <c r="B2025" s="34" t="s">
        <v>852</v>
      </c>
      <c r="C2025" s="29" t="str">
        <f>[1]!s_info_name(B2025)</f>
        <v>航天电器</v>
      </c>
      <c r="D2025" s="30" t="str">
        <f>[1]!s_info_industry_sw_2021(B2025,"",1)</f>
        <v>国防军工</v>
      </c>
      <c r="E2025" s="31" t="str">
        <f>IF([1]!s_info_industry_sw_2021(B2025,"",2)="消费电子",分工!$E$4,VLOOKUP(D2025,分工!$B$2:'分工'!$C$32,2,0))</f>
        <v>董博</v>
      </c>
      <c r="F2025" s="35"/>
      <c r="G2025" s="33">
        <f>IFERROR(VLOOKUP(C2025,重点公司!$C$2:$E$800,2,FALSE),0)</f>
        <v>1</v>
      </c>
    </row>
    <row r="2026" spans="2:7" ht="14" customHeight="1" x14ac:dyDescent="0.25">
      <c r="B2026" s="34" t="s">
        <v>3204</v>
      </c>
      <c r="C2026" s="29" t="str">
        <f>[1]!s_info_name(B2026)</f>
        <v>山东威达</v>
      </c>
      <c r="D2026" s="30" t="str">
        <f>[1]!s_info_industry_sw_2021(B2026,"",1)</f>
        <v>机械设备</v>
      </c>
      <c r="E2026" s="31" t="str">
        <f>IF([1]!s_info_industry_sw_2021(B2026,"",2)="消费电子",分工!$E$4,VLOOKUP(D2026,分工!$B$2:'分工'!$C$32,2,0))</f>
        <v>沈洪敏</v>
      </c>
      <c r="F2026" s="35"/>
      <c r="G2026" s="33">
        <f>IFERROR(VLOOKUP(C2026,重点公司!$C$2:$E$800,2,FALSE),0)</f>
        <v>0</v>
      </c>
    </row>
    <row r="2027" spans="2:7" ht="14" customHeight="1" x14ac:dyDescent="0.25">
      <c r="B2027" s="34" t="s">
        <v>3205</v>
      </c>
      <c r="C2027" s="29" t="str">
        <f>[1]!s_info_name(B2027)</f>
        <v>分众传媒</v>
      </c>
      <c r="D2027" s="30" t="str">
        <f>[1]!s_info_industry_sw_2021(B2027,"",1)</f>
        <v>传媒</v>
      </c>
      <c r="E2027" s="31" t="str">
        <f>IF([1]!s_info_industry_sw_2021(B2027,"",2)="消费电子",分工!$E$4,VLOOKUP(D2027,分工!$B$2:'分工'!$C$32,2,0))</f>
        <v>曹昱晟</v>
      </c>
      <c r="F2027" s="35"/>
      <c r="G2027" s="33">
        <f>IFERROR(VLOOKUP(C2027,重点公司!$C$2:$E$800,2,FALSE),0)</f>
        <v>0</v>
      </c>
    </row>
    <row r="2028" spans="2:7" ht="14" customHeight="1" x14ac:dyDescent="0.25">
      <c r="B2028" s="34" t="s">
        <v>3206</v>
      </c>
      <c r="C2028" s="29" t="str">
        <f>[1]!s_info_name(B2028)</f>
        <v>思源电气</v>
      </c>
      <c r="D2028" s="30" t="str">
        <f>[1]!s_info_industry_sw_2021(B2028,"",1)</f>
        <v>电力设备</v>
      </c>
      <c r="E2028" s="31" t="str">
        <f>IF([1]!s_info_industry_sw_2021(B2028,"",2)="消费电子",分工!$E$4,VLOOKUP(D2028,分工!$B$2:'分工'!$C$32,2,0))</f>
        <v>张子健</v>
      </c>
      <c r="F2028" s="35"/>
      <c r="G2028" s="33">
        <f>IFERROR(VLOOKUP(C2028,重点公司!$C$2:$E$800,2,FALSE),0)</f>
        <v>0</v>
      </c>
    </row>
    <row r="2029" spans="2:7" ht="14" customHeight="1" x14ac:dyDescent="0.25">
      <c r="B2029" s="34" t="s">
        <v>3207</v>
      </c>
      <c r="C2029" s="29" t="str">
        <f>[1]!s_info_name(B2029)</f>
        <v>七匹狼</v>
      </c>
      <c r="D2029" s="30" t="str">
        <f>[1]!s_info_industry_sw_2021(B2029,"",1)</f>
        <v>纺织服饰</v>
      </c>
      <c r="E2029" s="31" t="str">
        <f>IF([1]!s_info_industry_sw_2021(B2029,"",2)="消费电子",分工!$E$4,VLOOKUP(D2029,分工!$B$2:'分工'!$C$32,2,0))</f>
        <v>董博</v>
      </c>
      <c r="F2029" s="35"/>
      <c r="G2029" s="33">
        <f>IFERROR(VLOOKUP(C2029,重点公司!$C$2:$E$800,2,FALSE),0)</f>
        <v>0</v>
      </c>
    </row>
    <row r="2030" spans="2:7" ht="14" customHeight="1" x14ac:dyDescent="0.25">
      <c r="B2030" s="34" t="s">
        <v>3208</v>
      </c>
      <c r="C2030" s="29" t="str">
        <f>[1]!s_info_name(B2030)</f>
        <v>达安基因</v>
      </c>
      <c r="D2030" s="30" t="str">
        <f>[1]!s_info_industry_sw_2021(B2030,"",1)</f>
        <v>医药生物</v>
      </c>
      <c r="E2030" s="31" t="str">
        <f>IF([1]!s_info_industry_sw_2021(B2030,"",2)="消费电子",分工!$E$4,VLOOKUP(D2030,分工!$B$2:'分工'!$C$32,2,0))</f>
        <v>曹昱晟</v>
      </c>
      <c r="F2030" s="35"/>
      <c r="G2030" s="33">
        <f>IFERROR(VLOOKUP(C2030,重点公司!$C$2:$E$800,2,FALSE),0)</f>
        <v>0</v>
      </c>
    </row>
    <row r="2031" spans="2:7" ht="14" customHeight="1" x14ac:dyDescent="0.25">
      <c r="B2031" s="34" t="s">
        <v>3209</v>
      </c>
      <c r="C2031" s="29" t="str">
        <f>[1]!s_info_name(B2031)</f>
        <v>巨轮智能</v>
      </c>
      <c r="D2031" s="30" t="str">
        <f>[1]!s_info_industry_sw_2021(B2031,"",1)</f>
        <v>机械设备</v>
      </c>
      <c r="E2031" s="31" t="str">
        <f>IF([1]!s_info_industry_sw_2021(B2031,"",2)="消费电子",分工!$E$4,VLOOKUP(D2031,分工!$B$2:'分工'!$C$32,2,0))</f>
        <v>沈洪敏</v>
      </c>
      <c r="F2031" s="35"/>
      <c r="G2031" s="33">
        <f>IFERROR(VLOOKUP(C2031,重点公司!$C$2:$E$800,2,FALSE),0)</f>
        <v>0</v>
      </c>
    </row>
    <row r="2032" spans="2:7" ht="14" customHeight="1" x14ac:dyDescent="0.25">
      <c r="B2032" s="34" t="s">
        <v>715</v>
      </c>
      <c r="C2032" s="29" t="str">
        <f>[1]!s_info_name(B2032)</f>
        <v>苏泊尔</v>
      </c>
      <c r="D2032" s="30" t="str">
        <f>[1]!s_info_industry_sw_2021(B2032,"",1)</f>
        <v>家用电器</v>
      </c>
      <c r="E2032" s="31" t="str">
        <f>IF([1]!s_info_industry_sw_2021(B2032,"",2)="消费电子",分工!$E$4,VLOOKUP(D2032,分工!$B$2:'分工'!$C$32,2,0))</f>
        <v>董博</v>
      </c>
      <c r="F2032" s="35"/>
      <c r="G2032" s="33">
        <f>IFERROR(VLOOKUP(C2032,重点公司!$C$2:$E$800,2,FALSE),0)</f>
        <v>1</v>
      </c>
    </row>
    <row r="2033" spans="2:7" ht="14" customHeight="1" x14ac:dyDescent="0.25">
      <c r="B2033" s="34" t="s">
        <v>3210</v>
      </c>
      <c r="C2033" s="29" t="str">
        <f>[1]!s_info_name(B2033)</f>
        <v>丽江股份</v>
      </c>
      <c r="D2033" s="30" t="str">
        <f>[1]!s_info_industry_sw_2021(B2033,"",1)</f>
        <v>社会服务</v>
      </c>
      <c r="E2033" s="31" t="str">
        <f>IF([1]!s_info_industry_sw_2021(B2033,"",2)="消费电子",分工!$E$4,VLOOKUP(D2033,分工!$B$2:'分工'!$C$32,2,0))</f>
        <v>董博</v>
      </c>
      <c r="F2033" s="35"/>
      <c r="G2033" s="33">
        <f>IFERROR(VLOOKUP(C2033,重点公司!$C$2:$E$800,2,FALSE),0)</f>
        <v>0</v>
      </c>
    </row>
    <row r="2034" spans="2:7" ht="14" customHeight="1" x14ac:dyDescent="0.25">
      <c r="B2034" s="34" t="s">
        <v>3211</v>
      </c>
      <c r="C2034" s="29" t="str">
        <f>[1]!s_info_name(B2034)</f>
        <v>旺能环境</v>
      </c>
      <c r="D2034" s="30" t="str">
        <f>[1]!s_info_industry_sw_2021(B2034,"",1)</f>
        <v>环保</v>
      </c>
      <c r="E2034" s="31" t="str">
        <f>IF([1]!s_info_industry_sw_2021(B2034,"",2)="消费电子",分工!$E$4,VLOOKUP(D2034,分工!$B$2:'分工'!$C$32,2,0))</f>
        <v>无</v>
      </c>
      <c r="F2034" s="35"/>
      <c r="G2034" s="33">
        <f>IFERROR(VLOOKUP(C2034,重点公司!$C$2:$E$800,2,FALSE),0)</f>
        <v>0</v>
      </c>
    </row>
    <row r="2035" spans="2:7" ht="14" customHeight="1" x14ac:dyDescent="0.25">
      <c r="B2035" s="34" t="s">
        <v>3212</v>
      </c>
      <c r="C2035" s="29" t="str">
        <f>[1]!s_info_name(B2035)</f>
        <v>华帝股份</v>
      </c>
      <c r="D2035" s="30" t="str">
        <f>[1]!s_info_industry_sw_2021(B2035,"",1)</f>
        <v>家用电器</v>
      </c>
      <c r="E2035" s="31" t="str">
        <f>IF([1]!s_info_industry_sw_2021(B2035,"",2)="消费电子",分工!$E$4,VLOOKUP(D2035,分工!$B$2:'分工'!$C$32,2,0))</f>
        <v>董博</v>
      </c>
      <c r="F2035" s="35"/>
      <c r="G2035" s="33">
        <f>IFERROR(VLOOKUP(C2035,重点公司!$C$2:$E$800,2,FALSE),0)</f>
        <v>0</v>
      </c>
    </row>
    <row r="2036" spans="2:7" ht="14" customHeight="1" x14ac:dyDescent="0.25">
      <c r="B2036" s="34" t="s">
        <v>3213</v>
      </c>
      <c r="C2036" s="29" t="str">
        <f>[1]!s_info_name(B2036)</f>
        <v>联创电子</v>
      </c>
      <c r="D2036" s="30" t="str">
        <f>[1]!s_info_industry_sw_2021(B2036,"",1)</f>
        <v>电子</v>
      </c>
      <c r="E2036" s="31" t="str">
        <f>IF([1]!s_info_industry_sw_2021(B2036,"",2)="消费电子",分工!$E$4,VLOOKUP(D2036,分工!$B$2:'分工'!$C$32,2,0))</f>
        <v>邵艺开</v>
      </c>
      <c r="F2036" s="35"/>
      <c r="G2036" s="33">
        <f>IFERROR(VLOOKUP(C2036,重点公司!$C$2:$E$800,2,FALSE),0)</f>
        <v>0</v>
      </c>
    </row>
    <row r="2037" spans="2:7" ht="14" customHeight="1" x14ac:dyDescent="0.25">
      <c r="B2037" s="34" t="s">
        <v>3214</v>
      </c>
      <c r="C2037" s="29" t="str">
        <f>[1]!s_info_name(B2037)</f>
        <v>保利联合</v>
      </c>
      <c r="D2037" s="30" t="str">
        <f>[1]!s_info_industry_sw_2021(B2037,"",1)</f>
        <v>基础化工</v>
      </c>
      <c r="E2037" s="31" t="str">
        <f>IF([1]!s_info_industry_sw_2021(B2037,"",2)="消费电子",分工!$E$4,VLOOKUP(D2037,分工!$B$2:'分工'!$C$32,2,0))</f>
        <v>张子健</v>
      </c>
      <c r="F2037" s="35"/>
      <c r="G2037" s="33">
        <f>IFERROR(VLOOKUP(C2037,重点公司!$C$2:$E$800,2,FALSE),0)</f>
        <v>0</v>
      </c>
    </row>
    <row r="2038" spans="2:7" ht="14" customHeight="1" x14ac:dyDescent="0.25">
      <c r="B2038" s="34" t="s">
        <v>3215</v>
      </c>
      <c r="C2038" s="29" t="str">
        <f>[1]!s_info_name(B2038)</f>
        <v>双鹭药业</v>
      </c>
      <c r="D2038" s="30" t="str">
        <f>[1]!s_info_industry_sw_2021(B2038,"",1)</f>
        <v>医药生物</v>
      </c>
      <c r="E2038" s="31" t="str">
        <f>IF([1]!s_info_industry_sw_2021(B2038,"",2)="消费电子",分工!$E$4,VLOOKUP(D2038,分工!$B$2:'分工'!$C$32,2,0))</f>
        <v>曹昱晟</v>
      </c>
      <c r="F2038" s="35"/>
      <c r="G2038" s="33">
        <f>IFERROR(VLOOKUP(C2038,重点公司!$C$2:$E$800,2,FALSE),0)</f>
        <v>0</v>
      </c>
    </row>
    <row r="2039" spans="2:7" ht="14" customHeight="1" x14ac:dyDescent="0.25">
      <c r="B2039" s="34" t="s">
        <v>3216</v>
      </c>
      <c r="C2039" s="29" t="str">
        <f>[1]!s_info_name(B2039)</f>
        <v>黔源电力</v>
      </c>
      <c r="D2039" s="30" t="str">
        <f>[1]!s_info_industry_sw_2021(B2039,"",1)</f>
        <v>公用事业</v>
      </c>
      <c r="E2039" s="31" t="str">
        <f>IF([1]!s_info_industry_sw_2021(B2039,"",2)="消费电子",分工!$E$4,VLOOKUP(D2039,分工!$B$2:'分工'!$C$32,2,0))</f>
        <v>沈洪敏</v>
      </c>
      <c r="F2039" s="35"/>
      <c r="G2039" s="33">
        <f>IFERROR(VLOOKUP(C2039,重点公司!$C$2:$E$800,2,FALSE),0)</f>
        <v>0</v>
      </c>
    </row>
    <row r="2040" spans="2:7" ht="14" customHeight="1" x14ac:dyDescent="0.25">
      <c r="B2040" s="34" t="s">
        <v>3217</v>
      </c>
      <c r="C2040" s="29" t="str">
        <f>[1]!s_info_name(B2040)</f>
        <v>南京港</v>
      </c>
      <c r="D2040" s="30" t="str">
        <f>[1]!s_info_industry_sw_2021(B2040,"",1)</f>
        <v>交通运输</v>
      </c>
      <c r="E2040" s="31" t="str">
        <f>IF([1]!s_info_industry_sw_2021(B2040,"",2)="消费电子",分工!$E$4,VLOOKUP(D2040,分工!$B$2:'分工'!$C$32,2,0))</f>
        <v>董博</v>
      </c>
      <c r="F2040" s="35"/>
      <c r="G2040" s="33">
        <f>IFERROR(VLOOKUP(C2040,重点公司!$C$2:$E$800,2,FALSE),0)</f>
        <v>0</v>
      </c>
    </row>
    <row r="2041" spans="2:7" ht="14" customHeight="1" x14ac:dyDescent="0.25">
      <c r="B2041" s="34" t="s">
        <v>213</v>
      </c>
      <c r="C2041" s="29" t="str">
        <f>[1]!s_info_name(B2041)</f>
        <v>登海种业</v>
      </c>
      <c r="D2041" s="30" t="str">
        <f>[1]!s_info_industry_sw_2021(B2041,"",1)</f>
        <v>农林牧渔</v>
      </c>
      <c r="E2041" s="31" t="str">
        <f>IF([1]!s_info_industry_sw_2021(B2041,"",2)="消费电子",分工!$E$4,VLOOKUP(D2041,分工!$B$2:'分工'!$C$32,2,0))</f>
        <v>邵艺开</v>
      </c>
      <c r="F2041" s="35"/>
      <c r="G2041" s="33">
        <f>IFERROR(VLOOKUP(C2041,重点公司!$C$2:$E$800,2,FALSE),0)</f>
        <v>1</v>
      </c>
    </row>
    <row r="2042" spans="2:7" ht="14" customHeight="1" x14ac:dyDescent="0.25">
      <c r="B2042" s="34" t="s">
        <v>3218</v>
      </c>
      <c r="C2042" s="29" t="str">
        <f>[1]!s_info_name(B2042)</f>
        <v>华孚时尚</v>
      </c>
      <c r="D2042" s="30" t="str">
        <f>[1]!s_info_industry_sw_2021(B2042,"",1)</f>
        <v>纺织服饰</v>
      </c>
      <c r="E2042" s="31" t="str">
        <f>IF([1]!s_info_industry_sw_2021(B2042,"",2)="消费电子",分工!$E$4,VLOOKUP(D2042,分工!$B$2:'分工'!$C$32,2,0))</f>
        <v>董博</v>
      </c>
      <c r="F2042" s="35"/>
      <c r="G2042" s="33">
        <f>IFERROR(VLOOKUP(C2042,重点公司!$C$2:$E$800,2,FALSE),0)</f>
        <v>0</v>
      </c>
    </row>
    <row r="2043" spans="2:7" ht="14" customHeight="1" x14ac:dyDescent="0.25">
      <c r="B2043" s="34" t="s">
        <v>3219</v>
      </c>
      <c r="C2043" s="29" t="str">
        <f>[1]!s_info_name(B2043)</f>
        <v>兔宝宝</v>
      </c>
      <c r="D2043" s="30" t="str">
        <f>[1]!s_info_industry_sw_2021(B2043,"",1)</f>
        <v>建筑材料</v>
      </c>
      <c r="E2043" s="31" t="str">
        <f>IF([1]!s_info_industry_sw_2021(B2043,"",2)="消费电子",分工!$E$4,VLOOKUP(D2043,分工!$B$2:'分工'!$C$32,2,0))</f>
        <v>曹昱晟</v>
      </c>
      <c r="F2043" s="35"/>
      <c r="G2043" s="33">
        <f>IFERROR(VLOOKUP(C2043,重点公司!$C$2:$E$800,2,FALSE),0)</f>
        <v>0</v>
      </c>
    </row>
    <row r="2044" spans="2:7" ht="14" customHeight="1" x14ac:dyDescent="0.25">
      <c r="B2044" s="34" t="s">
        <v>3220</v>
      </c>
      <c r="C2044" s="29" t="str">
        <f>[1]!s_info_name(B2044)</f>
        <v>美年健康</v>
      </c>
      <c r="D2044" s="30" t="str">
        <f>[1]!s_info_industry_sw_2021(B2044,"",1)</f>
        <v>医药生物</v>
      </c>
      <c r="E2044" s="31" t="str">
        <f>IF([1]!s_info_industry_sw_2021(B2044,"",2)="消费电子",分工!$E$4,VLOOKUP(D2044,分工!$B$2:'分工'!$C$32,2,0))</f>
        <v>曹昱晟</v>
      </c>
      <c r="F2044" s="35"/>
      <c r="G2044" s="33">
        <f>IFERROR(VLOOKUP(C2044,重点公司!$C$2:$E$800,2,FALSE),0)</f>
        <v>0</v>
      </c>
    </row>
    <row r="2045" spans="2:7" ht="14" customHeight="1" x14ac:dyDescent="0.25">
      <c r="B2045" s="34" t="s">
        <v>3221</v>
      </c>
      <c r="C2045" s="29" t="str">
        <f>[1]!s_info_name(B2045)</f>
        <v>国光电器</v>
      </c>
      <c r="D2045" s="30" t="str">
        <f>[1]!s_info_industry_sw_2021(B2045,"",1)</f>
        <v>电子</v>
      </c>
      <c r="E2045" s="31" t="str">
        <f>IF([1]!s_info_industry_sw_2021(B2045,"",2)="消费电子",分工!$E$4,VLOOKUP(D2045,分工!$B$2:'分工'!$C$32,2,0))</f>
        <v>沈洪敏</v>
      </c>
      <c r="F2045" s="35"/>
      <c r="G2045" s="33">
        <f>IFERROR(VLOOKUP(C2045,重点公司!$C$2:$E$800,2,FALSE),0)</f>
        <v>0</v>
      </c>
    </row>
    <row r="2046" spans="2:7" ht="14" customHeight="1" x14ac:dyDescent="0.25">
      <c r="B2046" s="34" t="s">
        <v>3222</v>
      </c>
      <c r="C2046" s="29" t="str">
        <f>[1]!s_info_name(B2046)</f>
        <v>国机精工</v>
      </c>
      <c r="D2046" s="30" t="str">
        <f>[1]!s_info_industry_sw_2021(B2046,"",1)</f>
        <v>机械设备</v>
      </c>
      <c r="E2046" s="31" t="str">
        <f>IF([1]!s_info_industry_sw_2021(B2046,"",2)="消费电子",分工!$E$4,VLOOKUP(D2046,分工!$B$2:'分工'!$C$32,2,0))</f>
        <v>沈洪敏</v>
      </c>
      <c r="F2046" s="35"/>
      <c r="G2046" s="33">
        <f>IFERROR(VLOOKUP(C2046,重点公司!$C$2:$E$800,2,FALSE),0)</f>
        <v>0</v>
      </c>
    </row>
    <row r="2047" spans="2:7" ht="14" customHeight="1" x14ac:dyDescent="0.25">
      <c r="B2047" s="34" t="s">
        <v>3223</v>
      </c>
      <c r="C2047" s="29" t="str">
        <f>[1]!s_info_name(B2047)</f>
        <v>宝鹰股份</v>
      </c>
      <c r="D2047" s="30" t="str">
        <f>[1]!s_info_industry_sw_2021(B2047,"",1)</f>
        <v>建筑装饰</v>
      </c>
      <c r="E2047" s="31" t="str">
        <f>IF([1]!s_info_industry_sw_2021(B2047,"",2)="消费电子",分工!$E$4,VLOOKUP(D2047,分工!$B$2:'分工'!$C$32,2,0))</f>
        <v>曹昱晟</v>
      </c>
      <c r="F2047" s="35"/>
      <c r="G2047" s="33">
        <f>IFERROR(VLOOKUP(C2047,重点公司!$C$2:$E$800,2,FALSE),0)</f>
        <v>0</v>
      </c>
    </row>
    <row r="2048" spans="2:7" ht="14" customHeight="1" x14ac:dyDescent="0.25">
      <c r="B2048" s="34" t="s">
        <v>3224</v>
      </c>
      <c r="C2048" s="29" t="str">
        <f>[1]!s_info_name(B2048)</f>
        <v>宁波华翔</v>
      </c>
      <c r="D2048" s="30" t="str">
        <f>[1]!s_info_industry_sw_2021(B2048,"",1)</f>
        <v>汽车</v>
      </c>
      <c r="E2048" s="31" t="str">
        <f>IF([1]!s_info_industry_sw_2021(B2048,"",2)="消费电子",分工!$E$4,VLOOKUP(D2048,分工!$B$2:'分工'!$C$32,2,0))</f>
        <v>沈洪敏</v>
      </c>
      <c r="F2048" s="35"/>
      <c r="G2048" s="33">
        <f>IFERROR(VLOOKUP(C2048,重点公司!$C$2:$E$800,2,FALSE),0)</f>
        <v>0</v>
      </c>
    </row>
    <row r="2049" spans="2:7" ht="14" customHeight="1" x14ac:dyDescent="0.25">
      <c r="B2049" s="34" t="s">
        <v>1096</v>
      </c>
      <c r="C2049" s="29" t="str">
        <f>[1]!s_info_name(B2049)</f>
        <v>紫光国微</v>
      </c>
      <c r="D2049" s="30" t="str">
        <f>[1]!s_info_industry_sw_2021(B2049,"",1)</f>
        <v>电子</v>
      </c>
      <c r="E2049" s="31" t="str">
        <f>IF([1]!s_info_industry_sw_2021(B2049,"",2)="消费电子",分工!$E$4,VLOOKUP(D2049,分工!$B$2:'分工'!$C$32,2,0))</f>
        <v>邵艺开</v>
      </c>
      <c r="F2049" s="35"/>
      <c r="G2049" s="33">
        <f>IFERROR(VLOOKUP(C2049,重点公司!$C$2:$E$800,2,FALSE),0)</f>
        <v>1</v>
      </c>
    </row>
    <row r="2050" spans="2:7" ht="14" customHeight="1" x14ac:dyDescent="0.25">
      <c r="B2050" s="34" t="s">
        <v>42</v>
      </c>
      <c r="C2050" s="29" t="str">
        <f>[1]!s_info_name(B2050)</f>
        <v>三花智控</v>
      </c>
      <c r="D2050" s="30" t="str">
        <f>[1]!s_info_industry_sw_2021(B2050,"",1)</f>
        <v>家用电器</v>
      </c>
      <c r="E2050" s="31" t="str">
        <f>IF([1]!s_info_industry_sw_2021(B2050,"",2)="消费电子",分工!$E$4,VLOOKUP(D2050,分工!$B$2:'分工'!$C$32,2,0))</f>
        <v>董博</v>
      </c>
      <c r="F2050" s="35"/>
      <c r="G2050" s="33">
        <f>IFERROR(VLOOKUP(C2050,重点公司!$C$2:$E$800,2,FALSE),0)</f>
        <v>1</v>
      </c>
    </row>
    <row r="2051" spans="2:7" ht="14" customHeight="1" x14ac:dyDescent="0.25">
      <c r="B2051" s="34" t="s">
        <v>3225</v>
      </c>
      <c r="C2051" s="29" t="str">
        <f>[1]!s_info_name(B2051)</f>
        <v>中工国际</v>
      </c>
      <c r="D2051" s="30" t="str">
        <f>[1]!s_info_industry_sw_2021(B2051,"",1)</f>
        <v>建筑装饰</v>
      </c>
      <c r="E2051" s="31" t="str">
        <f>IF([1]!s_info_industry_sw_2021(B2051,"",2)="消费电子",分工!$E$4,VLOOKUP(D2051,分工!$B$2:'分工'!$C$32,2,0))</f>
        <v>曹昱晟</v>
      </c>
      <c r="F2051" s="35"/>
      <c r="G2051" s="33">
        <f>IFERROR(VLOOKUP(C2051,重点公司!$C$2:$E$800,2,FALSE),0)</f>
        <v>0</v>
      </c>
    </row>
    <row r="2052" spans="2:7" ht="14" customHeight="1" x14ac:dyDescent="0.25">
      <c r="B2052" s="34" t="s">
        <v>3226</v>
      </c>
      <c r="C2052" s="29" t="str">
        <f>[1]!s_info_name(B2052)</f>
        <v>*ST同洲</v>
      </c>
      <c r="D2052" s="30" t="str">
        <f>[1]!s_info_industry_sw_2021(B2052,"",1)</f>
        <v>家用电器</v>
      </c>
      <c r="E2052" s="31" t="str">
        <f>IF([1]!s_info_industry_sw_2021(B2052,"",2)="消费电子",分工!$E$4,VLOOKUP(D2052,分工!$B$2:'分工'!$C$32,2,0))</f>
        <v>董博</v>
      </c>
      <c r="F2052" s="35"/>
      <c r="G2052" s="33">
        <f>IFERROR(VLOOKUP(C2052,重点公司!$C$2:$E$800,2,FALSE),0)</f>
        <v>0</v>
      </c>
    </row>
    <row r="2053" spans="2:7" ht="14" customHeight="1" x14ac:dyDescent="0.25">
      <c r="B2053" s="34" t="s">
        <v>3227</v>
      </c>
      <c r="C2053" s="29" t="str">
        <f>[1]!s_info_name(B2053)</f>
        <v>云南能投</v>
      </c>
      <c r="D2053" s="30" t="str">
        <f>[1]!s_info_industry_sw_2021(B2053,"",1)</f>
        <v>基础化工</v>
      </c>
      <c r="E2053" s="31" t="str">
        <f>IF([1]!s_info_industry_sw_2021(B2053,"",2)="消费电子",分工!$E$4,VLOOKUP(D2053,分工!$B$2:'分工'!$C$32,2,0))</f>
        <v>张子健</v>
      </c>
      <c r="F2053" s="35"/>
      <c r="G2053" s="33">
        <f>IFERROR(VLOOKUP(C2053,重点公司!$C$2:$E$800,2,FALSE),0)</f>
        <v>0</v>
      </c>
    </row>
    <row r="2054" spans="2:7" ht="14" customHeight="1" x14ac:dyDescent="0.25">
      <c r="B2054" s="34" t="s">
        <v>3228</v>
      </c>
      <c r="C2054" s="29" t="str">
        <f>[1]!s_info_name(B2054)</f>
        <v>德美化工</v>
      </c>
      <c r="D2054" s="30" t="str">
        <f>[1]!s_info_industry_sw_2021(B2054,"",1)</f>
        <v>基础化工</v>
      </c>
      <c r="E2054" s="31" t="str">
        <f>IF([1]!s_info_industry_sw_2021(B2054,"",2)="消费电子",分工!$E$4,VLOOKUP(D2054,分工!$B$2:'分工'!$C$32,2,0))</f>
        <v>张子健</v>
      </c>
      <c r="F2054" s="35"/>
      <c r="G2054" s="33">
        <f>IFERROR(VLOOKUP(C2054,重点公司!$C$2:$E$800,2,FALSE),0)</f>
        <v>0</v>
      </c>
    </row>
    <row r="2055" spans="2:7" ht="14" customHeight="1" x14ac:dyDescent="0.25">
      <c r="B2055" s="34" t="s">
        <v>3229</v>
      </c>
      <c r="C2055" s="29" t="str">
        <f>[1]!s_info_name(B2055)</f>
        <v>得润电子</v>
      </c>
      <c r="D2055" s="30" t="str">
        <f>[1]!s_info_industry_sw_2021(B2055,"",1)</f>
        <v>电子</v>
      </c>
      <c r="E2055" s="31" t="str">
        <f>IF([1]!s_info_industry_sw_2021(B2055,"",2)="消费电子",分工!$E$4,VLOOKUP(D2055,分工!$B$2:'分工'!$C$32,2,0))</f>
        <v>沈洪敏</v>
      </c>
      <c r="F2055" s="35"/>
      <c r="G2055" s="33">
        <f>IFERROR(VLOOKUP(C2055,重点公司!$C$2:$E$800,2,FALSE),0)</f>
        <v>0</v>
      </c>
    </row>
    <row r="2056" spans="2:7" ht="14" customHeight="1" x14ac:dyDescent="0.25">
      <c r="B2056" s="34" t="s">
        <v>1215</v>
      </c>
      <c r="C2056" s="29" t="str">
        <f>[1]!s_info_name(B2056)</f>
        <v>横店东磁</v>
      </c>
      <c r="D2056" s="30" t="str">
        <f>[1]!s_info_industry_sw_2021(B2056,"",1)</f>
        <v>电力设备</v>
      </c>
      <c r="E2056" s="31" t="str">
        <f>IF([1]!s_info_industry_sw_2021(B2056,"",2)="消费电子",分工!$E$4,VLOOKUP(D2056,分工!$B$2:'分工'!$C$32,2,0))</f>
        <v>张子健</v>
      </c>
      <c r="F2056" s="35"/>
      <c r="G2056" s="33">
        <f>IFERROR(VLOOKUP(C2056,重点公司!$C$2:$E$800,2,FALSE),0)</f>
        <v>1</v>
      </c>
    </row>
    <row r="2057" spans="2:7" ht="14" customHeight="1" x14ac:dyDescent="0.25">
      <c r="B2057" s="34" t="s">
        <v>3230</v>
      </c>
      <c r="C2057" s="29" t="str">
        <f>[1]!s_info_name(B2057)</f>
        <v>中钢天源</v>
      </c>
      <c r="D2057" s="30" t="str">
        <f>[1]!s_info_industry_sw_2021(B2057,"",1)</f>
        <v>社会服务</v>
      </c>
      <c r="E2057" s="31" t="str">
        <f>IF([1]!s_info_industry_sw_2021(B2057,"",2)="消费电子",分工!$E$4,VLOOKUP(D2057,分工!$B$2:'分工'!$C$32,2,0))</f>
        <v>董博</v>
      </c>
      <c r="F2057" s="35"/>
      <c r="G2057" s="33">
        <f>IFERROR(VLOOKUP(C2057,重点公司!$C$2:$E$800,2,FALSE),0)</f>
        <v>0</v>
      </c>
    </row>
    <row r="2058" spans="2:7" ht="14" customHeight="1" x14ac:dyDescent="0.25">
      <c r="B2058" s="34" t="s">
        <v>3231</v>
      </c>
      <c r="C2058" s="29" t="str">
        <f>[1]!s_info_name(B2058)</f>
        <v>威尔泰</v>
      </c>
      <c r="D2058" s="30" t="str">
        <f>[1]!s_info_industry_sw_2021(B2058,"",1)</f>
        <v>机械设备</v>
      </c>
      <c r="E2058" s="31" t="str">
        <f>IF([1]!s_info_industry_sw_2021(B2058,"",2)="消费电子",分工!$E$4,VLOOKUP(D2058,分工!$B$2:'分工'!$C$32,2,0))</f>
        <v>沈洪敏</v>
      </c>
      <c r="F2058" s="35"/>
      <c r="G2058" s="33">
        <f>IFERROR(VLOOKUP(C2058,重点公司!$C$2:$E$800,2,FALSE),0)</f>
        <v>0</v>
      </c>
    </row>
    <row r="2059" spans="2:7" ht="14" customHeight="1" x14ac:dyDescent="0.25">
      <c r="B2059" s="34" t="s">
        <v>3232</v>
      </c>
      <c r="C2059" s="29" t="str">
        <f>[1]!s_info_name(B2059)</f>
        <v>云南旅游</v>
      </c>
      <c r="D2059" s="30" t="str">
        <f>[1]!s_info_industry_sw_2021(B2059,"",1)</f>
        <v>社会服务</v>
      </c>
      <c r="E2059" s="31" t="str">
        <f>IF([1]!s_info_industry_sw_2021(B2059,"",2)="消费电子",分工!$E$4,VLOOKUP(D2059,分工!$B$2:'分工'!$C$32,2,0))</f>
        <v>董博</v>
      </c>
      <c r="F2059" s="35"/>
      <c r="G2059" s="33">
        <f>IFERROR(VLOOKUP(C2059,重点公司!$C$2:$E$800,2,FALSE),0)</f>
        <v>0</v>
      </c>
    </row>
    <row r="2060" spans="2:7" ht="14" customHeight="1" x14ac:dyDescent="0.25">
      <c r="B2060" s="34" t="s">
        <v>3233</v>
      </c>
      <c r="C2060" s="29" t="str">
        <f>[1]!s_info_name(B2060)</f>
        <v>广东建工</v>
      </c>
      <c r="D2060" s="30" t="str">
        <f>[1]!s_info_industry_sw_2021(B2060,"",1)</f>
        <v>公用事业</v>
      </c>
      <c r="E2060" s="31" t="str">
        <f>IF([1]!s_info_industry_sw_2021(B2060,"",2)="消费电子",分工!$E$4,VLOOKUP(D2060,分工!$B$2:'分工'!$C$32,2,0))</f>
        <v>沈洪敏</v>
      </c>
      <c r="F2060" s="35"/>
      <c r="G2060" s="33">
        <f>IFERROR(VLOOKUP(C2060,重点公司!$C$2:$E$800,2,FALSE),0)</f>
        <v>0</v>
      </c>
    </row>
    <row r="2061" spans="2:7" ht="14" customHeight="1" x14ac:dyDescent="0.25">
      <c r="B2061" s="34" t="s">
        <v>43</v>
      </c>
      <c r="C2061" s="29" t="str">
        <f>[1]!s_info_name(B2061)</f>
        <v>浙江交科</v>
      </c>
      <c r="D2061" s="30" t="str">
        <f>[1]!s_info_industry_sw_2021(B2061,"",1)</f>
        <v>建筑装饰</v>
      </c>
      <c r="E2061" s="31" t="str">
        <f>IF([1]!s_info_industry_sw_2021(B2061,"",2)="消费电子",分工!$E$4,VLOOKUP(D2061,分工!$B$2:'分工'!$C$32,2,0))</f>
        <v>曹昱晟</v>
      </c>
      <c r="F2061" s="35"/>
      <c r="G2061" s="33">
        <f>IFERROR(VLOOKUP(C2061,重点公司!$C$2:$E$800,2,FALSE),0)</f>
        <v>1</v>
      </c>
    </row>
    <row r="2062" spans="2:7" ht="14" customHeight="1" x14ac:dyDescent="0.25">
      <c r="B2062" s="34" t="s">
        <v>3234</v>
      </c>
      <c r="C2062" s="29" t="str">
        <f>[1]!s_info_name(B2062)</f>
        <v>宏润建设</v>
      </c>
      <c r="D2062" s="30" t="str">
        <f>[1]!s_info_industry_sw_2021(B2062,"",1)</f>
        <v>建筑装饰</v>
      </c>
      <c r="E2062" s="31" t="str">
        <f>IF([1]!s_info_industry_sw_2021(B2062,"",2)="消费电子",分工!$E$4,VLOOKUP(D2062,分工!$B$2:'分工'!$C$32,2,0))</f>
        <v>曹昱晟</v>
      </c>
      <c r="F2062" s="35"/>
      <c r="G2062" s="33">
        <f>IFERROR(VLOOKUP(C2062,重点公司!$C$2:$E$800,2,FALSE),0)</f>
        <v>0</v>
      </c>
    </row>
    <row r="2063" spans="2:7" ht="14" customHeight="1" x14ac:dyDescent="0.25">
      <c r="B2063" s="34" t="s">
        <v>3235</v>
      </c>
      <c r="C2063" s="29" t="str">
        <f>[1]!s_info_name(B2063)</f>
        <v>远光软件</v>
      </c>
      <c r="D2063" s="30" t="str">
        <f>[1]!s_info_industry_sw_2021(B2063,"",1)</f>
        <v>计算机</v>
      </c>
      <c r="E2063" s="31" t="str">
        <f>IF([1]!s_info_industry_sw_2021(B2063,"",2)="消费电子",分工!$E$4,VLOOKUP(D2063,分工!$B$2:'分工'!$C$32,2,0))</f>
        <v>沈洪敏</v>
      </c>
      <c r="F2063" s="35"/>
      <c r="G2063" s="33">
        <f>IFERROR(VLOOKUP(C2063,重点公司!$C$2:$E$800,2,FALSE),0)</f>
        <v>0</v>
      </c>
    </row>
    <row r="2064" spans="2:7" ht="14" customHeight="1" x14ac:dyDescent="0.25">
      <c r="B2064" s="34" t="s">
        <v>545</v>
      </c>
      <c r="C2064" s="29" t="str">
        <f>[1]!s_info_name(B2064)</f>
        <v>华峰化学</v>
      </c>
      <c r="D2064" s="30" t="str">
        <f>[1]!s_info_industry_sw_2021(B2064,"",1)</f>
        <v>基础化工</v>
      </c>
      <c r="E2064" s="31" t="str">
        <f>IF([1]!s_info_industry_sw_2021(B2064,"",2)="消费电子",分工!$E$4,VLOOKUP(D2064,分工!$B$2:'分工'!$C$32,2,0))</f>
        <v>张子健</v>
      </c>
      <c r="F2064" s="35"/>
      <c r="G2064" s="33">
        <f>IFERROR(VLOOKUP(C2064,重点公司!$C$2:$E$800,2,FALSE),0)</f>
        <v>1</v>
      </c>
    </row>
    <row r="2065" spans="2:7" ht="14" customHeight="1" x14ac:dyDescent="0.25">
      <c r="B2065" s="34" t="s">
        <v>3236</v>
      </c>
      <c r="C2065" s="29" t="str">
        <f>[1]!s_info_name(B2065)</f>
        <v>东华软件</v>
      </c>
      <c r="D2065" s="30" t="str">
        <f>[1]!s_info_industry_sw_2021(B2065,"",1)</f>
        <v>计算机</v>
      </c>
      <c r="E2065" s="31" t="str">
        <f>IF([1]!s_info_industry_sw_2021(B2065,"",2)="消费电子",分工!$E$4,VLOOKUP(D2065,分工!$B$2:'分工'!$C$32,2,0))</f>
        <v>沈洪敏</v>
      </c>
      <c r="F2065" s="35"/>
      <c r="G2065" s="33">
        <f>IFERROR(VLOOKUP(C2065,重点公司!$C$2:$E$800,2,FALSE),0)</f>
        <v>0</v>
      </c>
    </row>
    <row r="2066" spans="2:7" ht="14" customHeight="1" x14ac:dyDescent="0.25">
      <c r="B2066" s="34" t="s">
        <v>3237</v>
      </c>
      <c r="C2066" s="29" t="str">
        <f>[1]!s_info_name(B2066)</f>
        <v>瑞泰科技</v>
      </c>
      <c r="D2066" s="30" t="str">
        <f>[1]!s_info_industry_sw_2021(B2066,"",1)</f>
        <v>建筑材料</v>
      </c>
      <c r="E2066" s="31" t="str">
        <f>IF([1]!s_info_industry_sw_2021(B2066,"",2)="消费电子",分工!$E$4,VLOOKUP(D2066,分工!$B$2:'分工'!$C$32,2,0))</f>
        <v>曹昱晟</v>
      </c>
      <c r="F2066" s="35"/>
      <c r="G2066" s="33">
        <f>IFERROR(VLOOKUP(C2066,重点公司!$C$2:$E$800,2,FALSE),0)</f>
        <v>0</v>
      </c>
    </row>
    <row r="2067" spans="2:7" ht="14" customHeight="1" x14ac:dyDescent="0.25">
      <c r="B2067" s="34" t="s">
        <v>3238</v>
      </c>
      <c r="C2067" s="29" t="str">
        <f>[1]!s_info_name(B2067)</f>
        <v>景兴纸业</v>
      </c>
      <c r="D2067" s="30" t="str">
        <f>[1]!s_info_industry_sw_2021(B2067,"",1)</f>
        <v>轻工制造</v>
      </c>
      <c r="E2067" s="31" t="str">
        <f>IF([1]!s_info_industry_sw_2021(B2067,"",2)="消费电子",分工!$E$4,VLOOKUP(D2067,分工!$B$2:'分工'!$C$32,2,0))</f>
        <v>董博</v>
      </c>
      <c r="F2067" s="35"/>
      <c r="G2067" s="33">
        <f>IFERROR(VLOOKUP(C2067,重点公司!$C$2:$E$800,2,FALSE),0)</f>
        <v>0</v>
      </c>
    </row>
    <row r="2068" spans="2:7" ht="14" customHeight="1" x14ac:dyDescent="0.25">
      <c r="B2068" s="34" t="s">
        <v>3239</v>
      </c>
      <c r="C2068" s="29" t="str">
        <f>[1]!s_info_name(B2068)</f>
        <v>黑猫股份</v>
      </c>
      <c r="D2068" s="30" t="str">
        <f>[1]!s_info_industry_sw_2021(B2068,"",1)</f>
        <v>基础化工</v>
      </c>
      <c r="E2068" s="31" t="str">
        <f>IF([1]!s_info_industry_sw_2021(B2068,"",2)="消费电子",分工!$E$4,VLOOKUP(D2068,分工!$B$2:'分工'!$C$32,2,0))</f>
        <v>张子健</v>
      </c>
      <c r="F2068" s="35"/>
      <c r="G2068" s="33">
        <f>IFERROR(VLOOKUP(C2068,重点公司!$C$2:$E$800,2,FALSE),0)</f>
        <v>0</v>
      </c>
    </row>
    <row r="2069" spans="2:7" ht="14" customHeight="1" x14ac:dyDescent="0.25">
      <c r="B2069" s="34" t="s">
        <v>3240</v>
      </c>
      <c r="C2069" s="29" t="str">
        <f>[1]!s_info_name(B2069)</f>
        <v>獐子岛</v>
      </c>
      <c r="D2069" s="30" t="str">
        <f>[1]!s_info_industry_sw_2021(B2069,"",1)</f>
        <v>农林牧渔</v>
      </c>
      <c r="E2069" s="31" t="str">
        <f>IF([1]!s_info_industry_sw_2021(B2069,"",2)="消费电子",分工!$E$4,VLOOKUP(D2069,分工!$B$2:'分工'!$C$32,2,0))</f>
        <v>邵艺开</v>
      </c>
      <c r="F2069" s="35"/>
      <c r="G2069" s="33">
        <f>IFERROR(VLOOKUP(C2069,重点公司!$C$2:$E$800,2,FALSE),0)</f>
        <v>0</v>
      </c>
    </row>
    <row r="2070" spans="2:7" ht="14" customHeight="1" x14ac:dyDescent="0.25">
      <c r="B2070" s="34" t="s">
        <v>3241</v>
      </c>
      <c r="C2070" s="29" t="str">
        <f>[1]!s_info_name(B2070)</f>
        <v>众和退(退市)</v>
      </c>
      <c r="D2070" s="30" t="str">
        <f>[1]!s_info_industry_sw_2021(B2070,"",1)</f>
        <v>有色金属</v>
      </c>
      <c r="E2070" s="31" t="str">
        <f>IF([1]!s_info_industry_sw_2021(B2070,"",2)="消费电子",分工!$E$4,VLOOKUP(D2070,分工!$B$2:'分工'!$C$32,2,0))</f>
        <v>蔡浩</v>
      </c>
      <c r="F2070" s="35"/>
      <c r="G2070" s="33">
        <f>IFERROR(VLOOKUP(C2070,重点公司!$C$2:$E$800,2,FALSE),0)</f>
        <v>0</v>
      </c>
    </row>
    <row r="2071" spans="2:7" ht="14" customHeight="1" x14ac:dyDescent="0.25">
      <c r="B2071" s="34" t="s">
        <v>3242</v>
      </c>
      <c r="C2071" s="29" t="str">
        <f>[1]!s_info_name(B2071)</f>
        <v>长城退(退市)</v>
      </c>
      <c r="D2071" s="30" t="str">
        <f>[1]!s_info_industry_sw_2021(B2071,"",1)</f>
        <v>传媒</v>
      </c>
      <c r="E2071" s="31" t="str">
        <f>IF([1]!s_info_industry_sw_2021(B2071,"",2)="消费电子",分工!$E$4,VLOOKUP(D2071,分工!$B$2:'分工'!$C$32,2,0))</f>
        <v>曹昱晟</v>
      </c>
      <c r="F2071" s="35"/>
      <c r="G2071" s="33">
        <f>IFERROR(VLOOKUP(C2071,重点公司!$C$2:$E$800,2,FALSE),0)</f>
        <v>0</v>
      </c>
    </row>
    <row r="2072" spans="2:7" ht="14" customHeight="1" x14ac:dyDescent="0.25">
      <c r="B2072" s="34" t="s">
        <v>3243</v>
      </c>
      <c r="C2072" s="29" t="str">
        <f>[1]!s_info_name(B2072)</f>
        <v>凯瑞德</v>
      </c>
      <c r="D2072" s="30" t="str">
        <f>[1]!s_info_industry_sw_2021(B2072,"",1)</f>
        <v>商贸零售</v>
      </c>
      <c r="E2072" s="31" t="str">
        <f>IF([1]!s_info_industry_sw_2021(B2072,"",2)="消费电子",分工!$E$4,VLOOKUP(D2072,分工!$B$2:'分工'!$C$32,2,0))</f>
        <v>董博</v>
      </c>
      <c r="F2072" s="35"/>
      <c r="G2072" s="33">
        <f>IFERROR(VLOOKUP(C2072,重点公司!$C$2:$E$800,2,FALSE),0)</f>
        <v>0</v>
      </c>
    </row>
    <row r="2073" spans="2:7" ht="14" customHeight="1" x14ac:dyDescent="0.25">
      <c r="B2073" s="34" t="s">
        <v>3244</v>
      </c>
      <c r="C2073" s="29" t="str">
        <f>[1]!s_info_name(B2073)</f>
        <v>软控股份</v>
      </c>
      <c r="D2073" s="30" t="str">
        <f>[1]!s_info_industry_sw_2021(B2073,"",1)</f>
        <v>机械设备</v>
      </c>
      <c r="E2073" s="31" t="str">
        <f>IF([1]!s_info_industry_sw_2021(B2073,"",2)="消费电子",分工!$E$4,VLOOKUP(D2073,分工!$B$2:'分工'!$C$32,2,0))</f>
        <v>沈洪敏</v>
      </c>
      <c r="F2073" s="35"/>
      <c r="G2073" s="33">
        <f>IFERROR(VLOOKUP(C2073,重点公司!$C$2:$E$800,2,FALSE),0)</f>
        <v>0</v>
      </c>
    </row>
    <row r="2074" spans="2:7" ht="14" customHeight="1" x14ac:dyDescent="0.25">
      <c r="B2074" s="34" t="s">
        <v>610</v>
      </c>
      <c r="C2074" s="29" t="str">
        <f>[1]!s_info_name(B2074)</f>
        <v>国轩高科</v>
      </c>
      <c r="D2074" s="30" t="str">
        <f>[1]!s_info_industry_sw_2021(B2074,"",1)</f>
        <v>电力设备</v>
      </c>
      <c r="E2074" s="31" t="str">
        <f>IF([1]!s_info_industry_sw_2021(B2074,"",2)="消费电子",分工!$E$4,VLOOKUP(D2074,分工!$B$2:'分工'!$C$32,2,0))</f>
        <v>张子健</v>
      </c>
      <c r="F2074" s="35"/>
      <c r="G2074" s="33">
        <f>IFERROR(VLOOKUP(C2074,重点公司!$C$2:$E$800,2,FALSE),0)</f>
        <v>1</v>
      </c>
    </row>
    <row r="2075" spans="2:7" ht="14" customHeight="1" x14ac:dyDescent="0.25">
      <c r="B2075" s="34" t="s">
        <v>3245</v>
      </c>
      <c r="C2075" s="29" t="str">
        <f>[1]!s_info_name(B2075)</f>
        <v>沙钢股份</v>
      </c>
      <c r="D2075" s="30" t="str">
        <f>[1]!s_info_industry_sw_2021(B2075,"",1)</f>
        <v>钢铁</v>
      </c>
      <c r="E2075" s="31" t="str">
        <f>IF([1]!s_info_industry_sw_2021(B2075,"",2)="消费电子",分工!$E$4,VLOOKUP(D2075,分工!$B$2:'分工'!$C$32,2,0))</f>
        <v>曹昱晟</v>
      </c>
      <c r="F2075" s="35"/>
      <c r="G2075" s="33">
        <f>IFERROR(VLOOKUP(C2075,重点公司!$C$2:$E$800,2,FALSE),0)</f>
        <v>0</v>
      </c>
    </row>
    <row r="2076" spans="2:7" ht="14" customHeight="1" x14ac:dyDescent="0.25">
      <c r="B2076" s="34" t="s">
        <v>3246</v>
      </c>
      <c r="C2076" s="29" t="str">
        <f>[1]!s_info_name(B2076)</f>
        <v>星光股份</v>
      </c>
      <c r="D2076" s="30" t="str">
        <f>[1]!s_info_industry_sw_2021(B2076,"",1)</f>
        <v>家用电器</v>
      </c>
      <c r="E2076" s="31" t="str">
        <f>IF([1]!s_info_industry_sw_2021(B2076,"",2)="消费电子",分工!$E$4,VLOOKUP(D2076,分工!$B$2:'分工'!$C$32,2,0))</f>
        <v>董博</v>
      </c>
      <c r="F2076" s="35"/>
      <c r="G2076" s="33">
        <f>IFERROR(VLOOKUP(C2076,重点公司!$C$2:$E$800,2,FALSE),0)</f>
        <v>0</v>
      </c>
    </row>
    <row r="2077" spans="2:7" ht="14" customHeight="1" x14ac:dyDescent="0.25">
      <c r="B2077" s="34" t="s">
        <v>3247</v>
      </c>
      <c r="C2077" s="29" t="str">
        <f>[1]!s_info_name(B2077)</f>
        <v>大港股份</v>
      </c>
      <c r="D2077" s="30" t="str">
        <f>[1]!s_info_industry_sw_2021(B2077,"",1)</f>
        <v>电子</v>
      </c>
      <c r="E2077" s="31" t="str">
        <f>IF([1]!s_info_industry_sw_2021(B2077,"",2)="消费电子",分工!$E$4,VLOOKUP(D2077,分工!$B$2:'分工'!$C$32,2,0))</f>
        <v>邵艺开</v>
      </c>
      <c r="F2077" s="35"/>
      <c r="G2077" s="33">
        <f>IFERROR(VLOOKUP(C2077,重点公司!$C$2:$E$800,2,FALSE),0)</f>
        <v>0</v>
      </c>
    </row>
    <row r="2078" spans="2:7" ht="14" customHeight="1" x14ac:dyDescent="0.25">
      <c r="B2078" s="34" t="s">
        <v>44</v>
      </c>
      <c r="C2078" s="29" t="str">
        <f>[1]!s_info_name(B2078)</f>
        <v>太阳纸业</v>
      </c>
      <c r="D2078" s="30" t="str">
        <f>[1]!s_info_industry_sw_2021(B2078,"",1)</f>
        <v>轻工制造</v>
      </c>
      <c r="E2078" s="31" t="str">
        <f>IF([1]!s_info_industry_sw_2021(B2078,"",2)="消费电子",分工!$E$4,VLOOKUP(D2078,分工!$B$2:'分工'!$C$32,2,0))</f>
        <v>董博</v>
      </c>
      <c r="F2078" s="35"/>
      <c r="G2078" s="33">
        <f>IFERROR(VLOOKUP(C2078,重点公司!$C$2:$E$800,2,FALSE),0)</f>
        <v>1</v>
      </c>
    </row>
    <row r="2079" spans="2:7" ht="14" customHeight="1" x14ac:dyDescent="0.25">
      <c r="B2079" s="34" t="s">
        <v>3248</v>
      </c>
      <c r="C2079" s="29" t="str">
        <f>[1]!s_info_name(B2079)</f>
        <v>苏州固锝</v>
      </c>
      <c r="D2079" s="30" t="str">
        <f>[1]!s_info_industry_sw_2021(B2079,"",1)</f>
        <v>电子</v>
      </c>
      <c r="E2079" s="31" t="str">
        <f>IF([1]!s_info_industry_sw_2021(B2079,"",2)="消费电子",分工!$E$4,VLOOKUP(D2079,分工!$B$2:'分工'!$C$32,2,0))</f>
        <v>邵艺开</v>
      </c>
      <c r="F2079" s="35"/>
      <c r="G2079" s="33">
        <f>IFERROR(VLOOKUP(C2079,重点公司!$C$2:$E$800,2,FALSE),0)</f>
        <v>0</v>
      </c>
    </row>
    <row r="2080" spans="2:7" ht="14" customHeight="1" x14ac:dyDescent="0.25">
      <c r="B2080" s="34" t="s">
        <v>1213</v>
      </c>
      <c r="C2080" s="29" t="str">
        <f>[1]!s_info_name(B2080)</f>
        <v>中材科技</v>
      </c>
      <c r="D2080" s="30" t="str">
        <f>[1]!s_info_industry_sw_2021(B2080,"",1)</f>
        <v>建筑材料</v>
      </c>
      <c r="E2080" s="31" t="str">
        <f>IF([1]!s_info_industry_sw_2021(B2080,"",2)="消费电子",分工!$E$4,VLOOKUP(D2080,分工!$B$2:'分工'!$C$32,2,0))</f>
        <v>曹昱晟</v>
      </c>
      <c r="F2080" s="35"/>
      <c r="G2080" s="33">
        <f>IFERROR(VLOOKUP(C2080,重点公司!$C$2:$E$800,2,FALSE),0)</f>
        <v>1</v>
      </c>
    </row>
    <row r="2081" spans="2:7" ht="14" customHeight="1" x14ac:dyDescent="0.25">
      <c r="B2081" s="34" t="s">
        <v>3249</v>
      </c>
      <c r="C2081" s="29" t="str">
        <f>[1]!s_info_name(B2081)</f>
        <v>金螳螂</v>
      </c>
      <c r="D2081" s="30" t="str">
        <f>[1]!s_info_industry_sw_2021(B2081,"",1)</f>
        <v>建筑装饰</v>
      </c>
      <c r="E2081" s="31" t="str">
        <f>IF([1]!s_info_industry_sw_2021(B2081,"",2)="消费电子",分工!$E$4,VLOOKUP(D2081,分工!$B$2:'分工'!$C$32,2,0))</f>
        <v>曹昱晟</v>
      </c>
      <c r="F2081" s="35"/>
      <c r="G2081" s="33">
        <f>IFERROR(VLOOKUP(C2081,重点公司!$C$2:$E$800,2,FALSE),0)</f>
        <v>0</v>
      </c>
    </row>
    <row r="2082" spans="2:7" ht="14" customHeight="1" x14ac:dyDescent="0.25">
      <c r="B2082" s="34" t="s">
        <v>3250</v>
      </c>
      <c r="C2082" s="29" t="str">
        <f>[1]!s_info_name(B2082)</f>
        <v>万邦德</v>
      </c>
      <c r="D2082" s="30" t="str">
        <f>[1]!s_info_industry_sw_2021(B2082,"",1)</f>
        <v>医药生物</v>
      </c>
      <c r="E2082" s="31" t="str">
        <f>IF([1]!s_info_industry_sw_2021(B2082,"",2)="消费电子",分工!$E$4,VLOOKUP(D2082,分工!$B$2:'分工'!$C$32,2,0))</f>
        <v>曹昱晟</v>
      </c>
      <c r="F2082" s="35"/>
      <c r="G2082" s="33">
        <f>IFERROR(VLOOKUP(C2082,重点公司!$C$2:$E$800,2,FALSE),0)</f>
        <v>0</v>
      </c>
    </row>
    <row r="2083" spans="2:7" ht="14" customHeight="1" x14ac:dyDescent="0.25">
      <c r="B2083" s="34" t="s">
        <v>3251</v>
      </c>
      <c r="C2083" s="29" t="str">
        <f>[1]!s_info_name(B2083)</f>
        <v>孚日股份</v>
      </c>
      <c r="D2083" s="30" t="str">
        <f>[1]!s_info_industry_sw_2021(B2083,"",1)</f>
        <v>纺织服饰</v>
      </c>
      <c r="E2083" s="31" t="str">
        <f>IF([1]!s_info_industry_sw_2021(B2083,"",2)="消费电子",分工!$E$4,VLOOKUP(D2083,分工!$B$2:'分工'!$C$32,2,0))</f>
        <v>董博</v>
      </c>
      <c r="F2083" s="35"/>
      <c r="G2083" s="33">
        <f>IFERROR(VLOOKUP(C2083,重点公司!$C$2:$E$800,2,FALSE),0)</f>
        <v>0</v>
      </c>
    </row>
    <row r="2084" spans="2:7" ht="14" customHeight="1" x14ac:dyDescent="0.25">
      <c r="B2084" s="34" t="s">
        <v>3252</v>
      </c>
      <c r="C2084" s="29" t="str">
        <f>[1]!s_info_name(B2084)</f>
        <v>海鸥住工</v>
      </c>
      <c r="D2084" s="30" t="str">
        <f>[1]!s_info_industry_sw_2021(B2084,"",1)</f>
        <v>轻工制造</v>
      </c>
      <c r="E2084" s="31" t="str">
        <f>IF([1]!s_info_industry_sw_2021(B2084,"",2)="消费电子",分工!$E$4,VLOOKUP(D2084,分工!$B$2:'分工'!$C$32,2,0))</f>
        <v>董博</v>
      </c>
      <c r="F2084" s="35"/>
      <c r="G2084" s="33">
        <f>IFERROR(VLOOKUP(C2084,重点公司!$C$2:$E$800,2,FALSE),0)</f>
        <v>0</v>
      </c>
    </row>
    <row r="2085" spans="2:7" ht="14" customHeight="1" x14ac:dyDescent="0.25">
      <c r="B2085" s="34" t="s">
        <v>3253</v>
      </c>
      <c r="C2085" s="29" t="str">
        <f>[1]!s_info_name(B2085)</f>
        <v>万丰奥威</v>
      </c>
      <c r="D2085" s="30" t="str">
        <f>[1]!s_info_industry_sw_2021(B2085,"",1)</f>
        <v>汽车</v>
      </c>
      <c r="E2085" s="31" t="str">
        <f>IF([1]!s_info_industry_sw_2021(B2085,"",2)="消费电子",分工!$E$4,VLOOKUP(D2085,分工!$B$2:'分工'!$C$32,2,0))</f>
        <v>沈洪敏</v>
      </c>
      <c r="F2085" s="35"/>
      <c r="G2085" s="33">
        <f>IFERROR(VLOOKUP(C2085,重点公司!$C$2:$E$800,2,FALSE),0)</f>
        <v>0</v>
      </c>
    </row>
    <row r="2086" spans="2:7" ht="14" customHeight="1" x14ac:dyDescent="0.25">
      <c r="B2086" s="34" t="s">
        <v>3254</v>
      </c>
      <c r="C2086" s="29" t="str">
        <f>[1]!s_info_name(B2086)</f>
        <v>东方海洋</v>
      </c>
      <c r="D2086" s="30" t="str">
        <f>[1]!s_info_industry_sw_2021(B2086,"",1)</f>
        <v>医药生物</v>
      </c>
      <c r="E2086" s="31" t="str">
        <f>IF([1]!s_info_industry_sw_2021(B2086,"",2)="消费电子",分工!$E$4,VLOOKUP(D2086,分工!$B$2:'分工'!$C$32,2,0))</f>
        <v>曹昱晟</v>
      </c>
      <c r="F2086" s="35"/>
      <c r="G2086" s="33">
        <f>IFERROR(VLOOKUP(C2086,重点公司!$C$2:$E$800,2,FALSE),0)</f>
        <v>0</v>
      </c>
    </row>
    <row r="2087" spans="2:7" ht="14" customHeight="1" x14ac:dyDescent="0.25">
      <c r="B2087" s="34" t="s">
        <v>3255</v>
      </c>
      <c r="C2087" s="29" t="str">
        <f>[1]!s_info_name(B2087)</f>
        <v>新纺退(退市)</v>
      </c>
      <c r="D2087" s="30" t="str">
        <f>[1]!s_info_industry_sw_2021(B2087,"",1)</f>
        <v>纺织服饰</v>
      </c>
      <c r="E2087" s="31" t="str">
        <f>IF([1]!s_info_industry_sw_2021(B2087,"",2)="消费电子",分工!$E$4,VLOOKUP(D2087,分工!$B$2:'分工'!$C$32,2,0))</f>
        <v>董博</v>
      </c>
      <c r="F2087" s="35"/>
      <c r="G2087" s="33">
        <f>IFERROR(VLOOKUP(C2087,重点公司!$C$2:$E$800,2,FALSE),0)</f>
        <v>0</v>
      </c>
    </row>
    <row r="2088" spans="2:7" ht="14" customHeight="1" x14ac:dyDescent="0.25">
      <c r="B2088" s="34" t="s">
        <v>3256</v>
      </c>
      <c r="C2088" s="29" t="str">
        <f>[1]!s_info_name(B2088)</f>
        <v>鲁阳节能</v>
      </c>
      <c r="D2088" s="30" t="str">
        <f>[1]!s_info_industry_sw_2021(B2088,"",1)</f>
        <v>建筑材料</v>
      </c>
      <c r="E2088" s="31" t="str">
        <f>IF([1]!s_info_industry_sw_2021(B2088,"",2)="消费电子",分工!$E$4,VLOOKUP(D2088,分工!$B$2:'分工'!$C$32,2,0))</f>
        <v>曹昱晟</v>
      </c>
      <c r="F2088" s="35"/>
      <c r="G2088" s="33">
        <f>IFERROR(VLOOKUP(C2088,重点公司!$C$2:$E$800,2,FALSE),0)</f>
        <v>0</v>
      </c>
    </row>
    <row r="2089" spans="2:7" ht="14" customHeight="1" x14ac:dyDescent="0.25">
      <c r="B2089" s="34" t="s">
        <v>3257</v>
      </c>
      <c r="C2089" s="29" t="str">
        <f>[1]!s_info_name(B2089)</f>
        <v>新海退(退市)</v>
      </c>
      <c r="D2089" s="30" t="str">
        <f>[1]!s_info_industry_sw_2021(B2089,"",1)</f>
        <v>通信</v>
      </c>
      <c r="E2089" s="31" t="str">
        <f>IF([1]!s_info_industry_sw_2021(B2089,"",2)="消费电子",分工!$E$4,VLOOKUP(D2089,分工!$B$2:'分工'!$C$32,2,0))</f>
        <v>邵艺开</v>
      </c>
      <c r="F2089" s="35"/>
      <c r="G2089" s="33">
        <f>IFERROR(VLOOKUP(C2089,重点公司!$C$2:$E$800,2,FALSE),0)</f>
        <v>0</v>
      </c>
    </row>
    <row r="2090" spans="2:7" ht="14" customHeight="1" x14ac:dyDescent="0.25">
      <c r="B2090" s="34" t="s">
        <v>3258</v>
      </c>
      <c r="C2090" s="29" t="str">
        <f>[1]!s_info_name(B2090)</f>
        <v>金智科技</v>
      </c>
      <c r="D2090" s="30" t="str">
        <f>[1]!s_info_industry_sw_2021(B2090,"",1)</f>
        <v>电力设备</v>
      </c>
      <c r="E2090" s="31" t="str">
        <f>IF([1]!s_info_industry_sw_2021(B2090,"",2)="消费电子",分工!$E$4,VLOOKUP(D2090,分工!$B$2:'分工'!$C$32,2,0))</f>
        <v>张子健</v>
      </c>
      <c r="F2090" s="35"/>
      <c r="G2090" s="33">
        <f>IFERROR(VLOOKUP(C2090,重点公司!$C$2:$E$800,2,FALSE),0)</f>
        <v>0</v>
      </c>
    </row>
    <row r="2091" spans="2:7" ht="14" customHeight="1" x14ac:dyDescent="0.25">
      <c r="B2091" s="34" t="s">
        <v>3259</v>
      </c>
      <c r="C2091" s="29" t="str">
        <f>[1]!s_info_name(B2091)</f>
        <v>江苏国泰</v>
      </c>
      <c r="D2091" s="30" t="str">
        <f>[1]!s_info_industry_sw_2021(B2091,"",1)</f>
        <v>商贸零售</v>
      </c>
      <c r="E2091" s="31" t="str">
        <f>IF([1]!s_info_industry_sw_2021(B2091,"",2)="消费电子",分工!$E$4,VLOOKUP(D2091,分工!$B$2:'分工'!$C$32,2,0))</f>
        <v>董博</v>
      </c>
      <c r="F2091" s="35"/>
      <c r="G2091" s="33">
        <f>IFERROR(VLOOKUP(C2091,重点公司!$C$2:$E$800,2,FALSE),0)</f>
        <v>0</v>
      </c>
    </row>
    <row r="2092" spans="2:7" ht="14" customHeight="1" x14ac:dyDescent="0.25">
      <c r="B2092" s="34" t="s">
        <v>45</v>
      </c>
      <c r="C2092" s="29" t="str">
        <f>[1]!s_info_name(B2092)</f>
        <v>ST中泰</v>
      </c>
      <c r="D2092" s="30" t="str">
        <f>[1]!s_info_industry_sw_2021(B2092,"",1)</f>
        <v>基础化工</v>
      </c>
      <c r="E2092" s="31" t="str">
        <f>IF([1]!s_info_industry_sw_2021(B2092,"",2)="消费电子",分工!$E$4,VLOOKUP(D2092,分工!$B$2:'分工'!$C$32,2,0))</f>
        <v>张子健</v>
      </c>
      <c r="F2092" s="35"/>
      <c r="G2092" s="33">
        <f>IFERROR(VLOOKUP(C2092,重点公司!$C$2:$E$800,2,FALSE),0)</f>
        <v>0</v>
      </c>
    </row>
    <row r="2093" spans="2:7" ht="14" customHeight="1" x14ac:dyDescent="0.25">
      <c r="B2093" s="34" t="s">
        <v>3260</v>
      </c>
      <c r="C2093" s="29" t="str">
        <f>[1]!s_info_name(B2093)</f>
        <v>国脉科技</v>
      </c>
      <c r="D2093" s="30" t="str">
        <f>[1]!s_info_industry_sw_2021(B2093,"",1)</f>
        <v>通信</v>
      </c>
      <c r="E2093" s="31" t="str">
        <f>IF([1]!s_info_industry_sw_2021(B2093,"",2)="消费电子",分工!$E$4,VLOOKUP(D2093,分工!$B$2:'分工'!$C$32,2,0))</f>
        <v>邵艺开</v>
      </c>
      <c r="F2093" s="35"/>
      <c r="G2093" s="33">
        <f>IFERROR(VLOOKUP(C2093,重点公司!$C$2:$E$800,2,FALSE),0)</f>
        <v>0</v>
      </c>
    </row>
    <row r="2094" spans="2:7" ht="14" customHeight="1" x14ac:dyDescent="0.25">
      <c r="B2094" s="34" t="s">
        <v>3261</v>
      </c>
      <c r="C2094" s="29" t="str">
        <f>[1]!s_info_name(B2094)</f>
        <v>青岛金王</v>
      </c>
      <c r="D2094" s="30" t="str">
        <f>[1]!s_info_industry_sw_2021(B2094,"",1)</f>
        <v>美容护理</v>
      </c>
      <c r="E2094" s="31" t="str">
        <f>IF([1]!s_info_industry_sw_2021(B2094,"",2)="消费电子",分工!$E$4,VLOOKUP(D2094,分工!$B$2:'分工'!$C$32,2,0))</f>
        <v>邵艺开</v>
      </c>
      <c r="F2094" s="35"/>
      <c r="G2094" s="33">
        <f>IFERROR(VLOOKUP(C2094,重点公司!$C$2:$E$800,2,FALSE),0)</f>
        <v>0</v>
      </c>
    </row>
    <row r="2095" spans="2:7" ht="14" customHeight="1" x14ac:dyDescent="0.25">
      <c r="B2095" s="34" t="s">
        <v>3262</v>
      </c>
      <c r="C2095" s="29" t="str">
        <f>[1]!s_info_name(B2095)</f>
        <v>生意宝</v>
      </c>
      <c r="D2095" s="30" t="str">
        <f>[1]!s_info_industry_sw_2021(B2095,"",1)</f>
        <v>传媒</v>
      </c>
      <c r="E2095" s="31" t="str">
        <f>IF([1]!s_info_industry_sw_2021(B2095,"",2)="消费电子",分工!$E$4,VLOOKUP(D2095,分工!$B$2:'分工'!$C$32,2,0))</f>
        <v>曹昱晟</v>
      </c>
      <c r="F2095" s="35"/>
      <c r="G2095" s="33">
        <f>IFERROR(VLOOKUP(C2095,重点公司!$C$2:$E$800,2,FALSE),0)</f>
        <v>0</v>
      </c>
    </row>
    <row r="2096" spans="2:7" ht="14" customHeight="1" x14ac:dyDescent="0.25">
      <c r="B2096" s="34" t="s">
        <v>3263</v>
      </c>
      <c r="C2096" s="29" t="str">
        <f>[1]!s_info_name(B2096)</f>
        <v>易普力</v>
      </c>
      <c r="D2096" s="30" t="str">
        <f>[1]!s_info_industry_sw_2021(B2096,"",1)</f>
        <v>基础化工</v>
      </c>
      <c r="E2096" s="31" t="str">
        <f>IF([1]!s_info_industry_sw_2021(B2096,"",2)="消费电子",分工!$E$4,VLOOKUP(D2096,分工!$B$2:'分工'!$C$32,2,0))</f>
        <v>张子健</v>
      </c>
      <c r="F2096" s="35"/>
      <c r="G2096" s="33">
        <f>IFERROR(VLOOKUP(C2096,重点公司!$C$2:$E$800,2,FALSE),0)</f>
        <v>0</v>
      </c>
    </row>
    <row r="2097" spans="2:7" ht="14" customHeight="1" x14ac:dyDescent="0.25">
      <c r="B2097" s="34" t="s">
        <v>3264</v>
      </c>
      <c r="C2097" s="29" t="str">
        <f>[1]!s_info_name(B2097)</f>
        <v>山河智能</v>
      </c>
      <c r="D2097" s="30" t="str">
        <f>[1]!s_info_industry_sw_2021(B2097,"",1)</f>
        <v>机械设备</v>
      </c>
      <c r="E2097" s="31" t="str">
        <f>IF([1]!s_info_industry_sw_2021(B2097,"",2)="消费电子",分工!$E$4,VLOOKUP(D2097,分工!$B$2:'分工'!$C$32,2,0))</f>
        <v>沈洪敏</v>
      </c>
      <c r="F2097" s="35"/>
      <c r="G2097" s="33">
        <f>IFERROR(VLOOKUP(C2097,重点公司!$C$2:$E$800,2,FALSE),0)</f>
        <v>0</v>
      </c>
    </row>
    <row r="2098" spans="2:7" ht="14" customHeight="1" x14ac:dyDescent="0.25">
      <c r="B2098" s="34" t="s">
        <v>3265</v>
      </c>
      <c r="C2098" s="29" t="str">
        <f>[1]!s_info_name(B2098)</f>
        <v>浔兴股份</v>
      </c>
      <c r="D2098" s="30" t="str">
        <f>[1]!s_info_industry_sw_2021(B2098,"",1)</f>
        <v>纺织服饰</v>
      </c>
      <c r="E2098" s="31" t="str">
        <f>IF([1]!s_info_industry_sw_2021(B2098,"",2)="消费电子",分工!$E$4,VLOOKUP(D2098,分工!$B$2:'分工'!$C$32,2,0))</f>
        <v>董博</v>
      </c>
      <c r="F2098" s="35"/>
      <c r="G2098" s="33">
        <f>IFERROR(VLOOKUP(C2098,重点公司!$C$2:$E$800,2,FALSE),0)</f>
        <v>0</v>
      </c>
    </row>
    <row r="2099" spans="2:7" ht="14" customHeight="1" x14ac:dyDescent="0.25">
      <c r="B2099" s="34" t="s">
        <v>3266</v>
      </c>
      <c r="C2099" s="29" t="str">
        <f>[1]!s_info_name(B2099)</f>
        <v>海翔药业</v>
      </c>
      <c r="D2099" s="30" t="str">
        <f>[1]!s_info_industry_sw_2021(B2099,"",1)</f>
        <v>医药生物</v>
      </c>
      <c r="E2099" s="31" t="str">
        <f>IF([1]!s_info_industry_sw_2021(B2099,"",2)="消费电子",分工!$E$4,VLOOKUP(D2099,分工!$B$2:'分工'!$C$32,2,0))</f>
        <v>曹昱晟</v>
      </c>
      <c r="F2099" s="35"/>
      <c r="G2099" s="33">
        <f>IFERROR(VLOOKUP(C2099,重点公司!$C$2:$E$800,2,FALSE),0)</f>
        <v>0</v>
      </c>
    </row>
    <row r="2100" spans="2:7" ht="14" customHeight="1" x14ac:dyDescent="0.25">
      <c r="B2100" s="34" t="s">
        <v>3267</v>
      </c>
      <c r="C2100" s="29" t="str">
        <f>[1]!s_info_name(B2100)</f>
        <v>天康生物</v>
      </c>
      <c r="D2100" s="30" t="str">
        <f>[1]!s_info_industry_sw_2021(B2100,"",1)</f>
        <v>农林牧渔</v>
      </c>
      <c r="E2100" s="31" t="str">
        <f>IF([1]!s_info_industry_sw_2021(B2100,"",2)="消费电子",分工!$E$4,VLOOKUP(D2100,分工!$B$2:'分工'!$C$32,2,0))</f>
        <v>邵艺开</v>
      </c>
      <c r="F2100" s="35"/>
      <c r="G2100" s="33">
        <f>IFERROR(VLOOKUP(C2100,重点公司!$C$2:$E$800,2,FALSE),0)</f>
        <v>0</v>
      </c>
    </row>
    <row r="2101" spans="2:7" ht="14" customHeight="1" x14ac:dyDescent="0.25">
      <c r="B2101" s="34" t="s">
        <v>3268</v>
      </c>
      <c r="C2101" s="29" t="str">
        <f>[1]!s_info_name(B2101)</f>
        <v>广东鸿图</v>
      </c>
      <c r="D2101" s="30" t="str">
        <f>[1]!s_info_industry_sw_2021(B2101,"",1)</f>
        <v>汽车</v>
      </c>
      <c r="E2101" s="31" t="str">
        <f>IF([1]!s_info_industry_sw_2021(B2101,"",2)="消费电子",分工!$E$4,VLOOKUP(D2101,分工!$B$2:'分工'!$C$32,2,0))</f>
        <v>沈洪敏</v>
      </c>
      <c r="F2101" s="35"/>
      <c r="G2101" s="33">
        <f>IFERROR(VLOOKUP(C2101,重点公司!$C$2:$E$800,2,FALSE),0)</f>
        <v>0</v>
      </c>
    </row>
    <row r="2102" spans="2:7" ht="14" customHeight="1" x14ac:dyDescent="0.25">
      <c r="B2102" s="34" t="s">
        <v>3269</v>
      </c>
      <c r="C2102" s="29" t="str">
        <f>[1]!s_info_name(B2102)</f>
        <v>能特科技</v>
      </c>
      <c r="D2102" s="30" t="str">
        <f>[1]!s_info_industry_sw_2021(B2102,"",1)</f>
        <v>医药生物</v>
      </c>
      <c r="E2102" s="31" t="str">
        <f>IF([1]!s_info_industry_sw_2021(B2102,"",2)="消费电子",分工!$E$4,VLOOKUP(D2102,分工!$B$2:'分工'!$C$32,2,0))</f>
        <v>曹昱晟</v>
      </c>
      <c r="F2102" s="35"/>
      <c r="G2102" s="33">
        <f>IFERROR(VLOOKUP(C2102,重点公司!$C$2:$E$800,2,FALSE),0)</f>
        <v>0</v>
      </c>
    </row>
    <row r="2103" spans="2:7" ht="14" customHeight="1" x14ac:dyDescent="0.25">
      <c r="B2103" s="34" t="s">
        <v>3270</v>
      </c>
      <c r="C2103" s="29" t="str">
        <f>[1]!s_info_name(B2103)</f>
        <v>广博股份</v>
      </c>
      <c r="D2103" s="30" t="str">
        <f>[1]!s_info_industry_sw_2021(B2103,"",1)</f>
        <v>轻工制造</v>
      </c>
      <c r="E2103" s="31" t="str">
        <f>IF([1]!s_info_industry_sw_2021(B2103,"",2)="消费电子",分工!$E$4,VLOOKUP(D2103,分工!$B$2:'分工'!$C$32,2,0))</f>
        <v>董博</v>
      </c>
      <c r="F2103" s="35"/>
      <c r="G2103" s="33">
        <f>IFERROR(VLOOKUP(C2103,重点公司!$C$2:$E$800,2,FALSE),0)</f>
        <v>0</v>
      </c>
    </row>
    <row r="2104" spans="2:7" ht="14" customHeight="1" x14ac:dyDescent="0.25">
      <c r="B2104" s="34" t="s">
        <v>3271</v>
      </c>
      <c r="C2104" s="29" t="str">
        <f>[1]!s_info_name(B2104)</f>
        <v>恒宝股份</v>
      </c>
      <c r="D2104" s="30" t="str">
        <f>[1]!s_info_industry_sw_2021(B2104,"",1)</f>
        <v>通信</v>
      </c>
      <c r="E2104" s="31" t="str">
        <f>IF([1]!s_info_industry_sw_2021(B2104,"",2)="消费电子",分工!$E$4,VLOOKUP(D2104,分工!$B$2:'分工'!$C$32,2,0))</f>
        <v>邵艺开</v>
      </c>
      <c r="F2104" s="35"/>
      <c r="G2104" s="33">
        <f>IFERROR(VLOOKUP(C2104,重点公司!$C$2:$E$800,2,FALSE),0)</f>
        <v>0</v>
      </c>
    </row>
    <row r="2105" spans="2:7" ht="14" customHeight="1" x14ac:dyDescent="0.25">
      <c r="B2105" s="34" t="s">
        <v>3272</v>
      </c>
      <c r="C2105" s="29" t="str">
        <f>[1]!s_info_name(B2105)</f>
        <v>信隆健康</v>
      </c>
      <c r="D2105" s="30" t="str">
        <f>[1]!s_info_industry_sw_2021(B2105,"",1)</f>
        <v>汽车</v>
      </c>
      <c r="E2105" s="31" t="str">
        <f>IF([1]!s_info_industry_sw_2021(B2105,"",2)="消费电子",分工!$E$4,VLOOKUP(D2105,分工!$B$2:'分工'!$C$32,2,0))</f>
        <v>沈洪敏</v>
      </c>
      <c r="F2105" s="35"/>
      <c r="G2105" s="33">
        <f>IFERROR(VLOOKUP(C2105,重点公司!$C$2:$E$800,2,FALSE),0)</f>
        <v>0</v>
      </c>
    </row>
    <row r="2106" spans="2:7" ht="14" customHeight="1" x14ac:dyDescent="0.25">
      <c r="B2106" s="34" t="s">
        <v>3273</v>
      </c>
      <c r="C2106" s="29" t="str">
        <f>[1]!s_info_name(B2106)</f>
        <v>莱宝高科</v>
      </c>
      <c r="D2106" s="30" t="str">
        <f>[1]!s_info_industry_sw_2021(B2106,"",1)</f>
        <v>电子</v>
      </c>
      <c r="E2106" s="31" t="str">
        <f>IF([1]!s_info_industry_sw_2021(B2106,"",2)="消费电子",分工!$E$4,VLOOKUP(D2106,分工!$B$2:'分工'!$C$32,2,0))</f>
        <v>邵艺开</v>
      </c>
      <c r="F2106" s="35"/>
      <c r="G2106" s="33">
        <f>IFERROR(VLOOKUP(C2106,重点公司!$C$2:$E$800,2,FALSE),0)</f>
        <v>0</v>
      </c>
    </row>
    <row r="2107" spans="2:7" ht="14" customHeight="1" x14ac:dyDescent="0.25">
      <c r="B2107" s="34" t="s">
        <v>3274</v>
      </c>
      <c r="C2107" s="29" t="str">
        <f>[1]!s_info_name(B2107)</f>
        <v>沃华医药</v>
      </c>
      <c r="D2107" s="30" t="str">
        <f>[1]!s_info_industry_sw_2021(B2107,"",1)</f>
        <v>医药生物</v>
      </c>
      <c r="E2107" s="31" t="str">
        <f>IF([1]!s_info_industry_sw_2021(B2107,"",2)="消费电子",分工!$E$4,VLOOKUP(D2107,分工!$B$2:'分工'!$C$32,2,0))</f>
        <v>曹昱晟</v>
      </c>
      <c r="F2107" s="35"/>
      <c r="G2107" s="33">
        <f>IFERROR(VLOOKUP(C2107,重点公司!$C$2:$E$800,2,FALSE),0)</f>
        <v>0</v>
      </c>
    </row>
    <row r="2108" spans="2:7" ht="14" customHeight="1" x14ac:dyDescent="0.25">
      <c r="B2108" s="34" t="s">
        <v>3275</v>
      </c>
      <c r="C2108" s="29" t="str">
        <f>[1]!s_info_name(B2108)</f>
        <v>沧州明珠</v>
      </c>
      <c r="D2108" s="30" t="str">
        <f>[1]!s_info_industry_sw_2021(B2108,"",1)</f>
        <v>基础化工</v>
      </c>
      <c r="E2108" s="31" t="str">
        <f>IF([1]!s_info_industry_sw_2021(B2108,"",2)="消费电子",分工!$E$4,VLOOKUP(D2108,分工!$B$2:'分工'!$C$32,2,0))</f>
        <v>张子健</v>
      </c>
      <c r="F2108" s="35"/>
      <c r="G2108" s="33">
        <f>IFERROR(VLOOKUP(C2108,重点公司!$C$2:$E$800,2,FALSE),0)</f>
        <v>0</v>
      </c>
    </row>
    <row r="2109" spans="2:7" ht="14" customHeight="1" x14ac:dyDescent="0.25">
      <c r="B2109" s="34" t="s">
        <v>3276</v>
      </c>
      <c r="C2109" s="29" t="str">
        <f>[1]!s_info_name(B2109)</f>
        <v>兴化股份</v>
      </c>
      <c r="D2109" s="30" t="str">
        <f>[1]!s_info_industry_sw_2021(B2109,"",1)</f>
        <v>基础化工</v>
      </c>
      <c r="E2109" s="31" t="str">
        <f>IF([1]!s_info_industry_sw_2021(B2109,"",2)="消费电子",分工!$E$4,VLOOKUP(D2109,分工!$B$2:'分工'!$C$32,2,0))</f>
        <v>张子健</v>
      </c>
      <c r="F2109" s="35"/>
      <c r="G2109" s="33">
        <f>IFERROR(VLOOKUP(C2109,重点公司!$C$2:$E$800,2,FALSE),0)</f>
        <v>0</v>
      </c>
    </row>
    <row r="2110" spans="2:7" ht="14" customHeight="1" x14ac:dyDescent="0.25">
      <c r="B2110" s="34" t="s">
        <v>3277</v>
      </c>
      <c r="C2110" s="29" t="str">
        <f>[1]!s_info_name(B2110)</f>
        <v>三钢闽光</v>
      </c>
      <c r="D2110" s="30" t="str">
        <f>[1]!s_info_industry_sw_2021(B2110,"",1)</f>
        <v>钢铁</v>
      </c>
      <c r="E2110" s="31" t="str">
        <f>IF([1]!s_info_industry_sw_2021(B2110,"",2)="消费电子",分工!$E$4,VLOOKUP(D2110,分工!$B$2:'分工'!$C$32,2,0))</f>
        <v>曹昱晟</v>
      </c>
      <c r="F2110" s="35"/>
      <c r="G2110" s="33">
        <f>IFERROR(VLOOKUP(C2110,重点公司!$C$2:$E$800,2,FALSE),0)</f>
        <v>0</v>
      </c>
    </row>
    <row r="2111" spans="2:7" ht="14" customHeight="1" x14ac:dyDescent="0.25">
      <c r="B2111" s="34" t="s">
        <v>3278</v>
      </c>
      <c r="C2111" s="29" t="str">
        <f>[1]!s_info_name(B2111)</f>
        <v>威海广泰</v>
      </c>
      <c r="D2111" s="30" t="str">
        <f>[1]!s_info_industry_sw_2021(B2111,"",1)</f>
        <v>国防军工</v>
      </c>
      <c r="E2111" s="31" t="str">
        <f>IF([1]!s_info_industry_sw_2021(B2111,"",2)="消费电子",分工!$E$4,VLOOKUP(D2111,分工!$B$2:'分工'!$C$32,2,0))</f>
        <v>董博</v>
      </c>
      <c r="F2111" s="35"/>
      <c r="G2111" s="33">
        <f>IFERROR(VLOOKUP(C2111,重点公司!$C$2:$E$800,2,FALSE),0)</f>
        <v>0</v>
      </c>
    </row>
    <row r="2112" spans="2:7" ht="14" customHeight="1" x14ac:dyDescent="0.25">
      <c r="B2112" s="34" t="s">
        <v>3279</v>
      </c>
      <c r="C2112" s="29" t="str">
        <f>[1]!s_info_name(B2112)</f>
        <v>三变科技</v>
      </c>
      <c r="D2112" s="30" t="str">
        <f>[1]!s_info_industry_sw_2021(B2112,"",1)</f>
        <v>电力设备</v>
      </c>
      <c r="E2112" s="31" t="str">
        <f>IF([1]!s_info_industry_sw_2021(B2112,"",2)="消费电子",分工!$E$4,VLOOKUP(D2112,分工!$B$2:'分工'!$C$32,2,0))</f>
        <v>张子健</v>
      </c>
      <c r="F2112" s="35"/>
      <c r="G2112" s="33">
        <f>IFERROR(VLOOKUP(C2112,重点公司!$C$2:$E$800,2,FALSE),0)</f>
        <v>0</v>
      </c>
    </row>
    <row r="2113" spans="2:7" ht="14" customHeight="1" x14ac:dyDescent="0.25">
      <c r="B2113" s="34" t="s">
        <v>3280</v>
      </c>
      <c r="C2113" s="29" t="str">
        <f>[1]!s_info_name(B2113)</f>
        <v>*ST天润(退市)</v>
      </c>
      <c r="D2113" s="30" t="str">
        <f>[1]!s_info_industry_sw_2021(B2113,"",1)</f>
        <v>传媒</v>
      </c>
      <c r="E2113" s="31" t="str">
        <f>IF([1]!s_info_industry_sw_2021(B2113,"",2)="消费电子",分工!$E$4,VLOOKUP(D2113,分工!$B$2:'分工'!$C$32,2,0))</f>
        <v>曹昱晟</v>
      </c>
      <c r="F2113" s="35"/>
      <c r="G2113" s="33">
        <f>IFERROR(VLOOKUP(C2113,重点公司!$C$2:$E$800,2,FALSE),0)</f>
        <v>0</v>
      </c>
    </row>
    <row r="2114" spans="2:7" ht="14" customHeight="1" x14ac:dyDescent="0.25">
      <c r="B2114" s="34" t="s">
        <v>3281</v>
      </c>
      <c r="C2114" s="29" t="str">
        <f>[1]!s_info_name(B2114)</f>
        <v>罗平锌电</v>
      </c>
      <c r="D2114" s="30" t="str">
        <f>[1]!s_info_industry_sw_2021(B2114,"",1)</f>
        <v>有色金属</v>
      </c>
      <c r="E2114" s="31" t="str">
        <f>IF([1]!s_info_industry_sw_2021(B2114,"",2)="消费电子",分工!$E$4,VLOOKUP(D2114,分工!$B$2:'分工'!$C$32,2,0))</f>
        <v>蔡浩</v>
      </c>
      <c r="F2114" s="35"/>
      <c r="G2114" s="33">
        <f>IFERROR(VLOOKUP(C2114,重点公司!$C$2:$E$800,2,FALSE),0)</f>
        <v>0</v>
      </c>
    </row>
    <row r="2115" spans="2:7" ht="14" customHeight="1" x14ac:dyDescent="0.25">
      <c r="B2115" s="34" t="s">
        <v>3282</v>
      </c>
      <c r="C2115" s="29" t="str">
        <f>[1]!s_info_name(B2115)</f>
        <v>三维通信</v>
      </c>
      <c r="D2115" s="30" t="str">
        <f>[1]!s_info_industry_sw_2021(B2115,"",1)</f>
        <v>通信</v>
      </c>
      <c r="E2115" s="31" t="str">
        <f>IF([1]!s_info_industry_sw_2021(B2115,"",2)="消费电子",分工!$E$4,VLOOKUP(D2115,分工!$B$2:'分工'!$C$32,2,0))</f>
        <v>邵艺开</v>
      </c>
      <c r="F2115" s="35"/>
      <c r="G2115" s="33">
        <f>IFERROR(VLOOKUP(C2115,重点公司!$C$2:$E$800,2,FALSE),0)</f>
        <v>0</v>
      </c>
    </row>
    <row r="2116" spans="2:7" ht="14" customHeight="1" x14ac:dyDescent="0.25">
      <c r="B2116" s="34" t="s">
        <v>3283</v>
      </c>
      <c r="C2116" s="29" t="str">
        <f>[1]!s_info_name(B2116)</f>
        <v>中国海诚</v>
      </c>
      <c r="D2116" s="30" t="str">
        <f>[1]!s_info_industry_sw_2021(B2116,"",1)</f>
        <v>建筑装饰</v>
      </c>
      <c r="E2116" s="31" t="str">
        <f>IF([1]!s_info_industry_sw_2021(B2116,"",2)="消费电子",分工!$E$4,VLOOKUP(D2116,分工!$B$2:'分工'!$C$32,2,0))</f>
        <v>曹昱晟</v>
      </c>
      <c r="F2116" s="35"/>
      <c r="G2116" s="33">
        <f>IFERROR(VLOOKUP(C2116,重点公司!$C$2:$E$800,2,FALSE),0)</f>
        <v>0</v>
      </c>
    </row>
    <row r="2117" spans="2:7" ht="14" customHeight="1" x14ac:dyDescent="0.25">
      <c r="B2117" s="34" t="s">
        <v>3284</v>
      </c>
      <c r="C2117" s="29" t="str">
        <f>[1]!s_info_name(B2117)</f>
        <v>东港股份</v>
      </c>
      <c r="D2117" s="30" t="str">
        <f>[1]!s_info_industry_sw_2021(B2117,"",1)</f>
        <v>轻工制造</v>
      </c>
      <c r="E2117" s="31" t="str">
        <f>IF([1]!s_info_industry_sw_2021(B2117,"",2)="消费电子",分工!$E$4,VLOOKUP(D2117,分工!$B$2:'分工'!$C$32,2,0))</f>
        <v>董博</v>
      </c>
      <c r="F2117" s="35"/>
      <c r="G2117" s="33">
        <f>IFERROR(VLOOKUP(C2117,重点公司!$C$2:$E$800,2,FALSE),0)</f>
        <v>0</v>
      </c>
    </row>
    <row r="2118" spans="2:7" ht="14" customHeight="1" x14ac:dyDescent="0.25">
      <c r="B2118" s="34" t="s">
        <v>3285</v>
      </c>
      <c r="C2118" s="29" t="str">
        <f>[1]!s_info_name(B2118)</f>
        <v>*ST紫鑫(退市)</v>
      </c>
      <c r="D2118" s="30" t="str">
        <f>[1]!s_info_industry_sw_2021(B2118,"",1)</f>
        <v>医药生物</v>
      </c>
      <c r="E2118" s="31" t="str">
        <f>IF([1]!s_info_industry_sw_2021(B2118,"",2)="消费电子",分工!$E$4,VLOOKUP(D2118,分工!$B$2:'分工'!$C$32,2,0))</f>
        <v>曹昱晟</v>
      </c>
      <c r="F2118" s="35"/>
      <c r="G2118" s="33">
        <f>IFERROR(VLOOKUP(C2118,重点公司!$C$2:$E$800,2,FALSE),0)</f>
        <v>0</v>
      </c>
    </row>
    <row r="2119" spans="2:7" ht="14" customHeight="1" x14ac:dyDescent="0.25">
      <c r="B2119" s="34" t="s">
        <v>3286</v>
      </c>
      <c r="C2119" s="29" t="str">
        <f>[1]!s_info_name(B2119)</f>
        <v>康强电子</v>
      </c>
      <c r="D2119" s="30" t="str">
        <f>[1]!s_info_industry_sw_2021(B2119,"",1)</f>
        <v>电子</v>
      </c>
      <c r="E2119" s="31" t="str">
        <f>IF([1]!s_info_industry_sw_2021(B2119,"",2)="消费电子",分工!$E$4,VLOOKUP(D2119,分工!$B$2:'分工'!$C$32,2,0))</f>
        <v>邵艺开</v>
      </c>
      <c r="F2119" s="35"/>
      <c r="G2119" s="33">
        <f>IFERROR(VLOOKUP(C2119,重点公司!$C$2:$E$800,2,FALSE),0)</f>
        <v>0</v>
      </c>
    </row>
    <row r="2120" spans="2:7" ht="14" customHeight="1" x14ac:dyDescent="0.25">
      <c r="B2120" s="34" t="s">
        <v>46</v>
      </c>
      <c r="C2120" s="29" t="str">
        <f>[1]!s_info_name(B2120)</f>
        <v>韵达股份</v>
      </c>
      <c r="D2120" s="30" t="str">
        <f>[1]!s_info_industry_sw_2021(B2120,"",1)</f>
        <v>交通运输</v>
      </c>
      <c r="E2120" s="31" t="str">
        <f>IF([1]!s_info_industry_sw_2021(B2120,"",2)="消费电子",分工!$E$4,VLOOKUP(D2120,分工!$B$2:'分工'!$C$32,2,0))</f>
        <v>董博</v>
      </c>
      <c r="F2120" s="35"/>
      <c r="G2120" s="33">
        <f>IFERROR(VLOOKUP(C2120,重点公司!$C$2:$E$800,2,FALSE),0)</f>
        <v>1</v>
      </c>
    </row>
    <row r="2121" spans="2:7" ht="14" customHeight="1" x14ac:dyDescent="0.25">
      <c r="B2121" s="34" t="s">
        <v>3287</v>
      </c>
      <c r="C2121" s="29" t="str">
        <f>[1]!s_info_name(B2121)</f>
        <v>科陆电子</v>
      </c>
      <c r="D2121" s="30" t="str">
        <f>[1]!s_info_industry_sw_2021(B2121,"",1)</f>
        <v>电力设备</v>
      </c>
      <c r="E2121" s="31" t="str">
        <f>IF([1]!s_info_industry_sw_2021(B2121,"",2)="消费电子",分工!$E$4,VLOOKUP(D2121,分工!$B$2:'分工'!$C$32,2,0))</f>
        <v>张子健</v>
      </c>
      <c r="F2121" s="35"/>
      <c r="G2121" s="33">
        <f>IFERROR(VLOOKUP(C2121,重点公司!$C$2:$E$800,2,FALSE),0)</f>
        <v>0</v>
      </c>
    </row>
    <row r="2122" spans="2:7" ht="14" customHeight="1" x14ac:dyDescent="0.25">
      <c r="B2122" s="34" t="s">
        <v>3288</v>
      </c>
      <c r="C2122" s="29" t="str">
        <f>[1]!s_info_name(B2122)</f>
        <v>汇洲智能</v>
      </c>
      <c r="D2122" s="30" t="str">
        <f>[1]!s_info_industry_sw_2021(B2122,"",1)</f>
        <v>机械设备</v>
      </c>
      <c r="E2122" s="31" t="str">
        <f>IF([1]!s_info_industry_sw_2021(B2122,"",2)="消费电子",分工!$E$4,VLOOKUP(D2122,分工!$B$2:'分工'!$C$32,2,0))</f>
        <v>沈洪敏</v>
      </c>
      <c r="F2122" s="35"/>
      <c r="G2122" s="33">
        <f>IFERROR(VLOOKUP(C2122,重点公司!$C$2:$E$800,2,FALSE),0)</f>
        <v>0</v>
      </c>
    </row>
    <row r="2123" spans="2:7" ht="14" customHeight="1" x14ac:dyDescent="0.25">
      <c r="B2123" s="34" t="s">
        <v>3289</v>
      </c>
      <c r="C2123" s="29" t="str">
        <f>[1]!s_info_name(B2123)</f>
        <v>梦网科技</v>
      </c>
      <c r="D2123" s="30" t="str">
        <f>[1]!s_info_industry_sw_2021(B2123,"",1)</f>
        <v>通信</v>
      </c>
      <c r="E2123" s="31" t="str">
        <f>IF([1]!s_info_industry_sw_2021(B2123,"",2)="消费电子",分工!$E$4,VLOOKUP(D2123,分工!$B$2:'分工'!$C$32,2,0))</f>
        <v>邵艺开</v>
      </c>
      <c r="F2123" s="35"/>
      <c r="G2123" s="33">
        <f>IFERROR(VLOOKUP(C2123,重点公司!$C$2:$E$800,2,FALSE),0)</f>
        <v>0</v>
      </c>
    </row>
    <row r="2124" spans="2:7" ht="14" customHeight="1" x14ac:dyDescent="0.25">
      <c r="B2124" s="34" t="s">
        <v>3290</v>
      </c>
      <c r="C2124" s="29" t="str">
        <f>[1]!s_info_name(B2124)</f>
        <v>ST天邦</v>
      </c>
      <c r="D2124" s="30" t="str">
        <f>[1]!s_info_industry_sw_2021(B2124,"",1)</f>
        <v>农林牧渔</v>
      </c>
      <c r="E2124" s="31" t="str">
        <f>IF([1]!s_info_industry_sw_2021(B2124,"",2)="消费电子",分工!$E$4,VLOOKUP(D2124,分工!$B$2:'分工'!$C$32,2,0))</f>
        <v>邵艺开</v>
      </c>
      <c r="F2124" s="35"/>
      <c r="G2124" s="33">
        <f>IFERROR(VLOOKUP(C2124,重点公司!$C$2:$E$800,2,FALSE),0)</f>
        <v>0</v>
      </c>
    </row>
    <row r="2125" spans="2:7" ht="14" customHeight="1" x14ac:dyDescent="0.25">
      <c r="B2125" s="34" t="s">
        <v>3291</v>
      </c>
      <c r="C2125" s="29" t="str">
        <f>[1]!s_info_name(B2125)</f>
        <v>湘潭电化</v>
      </c>
      <c r="D2125" s="30" t="str">
        <f>[1]!s_info_industry_sw_2021(B2125,"",1)</f>
        <v>电力设备</v>
      </c>
      <c r="E2125" s="31" t="str">
        <f>IF([1]!s_info_industry_sw_2021(B2125,"",2)="消费电子",分工!$E$4,VLOOKUP(D2125,分工!$B$2:'分工'!$C$32,2,0))</f>
        <v>张子健</v>
      </c>
      <c r="F2125" s="35"/>
      <c r="G2125" s="33">
        <f>IFERROR(VLOOKUP(C2125,重点公司!$C$2:$E$800,2,FALSE),0)</f>
        <v>0</v>
      </c>
    </row>
    <row r="2126" spans="2:7" ht="14" customHeight="1" x14ac:dyDescent="0.25">
      <c r="B2126" s="34" t="s">
        <v>3292</v>
      </c>
      <c r="C2126" s="29" t="str">
        <f>[1]!s_info_name(B2126)</f>
        <v>银轮股份</v>
      </c>
      <c r="D2126" s="30" t="str">
        <f>[1]!s_info_industry_sw_2021(B2126,"",1)</f>
        <v>汽车</v>
      </c>
      <c r="E2126" s="31" t="str">
        <f>IF([1]!s_info_industry_sw_2021(B2126,"",2)="消费电子",分工!$E$4,VLOOKUP(D2126,分工!$B$2:'分工'!$C$32,2,0))</f>
        <v>沈洪敏</v>
      </c>
      <c r="F2126" s="35"/>
      <c r="G2126" s="33">
        <f>IFERROR(VLOOKUP(C2126,重点公司!$C$2:$E$800,2,FALSE),0)</f>
        <v>0</v>
      </c>
    </row>
    <row r="2127" spans="2:7" ht="14" customHeight="1" x14ac:dyDescent="0.25">
      <c r="B2127" s="34" t="s">
        <v>3293</v>
      </c>
      <c r="C2127" s="29" t="str">
        <f>[1]!s_info_name(B2127)</f>
        <v>南极电商</v>
      </c>
      <c r="D2127" s="30" t="str">
        <f>[1]!s_info_industry_sw_2021(B2127,"",1)</f>
        <v>商贸零售</v>
      </c>
      <c r="E2127" s="31" t="str">
        <f>IF([1]!s_info_industry_sw_2021(B2127,"",2)="消费电子",分工!$E$4,VLOOKUP(D2127,分工!$B$2:'分工'!$C$32,2,0))</f>
        <v>董博</v>
      </c>
      <c r="F2127" s="35"/>
      <c r="G2127" s="33">
        <f>IFERROR(VLOOKUP(C2127,重点公司!$C$2:$E$800,2,FALSE),0)</f>
        <v>0</v>
      </c>
    </row>
    <row r="2128" spans="2:7" ht="14" customHeight="1" x14ac:dyDescent="0.25">
      <c r="B2128" s="34" t="s">
        <v>3294</v>
      </c>
      <c r="C2128" s="29" t="str">
        <f>[1]!s_info_name(B2128)</f>
        <v>电投能源</v>
      </c>
      <c r="D2128" s="30" t="str">
        <f>[1]!s_info_industry_sw_2021(B2128,"",1)</f>
        <v>煤炭</v>
      </c>
      <c r="E2128" s="31" t="str">
        <f>IF([1]!s_info_industry_sw_2021(B2128,"",2)="消费电子",分工!$E$4,VLOOKUP(D2128,分工!$B$2:'分工'!$C$32,2,0))</f>
        <v>蔡浩</v>
      </c>
      <c r="F2128" s="35"/>
      <c r="G2128" s="33">
        <f>IFERROR(VLOOKUP(C2128,重点公司!$C$2:$E$800,2,FALSE),0)</f>
        <v>0</v>
      </c>
    </row>
    <row r="2129" spans="2:7" ht="14" customHeight="1" x14ac:dyDescent="0.25">
      <c r="B2129" s="34" t="s">
        <v>765</v>
      </c>
      <c r="C2129" s="29" t="str">
        <f>[1]!s_info_name(B2129)</f>
        <v>TCL中环</v>
      </c>
      <c r="D2129" s="30" t="str">
        <f>[1]!s_info_industry_sw_2021(B2129,"",1)</f>
        <v>电力设备</v>
      </c>
      <c r="E2129" s="31" t="str">
        <f>IF([1]!s_info_industry_sw_2021(B2129,"",2)="消费电子",分工!$E$4,VLOOKUP(D2129,分工!$B$2:'分工'!$C$32,2,0))</f>
        <v>张子健</v>
      </c>
      <c r="F2129" s="35"/>
      <c r="G2129" s="33">
        <f>IFERROR(VLOOKUP(C2129,重点公司!$C$2:$E$800,2,FALSE),0)</f>
        <v>1</v>
      </c>
    </row>
    <row r="2130" spans="2:7" ht="14" customHeight="1" x14ac:dyDescent="0.25">
      <c r="B2130" s="34" t="s">
        <v>3295</v>
      </c>
      <c r="C2130" s="29" t="str">
        <f>[1]!s_info_name(B2130)</f>
        <v>沃尔核材</v>
      </c>
      <c r="D2130" s="30" t="str">
        <f>[1]!s_info_industry_sw_2021(B2130,"",1)</f>
        <v>电子</v>
      </c>
      <c r="E2130" s="31" t="str">
        <f>IF([1]!s_info_industry_sw_2021(B2130,"",2)="消费电子",分工!$E$4,VLOOKUP(D2130,分工!$B$2:'分工'!$C$32,2,0))</f>
        <v>邵艺开</v>
      </c>
      <c r="F2130" s="35"/>
      <c r="G2130" s="33">
        <f>IFERROR(VLOOKUP(C2130,重点公司!$C$2:$E$800,2,FALSE),0)</f>
        <v>0</v>
      </c>
    </row>
    <row r="2131" spans="2:7" ht="14" customHeight="1" x14ac:dyDescent="0.25">
      <c r="B2131" s="34" t="s">
        <v>3296</v>
      </c>
      <c r="C2131" s="29" t="str">
        <f>[1]!s_info_name(B2131)</f>
        <v>利欧股份</v>
      </c>
      <c r="D2131" s="30" t="str">
        <f>[1]!s_info_industry_sw_2021(B2131,"",1)</f>
        <v>机械设备</v>
      </c>
      <c r="E2131" s="31" t="str">
        <f>IF([1]!s_info_industry_sw_2021(B2131,"",2)="消费电子",分工!$E$4,VLOOKUP(D2131,分工!$B$2:'分工'!$C$32,2,0))</f>
        <v>沈洪敏</v>
      </c>
      <c r="F2131" s="35"/>
      <c r="G2131" s="33">
        <f>IFERROR(VLOOKUP(C2131,重点公司!$C$2:$E$800,2,FALSE),0)</f>
        <v>0</v>
      </c>
    </row>
    <row r="2132" spans="2:7" ht="14" customHeight="1" x14ac:dyDescent="0.25">
      <c r="B2132" s="34" t="s">
        <v>3297</v>
      </c>
      <c r="C2132" s="29" t="str">
        <f>[1]!s_info_name(B2132)</f>
        <v>恒星科技</v>
      </c>
      <c r="D2132" s="30" t="str">
        <f>[1]!s_info_industry_sw_2021(B2132,"",1)</f>
        <v>机械设备</v>
      </c>
      <c r="E2132" s="31" t="str">
        <f>IF([1]!s_info_industry_sw_2021(B2132,"",2)="消费电子",分工!$E$4,VLOOKUP(D2132,分工!$B$2:'分工'!$C$32,2,0))</f>
        <v>沈洪敏</v>
      </c>
      <c r="F2132" s="35"/>
      <c r="G2132" s="33">
        <f>IFERROR(VLOOKUP(C2132,重点公司!$C$2:$E$800,2,FALSE),0)</f>
        <v>0</v>
      </c>
    </row>
    <row r="2133" spans="2:7" ht="14" customHeight="1" x14ac:dyDescent="0.25">
      <c r="B2133" s="34" t="s">
        <v>3298</v>
      </c>
      <c r="C2133" s="29" t="str">
        <f>[1]!s_info_name(B2133)</f>
        <v>广宇集团</v>
      </c>
      <c r="D2133" s="30" t="str">
        <f>[1]!s_info_industry_sw_2021(B2133,"",1)</f>
        <v>房地产</v>
      </c>
      <c r="E2133" s="31" t="str">
        <f>IF([1]!s_info_industry_sw_2021(B2133,"",2)="消费电子",分工!$E$4,VLOOKUP(D2133,分工!$B$2:'分工'!$C$32,2,0))</f>
        <v>曹昱晟</v>
      </c>
      <c r="F2133" s="35"/>
      <c r="G2133" s="33">
        <f>IFERROR(VLOOKUP(C2133,重点公司!$C$2:$E$800,2,FALSE),0)</f>
        <v>0</v>
      </c>
    </row>
    <row r="2134" spans="2:7" ht="14" customHeight="1" x14ac:dyDescent="0.25">
      <c r="B2134" s="34" t="s">
        <v>3299</v>
      </c>
      <c r="C2134" s="29" t="str">
        <f>[1]!s_info_name(B2134)</f>
        <v>天津普林</v>
      </c>
      <c r="D2134" s="30" t="str">
        <f>[1]!s_info_industry_sw_2021(B2134,"",1)</f>
        <v>电子</v>
      </c>
      <c r="E2134" s="31" t="str">
        <f>IF([1]!s_info_industry_sw_2021(B2134,"",2)="消费电子",分工!$E$4,VLOOKUP(D2134,分工!$B$2:'分工'!$C$32,2,0))</f>
        <v>邵艺开</v>
      </c>
      <c r="F2134" s="35"/>
      <c r="G2134" s="33">
        <f>IFERROR(VLOOKUP(C2134,重点公司!$C$2:$E$800,2,FALSE),0)</f>
        <v>0</v>
      </c>
    </row>
    <row r="2135" spans="2:7" ht="14" customHeight="1" x14ac:dyDescent="0.25">
      <c r="B2135" s="34" t="s">
        <v>3300</v>
      </c>
      <c r="C2135" s="29" t="str">
        <f>[1]!s_info_name(B2135)</f>
        <v>东南网架</v>
      </c>
      <c r="D2135" s="30" t="str">
        <f>[1]!s_info_industry_sw_2021(B2135,"",1)</f>
        <v>建筑装饰</v>
      </c>
      <c r="E2135" s="31" t="str">
        <f>IF([1]!s_info_industry_sw_2021(B2135,"",2)="消费电子",分工!$E$4,VLOOKUP(D2135,分工!$B$2:'分工'!$C$32,2,0))</f>
        <v>曹昱晟</v>
      </c>
      <c r="F2135" s="35"/>
      <c r="G2135" s="33">
        <f>IFERROR(VLOOKUP(C2135,重点公司!$C$2:$E$800,2,FALSE),0)</f>
        <v>0</v>
      </c>
    </row>
    <row r="2136" spans="2:7" ht="14" customHeight="1" x14ac:dyDescent="0.25">
      <c r="B2136" s="34" t="s">
        <v>3301</v>
      </c>
      <c r="C2136" s="29" t="str">
        <f>[1]!s_info_name(B2136)</f>
        <v>安纳达</v>
      </c>
      <c r="D2136" s="30" t="str">
        <f>[1]!s_info_industry_sw_2021(B2136,"",1)</f>
        <v>基础化工</v>
      </c>
      <c r="E2136" s="31" t="str">
        <f>IF([1]!s_info_industry_sw_2021(B2136,"",2)="消费电子",分工!$E$4,VLOOKUP(D2136,分工!$B$2:'分工'!$C$32,2,0))</f>
        <v>张子健</v>
      </c>
      <c r="F2136" s="35"/>
      <c r="G2136" s="33">
        <f>IFERROR(VLOOKUP(C2136,重点公司!$C$2:$E$800,2,FALSE),0)</f>
        <v>0</v>
      </c>
    </row>
    <row r="2137" spans="2:7" ht="14" customHeight="1" x14ac:dyDescent="0.25">
      <c r="B2137" s="34" t="s">
        <v>3302</v>
      </c>
      <c r="C2137" s="29" t="str">
        <f>[1]!s_info_name(B2137)</f>
        <v>实益达</v>
      </c>
      <c r="D2137" s="30" t="str">
        <f>[1]!s_info_industry_sw_2021(B2137,"",1)</f>
        <v>电子</v>
      </c>
      <c r="E2137" s="31" t="str">
        <f>IF([1]!s_info_industry_sw_2021(B2137,"",2)="消费电子",分工!$E$4,VLOOKUP(D2137,分工!$B$2:'分工'!$C$32,2,0))</f>
        <v>邵艺开</v>
      </c>
      <c r="F2137" s="35"/>
      <c r="G2137" s="33">
        <f>IFERROR(VLOOKUP(C2137,重点公司!$C$2:$E$800,2,FALSE),0)</f>
        <v>0</v>
      </c>
    </row>
    <row r="2138" spans="2:7" ht="14" customHeight="1" x14ac:dyDescent="0.25">
      <c r="B2138" s="34" t="s">
        <v>1171</v>
      </c>
      <c r="C2138" s="29" t="str">
        <f>[1]!s_info_name(B2138)</f>
        <v>顺络电子</v>
      </c>
      <c r="D2138" s="30" t="str">
        <f>[1]!s_info_industry_sw_2021(B2138,"",1)</f>
        <v>电子</v>
      </c>
      <c r="E2138" s="31" t="str">
        <f>IF([1]!s_info_industry_sw_2021(B2138,"",2)="消费电子",分工!$E$4,VLOOKUP(D2138,分工!$B$2:'分工'!$C$32,2,0))</f>
        <v>邵艺开</v>
      </c>
      <c r="F2138" s="35"/>
      <c r="G2138" s="33">
        <f>IFERROR(VLOOKUP(C2138,重点公司!$C$2:$E$800,2,FALSE),0)</f>
        <v>1</v>
      </c>
    </row>
    <row r="2139" spans="2:7" ht="14" customHeight="1" x14ac:dyDescent="0.25">
      <c r="B2139" s="34" t="s">
        <v>3303</v>
      </c>
      <c r="C2139" s="29" t="str">
        <f>[1]!s_info_name(B2139)</f>
        <v>拓邦股份</v>
      </c>
      <c r="D2139" s="30" t="str">
        <f>[1]!s_info_industry_sw_2021(B2139,"",1)</f>
        <v>电子</v>
      </c>
      <c r="E2139" s="31" t="str">
        <f>IF([1]!s_info_industry_sw_2021(B2139,"",2)="消费电子",分工!$E$4,VLOOKUP(D2139,分工!$B$2:'分工'!$C$32,2,0))</f>
        <v>沈洪敏</v>
      </c>
      <c r="F2139" s="35"/>
      <c r="G2139" s="33">
        <f>IFERROR(VLOOKUP(C2139,重点公司!$C$2:$E$800,2,FALSE),0)</f>
        <v>0</v>
      </c>
    </row>
    <row r="2140" spans="2:7" ht="14" customHeight="1" x14ac:dyDescent="0.25">
      <c r="B2140" s="34" t="s">
        <v>3304</v>
      </c>
      <c r="C2140" s="29" t="str">
        <f>[1]!s_info_name(B2140)</f>
        <v>东华科技</v>
      </c>
      <c r="D2140" s="30" t="str">
        <f>[1]!s_info_industry_sw_2021(B2140,"",1)</f>
        <v>建筑装饰</v>
      </c>
      <c r="E2140" s="31" t="str">
        <f>IF([1]!s_info_industry_sw_2021(B2140,"",2)="消费电子",分工!$E$4,VLOOKUP(D2140,分工!$B$2:'分工'!$C$32,2,0))</f>
        <v>曹昱晟</v>
      </c>
      <c r="F2140" s="35"/>
      <c r="G2140" s="33">
        <f>IFERROR(VLOOKUP(C2140,重点公司!$C$2:$E$800,2,FALSE),0)</f>
        <v>0</v>
      </c>
    </row>
    <row r="2141" spans="2:7" ht="14" customHeight="1" x14ac:dyDescent="0.25">
      <c r="B2141" s="34" t="s">
        <v>3305</v>
      </c>
      <c r="C2141" s="29" t="str">
        <f>[1]!s_info_name(B2141)</f>
        <v>*ST贤丰</v>
      </c>
      <c r="D2141" s="30" t="str">
        <f>[1]!s_info_industry_sw_2021(B2141,"",1)</f>
        <v>电子</v>
      </c>
      <c r="E2141" s="31" t="str">
        <f>IF([1]!s_info_industry_sw_2021(B2141,"",2)="消费电子",分工!$E$4,VLOOKUP(D2141,分工!$B$2:'分工'!$C$32,2,0))</f>
        <v>邵艺开</v>
      </c>
      <c r="F2141" s="35"/>
      <c r="G2141" s="33">
        <f>IFERROR(VLOOKUP(C2141,重点公司!$C$2:$E$800,2,FALSE),0)</f>
        <v>0</v>
      </c>
    </row>
    <row r="2142" spans="2:7" ht="14" customHeight="1" x14ac:dyDescent="0.25">
      <c r="B2142" s="34" t="s">
        <v>47</v>
      </c>
      <c r="C2142" s="29" t="str">
        <f>[1]!s_info_name(B2142)</f>
        <v>宁波银行</v>
      </c>
      <c r="D2142" s="30" t="str">
        <f>[1]!s_info_industry_sw_2021(B2142,"",1)</f>
        <v>银行</v>
      </c>
      <c r="E2142" s="31" t="str">
        <f>IF([1]!s_info_industry_sw_2021(B2142,"",2)="消费电子",分工!$E$4,VLOOKUP(D2142,分工!$B$2:'分工'!$C$32,2,0))</f>
        <v>蔡浩</v>
      </c>
      <c r="F2142" s="35"/>
      <c r="G2142" s="33">
        <f>IFERROR(VLOOKUP(C2142,重点公司!$C$2:$E$800,2,FALSE),0)</f>
        <v>1</v>
      </c>
    </row>
    <row r="2143" spans="2:7" ht="14" customHeight="1" x14ac:dyDescent="0.25">
      <c r="B2143" s="34" t="s">
        <v>3306</v>
      </c>
      <c r="C2143" s="29" t="str">
        <f>[1]!s_info_name(B2143)</f>
        <v>印纪退(退市)</v>
      </c>
      <c r="D2143" s="30" t="str">
        <f>[1]!s_info_industry_sw_2021(B2143,"",1)</f>
        <v>传媒</v>
      </c>
      <c r="E2143" s="31" t="str">
        <f>IF([1]!s_info_industry_sw_2021(B2143,"",2)="消费电子",分工!$E$4,VLOOKUP(D2143,分工!$B$2:'分工'!$C$32,2,0))</f>
        <v>曹昱晟</v>
      </c>
      <c r="F2143" s="35"/>
      <c r="G2143" s="33">
        <f>IFERROR(VLOOKUP(C2143,重点公司!$C$2:$E$800,2,FALSE),0)</f>
        <v>0</v>
      </c>
    </row>
    <row r="2144" spans="2:7" ht="14" customHeight="1" x14ac:dyDescent="0.25">
      <c r="B2144" s="34" t="s">
        <v>3307</v>
      </c>
      <c r="C2144" s="29" t="str">
        <f>[1]!s_info_name(B2144)</f>
        <v>宏达高科</v>
      </c>
      <c r="D2144" s="30" t="str">
        <f>[1]!s_info_industry_sw_2021(B2144,"",1)</f>
        <v>纺织服饰</v>
      </c>
      <c r="E2144" s="31" t="str">
        <f>IF([1]!s_info_industry_sw_2021(B2144,"",2)="消费电子",分工!$E$4,VLOOKUP(D2144,分工!$B$2:'分工'!$C$32,2,0))</f>
        <v>董博</v>
      </c>
      <c r="F2144" s="35"/>
      <c r="G2144" s="33">
        <f>IFERROR(VLOOKUP(C2144,重点公司!$C$2:$E$800,2,FALSE),0)</f>
        <v>0</v>
      </c>
    </row>
    <row r="2145" spans="2:7" ht="14" customHeight="1" x14ac:dyDescent="0.25">
      <c r="B2145" s="34" t="s">
        <v>551</v>
      </c>
      <c r="C2145" s="29" t="str">
        <f>[1]!s_info_name(B2145)</f>
        <v>中核钛白</v>
      </c>
      <c r="D2145" s="30" t="str">
        <f>[1]!s_info_industry_sw_2021(B2145,"",1)</f>
        <v>基础化工</v>
      </c>
      <c r="E2145" s="31" t="str">
        <f>IF([1]!s_info_industry_sw_2021(B2145,"",2)="消费电子",分工!$E$4,VLOOKUP(D2145,分工!$B$2:'分工'!$C$32,2,0))</f>
        <v>张子健</v>
      </c>
      <c r="F2145" s="35"/>
      <c r="G2145" s="33">
        <f>IFERROR(VLOOKUP(C2145,重点公司!$C$2:$E$800,2,FALSE),0)</f>
        <v>1</v>
      </c>
    </row>
    <row r="2146" spans="2:7" ht="14" customHeight="1" x14ac:dyDescent="0.25">
      <c r="B2146" s="34" t="s">
        <v>3308</v>
      </c>
      <c r="C2146" s="29" t="str">
        <f>[1]!s_info_name(B2146)</f>
        <v>荣盛发展</v>
      </c>
      <c r="D2146" s="30" t="str">
        <f>[1]!s_info_industry_sw_2021(B2146,"",1)</f>
        <v>房地产</v>
      </c>
      <c r="E2146" s="31" t="str">
        <f>IF([1]!s_info_industry_sw_2021(B2146,"",2)="消费电子",分工!$E$4,VLOOKUP(D2146,分工!$B$2:'分工'!$C$32,2,0))</f>
        <v>曹昱晟</v>
      </c>
      <c r="F2146" s="35"/>
      <c r="G2146" s="33">
        <f>IFERROR(VLOOKUP(C2146,重点公司!$C$2:$E$800,2,FALSE),0)</f>
        <v>0</v>
      </c>
    </row>
    <row r="2147" spans="2:7" ht="14" customHeight="1" x14ac:dyDescent="0.25">
      <c r="B2147" s="34" t="s">
        <v>3309</v>
      </c>
      <c r="C2147" s="29" t="str">
        <f>[1]!s_info_name(B2147)</f>
        <v>新光退(退市)</v>
      </c>
      <c r="D2147" s="30" t="str">
        <f>[1]!s_info_industry_sw_2021(B2147,"",1)</f>
        <v>机械设备</v>
      </c>
      <c r="E2147" s="31" t="str">
        <f>IF([1]!s_info_industry_sw_2021(B2147,"",2)="消费电子",分工!$E$4,VLOOKUP(D2147,分工!$B$2:'分工'!$C$32,2,0))</f>
        <v>沈洪敏</v>
      </c>
      <c r="F2147" s="35"/>
      <c r="G2147" s="33">
        <f>IFERROR(VLOOKUP(C2147,重点公司!$C$2:$E$800,2,FALSE),0)</f>
        <v>0</v>
      </c>
    </row>
    <row r="2148" spans="2:7" ht="14" customHeight="1" x14ac:dyDescent="0.25">
      <c r="B2148" s="34" t="s">
        <v>3310</v>
      </c>
      <c r="C2148" s="29" t="str">
        <f>[1]!s_info_name(B2148)</f>
        <v>北纬科技</v>
      </c>
      <c r="D2148" s="30" t="str">
        <f>[1]!s_info_industry_sw_2021(B2148,"",1)</f>
        <v>通信</v>
      </c>
      <c r="E2148" s="31" t="str">
        <f>IF([1]!s_info_industry_sw_2021(B2148,"",2)="消费电子",分工!$E$4,VLOOKUP(D2148,分工!$B$2:'分工'!$C$32,2,0))</f>
        <v>邵艺开</v>
      </c>
      <c r="F2148" s="35"/>
      <c r="G2148" s="33">
        <f>IFERROR(VLOOKUP(C2148,重点公司!$C$2:$E$800,2,FALSE),0)</f>
        <v>0</v>
      </c>
    </row>
    <row r="2149" spans="2:7" ht="14" customHeight="1" x14ac:dyDescent="0.25">
      <c r="B2149" s="34" t="s">
        <v>3311</v>
      </c>
      <c r="C2149" s="29" t="str">
        <f>[1]!s_info_name(B2149)</f>
        <v>西部材料</v>
      </c>
      <c r="D2149" s="30" t="str">
        <f>[1]!s_info_industry_sw_2021(B2149,"",1)</f>
        <v>有色金属</v>
      </c>
      <c r="E2149" s="31" t="str">
        <f>IF([1]!s_info_industry_sw_2021(B2149,"",2)="消费电子",分工!$E$4,VLOOKUP(D2149,分工!$B$2:'分工'!$C$32,2,0))</f>
        <v>蔡浩</v>
      </c>
      <c r="F2149" s="35"/>
      <c r="G2149" s="33">
        <f>IFERROR(VLOOKUP(C2149,重点公司!$C$2:$E$800,2,FALSE),0)</f>
        <v>0</v>
      </c>
    </row>
    <row r="2150" spans="2:7" ht="14" customHeight="1" x14ac:dyDescent="0.25">
      <c r="B2150" s="34" t="s">
        <v>3312</v>
      </c>
      <c r="C2150" s="29" t="str">
        <f>[1]!s_info_name(B2150)</f>
        <v>通润装备</v>
      </c>
      <c r="D2150" s="30" t="str">
        <f>[1]!s_info_industry_sw_2021(B2150,"",1)</f>
        <v>机械设备</v>
      </c>
      <c r="E2150" s="31" t="str">
        <f>IF([1]!s_info_industry_sw_2021(B2150,"",2)="消费电子",分工!$E$4,VLOOKUP(D2150,分工!$B$2:'分工'!$C$32,2,0))</f>
        <v>沈洪敏</v>
      </c>
      <c r="F2150" s="35"/>
      <c r="G2150" s="33">
        <f>IFERROR(VLOOKUP(C2150,重点公司!$C$2:$E$800,2,FALSE),0)</f>
        <v>0</v>
      </c>
    </row>
    <row r="2151" spans="2:7" ht="14" customHeight="1" x14ac:dyDescent="0.25">
      <c r="B2151" s="34" t="s">
        <v>3313</v>
      </c>
      <c r="C2151" s="29" t="str">
        <f>[1]!s_info_name(B2151)</f>
        <v>北斗星通</v>
      </c>
      <c r="D2151" s="30" t="str">
        <f>[1]!s_info_industry_sw_2021(B2151,"",1)</f>
        <v>国防军工</v>
      </c>
      <c r="E2151" s="31" t="str">
        <f>IF([1]!s_info_industry_sw_2021(B2151,"",2)="消费电子",分工!$E$4,VLOOKUP(D2151,分工!$B$2:'分工'!$C$32,2,0))</f>
        <v>董博</v>
      </c>
      <c r="F2151" s="35"/>
      <c r="G2151" s="33">
        <f>IFERROR(VLOOKUP(C2151,重点公司!$C$2:$E$800,2,FALSE),0)</f>
        <v>0</v>
      </c>
    </row>
    <row r="2152" spans="2:7" ht="14" customHeight="1" x14ac:dyDescent="0.25">
      <c r="B2152" s="34" t="s">
        <v>3314</v>
      </c>
      <c r="C2152" s="29" t="str">
        <f>[1]!s_info_name(B2152)</f>
        <v>广电运通</v>
      </c>
      <c r="D2152" s="30" t="str">
        <f>[1]!s_info_industry_sw_2021(B2152,"",1)</f>
        <v>计算机</v>
      </c>
      <c r="E2152" s="31" t="str">
        <f>IF([1]!s_info_industry_sw_2021(B2152,"",2)="消费电子",分工!$E$4,VLOOKUP(D2152,分工!$B$2:'分工'!$C$32,2,0))</f>
        <v>沈洪敏</v>
      </c>
      <c r="F2152" s="35"/>
      <c r="G2152" s="33">
        <f>IFERROR(VLOOKUP(C2152,重点公司!$C$2:$E$800,2,FALSE),0)</f>
        <v>0</v>
      </c>
    </row>
    <row r="2153" spans="2:7" ht="14" customHeight="1" x14ac:dyDescent="0.25">
      <c r="B2153" s="34" t="s">
        <v>3315</v>
      </c>
      <c r="C2153" s="29" t="str">
        <f>[1]!s_info_name(B2153)</f>
        <v>石基信息</v>
      </c>
      <c r="D2153" s="30" t="str">
        <f>[1]!s_info_industry_sw_2021(B2153,"",1)</f>
        <v>计算机</v>
      </c>
      <c r="E2153" s="31" t="str">
        <f>IF([1]!s_info_industry_sw_2021(B2153,"",2)="消费电子",分工!$E$4,VLOOKUP(D2153,分工!$B$2:'分工'!$C$32,2,0))</f>
        <v>沈洪敏</v>
      </c>
      <c r="F2153" s="35"/>
      <c r="G2153" s="33">
        <f>IFERROR(VLOOKUP(C2153,重点公司!$C$2:$E$800,2,FALSE),0)</f>
        <v>0</v>
      </c>
    </row>
    <row r="2154" spans="2:7" ht="14" customHeight="1" x14ac:dyDescent="0.25">
      <c r="B2154" s="34" t="s">
        <v>3316</v>
      </c>
      <c r="C2154" s="29" t="str">
        <f>[1]!s_info_name(B2154)</f>
        <v>报喜鸟</v>
      </c>
      <c r="D2154" s="30" t="str">
        <f>[1]!s_info_industry_sw_2021(B2154,"",1)</f>
        <v>纺织服饰</v>
      </c>
      <c r="E2154" s="31" t="str">
        <f>IF([1]!s_info_industry_sw_2021(B2154,"",2)="消费电子",分工!$E$4,VLOOKUP(D2154,分工!$B$2:'分工'!$C$32,2,0))</f>
        <v>董博</v>
      </c>
      <c r="F2154" s="35"/>
      <c r="G2154" s="33">
        <f>IFERROR(VLOOKUP(C2154,重点公司!$C$2:$E$800,2,FALSE),0)</f>
        <v>0</v>
      </c>
    </row>
    <row r="2155" spans="2:7" ht="14" customHeight="1" x14ac:dyDescent="0.25">
      <c r="B2155" s="34" t="s">
        <v>3317</v>
      </c>
      <c r="C2155" s="29" t="str">
        <f>[1]!s_info_name(B2155)</f>
        <v>湖南黄金</v>
      </c>
      <c r="D2155" s="30" t="str">
        <f>[1]!s_info_industry_sw_2021(B2155,"",1)</f>
        <v>有色金属</v>
      </c>
      <c r="E2155" s="31" t="str">
        <f>IF([1]!s_info_industry_sw_2021(B2155,"",2)="消费电子",分工!$E$4,VLOOKUP(D2155,分工!$B$2:'分工'!$C$32,2,0))</f>
        <v>蔡浩</v>
      </c>
      <c r="F2155" s="35"/>
      <c r="G2155" s="33">
        <f>IFERROR(VLOOKUP(C2155,重点公司!$C$2:$E$800,2,FALSE),0)</f>
        <v>0</v>
      </c>
    </row>
    <row r="2156" spans="2:7" ht="14" customHeight="1" x14ac:dyDescent="0.25">
      <c r="B2156" s="34" t="s">
        <v>880</v>
      </c>
      <c r="C2156" s="29" t="str">
        <f>[1]!s_info_name(B2156)</f>
        <v>通富微电</v>
      </c>
      <c r="D2156" s="30" t="str">
        <f>[1]!s_info_industry_sw_2021(B2156,"",1)</f>
        <v>电子</v>
      </c>
      <c r="E2156" s="31" t="str">
        <f>IF([1]!s_info_industry_sw_2021(B2156,"",2)="消费电子",分工!$E$4,VLOOKUP(D2156,分工!$B$2:'分工'!$C$32,2,0))</f>
        <v>邵艺开</v>
      </c>
      <c r="F2156" s="35"/>
      <c r="G2156" s="33">
        <f>IFERROR(VLOOKUP(C2156,重点公司!$C$2:$E$800,2,FALSE),0)</f>
        <v>1</v>
      </c>
    </row>
    <row r="2157" spans="2:7" ht="14" customHeight="1" x14ac:dyDescent="0.25">
      <c r="B2157" s="34" t="s">
        <v>3318</v>
      </c>
      <c r="C2157" s="29" t="str">
        <f>[1]!s_info_name(B2157)</f>
        <v>正邦科技</v>
      </c>
      <c r="D2157" s="30" t="str">
        <f>[1]!s_info_industry_sw_2021(B2157,"",1)</f>
        <v>农林牧渔</v>
      </c>
      <c r="E2157" s="31" t="str">
        <f>IF([1]!s_info_industry_sw_2021(B2157,"",2)="消费电子",分工!$E$4,VLOOKUP(D2157,分工!$B$2:'分工'!$C$32,2,0))</f>
        <v>邵艺开</v>
      </c>
      <c r="F2157" s="35"/>
      <c r="G2157" s="33">
        <f>IFERROR(VLOOKUP(C2157,重点公司!$C$2:$E$800,2,FALSE),0)</f>
        <v>0</v>
      </c>
    </row>
    <row r="2158" spans="2:7" ht="14" customHeight="1" x14ac:dyDescent="0.25">
      <c r="B2158" s="34" t="s">
        <v>3319</v>
      </c>
      <c r="C2158" s="29" t="str">
        <f>[1]!s_info_name(B2158)</f>
        <v>汉钟精机</v>
      </c>
      <c r="D2158" s="30" t="str">
        <f>[1]!s_info_industry_sw_2021(B2158,"",1)</f>
        <v>机械设备</v>
      </c>
      <c r="E2158" s="31" t="str">
        <f>IF([1]!s_info_industry_sw_2021(B2158,"",2)="消费电子",分工!$E$4,VLOOKUP(D2158,分工!$B$2:'分工'!$C$32,2,0))</f>
        <v>沈洪敏</v>
      </c>
      <c r="F2158" s="35"/>
      <c r="G2158" s="33">
        <f>IFERROR(VLOOKUP(C2158,重点公司!$C$2:$E$800,2,FALSE),0)</f>
        <v>0</v>
      </c>
    </row>
    <row r="2159" spans="2:7" ht="14" customHeight="1" x14ac:dyDescent="0.25">
      <c r="B2159" s="34" t="s">
        <v>3320</v>
      </c>
      <c r="C2159" s="29" t="str">
        <f>[1]!s_info_name(B2159)</f>
        <v>三特索道</v>
      </c>
      <c r="D2159" s="30" t="str">
        <f>[1]!s_info_industry_sw_2021(B2159,"",1)</f>
        <v>社会服务</v>
      </c>
      <c r="E2159" s="31" t="str">
        <f>IF([1]!s_info_industry_sw_2021(B2159,"",2)="消费电子",分工!$E$4,VLOOKUP(D2159,分工!$B$2:'分工'!$C$32,2,0))</f>
        <v>董博</v>
      </c>
      <c r="F2159" s="35"/>
      <c r="G2159" s="33">
        <f>IFERROR(VLOOKUP(C2159,重点公司!$C$2:$E$800,2,FALSE),0)</f>
        <v>0</v>
      </c>
    </row>
    <row r="2160" spans="2:7" ht="14" customHeight="1" x14ac:dyDescent="0.25">
      <c r="B2160" s="34" t="s">
        <v>3321</v>
      </c>
      <c r="C2160" s="29" t="str">
        <f>[1]!s_info_name(B2160)</f>
        <v>常铝股份</v>
      </c>
      <c r="D2160" s="30" t="str">
        <f>[1]!s_info_industry_sw_2021(B2160,"",1)</f>
        <v>有色金属</v>
      </c>
      <c r="E2160" s="31" t="str">
        <f>IF([1]!s_info_industry_sw_2021(B2160,"",2)="消费电子",分工!$E$4,VLOOKUP(D2160,分工!$B$2:'分工'!$C$32,2,0))</f>
        <v>蔡浩</v>
      </c>
      <c r="F2160" s="35"/>
      <c r="G2160" s="33">
        <f>IFERROR(VLOOKUP(C2160,重点公司!$C$2:$E$800,2,FALSE),0)</f>
        <v>0</v>
      </c>
    </row>
    <row r="2161" spans="2:7" ht="14" customHeight="1" x14ac:dyDescent="0.25">
      <c r="B2161" s="34" t="s">
        <v>3322</v>
      </c>
      <c r="C2161" s="29" t="str">
        <f>[1]!s_info_name(B2161)</f>
        <v>远望谷</v>
      </c>
      <c r="D2161" s="30" t="str">
        <f>[1]!s_info_industry_sw_2021(B2161,"",1)</f>
        <v>电子</v>
      </c>
      <c r="E2161" s="31" t="str">
        <f>IF([1]!s_info_industry_sw_2021(B2161,"",2)="消费电子",分工!$E$4,VLOOKUP(D2161,分工!$B$2:'分工'!$C$32,2,0))</f>
        <v>邵艺开</v>
      </c>
      <c r="F2161" s="35"/>
      <c r="G2161" s="33">
        <f>IFERROR(VLOOKUP(C2161,重点公司!$C$2:$E$800,2,FALSE),0)</f>
        <v>0</v>
      </c>
    </row>
    <row r="2162" spans="2:7" ht="14" customHeight="1" x14ac:dyDescent="0.25">
      <c r="B2162" s="34" t="s">
        <v>3323</v>
      </c>
      <c r="C2162" s="29" t="str">
        <f>[1]!s_info_name(B2162)</f>
        <v>悦心健康</v>
      </c>
      <c r="D2162" s="30" t="str">
        <f>[1]!s_info_industry_sw_2021(B2162,"",1)</f>
        <v>轻工制造</v>
      </c>
      <c r="E2162" s="31" t="str">
        <f>IF([1]!s_info_industry_sw_2021(B2162,"",2)="消费电子",分工!$E$4,VLOOKUP(D2162,分工!$B$2:'分工'!$C$32,2,0))</f>
        <v>董博</v>
      </c>
      <c r="F2162" s="35"/>
      <c r="G2162" s="33">
        <f>IFERROR(VLOOKUP(C2162,重点公司!$C$2:$E$800,2,FALSE),0)</f>
        <v>0</v>
      </c>
    </row>
    <row r="2163" spans="2:7" ht="14" customHeight="1" x14ac:dyDescent="0.25">
      <c r="B2163" s="34" t="s">
        <v>3324</v>
      </c>
      <c r="C2163" s="29" t="str">
        <f>[1]!s_info_name(B2163)</f>
        <v>海南发展</v>
      </c>
      <c r="D2163" s="30" t="str">
        <f>[1]!s_info_industry_sw_2021(B2163,"",1)</f>
        <v>建筑装饰</v>
      </c>
      <c r="E2163" s="31" t="str">
        <f>IF([1]!s_info_industry_sw_2021(B2163,"",2)="消费电子",分工!$E$4,VLOOKUP(D2163,分工!$B$2:'分工'!$C$32,2,0))</f>
        <v>曹昱晟</v>
      </c>
      <c r="F2163" s="35"/>
      <c r="G2163" s="33">
        <f>IFERROR(VLOOKUP(C2163,重点公司!$C$2:$E$800,2,FALSE),0)</f>
        <v>0</v>
      </c>
    </row>
    <row r="2164" spans="2:7" ht="14" customHeight="1" x14ac:dyDescent="0.25">
      <c r="B2164" s="34" t="s">
        <v>3325</v>
      </c>
      <c r="C2164" s="29" t="str">
        <f>[1]!s_info_name(B2164)</f>
        <v>宁波东力</v>
      </c>
      <c r="D2164" s="30" t="str">
        <f>[1]!s_info_industry_sw_2021(B2164,"",1)</f>
        <v>机械设备</v>
      </c>
      <c r="E2164" s="31" t="str">
        <f>IF([1]!s_info_industry_sw_2021(B2164,"",2)="消费电子",分工!$E$4,VLOOKUP(D2164,分工!$B$2:'分工'!$C$32,2,0))</f>
        <v>沈洪敏</v>
      </c>
      <c r="F2164" s="35"/>
      <c r="G2164" s="33">
        <f>IFERROR(VLOOKUP(C2164,重点公司!$C$2:$E$800,2,FALSE),0)</f>
        <v>0</v>
      </c>
    </row>
    <row r="2165" spans="2:7" ht="14" customHeight="1" x14ac:dyDescent="0.25">
      <c r="B2165" s="34" t="s">
        <v>3326</v>
      </c>
      <c r="C2165" s="29" t="str">
        <f>[1]!s_info_name(B2165)</f>
        <v>红宝丽</v>
      </c>
      <c r="D2165" s="30" t="str">
        <f>[1]!s_info_industry_sw_2021(B2165,"",1)</f>
        <v>基础化工</v>
      </c>
      <c r="E2165" s="31" t="str">
        <f>IF([1]!s_info_industry_sw_2021(B2165,"",2)="消费电子",分工!$E$4,VLOOKUP(D2165,分工!$B$2:'分工'!$C$32,2,0))</f>
        <v>张子健</v>
      </c>
      <c r="F2165" s="35"/>
      <c r="G2165" s="33">
        <f>IFERROR(VLOOKUP(C2165,重点公司!$C$2:$E$800,2,FALSE),0)</f>
        <v>0</v>
      </c>
    </row>
    <row r="2166" spans="2:7" ht="14" customHeight="1" x14ac:dyDescent="0.25">
      <c r="B2166" s="34" t="s">
        <v>3327</v>
      </c>
      <c r="C2166" s="29" t="str">
        <f>[1]!s_info_name(B2166)</f>
        <v>莱茵生物</v>
      </c>
      <c r="D2166" s="30" t="str">
        <f>[1]!s_info_industry_sw_2021(B2166,"",1)</f>
        <v>基础化工</v>
      </c>
      <c r="E2166" s="31" t="str">
        <f>IF([1]!s_info_industry_sw_2021(B2166,"",2)="消费电子",分工!$E$4,VLOOKUP(D2166,分工!$B$2:'分工'!$C$32,2,0))</f>
        <v>张子健</v>
      </c>
      <c r="F2166" s="35"/>
      <c r="G2166" s="33">
        <f>IFERROR(VLOOKUP(C2166,重点公司!$C$2:$E$800,2,FALSE),0)</f>
        <v>0</v>
      </c>
    </row>
    <row r="2167" spans="2:7" ht="14" customHeight="1" x14ac:dyDescent="0.25">
      <c r="B2167" s="34" t="s">
        <v>3328</v>
      </c>
      <c r="C2167" s="29" t="str">
        <f>[1]!s_info_name(B2167)</f>
        <v>东方锆业</v>
      </c>
      <c r="D2167" s="30" t="str">
        <f>[1]!s_info_industry_sw_2021(B2167,"",1)</f>
        <v>有色金属</v>
      </c>
      <c r="E2167" s="31" t="str">
        <f>IF([1]!s_info_industry_sw_2021(B2167,"",2)="消费电子",分工!$E$4,VLOOKUP(D2167,分工!$B$2:'分工'!$C$32,2,0))</f>
        <v>蔡浩</v>
      </c>
      <c r="F2167" s="35"/>
      <c r="G2167" s="33">
        <f>IFERROR(VLOOKUP(C2167,重点公司!$C$2:$E$800,2,FALSE),0)</f>
        <v>0</v>
      </c>
    </row>
    <row r="2168" spans="2:7" ht="14" customHeight="1" x14ac:dyDescent="0.25">
      <c r="B2168" s="34" t="s">
        <v>3329</v>
      </c>
      <c r="C2168" s="29" t="str">
        <f>[1]!s_info_name(B2168)</f>
        <v>惠程科技</v>
      </c>
      <c r="D2168" s="30" t="str">
        <f>[1]!s_info_industry_sw_2021(B2168,"",1)</f>
        <v>电力设备</v>
      </c>
      <c r="E2168" s="31" t="str">
        <f>IF([1]!s_info_industry_sw_2021(B2168,"",2)="消费电子",分工!$E$4,VLOOKUP(D2168,分工!$B$2:'分工'!$C$32,2,0))</f>
        <v>张子健</v>
      </c>
      <c r="F2168" s="35"/>
      <c r="G2168" s="33">
        <f>IFERROR(VLOOKUP(C2168,重点公司!$C$2:$E$800,2,FALSE),0)</f>
        <v>0</v>
      </c>
    </row>
    <row r="2169" spans="2:7" ht="14" customHeight="1" x14ac:dyDescent="0.25">
      <c r="B2169" s="34" t="s">
        <v>3330</v>
      </c>
      <c r="C2169" s="29" t="str">
        <f>[1]!s_info_name(B2169)</f>
        <v>智光电气</v>
      </c>
      <c r="D2169" s="30" t="str">
        <f>[1]!s_info_industry_sw_2021(B2169,"",1)</f>
        <v>电力设备</v>
      </c>
      <c r="E2169" s="31" t="str">
        <f>IF([1]!s_info_industry_sw_2021(B2169,"",2)="消费电子",分工!$E$4,VLOOKUP(D2169,分工!$B$2:'分工'!$C$32,2,0))</f>
        <v>张子健</v>
      </c>
      <c r="F2169" s="35"/>
      <c r="G2169" s="33">
        <f>IFERROR(VLOOKUP(C2169,重点公司!$C$2:$E$800,2,FALSE),0)</f>
        <v>0</v>
      </c>
    </row>
    <row r="2170" spans="2:7" ht="14" customHeight="1" x14ac:dyDescent="0.25">
      <c r="B2170" s="34" t="s">
        <v>3331</v>
      </c>
      <c r="C2170" s="29" t="str">
        <f>[1]!s_info_name(B2170)</f>
        <v>芭田股份</v>
      </c>
      <c r="D2170" s="30" t="str">
        <f>[1]!s_info_industry_sw_2021(B2170,"",1)</f>
        <v>基础化工</v>
      </c>
      <c r="E2170" s="31" t="str">
        <f>IF([1]!s_info_industry_sw_2021(B2170,"",2)="消费电子",分工!$E$4,VLOOKUP(D2170,分工!$B$2:'分工'!$C$32,2,0))</f>
        <v>张子健</v>
      </c>
      <c r="F2170" s="35"/>
      <c r="G2170" s="33">
        <f>IFERROR(VLOOKUP(C2170,重点公司!$C$2:$E$800,2,FALSE),0)</f>
        <v>0</v>
      </c>
    </row>
    <row r="2171" spans="2:7" ht="14" customHeight="1" x14ac:dyDescent="0.25">
      <c r="B2171" s="34" t="s">
        <v>3332</v>
      </c>
      <c r="C2171" s="29" t="str">
        <f>[1]!s_info_name(B2171)</f>
        <v>楚江新材</v>
      </c>
      <c r="D2171" s="30" t="str">
        <f>[1]!s_info_industry_sw_2021(B2171,"",1)</f>
        <v>有色金属</v>
      </c>
      <c r="E2171" s="31" t="str">
        <f>IF([1]!s_info_industry_sw_2021(B2171,"",2)="消费电子",分工!$E$4,VLOOKUP(D2171,分工!$B$2:'分工'!$C$32,2,0))</f>
        <v>蔡浩</v>
      </c>
      <c r="F2171" s="35"/>
      <c r="G2171" s="33">
        <f>IFERROR(VLOOKUP(C2171,重点公司!$C$2:$E$800,2,FALSE),0)</f>
        <v>0</v>
      </c>
    </row>
    <row r="2172" spans="2:7" ht="14" customHeight="1" x14ac:dyDescent="0.25">
      <c r="B2172" s="34" t="s">
        <v>3333</v>
      </c>
      <c r="C2172" s="29" t="str">
        <f>[1]!s_info_name(B2172)</f>
        <v>澳洋健康</v>
      </c>
      <c r="D2172" s="30" t="str">
        <f>[1]!s_info_industry_sw_2021(B2172,"",1)</f>
        <v>医药生物</v>
      </c>
      <c r="E2172" s="31" t="str">
        <f>IF([1]!s_info_industry_sw_2021(B2172,"",2)="消费电子",分工!$E$4,VLOOKUP(D2172,分工!$B$2:'分工'!$C$32,2,0))</f>
        <v>曹昱晟</v>
      </c>
      <c r="F2172" s="35"/>
      <c r="G2172" s="33">
        <f>IFERROR(VLOOKUP(C2172,重点公司!$C$2:$E$800,2,FALSE),0)</f>
        <v>0</v>
      </c>
    </row>
    <row r="2173" spans="2:7" ht="14" customHeight="1" x14ac:dyDescent="0.25">
      <c r="B2173" s="34" t="s">
        <v>3334</v>
      </c>
      <c r="C2173" s="29" t="str">
        <f>[1]!s_info_name(B2173)</f>
        <v>创新医疗</v>
      </c>
      <c r="D2173" s="30" t="str">
        <f>[1]!s_info_industry_sw_2021(B2173,"",1)</f>
        <v>医药生物</v>
      </c>
      <c r="E2173" s="31" t="str">
        <f>IF([1]!s_info_industry_sw_2021(B2173,"",2)="消费电子",分工!$E$4,VLOOKUP(D2173,分工!$B$2:'分工'!$C$32,2,0))</f>
        <v>曹昱晟</v>
      </c>
      <c r="F2173" s="35"/>
      <c r="G2173" s="33">
        <f>IFERROR(VLOOKUP(C2173,重点公司!$C$2:$E$800,2,FALSE),0)</f>
        <v>0</v>
      </c>
    </row>
    <row r="2174" spans="2:7" ht="14" customHeight="1" x14ac:dyDescent="0.25">
      <c r="B2174" s="34" t="s">
        <v>3335</v>
      </c>
      <c r="C2174" s="29" t="str">
        <f>[1]!s_info_name(B2174)</f>
        <v>游族网络</v>
      </c>
      <c r="D2174" s="30" t="str">
        <f>[1]!s_info_industry_sw_2021(B2174,"",1)</f>
        <v>传媒</v>
      </c>
      <c r="E2174" s="31" t="str">
        <f>IF([1]!s_info_industry_sw_2021(B2174,"",2)="消费电子",分工!$E$4,VLOOKUP(D2174,分工!$B$2:'分工'!$C$32,2,0))</f>
        <v>曹昱晟</v>
      </c>
      <c r="F2174" s="35"/>
      <c r="G2174" s="33">
        <f>IFERROR(VLOOKUP(C2174,重点公司!$C$2:$E$800,2,FALSE),0)</f>
        <v>0</v>
      </c>
    </row>
    <row r="2175" spans="2:7" ht="14" customHeight="1" x14ac:dyDescent="0.25">
      <c r="B2175" s="34" t="s">
        <v>3336</v>
      </c>
      <c r="C2175" s="29" t="str">
        <f>[1]!s_info_name(B2175)</f>
        <v>东方智造</v>
      </c>
      <c r="D2175" s="30" t="str">
        <f>[1]!s_info_industry_sw_2021(B2175,"",1)</f>
        <v>机械设备</v>
      </c>
      <c r="E2175" s="31" t="str">
        <f>IF([1]!s_info_industry_sw_2021(B2175,"",2)="消费电子",分工!$E$4,VLOOKUP(D2175,分工!$B$2:'分工'!$C$32,2,0))</f>
        <v>沈洪敏</v>
      </c>
      <c r="F2175" s="35"/>
      <c r="G2175" s="33">
        <f>IFERROR(VLOOKUP(C2175,重点公司!$C$2:$E$800,2,FALSE),0)</f>
        <v>0</v>
      </c>
    </row>
    <row r="2176" spans="2:7" ht="14" customHeight="1" x14ac:dyDescent="0.25">
      <c r="B2176" s="34" t="s">
        <v>3337</v>
      </c>
      <c r="C2176" s="29" t="str">
        <f>[1]!s_info_name(B2176)</f>
        <v>江特电机</v>
      </c>
      <c r="D2176" s="30" t="str">
        <f>[1]!s_info_industry_sw_2021(B2176,"",1)</f>
        <v>有色金属</v>
      </c>
      <c r="E2176" s="31" t="str">
        <f>IF([1]!s_info_industry_sw_2021(B2176,"",2)="消费电子",分工!$E$4,VLOOKUP(D2176,分工!$B$2:'分工'!$C$32,2,0))</f>
        <v>蔡浩</v>
      </c>
      <c r="F2176" s="35"/>
      <c r="G2176" s="33">
        <f>IFERROR(VLOOKUP(C2176,重点公司!$C$2:$E$800,2,FALSE),0)</f>
        <v>0</v>
      </c>
    </row>
    <row r="2177" spans="2:7" ht="14" customHeight="1" x14ac:dyDescent="0.25">
      <c r="B2177" s="34" t="s">
        <v>3338</v>
      </c>
      <c r="C2177" s="29" t="str">
        <f>[1]!s_info_name(B2177)</f>
        <v>御银股份</v>
      </c>
      <c r="D2177" s="30" t="str">
        <f>[1]!s_info_industry_sw_2021(B2177,"",1)</f>
        <v>计算机</v>
      </c>
      <c r="E2177" s="31" t="str">
        <f>IF([1]!s_info_industry_sw_2021(B2177,"",2)="消费电子",分工!$E$4,VLOOKUP(D2177,分工!$B$2:'分工'!$C$32,2,0))</f>
        <v>沈洪敏</v>
      </c>
      <c r="F2177" s="35"/>
      <c r="G2177" s="33">
        <f>IFERROR(VLOOKUP(C2177,重点公司!$C$2:$E$800,2,FALSE),0)</f>
        <v>0</v>
      </c>
    </row>
    <row r="2178" spans="2:7" ht="14" customHeight="1" x14ac:dyDescent="0.25">
      <c r="B2178" s="34" t="s">
        <v>3339</v>
      </c>
      <c r="C2178" s="29" t="str">
        <f>[1]!s_info_name(B2178)</f>
        <v>延华智能</v>
      </c>
      <c r="D2178" s="30" t="str">
        <f>[1]!s_info_industry_sw_2021(B2178,"",1)</f>
        <v>计算机</v>
      </c>
      <c r="E2178" s="31" t="str">
        <f>IF([1]!s_info_industry_sw_2021(B2178,"",2)="消费电子",分工!$E$4,VLOOKUP(D2178,分工!$B$2:'分工'!$C$32,2,0))</f>
        <v>沈洪敏</v>
      </c>
      <c r="F2178" s="35"/>
      <c r="G2178" s="33">
        <f>IFERROR(VLOOKUP(C2178,重点公司!$C$2:$E$800,2,FALSE),0)</f>
        <v>0</v>
      </c>
    </row>
    <row r="2179" spans="2:7" ht="14" customHeight="1" x14ac:dyDescent="0.25">
      <c r="B2179" s="34" t="s">
        <v>504</v>
      </c>
      <c r="C2179" s="29" t="str">
        <f>[1]!s_info_name(B2179)</f>
        <v>中航光电</v>
      </c>
      <c r="D2179" s="30" t="str">
        <f>[1]!s_info_industry_sw_2021(B2179,"",1)</f>
        <v>国防军工</v>
      </c>
      <c r="E2179" s="31" t="str">
        <f>IF([1]!s_info_industry_sw_2021(B2179,"",2)="消费电子",分工!$E$4,VLOOKUP(D2179,分工!$B$2:'分工'!$C$32,2,0))</f>
        <v>董博</v>
      </c>
      <c r="F2179" s="35"/>
      <c r="G2179" s="33">
        <f>IFERROR(VLOOKUP(C2179,重点公司!$C$2:$E$800,2,FALSE),0)</f>
        <v>1</v>
      </c>
    </row>
    <row r="2180" spans="2:7" ht="14" customHeight="1" x14ac:dyDescent="0.25">
      <c r="B2180" s="34" t="s">
        <v>48</v>
      </c>
      <c r="C2180" s="29" t="str">
        <f>[1]!s_info_name(B2180)</f>
        <v>纳思达</v>
      </c>
      <c r="D2180" s="30" t="str">
        <f>[1]!s_info_industry_sw_2021(B2180,"",1)</f>
        <v>计算机</v>
      </c>
      <c r="E2180" s="31" t="str">
        <f>IF([1]!s_info_industry_sw_2021(B2180,"",2)="消费电子",分工!$E$4,VLOOKUP(D2180,分工!$B$2:'分工'!$C$32,2,0))</f>
        <v>沈洪敏</v>
      </c>
      <c r="F2180" s="35"/>
      <c r="G2180" s="33">
        <f>IFERROR(VLOOKUP(C2180,重点公司!$C$2:$E$800,2,FALSE),0)</f>
        <v>1</v>
      </c>
    </row>
    <row r="2181" spans="2:7" ht="14" customHeight="1" x14ac:dyDescent="0.25">
      <c r="B2181" s="34" t="s">
        <v>3340</v>
      </c>
      <c r="C2181" s="29" t="str">
        <f>[1]!s_info_name(B2181)</f>
        <v>粤传媒</v>
      </c>
      <c r="D2181" s="30" t="str">
        <f>[1]!s_info_industry_sw_2021(B2181,"",1)</f>
        <v>传媒</v>
      </c>
      <c r="E2181" s="31" t="str">
        <f>IF([1]!s_info_industry_sw_2021(B2181,"",2)="消费电子",分工!$E$4,VLOOKUP(D2181,分工!$B$2:'分工'!$C$32,2,0))</f>
        <v>曹昱晟</v>
      </c>
      <c r="F2181" s="35"/>
      <c r="G2181" s="33">
        <f>IFERROR(VLOOKUP(C2181,重点公司!$C$2:$E$800,2,FALSE),0)</f>
        <v>0</v>
      </c>
    </row>
    <row r="2182" spans="2:7" ht="14" customHeight="1" x14ac:dyDescent="0.25">
      <c r="B2182" s="34" t="s">
        <v>410</v>
      </c>
      <c r="C2182" s="29" t="str">
        <f>[1]!s_info_name(B2182)</f>
        <v>宝武镁业</v>
      </c>
      <c r="D2182" s="30" t="str">
        <f>[1]!s_info_industry_sw_2021(B2182,"",1)</f>
        <v>有色金属</v>
      </c>
      <c r="E2182" s="31" t="str">
        <f>IF([1]!s_info_industry_sw_2021(B2182,"",2)="消费电子",分工!$E$4,VLOOKUP(D2182,分工!$B$2:'分工'!$C$32,2,0))</f>
        <v>蔡浩</v>
      </c>
      <c r="F2182" s="35"/>
      <c r="G2182" s="33">
        <f>IFERROR(VLOOKUP(C2182,重点公司!$C$2:$E$800,2,FALSE),0)</f>
        <v>0</v>
      </c>
    </row>
    <row r="2183" spans="2:7" ht="14" customHeight="1" x14ac:dyDescent="0.25">
      <c r="B2183" s="34" t="s">
        <v>3341</v>
      </c>
      <c r="C2183" s="29" t="str">
        <f>[1]!s_info_name(B2183)</f>
        <v>怡亚通</v>
      </c>
      <c r="D2183" s="30" t="str">
        <f>[1]!s_info_industry_sw_2021(B2183,"",1)</f>
        <v>交通运输</v>
      </c>
      <c r="E2183" s="31" t="str">
        <f>IF([1]!s_info_industry_sw_2021(B2183,"",2)="消费电子",分工!$E$4,VLOOKUP(D2183,分工!$B$2:'分工'!$C$32,2,0))</f>
        <v>董博</v>
      </c>
      <c r="F2183" s="35"/>
      <c r="G2183" s="33">
        <f>IFERROR(VLOOKUP(C2183,重点公司!$C$2:$E$800,2,FALSE),0)</f>
        <v>0</v>
      </c>
    </row>
    <row r="2184" spans="2:7" ht="14" customHeight="1" x14ac:dyDescent="0.25">
      <c r="B2184" s="34" t="s">
        <v>3342</v>
      </c>
      <c r="C2184" s="29" t="str">
        <f>[1]!s_info_name(B2184)</f>
        <v>海得控制</v>
      </c>
      <c r="D2184" s="30" t="str">
        <f>[1]!s_info_industry_sw_2021(B2184,"",1)</f>
        <v>机械设备</v>
      </c>
      <c r="E2184" s="31" t="str">
        <f>IF([1]!s_info_industry_sw_2021(B2184,"",2)="消费电子",分工!$E$4,VLOOKUP(D2184,分工!$B$2:'分工'!$C$32,2,0))</f>
        <v>沈洪敏</v>
      </c>
      <c r="F2184" s="35"/>
      <c r="G2184" s="33">
        <f>IFERROR(VLOOKUP(C2184,重点公司!$C$2:$E$800,2,FALSE),0)</f>
        <v>0</v>
      </c>
    </row>
    <row r="2185" spans="2:7" ht="14" customHeight="1" x14ac:dyDescent="0.25">
      <c r="B2185" s="34" t="s">
        <v>771</v>
      </c>
      <c r="C2185" s="29" t="str">
        <f>[1]!s_info_name(B2185)</f>
        <v>华天科技</v>
      </c>
      <c r="D2185" s="30" t="str">
        <f>[1]!s_info_industry_sw_2021(B2185,"",1)</f>
        <v>电子</v>
      </c>
      <c r="E2185" s="31" t="str">
        <f>IF([1]!s_info_industry_sw_2021(B2185,"",2)="消费电子",分工!$E$4,VLOOKUP(D2185,分工!$B$2:'分工'!$C$32,2,0))</f>
        <v>邵艺开</v>
      </c>
      <c r="F2185" s="35"/>
      <c r="G2185" s="33">
        <f>IFERROR(VLOOKUP(C2185,重点公司!$C$2:$E$800,2,FALSE),0)</f>
        <v>1</v>
      </c>
    </row>
    <row r="2186" spans="2:7" ht="14" customHeight="1" x14ac:dyDescent="0.25">
      <c r="B2186" s="34" t="s">
        <v>3343</v>
      </c>
      <c r="C2186" s="29" t="str">
        <f>[1]!s_info_name(B2186)</f>
        <v>全聚德</v>
      </c>
      <c r="D2186" s="30" t="str">
        <f>[1]!s_info_industry_sw_2021(B2186,"",1)</f>
        <v>社会服务</v>
      </c>
      <c r="E2186" s="31" t="str">
        <f>IF([1]!s_info_industry_sw_2021(B2186,"",2)="消费电子",分工!$E$4,VLOOKUP(D2186,分工!$B$2:'分工'!$C$32,2,0))</f>
        <v>董博</v>
      </c>
      <c r="F2186" s="35"/>
      <c r="G2186" s="33">
        <f>IFERROR(VLOOKUP(C2186,重点公司!$C$2:$E$800,2,FALSE),0)</f>
        <v>0</v>
      </c>
    </row>
    <row r="2187" spans="2:7" ht="14" customHeight="1" x14ac:dyDescent="0.25">
      <c r="B2187" s="34" t="s">
        <v>3344</v>
      </c>
      <c r="C2187" s="29" t="str">
        <f>[1]!s_info_name(B2187)</f>
        <v>广百股份</v>
      </c>
      <c r="D2187" s="30" t="str">
        <f>[1]!s_info_industry_sw_2021(B2187,"",1)</f>
        <v>商贸零售</v>
      </c>
      <c r="E2187" s="31" t="str">
        <f>IF([1]!s_info_industry_sw_2021(B2187,"",2)="消费电子",分工!$E$4,VLOOKUP(D2187,分工!$B$2:'分工'!$C$32,2,0))</f>
        <v>董博</v>
      </c>
      <c r="F2187" s="35"/>
      <c r="G2187" s="33">
        <f>IFERROR(VLOOKUP(C2187,重点公司!$C$2:$E$800,2,FALSE),0)</f>
        <v>0</v>
      </c>
    </row>
    <row r="2188" spans="2:7" ht="14" customHeight="1" x14ac:dyDescent="0.25">
      <c r="B2188" s="34" t="s">
        <v>3345</v>
      </c>
      <c r="C2188" s="29" t="str">
        <f>[1]!s_info_name(B2188)</f>
        <v>中天服务</v>
      </c>
      <c r="D2188" s="30" t="str">
        <f>[1]!s_info_industry_sw_2021(B2188,"",1)</f>
        <v>房地产</v>
      </c>
      <c r="E2188" s="31" t="str">
        <f>IF([1]!s_info_industry_sw_2021(B2188,"",2)="消费电子",分工!$E$4,VLOOKUP(D2188,分工!$B$2:'分工'!$C$32,2,0))</f>
        <v>曹昱晟</v>
      </c>
      <c r="F2188" s="35"/>
      <c r="G2188" s="33">
        <f>IFERROR(VLOOKUP(C2188,重点公司!$C$2:$E$800,2,FALSE),0)</f>
        <v>0</v>
      </c>
    </row>
    <row r="2189" spans="2:7" ht="14" customHeight="1" x14ac:dyDescent="0.25">
      <c r="B2189" s="34" t="s">
        <v>3346</v>
      </c>
      <c r="C2189" s="29" t="str">
        <f>[1]!s_info_name(B2189)</f>
        <v>中光学</v>
      </c>
      <c r="D2189" s="30" t="str">
        <f>[1]!s_info_industry_sw_2021(B2189,"",1)</f>
        <v>国防军工</v>
      </c>
      <c r="E2189" s="31" t="str">
        <f>IF([1]!s_info_industry_sw_2021(B2189,"",2)="消费电子",分工!$E$4,VLOOKUP(D2189,分工!$B$2:'分工'!$C$32,2,0))</f>
        <v>董博</v>
      </c>
      <c r="F2189" s="35"/>
      <c r="G2189" s="33">
        <f>IFERROR(VLOOKUP(C2189,重点公司!$C$2:$E$800,2,FALSE),0)</f>
        <v>0</v>
      </c>
    </row>
    <row r="2190" spans="2:7" ht="14" customHeight="1" x14ac:dyDescent="0.25">
      <c r="B2190" s="34" t="s">
        <v>3347</v>
      </c>
      <c r="C2190" s="29" t="str">
        <f>[1]!s_info_name(B2190)</f>
        <v>成飞集成</v>
      </c>
      <c r="D2190" s="30" t="str">
        <f>[1]!s_info_industry_sw_2021(B2190,"",1)</f>
        <v>汽车</v>
      </c>
      <c r="E2190" s="31" t="str">
        <f>IF([1]!s_info_industry_sw_2021(B2190,"",2)="消费电子",分工!$E$4,VLOOKUP(D2190,分工!$B$2:'分工'!$C$32,2,0))</f>
        <v>沈洪敏</v>
      </c>
      <c r="F2190" s="35"/>
      <c r="G2190" s="33">
        <f>IFERROR(VLOOKUP(C2190,重点公司!$C$2:$E$800,2,FALSE),0)</f>
        <v>0</v>
      </c>
    </row>
    <row r="2191" spans="2:7" ht="14" customHeight="1" x14ac:dyDescent="0.25">
      <c r="B2191" s="34" t="s">
        <v>3348</v>
      </c>
      <c r="C2191" s="29" t="str">
        <f>[1]!s_info_name(B2191)</f>
        <v>劲嘉股份</v>
      </c>
      <c r="D2191" s="30" t="str">
        <f>[1]!s_info_industry_sw_2021(B2191,"",1)</f>
        <v>轻工制造</v>
      </c>
      <c r="E2191" s="31" t="str">
        <f>IF([1]!s_info_industry_sw_2021(B2191,"",2)="消费电子",分工!$E$4,VLOOKUP(D2191,分工!$B$2:'分工'!$C$32,2,0))</f>
        <v>董博</v>
      </c>
      <c r="F2191" s="35"/>
      <c r="G2191" s="33">
        <f>IFERROR(VLOOKUP(C2191,重点公司!$C$2:$E$800,2,FALSE),0)</f>
        <v>0</v>
      </c>
    </row>
    <row r="2192" spans="2:7" ht="14" customHeight="1" x14ac:dyDescent="0.25">
      <c r="B2192" s="34" t="s">
        <v>3349</v>
      </c>
      <c r="C2192" s="29" t="str">
        <f>[1]!s_info_name(B2192)</f>
        <v>融捷股份</v>
      </c>
      <c r="D2192" s="30" t="str">
        <f>[1]!s_info_industry_sw_2021(B2192,"",1)</f>
        <v>有色金属</v>
      </c>
      <c r="E2192" s="31" t="str">
        <f>IF([1]!s_info_industry_sw_2021(B2192,"",2)="消费电子",分工!$E$4,VLOOKUP(D2192,分工!$B$2:'分工'!$C$32,2,0))</f>
        <v>蔡浩</v>
      </c>
      <c r="F2192" s="35"/>
      <c r="G2192" s="33">
        <f>IFERROR(VLOOKUP(C2192,重点公司!$C$2:$E$800,2,FALSE),0)</f>
        <v>0</v>
      </c>
    </row>
    <row r="2193" spans="2:7" ht="14" customHeight="1" x14ac:dyDescent="0.25">
      <c r="B2193" s="34" t="s">
        <v>3350</v>
      </c>
      <c r="C2193" s="29" t="str">
        <f>[1]!s_info_name(B2193)</f>
        <v>如意集团</v>
      </c>
      <c r="D2193" s="30" t="str">
        <f>[1]!s_info_industry_sw_2021(B2193,"",1)</f>
        <v>纺织服饰</v>
      </c>
      <c r="E2193" s="31" t="str">
        <f>IF([1]!s_info_industry_sw_2021(B2193,"",2)="消费电子",分工!$E$4,VLOOKUP(D2193,分工!$B$2:'分工'!$C$32,2,0))</f>
        <v>董博</v>
      </c>
      <c r="F2193" s="35"/>
      <c r="G2193" s="33">
        <f>IFERROR(VLOOKUP(C2193,重点公司!$C$2:$E$800,2,FALSE),0)</f>
        <v>0</v>
      </c>
    </row>
    <row r="2194" spans="2:7" ht="14" customHeight="1" x14ac:dyDescent="0.25">
      <c r="B2194" s="34" t="s">
        <v>3351</v>
      </c>
      <c r="C2194" s="29" t="str">
        <f>[1]!s_info_name(B2194)</f>
        <v>武汉凡谷</v>
      </c>
      <c r="D2194" s="30" t="str">
        <f>[1]!s_info_industry_sw_2021(B2194,"",1)</f>
        <v>通信</v>
      </c>
      <c r="E2194" s="31" t="str">
        <f>IF([1]!s_info_industry_sw_2021(B2194,"",2)="消费电子",分工!$E$4,VLOOKUP(D2194,分工!$B$2:'分工'!$C$32,2,0))</f>
        <v>邵艺开</v>
      </c>
      <c r="F2194" s="35"/>
      <c r="G2194" s="33">
        <f>IFERROR(VLOOKUP(C2194,重点公司!$C$2:$E$800,2,FALSE),0)</f>
        <v>0</v>
      </c>
    </row>
    <row r="2195" spans="2:7" ht="14" customHeight="1" x14ac:dyDescent="0.25">
      <c r="B2195" s="34" t="s">
        <v>3352</v>
      </c>
      <c r="C2195" s="29" t="str">
        <f>[1]!s_info_name(B2195)</f>
        <v>岩山科技</v>
      </c>
      <c r="D2195" s="30" t="str">
        <f>[1]!s_info_industry_sw_2021(B2195,"",1)</f>
        <v>计算机</v>
      </c>
      <c r="E2195" s="31" t="str">
        <f>IF([1]!s_info_industry_sw_2021(B2195,"",2)="消费电子",分工!$E$4,VLOOKUP(D2195,分工!$B$2:'分工'!$C$32,2,0))</f>
        <v>沈洪敏</v>
      </c>
      <c r="F2195" s="35"/>
      <c r="G2195" s="33">
        <f>IFERROR(VLOOKUP(C2195,重点公司!$C$2:$E$800,2,FALSE),0)</f>
        <v>0</v>
      </c>
    </row>
    <row r="2196" spans="2:7" ht="14" customHeight="1" x14ac:dyDescent="0.25">
      <c r="B2196" s="34" t="s">
        <v>3353</v>
      </c>
      <c r="C2196" s="29" t="str">
        <f>[1]!s_info_name(B2196)</f>
        <v>方正电机</v>
      </c>
      <c r="D2196" s="30" t="str">
        <f>[1]!s_info_industry_sw_2021(B2196,"",1)</f>
        <v>电力设备</v>
      </c>
      <c r="E2196" s="31" t="str">
        <f>IF([1]!s_info_industry_sw_2021(B2196,"",2)="消费电子",分工!$E$4,VLOOKUP(D2196,分工!$B$2:'分工'!$C$32,2,0))</f>
        <v>张子健</v>
      </c>
      <c r="F2196" s="35"/>
      <c r="G2196" s="33">
        <f>IFERROR(VLOOKUP(C2196,重点公司!$C$2:$E$800,2,FALSE),0)</f>
        <v>0</v>
      </c>
    </row>
    <row r="2197" spans="2:7" ht="14" customHeight="1" x14ac:dyDescent="0.25">
      <c r="B2197" s="34" t="s">
        <v>3354</v>
      </c>
      <c r="C2197" s="29" t="str">
        <f>[1]!s_info_name(B2197)</f>
        <v>ST证通</v>
      </c>
      <c r="D2197" s="30" t="str">
        <f>[1]!s_info_industry_sw_2021(B2197,"",1)</f>
        <v>计算机</v>
      </c>
      <c r="E2197" s="31" t="str">
        <f>IF([1]!s_info_industry_sw_2021(B2197,"",2)="消费电子",分工!$E$4,VLOOKUP(D2197,分工!$B$2:'分工'!$C$32,2,0))</f>
        <v>沈洪敏</v>
      </c>
      <c r="F2197" s="35"/>
      <c r="G2197" s="33">
        <f>IFERROR(VLOOKUP(C2197,重点公司!$C$2:$E$800,2,FALSE),0)</f>
        <v>0</v>
      </c>
    </row>
    <row r="2198" spans="2:7" ht="14" customHeight="1" x14ac:dyDescent="0.25">
      <c r="B2198" s="34" t="s">
        <v>3355</v>
      </c>
      <c r="C2198" s="29" t="str">
        <f>[1]!s_info_name(B2198)</f>
        <v>嘉应制药</v>
      </c>
      <c r="D2198" s="30" t="str">
        <f>[1]!s_info_industry_sw_2021(B2198,"",1)</f>
        <v>医药生物</v>
      </c>
      <c r="E2198" s="31" t="str">
        <f>IF([1]!s_info_industry_sw_2021(B2198,"",2)="消费电子",分工!$E$4,VLOOKUP(D2198,分工!$B$2:'分工'!$C$32,2,0))</f>
        <v>曹昱晟</v>
      </c>
      <c r="F2198" s="35"/>
      <c r="G2198" s="33">
        <f>IFERROR(VLOOKUP(C2198,重点公司!$C$2:$E$800,2,FALSE),0)</f>
        <v>0</v>
      </c>
    </row>
    <row r="2199" spans="2:7" ht="14" customHeight="1" x14ac:dyDescent="0.25">
      <c r="B2199" s="34" t="s">
        <v>3356</v>
      </c>
      <c r="C2199" s="29" t="str">
        <f>[1]!s_info_name(B2199)</f>
        <v>东晶电子</v>
      </c>
      <c r="D2199" s="30" t="str">
        <f>[1]!s_info_industry_sw_2021(B2199,"",1)</f>
        <v>电子</v>
      </c>
      <c r="E2199" s="31" t="str">
        <f>IF([1]!s_info_industry_sw_2021(B2199,"",2)="消费电子",分工!$E$4,VLOOKUP(D2199,分工!$B$2:'分工'!$C$32,2,0))</f>
        <v>邵艺开</v>
      </c>
      <c r="F2199" s="35"/>
      <c r="G2199" s="33">
        <f>IFERROR(VLOOKUP(C2199,重点公司!$C$2:$E$800,2,FALSE),0)</f>
        <v>0</v>
      </c>
    </row>
    <row r="2200" spans="2:7" ht="14" customHeight="1" x14ac:dyDescent="0.25">
      <c r="B2200" s="34" t="s">
        <v>3357</v>
      </c>
      <c r="C2200" s="29" t="str">
        <f>[1]!s_info_name(B2200)</f>
        <v>ST交投</v>
      </c>
      <c r="D2200" s="30" t="str">
        <f>[1]!s_info_industry_sw_2021(B2200,"",1)</f>
        <v>建筑装饰</v>
      </c>
      <c r="E2200" s="31" t="str">
        <f>IF([1]!s_info_industry_sw_2021(B2200,"",2)="消费电子",分工!$E$4,VLOOKUP(D2200,分工!$B$2:'分工'!$C$32,2,0))</f>
        <v>曹昱晟</v>
      </c>
      <c r="F2200" s="35"/>
      <c r="G2200" s="33">
        <f>IFERROR(VLOOKUP(C2200,重点公司!$C$2:$E$800,2,FALSE),0)</f>
        <v>0</v>
      </c>
    </row>
    <row r="2201" spans="2:7" ht="14" customHeight="1" x14ac:dyDescent="0.25">
      <c r="B2201" s="34" t="s">
        <v>3358</v>
      </c>
      <c r="C2201" s="29" t="str">
        <f>[1]!s_info_name(B2201)</f>
        <v>正威新材</v>
      </c>
      <c r="D2201" s="30" t="str">
        <f>[1]!s_info_industry_sw_2021(B2201,"",1)</f>
        <v>建筑材料</v>
      </c>
      <c r="E2201" s="31" t="str">
        <f>IF([1]!s_info_industry_sw_2021(B2201,"",2)="消费电子",分工!$E$4,VLOOKUP(D2201,分工!$B$2:'分工'!$C$32,2,0))</f>
        <v>曹昱晟</v>
      </c>
      <c r="F2201" s="35"/>
      <c r="G2201" s="33">
        <f>IFERROR(VLOOKUP(C2201,重点公司!$C$2:$E$800,2,FALSE),0)</f>
        <v>0</v>
      </c>
    </row>
    <row r="2202" spans="2:7" ht="14" customHeight="1" x14ac:dyDescent="0.25">
      <c r="B2202" s="34" t="s">
        <v>868</v>
      </c>
      <c r="C2202" s="29" t="str">
        <f>[1]!s_info_name(B2202)</f>
        <v>金风科技</v>
      </c>
      <c r="D2202" s="30" t="str">
        <f>[1]!s_info_industry_sw_2021(B2202,"",1)</f>
        <v>电力设备</v>
      </c>
      <c r="E2202" s="31" t="str">
        <f>IF([1]!s_info_industry_sw_2021(B2202,"",2)="消费电子",分工!$E$4,VLOOKUP(D2202,分工!$B$2:'分工'!$C$32,2,0))</f>
        <v>张子健</v>
      </c>
      <c r="F2202" s="35"/>
      <c r="G2202" s="33">
        <f>IFERROR(VLOOKUP(C2202,重点公司!$C$2:$E$800,2,FALSE),0)</f>
        <v>1</v>
      </c>
    </row>
    <row r="2203" spans="2:7" ht="14" customHeight="1" x14ac:dyDescent="0.25">
      <c r="B2203" s="34" t="s">
        <v>3359</v>
      </c>
      <c r="C2203" s="29" t="str">
        <f>[1]!s_info_name(B2203)</f>
        <v>海亮股份</v>
      </c>
      <c r="D2203" s="30" t="str">
        <f>[1]!s_info_industry_sw_2021(B2203,"",1)</f>
        <v>有色金属</v>
      </c>
      <c r="E2203" s="31" t="str">
        <f>IF([1]!s_info_industry_sw_2021(B2203,"",2)="消费电子",分工!$E$4,VLOOKUP(D2203,分工!$B$2:'分工'!$C$32,2,0))</f>
        <v>蔡浩</v>
      </c>
      <c r="F2203" s="35"/>
      <c r="G2203" s="33">
        <f>IFERROR(VLOOKUP(C2203,重点公司!$C$2:$E$800,2,FALSE),0)</f>
        <v>0</v>
      </c>
    </row>
    <row r="2204" spans="2:7" ht="14" customHeight="1" x14ac:dyDescent="0.25">
      <c r="B2204" s="34" t="s">
        <v>3360</v>
      </c>
      <c r="C2204" s="29" t="str">
        <f>[1]!s_info_name(B2204)</f>
        <v>大连重工</v>
      </c>
      <c r="D2204" s="30" t="str">
        <f>[1]!s_info_industry_sw_2021(B2204,"",1)</f>
        <v>机械设备</v>
      </c>
      <c r="E2204" s="31" t="str">
        <f>IF([1]!s_info_industry_sw_2021(B2204,"",2)="消费电子",分工!$E$4,VLOOKUP(D2204,分工!$B$2:'分工'!$C$32,2,0))</f>
        <v>沈洪敏</v>
      </c>
      <c r="F2204" s="35"/>
      <c r="G2204" s="33">
        <f>IFERROR(VLOOKUP(C2204,重点公司!$C$2:$E$800,2,FALSE),0)</f>
        <v>0</v>
      </c>
    </row>
    <row r="2205" spans="2:7" ht="14" customHeight="1" x14ac:dyDescent="0.25">
      <c r="B2205" s="34" t="s">
        <v>3361</v>
      </c>
      <c r="C2205" s="29" t="str">
        <f>[1]!s_info_name(B2205)</f>
        <v>国统股份</v>
      </c>
      <c r="D2205" s="30" t="str">
        <f>[1]!s_info_industry_sw_2021(B2205,"",1)</f>
        <v>建筑材料</v>
      </c>
      <c r="E2205" s="31" t="str">
        <f>IF([1]!s_info_industry_sw_2021(B2205,"",2)="消费电子",分工!$E$4,VLOOKUP(D2205,分工!$B$2:'分工'!$C$32,2,0))</f>
        <v>曹昱晟</v>
      </c>
      <c r="F2205" s="35"/>
      <c r="G2205" s="33">
        <f>IFERROR(VLOOKUP(C2205,重点公司!$C$2:$E$800,2,FALSE),0)</f>
        <v>0</v>
      </c>
    </row>
    <row r="2206" spans="2:7" ht="14" customHeight="1" x14ac:dyDescent="0.25">
      <c r="B2206" s="34" t="s">
        <v>3362</v>
      </c>
      <c r="C2206" s="29" t="str">
        <f>[1]!s_info_name(B2206)</f>
        <v>海利得</v>
      </c>
      <c r="D2206" s="30" t="str">
        <f>[1]!s_info_industry_sw_2021(B2206,"",1)</f>
        <v>基础化工</v>
      </c>
      <c r="E2206" s="31" t="str">
        <f>IF([1]!s_info_industry_sw_2021(B2206,"",2)="消费电子",分工!$E$4,VLOOKUP(D2206,分工!$B$2:'分工'!$C$32,2,0))</f>
        <v>张子健</v>
      </c>
      <c r="F2206" s="35"/>
      <c r="G2206" s="33">
        <f>IFERROR(VLOOKUP(C2206,重点公司!$C$2:$E$800,2,FALSE),0)</f>
        <v>0</v>
      </c>
    </row>
    <row r="2207" spans="2:7" ht="14" customHeight="1" x14ac:dyDescent="0.25">
      <c r="B2207" s="34" t="s">
        <v>3363</v>
      </c>
      <c r="C2207" s="29" t="str">
        <f>[1]!s_info_name(B2207)</f>
        <v>准油股份</v>
      </c>
      <c r="D2207" s="30" t="str">
        <f>[1]!s_info_industry_sw_2021(B2207,"",1)</f>
        <v>石油石化</v>
      </c>
      <c r="E2207" s="31" t="str">
        <f>IF([1]!s_info_industry_sw_2021(B2207,"",2)="消费电子",分工!$E$4,VLOOKUP(D2207,分工!$B$2:'分工'!$C$32,2,0))</f>
        <v>蔡浩</v>
      </c>
      <c r="F2207" s="35"/>
      <c r="G2207" s="33">
        <f>IFERROR(VLOOKUP(C2207,重点公司!$C$2:$E$800,2,FALSE),0)</f>
        <v>0</v>
      </c>
    </row>
    <row r="2208" spans="2:7" ht="14" customHeight="1" x14ac:dyDescent="0.25">
      <c r="B2208" s="34" t="s">
        <v>3364</v>
      </c>
      <c r="C2208" s="29" t="str">
        <f>[1]!s_info_name(B2208)</f>
        <v>合肥城建</v>
      </c>
      <c r="D2208" s="30" t="str">
        <f>[1]!s_info_industry_sw_2021(B2208,"",1)</f>
        <v>房地产</v>
      </c>
      <c r="E2208" s="31" t="str">
        <f>IF([1]!s_info_industry_sw_2021(B2208,"",2)="消费电子",分工!$E$4,VLOOKUP(D2208,分工!$B$2:'分工'!$C$32,2,0))</f>
        <v>曹昱晟</v>
      </c>
      <c r="F2208" s="35"/>
      <c r="G2208" s="33">
        <f>IFERROR(VLOOKUP(C2208,重点公司!$C$2:$E$800,2,FALSE),0)</f>
        <v>0</v>
      </c>
    </row>
    <row r="2209" spans="2:7" ht="14" customHeight="1" x14ac:dyDescent="0.25">
      <c r="B2209" s="34" t="s">
        <v>3365</v>
      </c>
      <c r="C2209" s="29" t="str">
        <f>[1]!s_info_name(B2209)</f>
        <v>达意隆</v>
      </c>
      <c r="D2209" s="30" t="str">
        <f>[1]!s_info_industry_sw_2021(B2209,"",1)</f>
        <v>机械设备</v>
      </c>
      <c r="E2209" s="31" t="str">
        <f>IF([1]!s_info_industry_sw_2021(B2209,"",2)="消费电子",分工!$E$4,VLOOKUP(D2209,分工!$B$2:'分工'!$C$32,2,0))</f>
        <v>沈洪敏</v>
      </c>
      <c r="F2209" s="35"/>
      <c r="G2209" s="33">
        <f>IFERROR(VLOOKUP(C2209,重点公司!$C$2:$E$800,2,FALSE),0)</f>
        <v>0</v>
      </c>
    </row>
    <row r="2210" spans="2:7" ht="14" customHeight="1" x14ac:dyDescent="0.25">
      <c r="B2210" s="34" t="s">
        <v>3366</v>
      </c>
      <c r="C2210" s="29" t="str">
        <f>[1]!s_info_name(B2210)</f>
        <v>飞马国际</v>
      </c>
      <c r="D2210" s="30" t="str">
        <f>[1]!s_info_industry_sw_2021(B2210,"",1)</f>
        <v>环保</v>
      </c>
      <c r="E2210" s="31" t="str">
        <f>IF([1]!s_info_industry_sw_2021(B2210,"",2)="消费电子",分工!$E$4,VLOOKUP(D2210,分工!$B$2:'分工'!$C$32,2,0))</f>
        <v>无</v>
      </c>
      <c r="F2210" s="35"/>
      <c r="G2210" s="33">
        <f>IFERROR(VLOOKUP(C2210,重点公司!$C$2:$E$800,2,FALSE),0)</f>
        <v>0</v>
      </c>
    </row>
    <row r="2211" spans="2:7" ht="14" customHeight="1" x14ac:dyDescent="0.25">
      <c r="B2211" s="34" t="s">
        <v>3367</v>
      </c>
      <c r="C2211" s="29" t="str">
        <f>[1]!s_info_name(B2211)</f>
        <v>宏达新材</v>
      </c>
      <c r="D2211" s="30" t="str">
        <f>[1]!s_info_industry_sw_2021(B2211,"",1)</f>
        <v>基础化工</v>
      </c>
      <c r="E2211" s="31" t="str">
        <f>IF([1]!s_info_industry_sw_2021(B2211,"",2)="消费电子",分工!$E$4,VLOOKUP(D2211,分工!$B$2:'分工'!$C$32,2,0))</f>
        <v>张子健</v>
      </c>
      <c r="F2211" s="35"/>
      <c r="G2211" s="33">
        <f>IFERROR(VLOOKUP(C2211,重点公司!$C$2:$E$800,2,FALSE),0)</f>
        <v>0</v>
      </c>
    </row>
    <row r="2212" spans="2:7" ht="14" customHeight="1" x14ac:dyDescent="0.25">
      <c r="B2212" s="34" t="s">
        <v>3368</v>
      </c>
      <c r="C2212" s="29" t="str">
        <f>[1]!s_info_name(B2212)</f>
        <v>天融信</v>
      </c>
      <c r="D2212" s="30" t="str">
        <f>[1]!s_info_industry_sw_2021(B2212,"",1)</f>
        <v>计算机</v>
      </c>
      <c r="E2212" s="31" t="str">
        <f>IF([1]!s_info_industry_sw_2021(B2212,"",2)="消费电子",分工!$E$4,VLOOKUP(D2212,分工!$B$2:'分工'!$C$32,2,0))</f>
        <v>沈洪敏</v>
      </c>
      <c r="F2212" s="35"/>
      <c r="G2212" s="33">
        <f>IFERROR(VLOOKUP(C2212,重点公司!$C$2:$E$800,2,FALSE),0)</f>
        <v>0</v>
      </c>
    </row>
    <row r="2213" spans="2:7" ht="14" customHeight="1" x14ac:dyDescent="0.25">
      <c r="B2213" s="34" t="s">
        <v>3369</v>
      </c>
      <c r="C2213" s="29" t="str">
        <f>[1]!s_info_name(B2213)</f>
        <v>大为股份</v>
      </c>
      <c r="D2213" s="30" t="str">
        <f>[1]!s_info_industry_sw_2021(B2213,"",1)</f>
        <v>电子</v>
      </c>
      <c r="E2213" s="31" t="str">
        <f>IF([1]!s_info_industry_sw_2021(B2213,"",2)="消费电子",分工!$E$4,VLOOKUP(D2213,分工!$B$2:'分工'!$C$32,2,0))</f>
        <v>邵艺开</v>
      </c>
      <c r="F2213" s="35"/>
      <c r="G2213" s="33">
        <f>IFERROR(VLOOKUP(C2213,重点公司!$C$2:$E$800,2,FALSE),0)</f>
        <v>0</v>
      </c>
    </row>
    <row r="2214" spans="2:7" ht="14" customHeight="1" x14ac:dyDescent="0.25">
      <c r="B2214" s="34" t="s">
        <v>3370</v>
      </c>
      <c r="C2214" s="29" t="str">
        <f>[1]!s_info_name(B2214)</f>
        <v>大立科技</v>
      </c>
      <c r="D2214" s="30" t="str">
        <f>[1]!s_info_industry_sw_2021(B2214,"",1)</f>
        <v>国防军工</v>
      </c>
      <c r="E2214" s="31" t="str">
        <f>IF([1]!s_info_industry_sw_2021(B2214,"",2)="消费电子",分工!$E$4,VLOOKUP(D2214,分工!$B$2:'分工'!$C$32,2,0))</f>
        <v>董博</v>
      </c>
      <c r="F2214" s="35"/>
      <c r="G2214" s="33">
        <f>IFERROR(VLOOKUP(C2214,重点公司!$C$2:$E$800,2,FALSE),0)</f>
        <v>0</v>
      </c>
    </row>
    <row r="2215" spans="2:7" ht="14" customHeight="1" x14ac:dyDescent="0.25">
      <c r="B2215" s="34" t="s">
        <v>3371</v>
      </c>
      <c r="C2215" s="29" t="str">
        <f>[1]!s_info_name(B2215)</f>
        <v>诺普信</v>
      </c>
      <c r="D2215" s="30" t="str">
        <f>[1]!s_info_industry_sw_2021(B2215,"",1)</f>
        <v>基础化工</v>
      </c>
      <c r="E2215" s="31" t="str">
        <f>IF([1]!s_info_industry_sw_2021(B2215,"",2)="消费电子",分工!$E$4,VLOOKUP(D2215,分工!$B$2:'分工'!$C$32,2,0))</f>
        <v>张子健</v>
      </c>
      <c r="F2215" s="35"/>
      <c r="G2215" s="33">
        <f>IFERROR(VLOOKUP(C2215,重点公司!$C$2:$E$800,2,FALSE),0)</f>
        <v>0</v>
      </c>
    </row>
    <row r="2216" spans="2:7" ht="14" customHeight="1" x14ac:dyDescent="0.25">
      <c r="B2216" s="34" t="s">
        <v>963</v>
      </c>
      <c r="C2216" s="29" t="str">
        <f>[1]!s_info_name(B2216)</f>
        <v>三全食品</v>
      </c>
      <c r="D2216" s="30" t="str">
        <f>[1]!s_info_industry_sw_2021(B2216,"",1)</f>
        <v>食品饮料</v>
      </c>
      <c r="E2216" s="31" t="str">
        <f>IF([1]!s_info_industry_sw_2021(B2216,"",2)="消费电子",分工!$E$4,VLOOKUP(D2216,分工!$B$2:'分工'!$C$32,2,0))</f>
        <v>董博</v>
      </c>
      <c r="F2216" s="35"/>
      <c r="G2216" s="33">
        <f>IFERROR(VLOOKUP(C2216,重点公司!$C$2:$E$800,2,FALSE),0)</f>
        <v>1</v>
      </c>
    </row>
    <row r="2217" spans="2:7" ht="14" customHeight="1" x14ac:dyDescent="0.25">
      <c r="B2217" s="34" t="s">
        <v>3372</v>
      </c>
      <c r="C2217" s="29" t="str">
        <f>[1]!s_info_name(B2217)</f>
        <v>*ST合泰</v>
      </c>
      <c r="D2217" s="30" t="str">
        <f>[1]!s_info_industry_sw_2021(B2217,"",1)</f>
        <v>电子</v>
      </c>
      <c r="E2217" s="31" t="str">
        <f>IF([1]!s_info_industry_sw_2021(B2217,"",2)="消费电子",分工!$E$4,VLOOKUP(D2217,分工!$B$2:'分工'!$C$32,2,0))</f>
        <v>邵艺开</v>
      </c>
      <c r="F2217" s="35"/>
      <c r="G2217" s="33">
        <f>IFERROR(VLOOKUP(C2217,重点公司!$C$2:$E$800,2,FALSE),0)</f>
        <v>0</v>
      </c>
    </row>
    <row r="2218" spans="2:7" ht="14" customHeight="1" x14ac:dyDescent="0.25">
      <c r="B2218" s="34" t="s">
        <v>3373</v>
      </c>
      <c r="C2218" s="29" t="str">
        <f>[1]!s_info_name(B2218)</f>
        <v>拓日新能</v>
      </c>
      <c r="D2218" s="30" t="str">
        <f>[1]!s_info_industry_sw_2021(B2218,"",1)</f>
        <v>电力设备</v>
      </c>
      <c r="E2218" s="31" t="str">
        <f>IF([1]!s_info_industry_sw_2021(B2218,"",2)="消费电子",分工!$E$4,VLOOKUP(D2218,分工!$B$2:'分工'!$C$32,2,0))</f>
        <v>张子健</v>
      </c>
      <c r="F2218" s="35"/>
      <c r="G2218" s="33">
        <f>IFERROR(VLOOKUP(C2218,重点公司!$C$2:$E$800,2,FALSE),0)</f>
        <v>0</v>
      </c>
    </row>
    <row r="2219" spans="2:7" ht="14" customHeight="1" x14ac:dyDescent="0.25">
      <c r="B2219" s="34" t="s">
        <v>3374</v>
      </c>
      <c r="C2219" s="29" t="str">
        <f>[1]!s_info_name(B2219)</f>
        <v>新里程</v>
      </c>
      <c r="D2219" s="30" t="str">
        <f>[1]!s_info_industry_sw_2021(B2219,"",1)</f>
        <v>医药生物</v>
      </c>
      <c r="E2219" s="31" t="str">
        <f>IF([1]!s_info_industry_sw_2021(B2219,"",2)="消费电子",分工!$E$4,VLOOKUP(D2219,分工!$B$2:'分工'!$C$32,2,0))</f>
        <v>曹昱晟</v>
      </c>
      <c r="F2219" s="35"/>
      <c r="G2219" s="33">
        <f>IFERROR(VLOOKUP(C2219,重点公司!$C$2:$E$800,2,FALSE),0)</f>
        <v>0</v>
      </c>
    </row>
    <row r="2220" spans="2:7" ht="14" customHeight="1" x14ac:dyDescent="0.25">
      <c r="B2220" s="34" t="s">
        <v>3375</v>
      </c>
      <c r="C2220" s="29" t="str">
        <f>[1]!s_info_name(B2220)</f>
        <v>天宝退(退市)</v>
      </c>
      <c r="D2220" s="30" t="str">
        <f>[1]!s_info_industry_sw_2021(B2220,"",1)</f>
        <v>农林牧渔</v>
      </c>
      <c r="E2220" s="31" t="str">
        <f>IF([1]!s_info_industry_sw_2021(B2220,"",2)="消费电子",分工!$E$4,VLOOKUP(D2220,分工!$B$2:'分工'!$C$32,2,0))</f>
        <v>邵艺开</v>
      </c>
      <c r="F2220" s="35"/>
      <c r="G2220" s="33">
        <f>IFERROR(VLOOKUP(C2220,重点公司!$C$2:$E$800,2,FALSE),0)</f>
        <v>0</v>
      </c>
    </row>
    <row r="2221" spans="2:7" ht="14" customHeight="1" x14ac:dyDescent="0.25">
      <c r="B2221" s="34" t="s">
        <v>3376</v>
      </c>
      <c r="C2221" s="29" t="str">
        <f>[1]!s_info_name(B2221)</f>
        <v>东华能源</v>
      </c>
      <c r="D2221" s="30" t="str">
        <f>[1]!s_info_industry_sw_2021(B2221,"",1)</f>
        <v>石油石化</v>
      </c>
      <c r="E2221" s="31" t="str">
        <f>IF([1]!s_info_industry_sw_2021(B2221,"",2)="消费电子",分工!$E$4,VLOOKUP(D2221,分工!$B$2:'分工'!$C$32,2,0))</f>
        <v>蔡浩</v>
      </c>
      <c r="F2221" s="35"/>
      <c r="G2221" s="33">
        <f>IFERROR(VLOOKUP(C2221,重点公司!$C$2:$E$800,2,FALSE),0)</f>
        <v>0</v>
      </c>
    </row>
    <row r="2222" spans="2:7" ht="14" customHeight="1" x14ac:dyDescent="0.25">
      <c r="B2222" s="34" t="s">
        <v>3377</v>
      </c>
      <c r="C2222" s="29" t="str">
        <f>[1]!s_info_name(B2222)</f>
        <v>福晶科技</v>
      </c>
      <c r="D2222" s="30" t="str">
        <f>[1]!s_info_industry_sw_2021(B2222,"",1)</f>
        <v>电子</v>
      </c>
      <c r="E2222" s="31" t="str">
        <f>IF([1]!s_info_industry_sw_2021(B2222,"",2)="消费电子",分工!$E$4,VLOOKUP(D2222,分工!$B$2:'分工'!$C$32,2,0))</f>
        <v>邵艺开</v>
      </c>
      <c r="F2222" s="35"/>
      <c r="G2222" s="33">
        <f>IFERROR(VLOOKUP(C2222,重点公司!$C$2:$E$800,2,FALSE),0)</f>
        <v>0</v>
      </c>
    </row>
    <row r="2223" spans="2:7" ht="14" customHeight="1" x14ac:dyDescent="0.25">
      <c r="B2223" s="34" t="s">
        <v>3378</v>
      </c>
      <c r="C2223" s="29" t="str">
        <f>[1]!s_info_name(B2223)</f>
        <v>鱼跃医疗</v>
      </c>
      <c r="D2223" s="30" t="str">
        <f>[1]!s_info_industry_sw_2021(B2223,"",1)</f>
        <v>医药生物</v>
      </c>
      <c r="E2223" s="31" t="str">
        <f>IF([1]!s_info_industry_sw_2021(B2223,"",2)="消费电子",分工!$E$4,VLOOKUP(D2223,分工!$B$2:'分工'!$C$32,2,0))</f>
        <v>曹昱晟</v>
      </c>
      <c r="F2223" s="35"/>
      <c r="G2223" s="33">
        <f>IFERROR(VLOOKUP(C2223,重点公司!$C$2:$E$800,2,FALSE),0)</f>
        <v>0</v>
      </c>
    </row>
    <row r="2224" spans="2:7" ht="14" customHeight="1" x14ac:dyDescent="0.25">
      <c r="B2224" s="34" t="s">
        <v>3379</v>
      </c>
      <c r="C2224" s="29" t="str">
        <f>[1]!s_info_name(B2224)</f>
        <v>三力士</v>
      </c>
      <c r="D2224" s="30" t="str">
        <f>[1]!s_info_industry_sw_2021(B2224,"",1)</f>
        <v>基础化工</v>
      </c>
      <c r="E2224" s="31" t="str">
        <f>IF([1]!s_info_industry_sw_2021(B2224,"",2)="消费电子",分工!$E$4,VLOOKUP(D2224,分工!$B$2:'分工'!$C$32,2,0))</f>
        <v>张子健</v>
      </c>
      <c r="F2224" s="35"/>
      <c r="G2224" s="33">
        <f>IFERROR(VLOOKUP(C2224,重点公司!$C$2:$E$800,2,FALSE),0)</f>
        <v>0</v>
      </c>
    </row>
    <row r="2225" spans="2:7" ht="14" customHeight="1" x14ac:dyDescent="0.25">
      <c r="B2225" s="34" t="s">
        <v>3380</v>
      </c>
      <c r="C2225" s="29" t="str">
        <f>[1]!s_info_name(B2225)</f>
        <v>濮耐股份</v>
      </c>
      <c r="D2225" s="30" t="str">
        <f>[1]!s_info_industry_sw_2021(B2225,"",1)</f>
        <v>建筑材料</v>
      </c>
      <c r="E2225" s="31" t="str">
        <f>IF([1]!s_info_industry_sw_2021(B2225,"",2)="消费电子",分工!$E$4,VLOOKUP(D2225,分工!$B$2:'分工'!$C$32,2,0))</f>
        <v>曹昱晟</v>
      </c>
      <c r="F2225" s="35"/>
      <c r="G2225" s="33">
        <f>IFERROR(VLOOKUP(C2225,重点公司!$C$2:$E$800,2,FALSE),0)</f>
        <v>0</v>
      </c>
    </row>
    <row r="2226" spans="2:7" ht="14" customHeight="1" x14ac:dyDescent="0.25">
      <c r="B2226" s="34" t="s">
        <v>3381</v>
      </c>
      <c r="C2226" s="29" t="str">
        <f>[1]!s_info_name(B2226)</f>
        <v>江南化工</v>
      </c>
      <c r="D2226" s="30" t="str">
        <f>[1]!s_info_industry_sw_2021(B2226,"",1)</f>
        <v>基础化工</v>
      </c>
      <c r="E2226" s="31" t="str">
        <f>IF([1]!s_info_industry_sw_2021(B2226,"",2)="消费电子",分工!$E$4,VLOOKUP(D2226,分工!$B$2:'分工'!$C$32,2,0))</f>
        <v>张子健</v>
      </c>
      <c r="F2226" s="35"/>
      <c r="G2226" s="33">
        <f>IFERROR(VLOOKUP(C2226,重点公司!$C$2:$E$800,2,FALSE),0)</f>
        <v>0</v>
      </c>
    </row>
    <row r="2227" spans="2:7" ht="14" customHeight="1" x14ac:dyDescent="0.25">
      <c r="B2227" s="34" t="s">
        <v>3382</v>
      </c>
      <c r="C2227" s="29" t="str">
        <f>[1]!s_info_name(B2227)</f>
        <v>奥特迅</v>
      </c>
      <c r="D2227" s="30" t="str">
        <f>[1]!s_info_industry_sw_2021(B2227,"",1)</f>
        <v>电力设备</v>
      </c>
      <c r="E2227" s="31" t="str">
        <f>IF([1]!s_info_industry_sw_2021(B2227,"",2)="消费电子",分工!$E$4,VLOOKUP(D2227,分工!$B$2:'分工'!$C$32,2,0))</f>
        <v>张子健</v>
      </c>
      <c r="F2227" s="35"/>
      <c r="G2227" s="33">
        <f>IFERROR(VLOOKUP(C2227,重点公司!$C$2:$E$800,2,FALSE),0)</f>
        <v>0</v>
      </c>
    </row>
    <row r="2228" spans="2:7" ht="14" customHeight="1" x14ac:dyDescent="0.25">
      <c r="B2228" s="34" t="s">
        <v>3383</v>
      </c>
      <c r="C2228" s="29" t="str">
        <f>[1]!s_info_name(B2228)</f>
        <v>合兴包装</v>
      </c>
      <c r="D2228" s="30" t="str">
        <f>[1]!s_info_industry_sw_2021(B2228,"",1)</f>
        <v>轻工制造</v>
      </c>
      <c r="E2228" s="31" t="str">
        <f>IF([1]!s_info_industry_sw_2021(B2228,"",2)="消费电子",分工!$E$4,VLOOKUP(D2228,分工!$B$2:'分工'!$C$32,2,0))</f>
        <v>董博</v>
      </c>
      <c r="F2228" s="35"/>
      <c r="G2228" s="33">
        <f>IFERROR(VLOOKUP(C2228,重点公司!$C$2:$E$800,2,FALSE),0)</f>
        <v>0</v>
      </c>
    </row>
    <row r="2229" spans="2:7" ht="14" customHeight="1" x14ac:dyDescent="0.25">
      <c r="B2229" s="34" t="s">
        <v>3384</v>
      </c>
      <c r="C2229" s="29" t="str">
        <f>[1]!s_info_name(B2229)</f>
        <v>鸿博股份</v>
      </c>
      <c r="D2229" s="30" t="str">
        <f>[1]!s_info_industry_sw_2021(B2229,"",1)</f>
        <v>轻工制造</v>
      </c>
      <c r="E2229" s="31" t="str">
        <f>IF([1]!s_info_industry_sw_2021(B2229,"",2)="消费电子",分工!$E$4,VLOOKUP(D2229,分工!$B$2:'分工'!$C$32,2,0))</f>
        <v>董博</v>
      </c>
      <c r="F2229" s="35"/>
      <c r="G2229" s="33">
        <f>IFERROR(VLOOKUP(C2229,重点公司!$C$2:$E$800,2,FALSE),0)</f>
        <v>0</v>
      </c>
    </row>
    <row r="2230" spans="2:7" ht="14" customHeight="1" x14ac:dyDescent="0.25">
      <c r="B2230" s="34" t="s">
        <v>214</v>
      </c>
      <c r="C2230" s="29" t="str">
        <f>[1]!s_info_name(B2230)</f>
        <v>科大讯飞</v>
      </c>
      <c r="D2230" s="30" t="str">
        <f>[1]!s_info_industry_sw_2021(B2230,"",1)</f>
        <v>计算机</v>
      </c>
      <c r="E2230" s="31" t="str">
        <f>IF([1]!s_info_industry_sw_2021(B2230,"",2)="消费电子",分工!$E$4,VLOOKUP(D2230,分工!$B$2:'分工'!$C$32,2,0))</f>
        <v>沈洪敏</v>
      </c>
      <c r="F2230" s="35"/>
      <c r="G2230" s="33">
        <f>IFERROR(VLOOKUP(C2230,重点公司!$C$2:$E$800,2,FALSE),0)</f>
        <v>1</v>
      </c>
    </row>
    <row r="2231" spans="2:7" ht="14" customHeight="1" x14ac:dyDescent="0.25">
      <c r="B2231" s="34" t="s">
        <v>3385</v>
      </c>
      <c r="C2231" s="29" t="str">
        <f>[1]!s_info_name(B2231)</f>
        <v>奥维通信</v>
      </c>
      <c r="D2231" s="30" t="str">
        <f>[1]!s_info_industry_sw_2021(B2231,"",1)</f>
        <v>国防军工</v>
      </c>
      <c r="E2231" s="31" t="str">
        <f>IF([1]!s_info_industry_sw_2021(B2231,"",2)="消费电子",分工!$E$4,VLOOKUP(D2231,分工!$B$2:'分工'!$C$32,2,0))</f>
        <v>董博</v>
      </c>
      <c r="F2231" s="35"/>
      <c r="G2231" s="33">
        <f>IFERROR(VLOOKUP(C2231,重点公司!$C$2:$E$800,2,FALSE),0)</f>
        <v>0</v>
      </c>
    </row>
    <row r="2232" spans="2:7" ht="14" customHeight="1" x14ac:dyDescent="0.25">
      <c r="B2232" s="34" t="s">
        <v>3386</v>
      </c>
      <c r="C2232" s="29" t="str">
        <f>[1]!s_info_name(B2232)</f>
        <v>启明信息</v>
      </c>
      <c r="D2232" s="30" t="str">
        <f>[1]!s_info_industry_sw_2021(B2232,"",1)</f>
        <v>计算机</v>
      </c>
      <c r="E2232" s="31" t="str">
        <f>IF([1]!s_info_industry_sw_2021(B2232,"",2)="消费电子",分工!$E$4,VLOOKUP(D2232,分工!$B$2:'分工'!$C$32,2,0))</f>
        <v>沈洪敏</v>
      </c>
      <c r="F2232" s="35"/>
      <c r="G2232" s="33">
        <f>IFERROR(VLOOKUP(C2232,重点公司!$C$2:$E$800,2,FALSE),0)</f>
        <v>0</v>
      </c>
    </row>
    <row r="2233" spans="2:7" ht="14" customHeight="1" x14ac:dyDescent="0.25">
      <c r="B2233" s="34" t="s">
        <v>3387</v>
      </c>
      <c r="C2233" s="29" t="str">
        <f>[1]!s_info_name(B2233)</f>
        <v>塔牌集团</v>
      </c>
      <c r="D2233" s="30" t="str">
        <f>[1]!s_info_industry_sw_2021(B2233,"",1)</f>
        <v>建筑材料</v>
      </c>
      <c r="E2233" s="31" t="str">
        <f>IF([1]!s_info_industry_sw_2021(B2233,"",2)="消费电子",分工!$E$4,VLOOKUP(D2233,分工!$B$2:'分工'!$C$32,2,0))</f>
        <v>曹昱晟</v>
      </c>
      <c r="F2233" s="35"/>
      <c r="G2233" s="33">
        <f>IFERROR(VLOOKUP(C2233,重点公司!$C$2:$E$800,2,FALSE),0)</f>
        <v>0</v>
      </c>
    </row>
    <row r="2234" spans="2:7" ht="14" customHeight="1" x14ac:dyDescent="0.25">
      <c r="B2234" s="34" t="s">
        <v>3388</v>
      </c>
      <c r="C2234" s="29" t="str">
        <f>[1]!s_info_name(B2234)</f>
        <v>民和股份</v>
      </c>
      <c r="D2234" s="30" t="str">
        <f>[1]!s_info_industry_sw_2021(B2234,"",1)</f>
        <v>农林牧渔</v>
      </c>
      <c r="E2234" s="31" t="str">
        <f>IF([1]!s_info_industry_sw_2021(B2234,"",2)="消费电子",分工!$E$4,VLOOKUP(D2234,分工!$B$2:'分工'!$C$32,2,0))</f>
        <v>邵艺开</v>
      </c>
      <c r="F2234" s="35"/>
      <c r="G2234" s="33">
        <f>IFERROR(VLOOKUP(C2234,重点公司!$C$2:$E$800,2,FALSE),0)</f>
        <v>0</v>
      </c>
    </row>
    <row r="2235" spans="2:7" ht="14" customHeight="1" x14ac:dyDescent="0.25">
      <c r="B2235" s="34" t="s">
        <v>3389</v>
      </c>
      <c r="C2235" s="29" t="str">
        <f>[1]!s_info_name(B2235)</f>
        <v>安妮股份</v>
      </c>
      <c r="D2235" s="30" t="str">
        <f>[1]!s_info_industry_sw_2021(B2235,"",1)</f>
        <v>轻工制造</v>
      </c>
      <c r="E2235" s="31" t="str">
        <f>IF([1]!s_info_industry_sw_2021(B2235,"",2)="消费电子",分工!$E$4,VLOOKUP(D2235,分工!$B$2:'分工'!$C$32,2,0))</f>
        <v>董博</v>
      </c>
      <c r="F2235" s="35"/>
      <c r="G2235" s="33">
        <f>IFERROR(VLOOKUP(C2235,重点公司!$C$2:$E$800,2,FALSE),0)</f>
        <v>0</v>
      </c>
    </row>
    <row r="2236" spans="2:7" ht="14" customHeight="1" x14ac:dyDescent="0.25">
      <c r="B2236" s="34" t="s">
        <v>579</v>
      </c>
      <c r="C2236" s="29" t="str">
        <f>[1]!s_info_name(B2236)</f>
        <v>大华股份</v>
      </c>
      <c r="D2236" s="30" t="str">
        <f>[1]!s_info_industry_sw_2021(B2236,"",1)</f>
        <v>计算机</v>
      </c>
      <c r="E2236" s="31" t="str">
        <f>IF([1]!s_info_industry_sw_2021(B2236,"",2)="消费电子",分工!$E$4,VLOOKUP(D2236,分工!$B$2:'分工'!$C$32,2,0))</f>
        <v>沈洪敏</v>
      </c>
      <c r="F2236" s="35"/>
      <c r="G2236" s="33">
        <f>IFERROR(VLOOKUP(C2236,重点公司!$C$2:$E$800,2,FALSE),0)</f>
        <v>1</v>
      </c>
    </row>
    <row r="2237" spans="2:7" ht="14" customHeight="1" x14ac:dyDescent="0.25">
      <c r="B2237" s="34" t="s">
        <v>3390</v>
      </c>
      <c r="C2237" s="29" t="str">
        <f>[1]!s_info_name(B2237)</f>
        <v>恒邦股份</v>
      </c>
      <c r="D2237" s="30" t="str">
        <f>[1]!s_info_industry_sw_2021(B2237,"",1)</f>
        <v>有色金属</v>
      </c>
      <c r="E2237" s="31" t="str">
        <f>IF([1]!s_info_industry_sw_2021(B2237,"",2)="消费电子",分工!$E$4,VLOOKUP(D2237,分工!$B$2:'分工'!$C$32,2,0))</f>
        <v>蔡浩</v>
      </c>
      <c r="F2237" s="35"/>
      <c r="G2237" s="33">
        <f>IFERROR(VLOOKUP(C2237,重点公司!$C$2:$E$800,2,FALSE),0)</f>
        <v>0</v>
      </c>
    </row>
    <row r="2238" spans="2:7" ht="14" customHeight="1" x14ac:dyDescent="0.25">
      <c r="B2238" s="34" t="s">
        <v>3391</v>
      </c>
      <c r="C2238" s="29" t="str">
        <f>[1]!s_info_name(B2238)</f>
        <v>天威视讯</v>
      </c>
      <c r="D2238" s="30" t="str">
        <f>[1]!s_info_industry_sw_2021(B2238,"",1)</f>
        <v>传媒</v>
      </c>
      <c r="E2238" s="31" t="str">
        <f>IF([1]!s_info_industry_sw_2021(B2238,"",2)="消费电子",分工!$E$4,VLOOKUP(D2238,分工!$B$2:'分工'!$C$32,2,0))</f>
        <v>曹昱晟</v>
      </c>
      <c r="F2238" s="35"/>
      <c r="G2238" s="33">
        <f>IFERROR(VLOOKUP(C2238,重点公司!$C$2:$E$800,2,FALSE),0)</f>
        <v>0</v>
      </c>
    </row>
    <row r="2239" spans="2:7" ht="14" customHeight="1" x14ac:dyDescent="0.25">
      <c r="B2239" s="34" t="s">
        <v>3392</v>
      </c>
      <c r="C2239" s="29" t="str">
        <f>[1]!s_info_name(B2239)</f>
        <v>奥特佳</v>
      </c>
      <c r="D2239" s="30" t="str">
        <f>[1]!s_info_industry_sw_2021(B2239,"",1)</f>
        <v>汽车</v>
      </c>
      <c r="E2239" s="31" t="str">
        <f>IF([1]!s_info_industry_sw_2021(B2239,"",2)="消费电子",分工!$E$4,VLOOKUP(D2239,分工!$B$2:'分工'!$C$32,2,0))</f>
        <v>沈洪敏</v>
      </c>
      <c r="F2239" s="35"/>
      <c r="G2239" s="33">
        <f>IFERROR(VLOOKUP(C2239,重点公司!$C$2:$E$800,2,FALSE),0)</f>
        <v>0</v>
      </c>
    </row>
    <row r="2240" spans="2:7" ht="14" customHeight="1" x14ac:dyDescent="0.25">
      <c r="B2240" s="34" t="s">
        <v>512</v>
      </c>
      <c r="C2240" s="29" t="str">
        <f>[1]!s_info_name(B2240)</f>
        <v>盛新锂能</v>
      </c>
      <c r="D2240" s="30" t="str">
        <f>[1]!s_info_industry_sw_2021(B2240,"",1)</f>
        <v>有色金属</v>
      </c>
      <c r="E2240" s="31" t="str">
        <f>IF([1]!s_info_industry_sw_2021(B2240,"",2)="消费电子",分工!$E$4,VLOOKUP(D2240,分工!$B$2:'分工'!$C$32,2,0))</f>
        <v>蔡浩</v>
      </c>
      <c r="F2240" s="35"/>
      <c r="G2240" s="33">
        <f>IFERROR(VLOOKUP(C2240,重点公司!$C$2:$E$800,2,FALSE),0)</f>
        <v>1</v>
      </c>
    </row>
    <row r="2241" spans="2:7" ht="14" customHeight="1" x14ac:dyDescent="0.25">
      <c r="B2241" s="34" t="s">
        <v>1228</v>
      </c>
      <c r="C2241" s="29" t="str">
        <f>[1]!s_info_name(B2241)</f>
        <v>歌尔股份</v>
      </c>
      <c r="D2241" s="30" t="str">
        <f>[1]!s_info_industry_sw_2021(B2241,"",1)</f>
        <v>电子</v>
      </c>
      <c r="E2241" s="31" t="str">
        <f>IF([1]!s_info_industry_sw_2021(B2241,"",2)="消费电子",分工!$E$4,VLOOKUP(D2241,分工!$B$2:'分工'!$C$32,2,0))</f>
        <v>沈洪敏</v>
      </c>
      <c r="F2241" s="35"/>
      <c r="G2241" s="33">
        <f>IFERROR(VLOOKUP(C2241,重点公司!$C$2:$E$800,2,FALSE),0)</f>
        <v>1</v>
      </c>
    </row>
    <row r="2242" spans="2:7" ht="14" customHeight="1" x14ac:dyDescent="0.25">
      <c r="B2242" s="34" t="s">
        <v>3393</v>
      </c>
      <c r="C2242" s="29" t="str">
        <f>[1]!s_info_name(B2242)</f>
        <v>九阳股份</v>
      </c>
      <c r="D2242" s="30" t="str">
        <f>[1]!s_info_industry_sw_2021(B2242,"",1)</f>
        <v>家用电器</v>
      </c>
      <c r="E2242" s="31" t="str">
        <f>IF([1]!s_info_industry_sw_2021(B2242,"",2)="消费电子",分工!$E$4,VLOOKUP(D2242,分工!$B$2:'分工'!$C$32,2,0))</f>
        <v>董博</v>
      </c>
      <c r="F2242" s="35"/>
      <c r="G2242" s="33">
        <f>IFERROR(VLOOKUP(C2242,重点公司!$C$2:$E$800,2,FALSE),0)</f>
        <v>0</v>
      </c>
    </row>
    <row r="2243" spans="2:7" ht="14" customHeight="1" x14ac:dyDescent="0.25">
      <c r="B2243" s="34" t="s">
        <v>3394</v>
      </c>
      <c r="C2243" s="29" t="str">
        <f>[1]!s_info_name(B2243)</f>
        <v>力合科创</v>
      </c>
      <c r="D2243" s="30" t="str">
        <f>[1]!s_info_industry_sw_2021(B2243,"",1)</f>
        <v>美容护理</v>
      </c>
      <c r="E2243" s="31" t="str">
        <f>IF([1]!s_info_industry_sw_2021(B2243,"",2)="消费电子",分工!$E$4,VLOOKUP(D2243,分工!$B$2:'分工'!$C$32,2,0))</f>
        <v>邵艺开</v>
      </c>
      <c r="F2243" s="35"/>
      <c r="G2243" s="33">
        <f>IFERROR(VLOOKUP(C2243,重点公司!$C$2:$E$800,2,FALSE),0)</f>
        <v>0</v>
      </c>
    </row>
    <row r="2244" spans="2:7" ht="14" customHeight="1" x14ac:dyDescent="0.25">
      <c r="B2244" s="34" t="s">
        <v>3395</v>
      </c>
      <c r="C2244" s="29" t="str">
        <f>[1]!s_info_name(B2244)</f>
        <v>滨江集团</v>
      </c>
      <c r="D2244" s="30" t="str">
        <f>[1]!s_info_industry_sw_2021(B2244,"",1)</f>
        <v>房地产</v>
      </c>
      <c r="E2244" s="31" t="str">
        <f>IF([1]!s_info_industry_sw_2021(B2244,"",2)="消费电子",分工!$E$4,VLOOKUP(D2244,分工!$B$2:'分工'!$C$32,2,0))</f>
        <v>曹昱晟</v>
      </c>
      <c r="F2244" s="35"/>
      <c r="G2244" s="33">
        <f>IFERROR(VLOOKUP(C2244,重点公司!$C$2:$E$800,2,FALSE),0)</f>
        <v>0</v>
      </c>
    </row>
    <row r="2245" spans="2:7" ht="14" customHeight="1" x14ac:dyDescent="0.25">
      <c r="B2245" s="34" t="s">
        <v>1068</v>
      </c>
      <c r="C2245" s="29" t="str">
        <f>[1]!s_info_name(B2245)</f>
        <v>蔚蓝锂芯</v>
      </c>
      <c r="D2245" s="30" t="str">
        <f>[1]!s_info_industry_sw_2021(B2245,"",1)</f>
        <v>电力设备</v>
      </c>
      <c r="E2245" s="31" t="str">
        <f>IF([1]!s_info_industry_sw_2021(B2245,"",2)="消费电子",分工!$E$4,VLOOKUP(D2245,分工!$B$2:'分工'!$C$32,2,0))</f>
        <v>张子健</v>
      </c>
      <c r="F2245" s="35"/>
      <c r="G2245" s="33">
        <f>IFERROR(VLOOKUP(C2245,重点公司!$C$2:$E$800,2,FALSE),0)</f>
        <v>1</v>
      </c>
    </row>
    <row r="2246" spans="2:7" ht="14" customHeight="1" x14ac:dyDescent="0.25">
      <c r="B2246" s="34" t="s">
        <v>3396</v>
      </c>
      <c r="C2246" s="29" t="str">
        <f>[1]!s_info_name(B2246)</f>
        <v>北化股份</v>
      </c>
      <c r="D2246" s="30" t="str">
        <f>[1]!s_info_industry_sw_2021(B2246,"",1)</f>
        <v>基础化工</v>
      </c>
      <c r="E2246" s="31" t="str">
        <f>IF([1]!s_info_industry_sw_2021(B2246,"",2)="消费电子",分工!$E$4,VLOOKUP(D2246,分工!$B$2:'分工'!$C$32,2,0))</f>
        <v>张子健</v>
      </c>
      <c r="F2246" s="35"/>
      <c r="G2246" s="33">
        <f>IFERROR(VLOOKUP(C2246,重点公司!$C$2:$E$800,2,FALSE),0)</f>
        <v>0</v>
      </c>
    </row>
    <row r="2247" spans="2:7" ht="14" customHeight="1" x14ac:dyDescent="0.25">
      <c r="B2247" s="34" t="s">
        <v>3397</v>
      </c>
      <c r="C2247" s="29" t="str">
        <f>[1]!s_info_name(B2247)</f>
        <v>聚力文化</v>
      </c>
      <c r="D2247" s="30" t="str">
        <f>[1]!s_info_industry_sw_2021(B2247,"",1)</f>
        <v>建筑材料</v>
      </c>
      <c r="E2247" s="31" t="str">
        <f>IF([1]!s_info_industry_sw_2021(B2247,"",2)="消费电子",分工!$E$4,VLOOKUP(D2247,分工!$B$2:'分工'!$C$32,2,0))</f>
        <v>曹昱晟</v>
      </c>
      <c r="F2247" s="35"/>
      <c r="G2247" s="33">
        <f>IFERROR(VLOOKUP(C2247,重点公司!$C$2:$E$800,2,FALSE),0)</f>
        <v>0</v>
      </c>
    </row>
    <row r="2248" spans="2:7" ht="14" customHeight="1" x14ac:dyDescent="0.25">
      <c r="B2248" s="34" t="s">
        <v>3398</v>
      </c>
      <c r="C2248" s="29" t="str">
        <f>[1]!s_info_name(B2248)</f>
        <v>华东数控</v>
      </c>
      <c r="D2248" s="30" t="str">
        <f>[1]!s_info_industry_sw_2021(B2248,"",1)</f>
        <v>机械设备</v>
      </c>
      <c r="E2248" s="31" t="str">
        <f>IF([1]!s_info_industry_sw_2021(B2248,"",2)="消费电子",分工!$E$4,VLOOKUP(D2248,分工!$B$2:'分工'!$C$32,2,0))</f>
        <v>沈洪敏</v>
      </c>
      <c r="F2248" s="35"/>
      <c r="G2248" s="33">
        <f>IFERROR(VLOOKUP(C2248,重点公司!$C$2:$E$800,2,FALSE),0)</f>
        <v>0</v>
      </c>
    </row>
    <row r="2249" spans="2:7" ht="14" customHeight="1" x14ac:dyDescent="0.25">
      <c r="B2249" s="34" t="s">
        <v>3399</v>
      </c>
      <c r="C2249" s="29" t="str">
        <f>[1]!s_info_name(B2249)</f>
        <v>大洋电机</v>
      </c>
      <c r="D2249" s="30" t="str">
        <f>[1]!s_info_industry_sw_2021(B2249,"",1)</f>
        <v>电力设备</v>
      </c>
      <c r="E2249" s="31" t="str">
        <f>IF([1]!s_info_industry_sw_2021(B2249,"",2)="消费电子",分工!$E$4,VLOOKUP(D2249,分工!$B$2:'分工'!$C$32,2,0))</f>
        <v>张子健</v>
      </c>
      <c r="F2249" s="35"/>
      <c r="G2249" s="33">
        <f>IFERROR(VLOOKUP(C2249,重点公司!$C$2:$E$800,2,FALSE),0)</f>
        <v>0</v>
      </c>
    </row>
    <row r="2250" spans="2:7" ht="14" customHeight="1" x14ac:dyDescent="0.25">
      <c r="B2250" s="34" t="s">
        <v>3400</v>
      </c>
      <c r="C2250" s="29" t="str">
        <f>[1]!s_info_name(B2250)</f>
        <v>联化科技</v>
      </c>
      <c r="D2250" s="30" t="str">
        <f>[1]!s_info_industry_sw_2021(B2250,"",1)</f>
        <v>基础化工</v>
      </c>
      <c r="E2250" s="31" t="str">
        <f>IF([1]!s_info_industry_sw_2021(B2250,"",2)="消费电子",分工!$E$4,VLOOKUP(D2250,分工!$B$2:'分工'!$C$32,2,0))</f>
        <v>张子健</v>
      </c>
      <c r="F2250" s="35"/>
      <c r="G2250" s="33">
        <f>IFERROR(VLOOKUP(C2250,重点公司!$C$2:$E$800,2,FALSE),0)</f>
        <v>0</v>
      </c>
    </row>
    <row r="2251" spans="2:7" ht="14" customHeight="1" x14ac:dyDescent="0.25">
      <c r="B2251" s="34" t="s">
        <v>3401</v>
      </c>
      <c r="C2251" s="29" t="str">
        <f>[1]!s_info_name(B2251)</f>
        <v>*ST步高</v>
      </c>
      <c r="D2251" s="30" t="str">
        <f>[1]!s_info_industry_sw_2021(B2251,"",1)</f>
        <v>商贸零售</v>
      </c>
      <c r="E2251" s="31" t="str">
        <f>IF([1]!s_info_industry_sw_2021(B2251,"",2)="消费电子",分工!$E$4,VLOOKUP(D2251,分工!$B$2:'分工'!$C$32,2,0))</f>
        <v>董博</v>
      </c>
      <c r="F2251" s="35"/>
      <c r="G2251" s="33">
        <f>IFERROR(VLOOKUP(C2251,重点公司!$C$2:$E$800,2,FALSE),0)</f>
        <v>0</v>
      </c>
    </row>
    <row r="2252" spans="2:7" ht="14" customHeight="1" x14ac:dyDescent="0.25">
      <c r="B2252" s="34" t="s">
        <v>3402</v>
      </c>
      <c r="C2252" s="29" t="str">
        <f>[1]!s_info_name(B2252)</f>
        <v>上海莱士</v>
      </c>
      <c r="D2252" s="30" t="str">
        <f>[1]!s_info_industry_sw_2021(B2252,"",1)</f>
        <v>医药生物</v>
      </c>
      <c r="E2252" s="31" t="str">
        <f>IF([1]!s_info_industry_sw_2021(B2252,"",2)="消费电子",分工!$E$4,VLOOKUP(D2252,分工!$B$2:'分工'!$C$32,2,0))</f>
        <v>曹昱晟</v>
      </c>
      <c r="F2252" s="35"/>
      <c r="G2252" s="33">
        <f>IFERROR(VLOOKUP(C2252,重点公司!$C$2:$E$800,2,FALSE),0)</f>
        <v>0</v>
      </c>
    </row>
    <row r="2253" spans="2:7" ht="14" customHeight="1" x14ac:dyDescent="0.25">
      <c r="B2253" s="34" t="s">
        <v>3403</v>
      </c>
      <c r="C2253" s="29" t="str">
        <f>[1]!s_info_name(B2253)</f>
        <v>川大智胜</v>
      </c>
      <c r="D2253" s="30" t="str">
        <f>[1]!s_info_industry_sw_2021(B2253,"",1)</f>
        <v>计算机</v>
      </c>
      <c r="E2253" s="31" t="str">
        <f>IF([1]!s_info_industry_sw_2021(B2253,"",2)="消费电子",分工!$E$4,VLOOKUP(D2253,分工!$B$2:'分工'!$C$32,2,0))</f>
        <v>沈洪敏</v>
      </c>
      <c r="F2253" s="35"/>
      <c r="G2253" s="33">
        <f>IFERROR(VLOOKUP(C2253,重点公司!$C$2:$E$800,2,FALSE),0)</f>
        <v>0</v>
      </c>
    </row>
    <row r="2254" spans="2:7" ht="14" customHeight="1" x14ac:dyDescent="0.25">
      <c r="B2254" s="34" t="s">
        <v>3404</v>
      </c>
      <c r="C2254" s="29" t="str">
        <f>[1]!s_info_name(B2254)</f>
        <v>泰和新材</v>
      </c>
      <c r="D2254" s="30" t="str">
        <f>[1]!s_info_industry_sw_2021(B2254,"",1)</f>
        <v>基础化工</v>
      </c>
      <c r="E2254" s="31" t="str">
        <f>IF([1]!s_info_industry_sw_2021(B2254,"",2)="消费电子",分工!$E$4,VLOOKUP(D2254,分工!$B$2:'分工'!$C$32,2,0))</f>
        <v>张子健</v>
      </c>
      <c r="F2254" s="35"/>
      <c r="G2254" s="33">
        <f>IFERROR(VLOOKUP(C2254,重点公司!$C$2:$E$800,2,FALSE),0)</f>
        <v>0</v>
      </c>
    </row>
    <row r="2255" spans="2:7" ht="14" customHeight="1" x14ac:dyDescent="0.25">
      <c r="B2255" s="34" t="s">
        <v>3405</v>
      </c>
      <c r="C2255" s="29" t="str">
        <f>[1]!s_info_name(B2255)</f>
        <v>海陆重工</v>
      </c>
      <c r="D2255" s="30" t="str">
        <f>[1]!s_info_industry_sw_2021(B2255,"",1)</f>
        <v>电力设备</v>
      </c>
      <c r="E2255" s="31" t="str">
        <f>IF([1]!s_info_industry_sw_2021(B2255,"",2)="消费电子",分工!$E$4,VLOOKUP(D2255,分工!$B$2:'分工'!$C$32,2,0))</f>
        <v>张子健</v>
      </c>
      <c r="F2255" s="35"/>
      <c r="G2255" s="33">
        <f>IFERROR(VLOOKUP(C2255,重点公司!$C$2:$E$800,2,FALSE),0)</f>
        <v>0</v>
      </c>
    </row>
    <row r="2256" spans="2:7" ht="14" customHeight="1" x14ac:dyDescent="0.25">
      <c r="B2256" s="34" t="s">
        <v>3406</v>
      </c>
      <c r="C2256" s="29" t="str">
        <f>[1]!s_info_name(B2256)</f>
        <v>兆新股份</v>
      </c>
      <c r="D2256" s="30" t="str">
        <f>[1]!s_info_industry_sw_2021(B2256,"",1)</f>
        <v>公用事业</v>
      </c>
      <c r="E2256" s="31" t="str">
        <f>IF([1]!s_info_industry_sw_2021(B2256,"",2)="消费电子",分工!$E$4,VLOOKUP(D2256,分工!$B$2:'分工'!$C$32,2,0))</f>
        <v>沈洪敏</v>
      </c>
      <c r="F2256" s="35"/>
      <c r="G2256" s="33">
        <f>IFERROR(VLOOKUP(C2256,重点公司!$C$2:$E$800,2,FALSE),0)</f>
        <v>0</v>
      </c>
    </row>
    <row r="2257" spans="2:7" ht="14" customHeight="1" x14ac:dyDescent="0.25">
      <c r="B2257" s="34" t="s">
        <v>3407</v>
      </c>
      <c r="C2257" s="29" t="str">
        <f>[1]!s_info_name(B2257)</f>
        <v>立立电子(IPO终止)</v>
      </c>
      <c r="D2257" s="30" t="str">
        <f>[1]!s_info_industry_sw_2021(B2257,"",1)</f>
        <v>电子</v>
      </c>
      <c r="E2257" s="31" t="str">
        <f>IF([1]!s_info_industry_sw_2021(B2257,"",2)="消费电子",分工!$E$4,VLOOKUP(D2257,分工!$B$2:'分工'!$C$32,2,0))</f>
        <v>邵艺开</v>
      </c>
      <c r="F2257" s="35"/>
      <c r="G2257" s="33">
        <f>IFERROR(VLOOKUP(C2257,重点公司!$C$2:$E$800,2,FALSE),0)</f>
        <v>0</v>
      </c>
    </row>
    <row r="2258" spans="2:7" ht="14" customHeight="1" x14ac:dyDescent="0.25">
      <c r="B2258" s="34" t="s">
        <v>1120</v>
      </c>
      <c r="C2258" s="29" t="str">
        <f>[1]!s_info_name(B2258)</f>
        <v>利尔化学</v>
      </c>
      <c r="D2258" s="30" t="str">
        <f>[1]!s_info_industry_sw_2021(B2258,"",1)</f>
        <v>基础化工</v>
      </c>
      <c r="E2258" s="31" t="str">
        <f>IF([1]!s_info_industry_sw_2021(B2258,"",2)="消费电子",分工!$E$4,VLOOKUP(D2258,分工!$B$2:'分工'!$C$32,2,0))</f>
        <v>张子健</v>
      </c>
      <c r="F2258" s="35"/>
      <c r="G2258" s="33">
        <f>IFERROR(VLOOKUP(C2258,重点公司!$C$2:$E$800,2,FALSE),0)</f>
        <v>1</v>
      </c>
    </row>
    <row r="2259" spans="2:7" ht="14" customHeight="1" x14ac:dyDescent="0.25">
      <c r="B2259" s="34" t="s">
        <v>3408</v>
      </c>
      <c r="C2259" s="29" t="str">
        <f>[1]!s_info_name(B2259)</f>
        <v>ST升达</v>
      </c>
      <c r="D2259" s="30" t="str">
        <f>[1]!s_info_industry_sw_2021(B2259,"",1)</f>
        <v>公用事业</v>
      </c>
      <c r="E2259" s="31" t="str">
        <f>IF([1]!s_info_industry_sw_2021(B2259,"",2)="消费电子",分工!$E$4,VLOOKUP(D2259,分工!$B$2:'分工'!$C$32,2,0))</f>
        <v>沈洪敏</v>
      </c>
      <c r="F2259" s="35"/>
      <c r="G2259" s="33">
        <f>IFERROR(VLOOKUP(C2259,重点公司!$C$2:$E$800,2,FALSE),0)</f>
        <v>0</v>
      </c>
    </row>
    <row r="2260" spans="2:7" ht="14" customHeight="1" x14ac:dyDescent="0.25">
      <c r="B2260" s="34" t="s">
        <v>3409</v>
      </c>
      <c r="C2260" s="29" t="str">
        <f>[1]!s_info_name(B2260)</f>
        <v>德奥退(退市)</v>
      </c>
      <c r="D2260" s="30" t="str">
        <f>[1]!s_info_industry_sw_2021(B2260,"",1)</f>
        <v>家用电器</v>
      </c>
      <c r="E2260" s="31" t="str">
        <f>IF([1]!s_info_industry_sw_2021(B2260,"",2)="消费电子",分工!$E$4,VLOOKUP(D2260,分工!$B$2:'分工'!$C$32,2,0))</f>
        <v>董博</v>
      </c>
      <c r="F2260" s="35"/>
      <c r="G2260" s="33">
        <f>IFERROR(VLOOKUP(C2260,重点公司!$C$2:$E$800,2,FALSE),0)</f>
        <v>0</v>
      </c>
    </row>
    <row r="2261" spans="2:7" ht="14" customHeight="1" x14ac:dyDescent="0.25">
      <c r="B2261" s="34" t="s">
        <v>3410</v>
      </c>
      <c r="C2261" s="29" t="str">
        <f>[1]!s_info_name(B2261)</f>
        <v>拓维信息</v>
      </c>
      <c r="D2261" s="30" t="str">
        <f>[1]!s_info_industry_sw_2021(B2261,"",1)</f>
        <v>计算机</v>
      </c>
      <c r="E2261" s="31" t="str">
        <f>IF([1]!s_info_industry_sw_2021(B2261,"",2)="消费电子",分工!$E$4,VLOOKUP(D2261,分工!$B$2:'分工'!$C$32,2,0))</f>
        <v>沈洪敏</v>
      </c>
      <c r="F2261" s="35"/>
      <c r="G2261" s="33">
        <f>IFERROR(VLOOKUP(C2261,重点公司!$C$2:$E$800,2,FALSE),0)</f>
        <v>0</v>
      </c>
    </row>
    <row r="2262" spans="2:7" ht="14" customHeight="1" x14ac:dyDescent="0.25">
      <c r="B2262" s="34" t="s">
        <v>3411</v>
      </c>
      <c r="C2262" s="29" t="str">
        <f>[1]!s_info_name(B2262)</f>
        <v>恩华药业</v>
      </c>
      <c r="D2262" s="30" t="str">
        <f>[1]!s_info_industry_sw_2021(B2262,"",1)</f>
        <v>医药生物</v>
      </c>
      <c r="E2262" s="31" t="str">
        <f>IF([1]!s_info_industry_sw_2021(B2262,"",2)="消费电子",分工!$E$4,VLOOKUP(D2262,分工!$B$2:'分工'!$C$32,2,0))</f>
        <v>曹昱晟</v>
      </c>
      <c r="F2262" s="35"/>
      <c r="G2262" s="33">
        <f>IFERROR(VLOOKUP(C2262,重点公司!$C$2:$E$800,2,FALSE),0)</f>
        <v>0</v>
      </c>
    </row>
    <row r="2263" spans="2:7" ht="14" customHeight="1" x14ac:dyDescent="0.25">
      <c r="B2263" s="34" t="s">
        <v>3412</v>
      </c>
      <c r="C2263" s="29" t="str">
        <f>[1]!s_info_name(B2263)</f>
        <v>大东南</v>
      </c>
      <c r="D2263" s="30" t="str">
        <f>[1]!s_info_industry_sw_2021(B2263,"",1)</f>
        <v>基础化工</v>
      </c>
      <c r="E2263" s="31" t="str">
        <f>IF([1]!s_info_industry_sw_2021(B2263,"",2)="消费电子",分工!$E$4,VLOOKUP(D2263,分工!$B$2:'分工'!$C$32,2,0))</f>
        <v>张子健</v>
      </c>
      <c r="F2263" s="35"/>
      <c r="G2263" s="33">
        <f>IFERROR(VLOOKUP(C2263,重点公司!$C$2:$E$800,2,FALSE),0)</f>
        <v>0</v>
      </c>
    </row>
    <row r="2264" spans="2:7" ht="14" customHeight="1" x14ac:dyDescent="0.25">
      <c r="B2264" s="34" t="s">
        <v>3413</v>
      </c>
      <c r="C2264" s="29" t="str">
        <f>[1]!s_info_name(B2264)</f>
        <v>新华都</v>
      </c>
      <c r="D2264" s="30" t="str">
        <f>[1]!s_info_industry_sw_2021(B2264,"",1)</f>
        <v>传媒</v>
      </c>
      <c r="E2264" s="31" t="str">
        <f>IF([1]!s_info_industry_sw_2021(B2264,"",2)="消费电子",分工!$E$4,VLOOKUP(D2264,分工!$B$2:'分工'!$C$32,2,0))</f>
        <v>曹昱晟</v>
      </c>
      <c r="F2264" s="35"/>
      <c r="G2264" s="33">
        <f>IFERROR(VLOOKUP(C2264,重点公司!$C$2:$E$800,2,FALSE),0)</f>
        <v>0</v>
      </c>
    </row>
    <row r="2265" spans="2:7" ht="14" customHeight="1" x14ac:dyDescent="0.25">
      <c r="B2265" s="34" t="s">
        <v>3414</v>
      </c>
      <c r="C2265" s="29" t="str">
        <f>[1]!s_info_name(B2265)</f>
        <v>建设工业</v>
      </c>
      <c r="D2265" s="30" t="str">
        <f>[1]!s_info_industry_sw_2021(B2265,"",1)</f>
        <v>汽车</v>
      </c>
      <c r="E2265" s="31" t="str">
        <f>IF([1]!s_info_industry_sw_2021(B2265,"",2)="消费电子",分工!$E$4,VLOOKUP(D2265,分工!$B$2:'分工'!$C$32,2,0))</f>
        <v>沈洪敏</v>
      </c>
      <c r="F2265" s="35"/>
      <c r="G2265" s="33">
        <f>IFERROR(VLOOKUP(C2265,重点公司!$C$2:$E$800,2,FALSE),0)</f>
        <v>0</v>
      </c>
    </row>
    <row r="2266" spans="2:7" ht="14" customHeight="1" x14ac:dyDescent="0.25">
      <c r="B2266" s="34" t="s">
        <v>366</v>
      </c>
      <c r="C2266" s="29" t="str">
        <f>[1]!s_info_name(B2266)</f>
        <v>浙富控股</v>
      </c>
      <c r="D2266" s="30" t="str">
        <f>[1]!s_info_industry_sw_2021(B2266,"",1)</f>
        <v>环保</v>
      </c>
      <c r="E2266" s="31" t="str">
        <f>IF([1]!s_info_industry_sw_2021(B2266,"",2)="消费电子",分工!$E$4,VLOOKUP(D2266,分工!$B$2:'分工'!$C$32,2,0))</f>
        <v>无</v>
      </c>
      <c r="F2266" s="35"/>
      <c r="G2266" s="33">
        <f>IFERROR(VLOOKUP(C2266,重点公司!$C$2:$E$800,2,FALSE),0)</f>
        <v>1</v>
      </c>
    </row>
    <row r="2267" spans="2:7" ht="14" customHeight="1" x14ac:dyDescent="0.25">
      <c r="B2267" s="34" t="s">
        <v>3415</v>
      </c>
      <c r="C2267" s="29" t="str">
        <f>[1]!s_info_name(B2267)</f>
        <v>陕天然气</v>
      </c>
      <c r="D2267" s="30" t="str">
        <f>[1]!s_info_industry_sw_2021(B2267,"",1)</f>
        <v>公用事业</v>
      </c>
      <c r="E2267" s="31" t="str">
        <f>IF([1]!s_info_industry_sw_2021(B2267,"",2)="消费电子",分工!$E$4,VLOOKUP(D2267,分工!$B$2:'分工'!$C$32,2,0))</f>
        <v>沈洪敏</v>
      </c>
      <c r="F2267" s="35"/>
      <c r="G2267" s="33">
        <f>IFERROR(VLOOKUP(C2267,重点公司!$C$2:$E$800,2,FALSE),0)</f>
        <v>0</v>
      </c>
    </row>
    <row r="2268" spans="2:7" ht="14" customHeight="1" x14ac:dyDescent="0.25">
      <c r="B2268" s="34" t="s">
        <v>3416</v>
      </c>
      <c r="C2268" s="29" t="str">
        <f>[1]!s_info_name(B2268)</f>
        <v>电科网安</v>
      </c>
      <c r="D2268" s="30" t="str">
        <f>[1]!s_info_industry_sw_2021(B2268,"",1)</f>
        <v>计算机</v>
      </c>
      <c r="E2268" s="31" t="str">
        <f>IF([1]!s_info_industry_sw_2021(B2268,"",2)="消费电子",分工!$E$4,VLOOKUP(D2268,分工!$B$2:'分工'!$C$32,2,0))</f>
        <v>沈洪敏</v>
      </c>
      <c r="F2268" s="35"/>
      <c r="G2268" s="33">
        <f>IFERROR(VLOOKUP(C2268,重点公司!$C$2:$E$800,2,FALSE),0)</f>
        <v>0</v>
      </c>
    </row>
    <row r="2269" spans="2:7" ht="14" customHeight="1" x14ac:dyDescent="0.25">
      <c r="B2269" s="34" t="s">
        <v>3417</v>
      </c>
      <c r="C2269" s="29" t="str">
        <f>[1]!s_info_name(B2269)</f>
        <v>美邦服饰</v>
      </c>
      <c r="D2269" s="30" t="str">
        <f>[1]!s_info_industry_sw_2021(B2269,"",1)</f>
        <v>纺织服饰</v>
      </c>
      <c r="E2269" s="31" t="str">
        <f>IF([1]!s_info_industry_sw_2021(B2269,"",2)="消费电子",分工!$E$4,VLOOKUP(D2269,分工!$B$2:'分工'!$C$32,2,0))</f>
        <v>董博</v>
      </c>
      <c r="F2269" s="35"/>
      <c r="G2269" s="33">
        <f>IFERROR(VLOOKUP(C2269,重点公司!$C$2:$E$800,2,FALSE),0)</f>
        <v>0</v>
      </c>
    </row>
    <row r="2270" spans="2:7" ht="14" customHeight="1" x14ac:dyDescent="0.25">
      <c r="B2270" s="34" t="s">
        <v>3418</v>
      </c>
      <c r="C2270" s="29" t="str">
        <f>[1]!s_info_name(B2270)</f>
        <v>华明装备</v>
      </c>
      <c r="D2270" s="30" t="str">
        <f>[1]!s_info_industry_sw_2021(B2270,"",1)</f>
        <v>电力设备</v>
      </c>
      <c r="E2270" s="31" t="str">
        <f>IF([1]!s_info_industry_sw_2021(B2270,"",2)="消费电子",分工!$E$4,VLOOKUP(D2270,分工!$B$2:'分工'!$C$32,2,0))</f>
        <v>张子健</v>
      </c>
      <c r="F2270" s="35"/>
      <c r="G2270" s="33">
        <f>IFERROR(VLOOKUP(C2270,重点公司!$C$2:$E$800,2,FALSE),0)</f>
        <v>0</v>
      </c>
    </row>
    <row r="2271" spans="2:7" ht="14" customHeight="1" x14ac:dyDescent="0.25">
      <c r="B2271" s="34" t="s">
        <v>980</v>
      </c>
      <c r="C2271" s="29" t="str">
        <f>[1]!s_info_name(B2271)</f>
        <v>东方雨虹</v>
      </c>
      <c r="D2271" s="30" t="str">
        <f>[1]!s_info_industry_sw_2021(B2271,"",1)</f>
        <v>建筑材料</v>
      </c>
      <c r="E2271" s="31" t="str">
        <f>IF([1]!s_info_industry_sw_2021(B2271,"",2)="消费电子",分工!$E$4,VLOOKUP(D2271,分工!$B$2:'分工'!$C$32,2,0))</f>
        <v>曹昱晟</v>
      </c>
      <c r="F2271" s="35"/>
      <c r="G2271" s="33">
        <f>IFERROR(VLOOKUP(C2271,重点公司!$C$2:$E$800,2,FALSE),0)</f>
        <v>1</v>
      </c>
    </row>
    <row r="2272" spans="2:7" ht="14" customHeight="1" x14ac:dyDescent="0.25">
      <c r="B2272" s="34" t="s">
        <v>3419</v>
      </c>
      <c r="C2272" s="29" t="str">
        <f>[1]!s_info_name(B2272)</f>
        <v>川润股份</v>
      </c>
      <c r="D2272" s="30" t="str">
        <f>[1]!s_info_industry_sw_2021(B2272,"",1)</f>
        <v>机械设备</v>
      </c>
      <c r="E2272" s="31" t="str">
        <f>IF([1]!s_info_industry_sw_2021(B2272,"",2)="消费电子",分工!$E$4,VLOOKUP(D2272,分工!$B$2:'分工'!$C$32,2,0))</f>
        <v>沈洪敏</v>
      </c>
      <c r="F2272" s="35"/>
      <c r="G2272" s="33">
        <f>IFERROR(VLOOKUP(C2272,重点公司!$C$2:$E$800,2,FALSE),0)</f>
        <v>0</v>
      </c>
    </row>
    <row r="2273" spans="2:7" ht="14" customHeight="1" x14ac:dyDescent="0.25">
      <c r="B2273" s="34" t="s">
        <v>3420</v>
      </c>
      <c r="C2273" s="29" t="str">
        <f>[1]!s_info_name(B2273)</f>
        <v>水晶光电</v>
      </c>
      <c r="D2273" s="30" t="str">
        <f>[1]!s_info_industry_sw_2021(B2273,"",1)</f>
        <v>电子</v>
      </c>
      <c r="E2273" s="31" t="str">
        <f>IF([1]!s_info_industry_sw_2021(B2273,"",2)="消费电子",分工!$E$4,VLOOKUP(D2273,分工!$B$2:'分工'!$C$32,2,0))</f>
        <v>邵艺开</v>
      </c>
      <c r="F2273" s="35"/>
      <c r="G2273" s="33">
        <f>IFERROR(VLOOKUP(C2273,重点公司!$C$2:$E$800,2,FALSE),0)</f>
        <v>0</v>
      </c>
    </row>
    <row r="2274" spans="2:7" ht="14" customHeight="1" x14ac:dyDescent="0.25">
      <c r="B2274" s="34" t="s">
        <v>3421</v>
      </c>
      <c r="C2274" s="29" t="str">
        <f>[1]!s_info_name(B2274)</f>
        <v>华昌化工</v>
      </c>
      <c r="D2274" s="30" t="str">
        <f>[1]!s_info_industry_sw_2021(B2274,"",1)</f>
        <v>基础化工</v>
      </c>
      <c r="E2274" s="31" t="str">
        <f>IF([1]!s_info_industry_sw_2021(B2274,"",2)="消费电子",分工!$E$4,VLOOKUP(D2274,分工!$B$2:'分工'!$C$32,2,0))</f>
        <v>张子健</v>
      </c>
      <c r="F2274" s="35"/>
      <c r="G2274" s="33">
        <f>IFERROR(VLOOKUP(C2274,重点公司!$C$2:$E$800,2,FALSE),0)</f>
        <v>0</v>
      </c>
    </row>
    <row r="2275" spans="2:7" ht="14" customHeight="1" x14ac:dyDescent="0.25">
      <c r="B2275" s="34" t="s">
        <v>3422</v>
      </c>
      <c r="C2275" s="29" t="str">
        <f>[1]!s_info_name(B2275)</f>
        <v>桂林三金</v>
      </c>
      <c r="D2275" s="30" t="str">
        <f>[1]!s_info_industry_sw_2021(B2275,"",1)</f>
        <v>医药生物</v>
      </c>
      <c r="E2275" s="31" t="str">
        <f>IF([1]!s_info_industry_sw_2021(B2275,"",2)="消费电子",分工!$E$4,VLOOKUP(D2275,分工!$B$2:'分工'!$C$32,2,0))</f>
        <v>曹昱晟</v>
      </c>
      <c r="F2275" s="35"/>
      <c r="G2275" s="33">
        <f>IFERROR(VLOOKUP(C2275,重点公司!$C$2:$E$800,2,FALSE),0)</f>
        <v>0</v>
      </c>
    </row>
    <row r="2276" spans="2:7" ht="14" customHeight="1" x14ac:dyDescent="0.25">
      <c r="B2276" s="34" t="s">
        <v>3423</v>
      </c>
      <c r="C2276" s="29" t="str">
        <f>[1]!s_info_name(B2276)</f>
        <v>万马股份</v>
      </c>
      <c r="D2276" s="30" t="str">
        <f>[1]!s_info_industry_sw_2021(B2276,"",1)</f>
        <v>电力设备</v>
      </c>
      <c r="E2276" s="31" t="str">
        <f>IF([1]!s_info_industry_sw_2021(B2276,"",2)="消费电子",分工!$E$4,VLOOKUP(D2276,分工!$B$2:'分工'!$C$32,2,0))</f>
        <v>张子健</v>
      </c>
      <c r="F2276" s="35"/>
      <c r="G2276" s="33">
        <f>IFERROR(VLOOKUP(C2276,重点公司!$C$2:$E$800,2,FALSE),0)</f>
        <v>0</v>
      </c>
    </row>
    <row r="2277" spans="2:7" ht="14" customHeight="1" x14ac:dyDescent="0.25">
      <c r="B2277" s="34" t="s">
        <v>3424</v>
      </c>
      <c r="C2277" s="29" t="str">
        <f>[1]!s_info_name(B2277)</f>
        <v>友阿股份</v>
      </c>
      <c r="D2277" s="30" t="str">
        <f>[1]!s_info_industry_sw_2021(B2277,"",1)</f>
        <v>商贸零售</v>
      </c>
      <c r="E2277" s="31" t="str">
        <f>IF([1]!s_info_industry_sw_2021(B2277,"",2)="消费电子",分工!$E$4,VLOOKUP(D2277,分工!$B$2:'分工'!$C$32,2,0))</f>
        <v>董博</v>
      </c>
      <c r="F2277" s="35"/>
      <c r="G2277" s="33">
        <f>IFERROR(VLOOKUP(C2277,重点公司!$C$2:$E$800,2,FALSE),0)</f>
        <v>0</v>
      </c>
    </row>
    <row r="2278" spans="2:7" ht="14" customHeight="1" x14ac:dyDescent="0.25">
      <c r="B2278" s="34" t="s">
        <v>3425</v>
      </c>
      <c r="C2278" s="29" t="str">
        <f>[1]!s_info_name(B2278)</f>
        <v>神开股份</v>
      </c>
      <c r="D2278" s="30" t="str">
        <f>[1]!s_info_industry_sw_2021(B2278,"",1)</f>
        <v>机械设备</v>
      </c>
      <c r="E2278" s="31" t="str">
        <f>IF([1]!s_info_industry_sw_2021(B2278,"",2)="消费电子",分工!$E$4,VLOOKUP(D2278,分工!$B$2:'分工'!$C$32,2,0))</f>
        <v>沈洪敏</v>
      </c>
      <c r="F2278" s="35"/>
      <c r="G2278" s="33">
        <f>IFERROR(VLOOKUP(C2278,重点公司!$C$2:$E$800,2,FALSE),0)</f>
        <v>0</v>
      </c>
    </row>
    <row r="2279" spans="2:7" ht="14" customHeight="1" x14ac:dyDescent="0.25">
      <c r="B2279" s="34" t="s">
        <v>3426</v>
      </c>
      <c r="C2279" s="29" t="str">
        <f>[1]!s_info_name(B2279)</f>
        <v>久其软件</v>
      </c>
      <c r="D2279" s="30" t="str">
        <f>[1]!s_info_industry_sw_2021(B2279,"",1)</f>
        <v>计算机</v>
      </c>
      <c r="E2279" s="31" t="str">
        <f>IF([1]!s_info_industry_sw_2021(B2279,"",2)="消费电子",分工!$E$4,VLOOKUP(D2279,分工!$B$2:'分工'!$C$32,2,0))</f>
        <v>沈洪敏</v>
      </c>
      <c r="F2279" s="35"/>
      <c r="G2279" s="33">
        <f>IFERROR(VLOOKUP(C2279,重点公司!$C$2:$E$800,2,FALSE),0)</f>
        <v>0</v>
      </c>
    </row>
    <row r="2280" spans="2:7" ht="14" customHeight="1" x14ac:dyDescent="0.25">
      <c r="B2280" s="34" t="s">
        <v>3427</v>
      </c>
      <c r="C2280" s="29" t="str">
        <f>[1]!s_info_name(B2280)</f>
        <v>ST联络</v>
      </c>
      <c r="D2280" s="30" t="str">
        <f>[1]!s_info_industry_sw_2021(B2280,"",1)</f>
        <v>商贸零售</v>
      </c>
      <c r="E2280" s="31" t="str">
        <f>IF([1]!s_info_industry_sw_2021(B2280,"",2)="消费电子",分工!$E$4,VLOOKUP(D2280,分工!$B$2:'分工'!$C$32,2,0))</f>
        <v>董博</v>
      </c>
      <c r="F2280" s="35"/>
      <c r="G2280" s="33">
        <f>IFERROR(VLOOKUP(C2280,重点公司!$C$2:$E$800,2,FALSE),0)</f>
        <v>0</v>
      </c>
    </row>
    <row r="2281" spans="2:7" ht="14" customHeight="1" x14ac:dyDescent="0.25">
      <c r="B2281" s="34" t="s">
        <v>3428</v>
      </c>
      <c r="C2281" s="29" t="str">
        <f>[1]!s_info_name(B2281)</f>
        <v>光迅科技</v>
      </c>
      <c r="D2281" s="30" t="str">
        <f>[1]!s_info_industry_sw_2021(B2281,"",1)</f>
        <v>通信</v>
      </c>
      <c r="E2281" s="31" t="str">
        <f>IF([1]!s_info_industry_sw_2021(B2281,"",2)="消费电子",分工!$E$4,VLOOKUP(D2281,分工!$B$2:'分工'!$C$32,2,0))</f>
        <v>邵艺开</v>
      </c>
      <c r="F2281" s="35"/>
      <c r="G2281" s="33">
        <f>IFERROR(VLOOKUP(C2281,重点公司!$C$2:$E$800,2,FALSE),0)</f>
        <v>0</v>
      </c>
    </row>
    <row r="2282" spans="2:7" ht="14" customHeight="1" x14ac:dyDescent="0.25">
      <c r="B2282" s="34" t="s">
        <v>3429</v>
      </c>
      <c r="C2282" s="29" t="str">
        <f>[1]!s_info_name(B2282)</f>
        <v>博深股份</v>
      </c>
      <c r="D2282" s="30" t="str">
        <f>[1]!s_info_industry_sw_2021(B2282,"",1)</f>
        <v>机械设备</v>
      </c>
      <c r="E2282" s="31" t="str">
        <f>IF([1]!s_info_industry_sw_2021(B2282,"",2)="消费电子",分工!$E$4,VLOOKUP(D2282,分工!$B$2:'分工'!$C$32,2,0))</f>
        <v>沈洪敏</v>
      </c>
      <c r="F2282" s="35"/>
      <c r="G2282" s="33">
        <f>IFERROR(VLOOKUP(C2282,重点公司!$C$2:$E$800,2,FALSE),0)</f>
        <v>0</v>
      </c>
    </row>
    <row r="2283" spans="2:7" ht="14" customHeight="1" x14ac:dyDescent="0.25">
      <c r="B2283" s="34" t="s">
        <v>3430</v>
      </c>
      <c r="C2283" s="29" t="str">
        <f>[1]!s_info_name(B2283)</f>
        <v>天润工业</v>
      </c>
      <c r="D2283" s="30" t="str">
        <f>[1]!s_info_industry_sw_2021(B2283,"",1)</f>
        <v>汽车</v>
      </c>
      <c r="E2283" s="31" t="str">
        <f>IF([1]!s_info_industry_sw_2021(B2283,"",2)="消费电子",分工!$E$4,VLOOKUP(D2283,分工!$B$2:'分工'!$C$32,2,0))</f>
        <v>沈洪敏</v>
      </c>
      <c r="F2283" s="35"/>
      <c r="G2283" s="33">
        <f>IFERROR(VLOOKUP(C2283,重点公司!$C$2:$E$800,2,FALSE),0)</f>
        <v>0</v>
      </c>
    </row>
    <row r="2284" spans="2:7" ht="14" customHeight="1" x14ac:dyDescent="0.25">
      <c r="B2284" s="34" t="s">
        <v>3431</v>
      </c>
      <c r="C2284" s="29" t="str">
        <f>[1]!s_info_name(B2284)</f>
        <v>亚太股份</v>
      </c>
      <c r="D2284" s="30" t="str">
        <f>[1]!s_info_industry_sw_2021(B2284,"",1)</f>
        <v>汽车</v>
      </c>
      <c r="E2284" s="31" t="str">
        <f>IF([1]!s_info_industry_sw_2021(B2284,"",2)="消费电子",分工!$E$4,VLOOKUP(D2284,分工!$B$2:'分工'!$C$32,2,0))</f>
        <v>沈洪敏</v>
      </c>
      <c r="F2284" s="35"/>
      <c r="G2284" s="33">
        <f>IFERROR(VLOOKUP(C2284,重点公司!$C$2:$E$800,2,FALSE),0)</f>
        <v>0</v>
      </c>
    </row>
    <row r="2285" spans="2:7" ht="14" customHeight="1" x14ac:dyDescent="0.25">
      <c r="B2285" s="34" t="s">
        <v>3432</v>
      </c>
      <c r="C2285" s="29" t="str">
        <f>[1]!s_info_name(B2285)</f>
        <v>世联行</v>
      </c>
      <c r="D2285" s="30" t="str">
        <f>[1]!s_info_industry_sw_2021(B2285,"",1)</f>
        <v>房地产</v>
      </c>
      <c r="E2285" s="31" t="str">
        <f>IF([1]!s_info_industry_sw_2021(B2285,"",2)="消费电子",分工!$E$4,VLOOKUP(D2285,分工!$B$2:'分工'!$C$32,2,0))</f>
        <v>曹昱晟</v>
      </c>
      <c r="F2285" s="35"/>
      <c r="G2285" s="33">
        <f>IFERROR(VLOOKUP(C2285,重点公司!$C$2:$E$800,2,FALSE),0)</f>
        <v>0</v>
      </c>
    </row>
    <row r="2286" spans="2:7" ht="14" customHeight="1" x14ac:dyDescent="0.25">
      <c r="B2286" s="34" t="s">
        <v>3433</v>
      </c>
      <c r="C2286" s="29" t="str">
        <f>[1]!s_info_name(B2286)</f>
        <v>保龄宝</v>
      </c>
      <c r="D2286" s="30" t="str">
        <f>[1]!s_info_industry_sw_2021(B2286,"",1)</f>
        <v>农林牧渔</v>
      </c>
      <c r="E2286" s="31" t="str">
        <f>IF([1]!s_info_industry_sw_2021(B2286,"",2)="消费电子",分工!$E$4,VLOOKUP(D2286,分工!$B$2:'分工'!$C$32,2,0))</f>
        <v>邵艺开</v>
      </c>
      <c r="F2286" s="35"/>
      <c r="G2286" s="33">
        <f>IFERROR(VLOOKUP(C2286,重点公司!$C$2:$E$800,2,FALSE),0)</f>
        <v>0</v>
      </c>
    </row>
    <row r="2287" spans="2:7" ht="14" customHeight="1" x14ac:dyDescent="0.25">
      <c r="B2287" s="34" t="s">
        <v>540</v>
      </c>
      <c r="C2287" s="29" t="str">
        <f>[1]!s_info_name(B2287)</f>
        <v>奇正藏药</v>
      </c>
      <c r="D2287" s="30" t="str">
        <f>[1]!s_info_industry_sw_2021(B2287,"",1)</f>
        <v>医药生物</v>
      </c>
      <c r="E2287" s="31" t="str">
        <f>IF([1]!s_info_industry_sw_2021(B2287,"",2)="消费电子",分工!$E$4,VLOOKUP(D2287,分工!$B$2:'分工'!$C$32,2,0))</f>
        <v>曹昱晟</v>
      </c>
      <c r="F2287" s="35"/>
      <c r="G2287" s="33">
        <f>IFERROR(VLOOKUP(C2287,重点公司!$C$2:$E$800,2,FALSE),0)</f>
        <v>1</v>
      </c>
    </row>
    <row r="2288" spans="2:7" ht="14" customHeight="1" x14ac:dyDescent="0.25">
      <c r="B2288" s="34" t="s">
        <v>3434</v>
      </c>
      <c r="C2288" s="29" t="str">
        <f>[1]!s_info_name(B2288)</f>
        <v>*ST超华</v>
      </c>
      <c r="D2288" s="30" t="str">
        <f>[1]!s_info_industry_sw_2021(B2288,"",1)</f>
        <v>电子</v>
      </c>
      <c r="E2288" s="31" t="str">
        <f>IF([1]!s_info_industry_sw_2021(B2288,"",2)="消费电子",分工!$E$4,VLOOKUP(D2288,分工!$B$2:'分工'!$C$32,2,0))</f>
        <v>邵艺开</v>
      </c>
      <c r="F2288" s="35"/>
      <c r="G2288" s="33">
        <f>IFERROR(VLOOKUP(C2288,重点公司!$C$2:$E$800,2,FALSE),0)</f>
        <v>0</v>
      </c>
    </row>
    <row r="2289" spans="2:7" ht="14" customHeight="1" x14ac:dyDescent="0.25">
      <c r="B2289" s="34" t="s">
        <v>3435</v>
      </c>
      <c r="C2289" s="29" t="str">
        <f>[1]!s_info_name(B2289)</f>
        <v>ST宇顺</v>
      </c>
      <c r="D2289" s="30" t="str">
        <f>[1]!s_info_industry_sw_2021(B2289,"",1)</f>
        <v>电子</v>
      </c>
      <c r="E2289" s="31" t="str">
        <f>IF([1]!s_info_industry_sw_2021(B2289,"",2)="消费电子",分工!$E$4,VLOOKUP(D2289,分工!$B$2:'分工'!$C$32,2,0))</f>
        <v>邵艺开</v>
      </c>
      <c r="F2289" s="35"/>
      <c r="G2289" s="33">
        <f>IFERROR(VLOOKUP(C2289,重点公司!$C$2:$E$800,2,FALSE),0)</f>
        <v>0</v>
      </c>
    </row>
    <row r="2290" spans="2:7" ht="14" customHeight="1" x14ac:dyDescent="0.25">
      <c r="B2290" s="34" t="s">
        <v>3436</v>
      </c>
      <c r="C2290" s="29" t="str">
        <f>[1]!s_info_name(B2290)</f>
        <v>禾盛新材</v>
      </c>
      <c r="D2290" s="30" t="str">
        <f>[1]!s_info_industry_sw_2021(B2290,"",1)</f>
        <v>家用电器</v>
      </c>
      <c r="E2290" s="31" t="str">
        <f>IF([1]!s_info_industry_sw_2021(B2290,"",2)="消费电子",分工!$E$4,VLOOKUP(D2290,分工!$B$2:'分工'!$C$32,2,0))</f>
        <v>董博</v>
      </c>
      <c r="F2290" s="35"/>
      <c r="G2290" s="33">
        <f>IFERROR(VLOOKUP(C2290,重点公司!$C$2:$E$800,2,FALSE),0)</f>
        <v>0</v>
      </c>
    </row>
    <row r="2291" spans="2:7" ht="14" customHeight="1" x14ac:dyDescent="0.25">
      <c r="B2291" s="34" t="s">
        <v>3437</v>
      </c>
      <c r="C2291" s="29" t="str">
        <f>[1]!s_info_name(B2291)</f>
        <v>遥望科技</v>
      </c>
      <c r="D2291" s="30" t="str">
        <f>[1]!s_info_industry_sw_2021(B2291,"",1)</f>
        <v>传媒</v>
      </c>
      <c r="E2291" s="31" t="str">
        <f>IF([1]!s_info_industry_sw_2021(B2291,"",2)="消费电子",分工!$E$4,VLOOKUP(D2291,分工!$B$2:'分工'!$C$32,2,0))</f>
        <v>曹昱晟</v>
      </c>
      <c r="F2291" s="35"/>
      <c r="G2291" s="33">
        <f>IFERROR(VLOOKUP(C2291,重点公司!$C$2:$E$800,2,FALSE),0)</f>
        <v>0</v>
      </c>
    </row>
    <row r="2292" spans="2:7" ht="14" customHeight="1" x14ac:dyDescent="0.25">
      <c r="B2292" s="34" t="s">
        <v>3438</v>
      </c>
      <c r="C2292" s="29" t="str">
        <f>[1]!s_info_name(B2292)</f>
        <v>奥飞娱乐</v>
      </c>
      <c r="D2292" s="30" t="str">
        <f>[1]!s_info_industry_sw_2021(B2292,"",1)</f>
        <v>传媒</v>
      </c>
      <c r="E2292" s="31" t="str">
        <f>IF([1]!s_info_industry_sw_2021(B2292,"",2)="消费电子",分工!$E$4,VLOOKUP(D2292,分工!$B$2:'分工'!$C$32,2,0))</f>
        <v>曹昱晟</v>
      </c>
      <c r="F2292" s="35"/>
      <c r="G2292" s="33">
        <f>IFERROR(VLOOKUP(C2292,重点公司!$C$2:$E$800,2,FALSE),0)</f>
        <v>0</v>
      </c>
    </row>
    <row r="2293" spans="2:7" ht="14" customHeight="1" x14ac:dyDescent="0.25">
      <c r="B2293" s="34" t="s">
        <v>3439</v>
      </c>
      <c r="C2293" s="29" t="str">
        <f>[1]!s_info_name(B2293)</f>
        <v>罗莱生活</v>
      </c>
      <c r="D2293" s="30" t="str">
        <f>[1]!s_info_industry_sw_2021(B2293,"",1)</f>
        <v>纺织服饰</v>
      </c>
      <c r="E2293" s="31" t="str">
        <f>IF([1]!s_info_industry_sw_2021(B2293,"",2)="消费电子",分工!$E$4,VLOOKUP(D2293,分工!$B$2:'分工'!$C$32,2,0))</f>
        <v>董博</v>
      </c>
      <c r="F2293" s="35"/>
      <c r="G2293" s="33">
        <f>IFERROR(VLOOKUP(C2293,重点公司!$C$2:$E$800,2,FALSE),0)</f>
        <v>0</v>
      </c>
    </row>
    <row r="2294" spans="2:7" ht="14" customHeight="1" x14ac:dyDescent="0.25">
      <c r="B2294" s="34" t="s">
        <v>215</v>
      </c>
      <c r="C2294" s="29" t="str">
        <f>[1]!s_info_name(B2294)</f>
        <v>信立泰</v>
      </c>
      <c r="D2294" s="30" t="str">
        <f>[1]!s_info_industry_sw_2021(B2294,"",1)</f>
        <v>医药生物</v>
      </c>
      <c r="E2294" s="31" t="str">
        <f>IF([1]!s_info_industry_sw_2021(B2294,"",2)="消费电子",分工!$E$4,VLOOKUP(D2294,分工!$B$2:'分工'!$C$32,2,0))</f>
        <v>曹昱晟</v>
      </c>
      <c r="F2294" s="35"/>
      <c r="G2294" s="33">
        <f>IFERROR(VLOOKUP(C2294,重点公司!$C$2:$E$800,2,FALSE),0)</f>
        <v>1</v>
      </c>
    </row>
    <row r="2295" spans="2:7" ht="14" customHeight="1" x14ac:dyDescent="0.25">
      <c r="B2295" s="34" t="s">
        <v>3440</v>
      </c>
      <c r="C2295" s="29" t="str">
        <f>[1]!s_info_name(B2295)</f>
        <v>精艺股份</v>
      </c>
      <c r="D2295" s="30" t="str">
        <f>[1]!s_info_industry_sw_2021(B2295,"",1)</f>
        <v>有色金属</v>
      </c>
      <c r="E2295" s="31" t="str">
        <f>IF([1]!s_info_industry_sw_2021(B2295,"",2)="消费电子",分工!$E$4,VLOOKUP(D2295,分工!$B$2:'分工'!$C$32,2,0))</f>
        <v>蔡浩</v>
      </c>
      <c r="F2295" s="35"/>
      <c r="G2295" s="33">
        <f>IFERROR(VLOOKUP(C2295,重点公司!$C$2:$E$800,2,FALSE),0)</f>
        <v>0</v>
      </c>
    </row>
    <row r="2296" spans="2:7" ht="14" customHeight="1" x14ac:dyDescent="0.25">
      <c r="B2296" s="34" t="s">
        <v>3441</v>
      </c>
      <c r="C2296" s="29" t="str">
        <f>[1]!s_info_name(B2296)</f>
        <v>辉煌科技</v>
      </c>
      <c r="D2296" s="30" t="str">
        <f>[1]!s_info_industry_sw_2021(B2296,"",1)</f>
        <v>通信</v>
      </c>
      <c r="E2296" s="31" t="str">
        <f>IF([1]!s_info_industry_sw_2021(B2296,"",2)="消费电子",分工!$E$4,VLOOKUP(D2296,分工!$B$2:'分工'!$C$32,2,0))</f>
        <v>邵艺开</v>
      </c>
      <c r="F2296" s="35"/>
      <c r="G2296" s="33">
        <f>IFERROR(VLOOKUP(C2296,重点公司!$C$2:$E$800,2,FALSE),0)</f>
        <v>0</v>
      </c>
    </row>
    <row r="2297" spans="2:7" ht="14" customHeight="1" x14ac:dyDescent="0.25">
      <c r="B2297" s="34" t="s">
        <v>3442</v>
      </c>
      <c r="C2297" s="29" t="str">
        <f>[1]!s_info_name(B2297)</f>
        <v>博云新材</v>
      </c>
      <c r="D2297" s="30" t="str">
        <f>[1]!s_info_industry_sw_2021(B2297,"",1)</f>
        <v>国防军工</v>
      </c>
      <c r="E2297" s="31" t="str">
        <f>IF([1]!s_info_industry_sw_2021(B2297,"",2)="消费电子",分工!$E$4,VLOOKUP(D2297,分工!$B$2:'分工'!$C$32,2,0))</f>
        <v>董博</v>
      </c>
      <c r="F2297" s="35"/>
      <c r="G2297" s="33">
        <f>IFERROR(VLOOKUP(C2297,重点公司!$C$2:$E$800,2,FALSE),0)</f>
        <v>0</v>
      </c>
    </row>
    <row r="2298" spans="2:7" ht="14" customHeight="1" x14ac:dyDescent="0.25">
      <c r="B2298" s="34" t="s">
        <v>3443</v>
      </c>
      <c r="C2298" s="29" t="str">
        <f>[1]!s_info_name(B2298)</f>
        <v>中电兴发</v>
      </c>
      <c r="D2298" s="30" t="str">
        <f>[1]!s_info_industry_sw_2021(B2298,"",1)</f>
        <v>计算机</v>
      </c>
      <c r="E2298" s="31" t="str">
        <f>IF([1]!s_info_industry_sw_2021(B2298,"",2)="消费电子",分工!$E$4,VLOOKUP(D2298,分工!$B$2:'分工'!$C$32,2,0))</f>
        <v>沈洪敏</v>
      </c>
      <c r="F2298" s="35"/>
      <c r="G2298" s="33">
        <f>IFERROR(VLOOKUP(C2298,重点公司!$C$2:$E$800,2,FALSE),0)</f>
        <v>0</v>
      </c>
    </row>
    <row r="2299" spans="2:7" ht="14" customHeight="1" x14ac:dyDescent="0.25">
      <c r="B2299" s="34" t="s">
        <v>474</v>
      </c>
      <c r="C2299" s="29" t="str">
        <f>[1]!s_info_name(B2299)</f>
        <v>圣农发展</v>
      </c>
      <c r="D2299" s="30" t="str">
        <f>[1]!s_info_industry_sw_2021(B2299,"",1)</f>
        <v>农林牧渔</v>
      </c>
      <c r="E2299" s="31" t="str">
        <f>IF([1]!s_info_industry_sw_2021(B2299,"",2)="消费电子",分工!$E$4,VLOOKUP(D2299,分工!$B$2:'分工'!$C$32,2,0))</f>
        <v>邵艺开</v>
      </c>
      <c r="F2299" s="35"/>
      <c r="G2299" s="33">
        <f>IFERROR(VLOOKUP(C2299,重点公司!$C$2:$E$800,2,FALSE),0)</f>
        <v>1</v>
      </c>
    </row>
    <row r="2300" spans="2:7" ht="14" customHeight="1" x14ac:dyDescent="0.25">
      <c r="B2300" s="34" t="s">
        <v>3444</v>
      </c>
      <c r="C2300" s="29" t="str">
        <f>[1]!s_info_name(B2300)</f>
        <v>太阳电缆</v>
      </c>
      <c r="D2300" s="30" t="str">
        <f>[1]!s_info_industry_sw_2021(B2300,"",1)</f>
        <v>电力设备</v>
      </c>
      <c r="E2300" s="31" t="str">
        <f>IF([1]!s_info_industry_sw_2021(B2300,"",2)="消费电子",分工!$E$4,VLOOKUP(D2300,分工!$B$2:'分工'!$C$32,2,0))</f>
        <v>张子健</v>
      </c>
      <c r="F2300" s="35"/>
      <c r="G2300" s="33">
        <f>IFERROR(VLOOKUP(C2300,重点公司!$C$2:$E$800,2,FALSE),0)</f>
        <v>0</v>
      </c>
    </row>
    <row r="2301" spans="2:7" ht="14" customHeight="1" x14ac:dyDescent="0.25">
      <c r="B2301" s="34" t="s">
        <v>3445</v>
      </c>
      <c r="C2301" s="29" t="str">
        <f>[1]!s_info_name(B2301)</f>
        <v>齐心集团</v>
      </c>
      <c r="D2301" s="30" t="str">
        <f>[1]!s_info_industry_sw_2021(B2301,"",1)</f>
        <v>轻工制造</v>
      </c>
      <c r="E2301" s="31" t="str">
        <f>IF([1]!s_info_industry_sw_2021(B2301,"",2)="消费电子",分工!$E$4,VLOOKUP(D2301,分工!$B$2:'分工'!$C$32,2,0))</f>
        <v>董博</v>
      </c>
      <c r="F2301" s="35"/>
      <c r="G2301" s="33">
        <f>IFERROR(VLOOKUP(C2301,重点公司!$C$2:$E$800,2,FALSE),0)</f>
        <v>0</v>
      </c>
    </row>
    <row r="2302" spans="2:7" ht="14" customHeight="1" x14ac:dyDescent="0.25">
      <c r="B2302" s="34" t="s">
        <v>3446</v>
      </c>
      <c r="C2302" s="29" t="str">
        <f>[1]!s_info_name(B2302)</f>
        <v>西部建设</v>
      </c>
      <c r="D2302" s="30" t="str">
        <f>[1]!s_info_industry_sw_2021(B2302,"",1)</f>
        <v>建筑材料</v>
      </c>
      <c r="E2302" s="31" t="str">
        <f>IF([1]!s_info_industry_sw_2021(B2302,"",2)="消费电子",分工!$E$4,VLOOKUP(D2302,分工!$B$2:'分工'!$C$32,2,0))</f>
        <v>曹昱晟</v>
      </c>
      <c r="F2302" s="35"/>
      <c r="G2302" s="33">
        <f>IFERROR(VLOOKUP(C2302,重点公司!$C$2:$E$800,2,FALSE),0)</f>
        <v>0</v>
      </c>
    </row>
    <row r="2303" spans="2:7" ht="14" customHeight="1" x14ac:dyDescent="0.25">
      <c r="B2303" s="34" t="s">
        <v>3447</v>
      </c>
      <c r="C2303" s="29" t="str">
        <f>[1]!s_info_name(B2303)</f>
        <v>美盈森</v>
      </c>
      <c r="D2303" s="30" t="str">
        <f>[1]!s_info_industry_sw_2021(B2303,"",1)</f>
        <v>轻工制造</v>
      </c>
      <c r="E2303" s="31" t="str">
        <f>IF([1]!s_info_industry_sw_2021(B2303,"",2)="消费电子",分工!$E$4,VLOOKUP(D2303,分工!$B$2:'分工'!$C$32,2,0))</f>
        <v>董博</v>
      </c>
      <c r="F2303" s="35"/>
      <c r="G2303" s="33">
        <f>IFERROR(VLOOKUP(C2303,重点公司!$C$2:$E$800,2,FALSE),0)</f>
        <v>0</v>
      </c>
    </row>
    <row r="2304" spans="2:7" ht="14" customHeight="1" x14ac:dyDescent="0.25">
      <c r="B2304" s="34" t="s">
        <v>942</v>
      </c>
      <c r="C2304" s="29" t="str">
        <f>[1]!s_info_name(B2304)</f>
        <v>洋河股份</v>
      </c>
      <c r="D2304" s="30" t="str">
        <f>[1]!s_info_industry_sw_2021(B2304,"",1)</f>
        <v>食品饮料</v>
      </c>
      <c r="E2304" s="31" t="str">
        <f>IF([1]!s_info_industry_sw_2021(B2304,"",2)="消费电子",分工!$E$4,VLOOKUP(D2304,分工!$B$2:'分工'!$C$32,2,0))</f>
        <v>董博</v>
      </c>
      <c r="F2304" s="35"/>
      <c r="G2304" s="33">
        <f>IFERROR(VLOOKUP(C2304,重点公司!$C$2:$E$800,2,FALSE),0)</f>
        <v>1</v>
      </c>
    </row>
    <row r="2305" spans="2:7" ht="14" customHeight="1" x14ac:dyDescent="0.25">
      <c r="B2305" s="34" t="s">
        <v>3448</v>
      </c>
      <c r="C2305" s="29" t="str">
        <f>[1]!s_info_name(B2305)</f>
        <v>南国置业</v>
      </c>
      <c r="D2305" s="30" t="str">
        <f>[1]!s_info_industry_sw_2021(B2305,"",1)</f>
        <v>房地产</v>
      </c>
      <c r="E2305" s="31" t="str">
        <f>IF([1]!s_info_industry_sw_2021(B2305,"",2)="消费电子",分工!$E$4,VLOOKUP(D2305,分工!$B$2:'分工'!$C$32,2,0))</f>
        <v>曹昱晟</v>
      </c>
      <c r="F2305" s="35"/>
      <c r="G2305" s="33">
        <f>IFERROR(VLOOKUP(C2305,重点公司!$C$2:$E$800,2,FALSE),0)</f>
        <v>0</v>
      </c>
    </row>
    <row r="2306" spans="2:7" ht="14" customHeight="1" x14ac:dyDescent="0.25">
      <c r="B2306" s="34" t="s">
        <v>3449</v>
      </c>
      <c r="C2306" s="29" t="str">
        <f>[1]!s_info_name(B2306)</f>
        <v>中科云网</v>
      </c>
      <c r="D2306" s="30" t="str">
        <f>[1]!s_info_industry_sw_2021(B2306,"",1)</f>
        <v>社会服务</v>
      </c>
      <c r="E2306" s="31" t="str">
        <f>IF([1]!s_info_industry_sw_2021(B2306,"",2)="消费电子",分工!$E$4,VLOOKUP(D2306,分工!$B$2:'分工'!$C$32,2,0))</f>
        <v>董博</v>
      </c>
      <c r="F2306" s="35"/>
      <c r="G2306" s="33">
        <f>IFERROR(VLOOKUP(C2306,重点公司!$C$2:$E$800,2,FALSE),0)</f>
        <v>0</v>
      </c>
    </row>
    <row r="2307" spans="2:7" ht="14" customHeight="1" x14ac:dyDescent="0.25">
      <c r="B2307" s="34" t="s">
        <v>3450</v>
      </c>
      <c r="C2307" s="29" t="str">
        <f>[1]!s_info_name(B2307)</f>
        <v>北新路桥</v>
      </c>
      <c r="D2307" s="30" t="str">
        <f>[1]!s_info_industry_sw_2021(B2307,"",1)</f>
        <v>建筑装饰</v>
      </c>
      <c r="E2307" s="31" t="str">
        <f>IF([1]!s_info_industry_sw_2021(B2307,"",2)="消费电子",分工!$E$4,VLOOKUP(D2307,分工!$B$2:'分工'!$C$32,2,0))</f>
        <v>曹昱晟</v>
      </c>
      <c r="F2307" s="35"/>
      <c r="G2307" s="33">
        <f>IFERROR(VLOOKUP(C2307,重点公司!$C$2:$E$800,2,FALSE),0)</f>
        <v>0</v>
      </c>
    </row>
    <row r="2308" spans="2:7" ht="14" customHeight="1" x14ac:dyDescent="0.25">
      <c r="B2308" s="34" t="s">
        <v>3451</v>
      </c>
      <c r="C2308" s="29" t="str">
        <f>[1]!s_info_name(B2308)</f>
        <v>*ST威创</v>
      </c>
      <c r="D2308" s="30" t="str">
        <f>[1]!s_info_industry_sw_2021(B2308,"",1)</f>
        <v>计算机</v>
      </c>
      <c r="E2308" s="31" t="str">
        <f>IF([1]!s_info_industry_sw_2021(B2308,"",2)="消费电子",分工!$E$4,VLOOKUP(D2308,分工!$B$2:'分工'!$C$32,2,0))</f>
        <v>沈洪敏</v>
      </c>
      <c r="F2308" s="35"/>
      <c r="G2308" s="33">
        <f>IFERROR(VLOOKUP(C2308,重点公司!$C$2:$E$800,2,FALSE),0)</f>
        <v>0</v>
      </c>
    </row>
    <row r="2309" spans="2:7" ht="14" customHeight="1" x14ac:dyDescent="0.25">
      <c r="B2309" s="34" t="s">
        <v>3452</v>
      </c>
      <c r="C2309" s="29" t="str">
        <f>[1]!s_info_name(B2309)</f>
        <v>*ST中利</v>
      </c>
      <c r="D2309" s="30" t="str">
        <f>[1]!s_info_industry_sw_2021(B2309,"",1)</f>
        <v>电力设备</v>
      </c>
      <c r="E2309" s="31" t="str">
        <f>IF([1]!s_info_industry_sw_2021(B2309,"",2)="消费电子",分工!$E$4,VLOOKUP(D2309,分工!$B$2:'分工'!$C$32,2,0))</f>
        <v>张子健</v>
      </c>
      <c r="F2309" s="35"/>
      <c r="G2309" s="33">
        <f>IFERROR(VLOOKUP(C2309,重点公司!$C$2:$E$800,2,FALSE),0)</f>
        <v>0</v>
      </c>
    </row>
    <row r="2310" spans="2:7" ht="14" customHeight="1" x14ac:dyDescent="0.25">
      <c r="B2310" s="34" t="s">
        <v>3453</v>
      </c>
      <c r="C2310" s="29" t="str">
        <f>[1]!s_info_name(B2310)</f>
        <v>*ST东园</v>
      </c>
      <c r="D2310" s="30" t="str">
        <f>[1]!s_info_industry_sw_2021(B2310,"",1)</f>
        <v>建筑装饰</v>
      </c>
      <c r="E2310" s="31" t="str">
        <f>IF([1]!s_info_industry_sw_2021(B2310,"",2)="消费电子",分工!$E$4,VLOOKUP(D2310,分工!$B$2:'分工'!$C$32,2,0))</f>
        <v>曹昱晟</v>
      </c>
      <c r="F2310" s="35"/>
      <c r="G2310" s="33">
        <f>IFERROR(VLOOKUP(C2310,重点公司!$C$2:$E$800,2,FALSE),0)</f>
        <v>0</v>
      </c>
    </row>
    <row r="2311" spans="2:7" ht="14" customHeight="1" x14ac:dyDescent="0.25">
      <c r="B2311" s="34" t="s">
        <v>216</v>
      </c>
      <c r="C2311" s="29" t="str">
        <f>[1]!s_info_name(B2311)</f>
        <v>海大集团</v>
      </c>
      <c r="D2311" s="30" t="str">
        <f>[1]!s_info_industry_sw_2021(B2311,"",1)</f>
        <v>农林牧渔</v>
      </c>
      <c r="E2311" s="31" t="str">
        <f>IF([1]!s_info_industry_sw_2021(B2311,"",2)="消费电子",分工!$E$4,VLOOKUP(D2311,分工!$B$2:'分工'!$C$32,2,0))</f>
        <v>邵艺开</v>
      </c>
      <c r="F2311" s="35"/>
      <c r="G2311" s="33">
        <f>IFERROR(VLOOKUP(C2311,重点公司!$C$2:$E$800,2,FALSE),0)</f>
        <v>1</v>
      </c>
    </row>
    <row r="2312" spans="2:7" ht="14" customHeight="1" x14ac:dyDescent="0.25">
      <c r="B2312" s="34" t="s">
        <v>217</v>
      </c>
      <c r="C2312" s="29" t="str">
        <f>[1]!s_info_name(B2312)</f>
        <v>川发龙蟒</v>
      </c>
      <c r="D2312" s="30" t="str">
        <f>[1]!s_info_industry_sw_2021(B2312,"",1)</f>
        <v>基础化工</v>
      </c>
      <c r="E2312" s="31" t="str">
        <f>IF([1]!s_info_industry_sw_2021(B2312,"",2)="消费电子",分工!$E$4,VLOOKUP(D2312,分工!$B$2:'分工'!$C$32,2,0))</f>
        <v>张子健</v>
      </c>
      <c r="F2312" s="35"/>
      <c r="G2312" s="33">
        <f>IFERROR(VLOOKUP(C2312,重点公司!$C$2:$E$800,2,FALSE),0)</f>
        <v>1</v>
      </c>
    </row>
    <row r="2313" spans="2:7" ht="14" customHeight="1" x14ac:dyDescent="0.25">
      <c r="B2313" s="34" t="s">
        <v>3454</v>
      </c>
      <c r="C2313" s="29" t="str">
        <f>[1]!s_info_name(B2313)</f>
        <v>日海智能</v>
      </c>
      <c r="D2313" s="30" t="str">
        <f>[1]!s_info_industry_sw_2021(B2313,"",1)</f>
        <v>通信</v>
      </c>
      <c r="E2313" s="31" t="str">
        <f>IF([1]!s_info_industry_sw_2021(B2313,"",2)="消费电子",分工!$E$4,VLOOKUP(D2313,分工!$B$2:'分工'!$C$32,2,0))</f>
        <v>邵艺开</v>
      </c>
      <c r="F2313" s="35"/>
      <c r="G2313" s="33">
        <f>IFERROR(VLOOKUP(C2313,重点公司!$C$2:$E$800,2,FALSE),0)</f>
        <v>0</v>
      </c>
    </row>
    <row r="2314" spans="2:7" ht="14" customHeight="1" x14ac:dyDescent="0.25">
      <c r="B2314" s="34" t="s">
        <v>3455</v>
      </c>
      <c r="C2314" s="29" t="str">
        <f>[1]!s_info_name(B2314)</f>
        <v>南山控股</v>
      </c>
      <c r="D2314" s="30" t="str">
        <f>[1]!s_info_industry_sw_2021(B2314,"",1)</f>
        <v>房地产</v>
      </c>
      <c r="E2314" s="31" t="str">
        <f>IF([1]!s_info_industry_sw_2021(B2314,"",2)="消费电子",分工!$E$4,VLOOKUP(D2314,分工!$B$2:'分工'!$C$32,2,0))</f>
        <v>曹昱晟</v>
      </c>
      <c r="F2314" s="35"/>
      <c r="G2314" s="33">
        <f>IFERROR(VLOOKUP(C2314,重点公司!$C$2:$E$800,2,FALSE),0)</f>
        <v>0</v>
      </c>
    </row>
    <row r="2315" spans="2:7" ht="14" customHeight="1" x14ac:dyDescent="0.25">
      <c r="B2315" s="34" t="s">
        <v>3456</v>
      </c>
      <c r="C2315" s="29" t="str">
        <f>[1]!s_info_name(B2315)</f>
        <v>焦点科技</v>
      </c>
      <c r="D2315" s="30" t="str">
        <f>[1]!s_info_industry_sw_2021(B2315,"",1)</f>
        <v>商贸零售</v>
      </c>
      <c r="E2315" s="31" t="str">
        <f>IF([1]!s_info_industry_sw_2021(B2315,"",2)="消费电子",分工!$E$4,VLOOKUP(D2315,分工!$B$2:'分工'!$C$32,2,0))</f>
        <v>董博</v>
      </c>
      <c r="F2315" s="35"/>
      <c r="G2315" s="33">
        <f>IFERROR(VLOOKUP(C2315,重点公司!$C$2:$E$800,2,FALSE),0)</f>
        <v>0</v>
      </c>
    </row>
    <row r="2316" spans="2:7" ht="14" customHeight="1" x14ac:dyDescent="0.25">
      <c r="B2316" s="34" t="s">
        <v>3457</v>
      </c>
      <c r="C2316" s="29" t="str">
        <f>[1]!s_info_name(B2316)</f>
        <v>亚联发展</v>
      </c>
      <c r="D2316" s="30" t="str">
        <f>[1]!s_info_industry_sw_2021(B2316,"",1)</f>
        <v>非银金融</v>
      </c>
      <c r="E2316" s="31" t="str">
        <f>IF([1]!s_info_industry_sw_2021(B2316,"",2)="消费电子",分工!$E$4,VLOOKUP(D2316,分工!$B$2:'分工'!$C$32,2,0))</f>
        <v>蔡浩</v>
      </c>
      <c r="F2316" s="35"/>
      <c r="G2316" s="33">
        <f>IFERROR(VLOOKUP(C2316,重点公司!$C$2:$E$800,2,FALSE),0)</f>
        <v>0</v>
      </c>
    </row>
    <row r="2317" spans="2:7" ht="14" customHeight="1" x14ac:dyDescent="0.25">
      <c r="B2317" s="34" t="s">
        <v>3458</v>
      </c>
      <c r="C2317" s="29" t="str">
        <f>[1]!s_info_name(B2317)</f>
        <v>众生药业</v>
      </c>
      <c r="D2317" s="30" t="str">
        <f>[1]!s_info_industry_sw_2021(B2317,"",1)</f>
        <v>医药生物</v>
      </c>
      <c r="E2317" s="31" t="str">
        <f>IF([1]!s_info_industry_sw_2021(B2317,"",2)="消费电子",分工!$E$4,VLOOKUP(D2317,分工!$B$2:'分工'!$C$32,2,0))</f>
        <v>曹昱晟</v>
      </c>
      <c r="F2317" s="35"/>
      <c r="G2317" s="33">
        <f>IFERROR(VLOOKUP(C2317,重点公司!$C$2:$E$800,2,FALSE),0)</f>
        <v>0</v>
      </c>
    </row>
    <row r="2318" spans="2:7" ht="14" customHeight="1" x14ac:dyDescent="0.25">
      <c r="B2318" s="34" t="s">
        <v>49</v>
      </c>
      <c r="C2318" s="29" t="str">
        <f>[1]!s_info_name(B2318)</f>
        <v>久立特材</v>
      </c>
      <c r="D2318" s="30" t="str">
        <f>[1]!s_info_industry_sw_2021(B2318,"",1)</f>
        <v>钢铁</v>
      </c>
      <c r="E2318" s="31" t="str">
        <f>IF([1]!s_info_industry_sw_2021(B2318,"",2)="消费电子",分工!$E$4,VLOOKUP(D2318,分工!$B$2:'分工'!$C$32,2,0))</f>
        <v>曹昱晟</v>
      </c>
      <c r="F2318" s="35"/>
      <c r="G2318" s="33">
        <f>IFERROR(VLOOKUP(C2318,重点公司!$C$2:$E$800,2,FALSE),0)</f>
        <v>1</v>
      </c>
    </row>
    <row r="2319" spans="2:7" ht="14" customHeight="1" x14ac:dyDescent="0.25">
      <c r="B2319" s="34" t="s">
        <v>3459</v>
      </c>
      <c r="C2319" s="29" t="str">
        <f>[1]!s_info_name(B2319)</f>
        <v>乐通股份</v>
      </c>
      <c r="D2319" s="30" t="str">
        <f>[1]!s_info_industry_sw_2021(B2319,"",1)</f>
        <v>基础化工</v>
      </c>
      <c r="E2319" s="31" t="str">
        <f>IF([1]!s_info_industry_sw_2021(B2319,"",2)="消费电子",分工!$E$4,VLOOKUP(D2319,分工!$B$2:'分工'!$C$32,2,0))</f>
        <v>张子健</v>
      </c>
      <c r="F2319" s="35"/>
      <c r="G2319" s="33">
        <f>IFERROR(VLOOKUP(C2319,重点公司!$C$2:$E$800,2,FALSE),0)</f>
        <v>0</v>
      </c>
    </row>
    <row r="2320" spans="2:7" ht="14" customHeight="1" x14ac:dyDescent="0.25">
      <c r="B2320" s="34" t="s">
        <v>3460</v>
      </c>
      <c r="C2320" s="29" t="str">
        <f>[1]!s_info_name(B2320)</f>
        <v>海峡股份</v>
      </c>
      <c r="D2320" s="30" t="str">
        <f>[1]!s_info_industry_sw_2021(B2320,"",1)</f>
        <v>交通运输</v>
      </c>
      <c r="E2320" s="31" t="str">
        <f>IF([1]!s_info_industry_sw_2021(B2320,"",2)="消费电子",分工!$E$4,VLOOKUP(D2320,分工!$B$2:'分工'!$C$32,2,0))</f>
        <v>董博</v>
      </c>
      <c r="F2320" s="35"/>
      <c r="G2320" s="33">
        <f>IFERROR(VLOOKUP(C2320,重点公司!$C$2:$E$800,2,FALSE),0)</f>
        <v>0</v>
      </c>
    </row>
    <row r="2321" spans="2:7" ht="14" customHeight="1" x14ac:dyDescent="0.25">
      <c r="B2321" s="34" t="s">
        <v>3461</v>
      </c>
      <c r="C2321" s="29" t="str">
        <f>[1]!s_info_name(B2321)</f>
        <v>华英农业</v>
      </c>
      <c r="D2321" s="30" t="str">
        <f>[1]!s_info_industry_sw_2021(B2321,"",1)</f>
        <v>农林牧渔</v>
      </c>
      <c r="E2321" s="31" t="str">
        <f>IF([1]!s_info_industry_sw_2021(B2321,"",2)="消费电子",分工!$E$4,VLOOKUP(D2321,分工!$B$2:'分工'!$C$32,2,0))</f>
        <v>邵艺开</v>
      </c>
      <c r="F2321" s="35"/>
      <c r="G2321" s="33">
        <f>IFERROR(VLOOKUP(C2321,重点公司!$C$2:$E$800,2,FALSE),0)</f>
        <v>0</v>
      </c>
    </row>
    <row r="2322" spans="2:7" ht="14" customHeight="1" x14ac:dyDescent="0.25">
      <c r="B2322" s="34" t="s">
        <v>3462</v>
      </c>
      <c r="C2322" s="29" t="str">
        <f>[1]!s_info_name(B2322)</f>
        <v>理工能科</v>
      </c>
      <c r="D2322" s="30" t="str">
        <f>[1]!s_info_industry_sw_2021(B2322,"",1)</f>
        <v>计算机</v>
      </c>
      <c r="E2322" s="31" t="str">
        <f>IF([1]!s_info_industry_sw_2021(B2322,"",2)="消费电子",分工!$E$4,VLOOKUP(D2322,分工!$B$2:'分工'!$C$32,2,0))</f>
        <v>沈洪敏</v>
      </c>
      <c r="F2322" s="35"/>
      <c r="G2322" s="33">
        <f>IFERROR(VLOOKUP(C2322,重点公司!$C$2:$E$800,2,FALSE),0)</f>
        <v>0</v>
      </c>
    </row>
    <row r="2323" spans="2:7" ht="14" customHeight="1" x14ac:dyDescent="0.25">
      <c r="B2323" s="34" t="s">
        <v>3463</v>
      </c>
      <c r="C2323" s="29" t="str">
        <f>[1]!s_info_name(B2323)</f>
        <v>雅博股份</v>
      </c>
      <c r="D2323" s="30" t="str">
        <f>[1]!s_info_industry_sw_2021(B2323,"",1)</f>
        <v>建筑装饰</v>
      </c>
      <c r="E2323" s="31" t="str">
        <f>IF([1]!s_info_industry_sw_2021(B2323,"",2)="消费电子",分工!$E$4,VLOOKUP(D2323,分工!$B$2:'分工'!$C$32,2,0))</f>
        <v>曹昱晟</v>
      </c>
      <c r="F2323" s="35"/>
      <c r="G2323" s="33">
        <f>IFERROR(VLOOKUP(C2323,重点公司!$C$2:$E$800,2,FALSE),0)</f>
        <v>0</v>
      </c>
    </row>
    <row r="2324" spans="2:7" ht="14" customHeight="1" x14ac:dyDescent="0.25">
      <c r="B2324" s="34" t="s">
        <v>3464</v>
      </c>
      <c r="C2324" s="29" t="str">
        <f>[1]!s_info_name(B2324)</f>
        <v>普利特</v>
      </c>
      <c r="D2324" s="30" t="str">
        <f>[1]!s_info_industry_sw_2021(B2324,"",1)</f>
        <v>基础化工</v>
      </c>
      <c r="E2324" s="31" t="str">
        <f>IF([1]!s_info_industry_sw_2021(B2324,"",2)="消费电子",分工!$E$4,VLOOKUP(D2324,分工!$B$2:'分工'!$C$32,2,0))</f>
        <v>张子健</v>
      </c>
      <c r="F2324" s="35"/>
      <c r="G2324" s="33">
        <f>IFERROR(VLOOKUP(C2324,重点公司!$C$2:$E$800,2,FALSE),0)</f>
        <v>0</v>
      </c>
    </row>
    <row r="2325" spans="2:7" ht="14" customHeight="1" x14ac:dyDescent="0.25">
      <c r="B2325" s="34" t="s">
        <v>3465</v>
      </c>
      <c r="C2325" s="29" t="str">
        <f>[1]!s_info_name(B2325)</f>
        <v>*ST洪涛</v>
      </c>
      <c r="D2325" s="30" t="str">
        <f>[1]!s_info_industry_sw_2021(B2325,"",1)</f>
        <v>建筑装饰</v>
      </c>
      <c r="E2325" s="31" t="str">
        <f>IF([1]!s_info_industry_sw_2021(B2325,"",2)="消费电子",分工!$E$4,VLOOKUP(D2325,分工!$B$2:'分工'!$C$32,2,0))</f>
        <v>曹昱晟</v>
      </c>
      <c r="F2325" s="35"/>
      <c r="G2325" s="33">
        <f>IFERROR(VLOOKUP(C2325,重点公司!$C$2:$E$800,2,FALSE),0)</f>
        <v>0</v>
      </c>
    </row>
    <row r="2326" spans="2:7" ht="14" customHeight="1" x14ac:dyDescent="0.25">
      <c r="B2326" s="34" t="s">
        <v>930</v>
      </c>
      <c r="C2326" s="29" t="str">
        <f>[1]!s_info_name(B2326)</f>
        <v>永太科技</v>
      </c>
      <c r="D2326" s="30" t="str">
        <f>[1]!s_info_industry_sw_2021(B2326,"",1)</f>
        <v>基础化工</v>
      </c>
      <c r="E2326" s="31" t="str">
        <f>IF([1]!s_info_industry_sw_2021(B2326,"",2)="消费电子",分工!$E$4,VLOOKUP(D2326,分工!$B$2:'分工'!$C$32,2,0))</f>
        <v>张子健</v>
      </c>
      <c r="F2326" s="35"/>
      <c r="G2326" s="33">
        <f>IFERROR(VLOOKUP(C2326,重点公司!$C$2:$E$800,2,FALSE),0)</f>
        <v>1</v>
      </c>
    </row>
    <row r="2327" spans="2:7" ht="14" customHeight="1" x14ac:dyDescent="0.25">
      <c r="B2327" s="34" t="s">
        <v>3466</v>
      </c>
      <c r="C2327" s="29" t="str">
        <f>[1]!s_info_name(B2327)</f>
        <v>富安娜</v>
      </c>
      <c r="D2327" s="30" t="str">
        <f>[1]!s_info_industry_sw_2021(B2327,"",1)</f>
        <v>纺织服饰</v>
      </c>
      <c r="E2327" s="31" t="str">
        <f>IF([1]!s_info_industry_sw_2021(B2327,"",2)="消费电子",分工!$E$4,VLOOKUP(D2327,分工!$B$2:'分工'!$C$32,2,0))</f>
        <v>董博</v>
      </c>
      <c r="F2327" s="35"/>
      <c r="G2327" s="33">
        <f>IFERROR(VLOOKUP(C2327,重点公司!$C$2:$E$800,2,FALSE),0)</f>
        <v>0</v>
      </c>
    </row>
    <row r="2328" spans="2:7" ht="14" customHeight="1" x14ac:dyDescent="0.25">
      <c r="B2328" s="34" t="s">
        <v>3467</v>
      </c>
      <c r="C2328" s="29" t="str">
        <f>[1]!s_info_name(B2328)</f>
        <v>新朋股份</v>
      </c>
      <c r="D2328" s="30" t="str">
        <f>[1]!s_info_industry_sw_2021(B2328,"",1)</f>
        <v>汽车</v>
      </c>
      <c r="E2328" s="31" t="str">
        <f>IF([1]!s_info_industry_sw_2021(B2328,"",2)="消费电子",分工!$E$4,VLOOKUP(D2328,分工!$B$2:'分工'!$C$32,2,0))</f>
        <v>沈洪敏</v>
      </c>
      <c r="F2328" s="35"/>
      <c r="G2328" s="33">
        <f>IFERROR(VLOOKUP(C2328,重点公司!$C$2:$E$800,2,FALSE),0)</f>
        <v>0</v>
      </c>
    </row>
    <row r="2329" spans="2:7" ht="14" customHeight="1" x14ac:dyDescent="0.25">
      <c r="B2329" s="34" t="s">
        <v>3468</v>
      </c>
      <c r="C2329" s="29" t="str">
        <f>[1]!s_info_name(B2329)</f>
        <v>皇氏集团</v>
      </c>
      <c r="D2329" s="30" t="str">
        <f>[1]!s_info_industry_sw_2021(B2329,"",1)</f>
        <v>食品饮料</v>
      </c>
      <c r="E2329" s="31" t="str">
        <f>IF([1]!s_info_industry_sw_2021(B2329,"",2)="消费电子",分工!$E$4,VLOOKUP(D2329,分工!$B$2:'分工'!$C$32,2,0))</f>
        <v>董博</v>
      </c>
      <c r="F2329" s="35"/>
      <c r="G2329" s="33">
        <f>IFERROR(VLOOKUP(C2329,重点公司!$C$2:$E$800,2,FALSE),0)</f>
        <v>0</v>
      </c>
    </row>
    <row r="2330" spans="2:7" ht="14" customHeight="1" x14ac:dyDescent="0.25">
      <c r="B2330" s="34" t="s">
        <v>3469</v>
      </c>
      <c r="C2330" s="29" t="str">
        <f>[1]!s_info_name(B2330)</f>
        <v>得利斯</v>
      </c>
      <c r="D2330" s="30" t="str">
        <f>[1]!s_info_industry_sw_2021(B2330,"",1)</f>
        <v>食品饮料</v>
      </c>
      <c r="E2330" s="31" t="str">
        <f>IF([1]!s_info_industry_sw_2021(B2330,"",2)="消费电子",分工!$E$4,VLOOKUP(D2330,分工!$B$2:'分工'!$C$32,2,0))</f>
        <v>董博</v>
      </c>
      <c r="F2330" s="35"/>
      <c r="G2330" s="33">
        <f>IFERROR(VLOOKUP(C2330,重点公司!$C$2:$E$800,2,FALSE),0)</f>
        <v>0</v>
      </c>
    </row>
    <row r="2331" spans="2:7" ht="14" customHeight="1" x14ac:dyDescent="0.25">
      <c r="B2331" s="34" t="s">
        <v>3470</v>
      </c>
      <c r="C2331" s="29" t="str">
        <f>[1]!s_info_name(B2331)</f>
        <v>皖通科技</v>
      </c>
      <c r="D2331" s="30" t="str">
        <f>[1]!s_info_industry_sw_2021(B2331,"",1)</f>
        <v>计算机</v>
      </c>
      <c r="E2331" s="31" t="str">
        <f>IF([1]!s_info_industry_sw_2021(B2331,"",2)="消费电子",分工!$E$4,VLOOKUP(D2331,分工!$B$2:'分工'!$C$32,2,0))</f>
        <v>沈洪敏</v>
      </c>
      <c r="F2331" s="35"/>
      <c r="G2331" s="33">
        <f>IFERROR(VLOOKUP(C2331,重点公司!$C$2:$E$800,2,FALSE),0)</f>
        <v>0</v>
      </c>
    </row>
    <row r="2332" spans="2:7" ht="14" customHeight="1" x14ac:dyDescent="0.25">
      <c r="B2332" s="34" t="s">
        <v>3471</v>
      </c>
      <c r="C2332" s="29" t="str">
        <f>[1]!s_info_name(B2332)</f>
        <v>仙琚制药</v>
      </c>
      <c r="D2332" s="30" t="str">
        <f>[1]!s_info_industry_sw_2021(B2332,"",1)</f>
        <v>医药生物</v>
      </c>
      <c r="E2332" s="31" t="str">
        <f>IF([1]!s_info_industry_sw_2021(B2332,"",2)="消费电子",分工!$E$4,VLOOKUP(D2332,分工!$B$2:'分工'!$C$32,2,0))</f>
        <v>曹昱晟</v>
      </c>
      <c r="F2332" s="35"/>
      <c r="G2332" s="33">
        <f>IFERROR(VLOOKUP(C2332,重点公司!$C$2:$E$800,2,FALSE),0)</f>
        <v>0</v>
      </c>
    </row>
    <row r="2333" spans="2:7" ht="14" customHeight="1" x14ac:dyDescent="0.25">
      <c r="B2333" s="34" t="s">
        <v>3472</v>
      </c>
      <c r="C2333" s="29" t="str">
        <f>[1]!s_info_name(B2333)</f>
        <v>罗普斯金</v>
      </c>
      <c r="D2333" s="30" t="str">
        <f>[1]!s_info_industry_sw_2021(B2333,"",1)</f>
        <v>建筑材料</v>
      </c>
      <c r="E2333" s="31" t="str">
        <f>IF([1]!s_info_industry_sw_2021(B2333,"",2)="消费电子",分工!$E$4,VLOOKUP(D2333,分工!$B$2:'分工'!$C$32,2,0))</f>
        <v>曹昱晟</v>
      </c>
      <c r="F2333" s="35"/>
      <c r="G2333" s="33">
        <f>IFERROR(VLOOKUP(C2333,重点公司!$C$2:$E$800,2,FALSE),0)</f>
        <v>0</v>
      </c>
    </row>
    <row r="2334" spans="2:7" ht="14" customHeight="1" x14ac:dyDescent="0.25">
      <c r="B2334" s="34" t="s">
        <v>3473</v>
      </c>
      <c r="C2334" s="29" t="str">
        <f>[1]!s_info_name(B2334)</f>
        <v>英威腾</v>
      </c>
      <c r="D2334" s="30" t="str">
        <f>[1]!s_info_industry_sw_2021(B2334,"",1)</f>
        <v>机械设备</v>
      </c>
      <c r="E2334" s="31" t="str">
        <f>IF([1]!s_info_industry_sw_2021(B2334,"",2)="消费电子",分工!$E$4,VLOOKUP(D2334,分工!$B$2:'分工'!$C$32,2,0))</f>
        <v>沈洪敏</v>
      </c>
      <c r="F2334" s="35"/>
      <c r="G2334" s="33">
        <f>IFERROR(VLOOKUP(C2334,重点公司!$C$2:$E$800,2,FALSE),0)</f>
        <v>0</v>
      </c>
    </row>
    <row r="2335" spans="2:7" ht="14" customHeight="1" x14ac:dyDescent="0.25">
      <c r="B2335" s="34" t="s">
        <v>3474</v>
      </c>
      <c r="C2335" s="29" t="str">
        <f>[1]!s_info_name(B2335)</f>
        <v>科华数据</v>
      </c>
      <c r="D2335" s="30" t="str">
        <f>[1]!s_info_industry_sw_2021(B2335,"",1)</f>
        <v>电力设备</v>
      </c>
      <c r="E2335" s="31" t="str">
        <f>IF([1]!s_info_industry_sw_2021(B2335,"",2)="消费电子",分工!$E$4,VLOOKUP(D2335,分工!$B$2:'分工'!$C$32,2,0))</f>
        <v>张子健</v>
      </c>
      <c r="F2335" s="35"/>
      <c r="G2335" s="33">
        <f>IFERROR(VLOOKUP(C2335,重点公司!$C$2:$E$800,2,FALSE),0)</f>
        <v>0</v>
      </c>
    </row>
    <row r="2336" spans="2:7" ht="14" customHeight="1" x14ac:dyDescent="0.25">
      <c r="B2336" s="34" t="s">
        <v>3475</v>
      </c>
      <c r="C2336" s="29" t="str">
        <f>[1]!s_info_name(B2336)</f>
        <v>*ST人乐</v>
      </c>
      <c r="D2336" s="30" t="str">
        <f>[1]!s_info_industry_sw_2021(B2336,"",1)</f>
        <v>商贸零售</v>
      </c>
      <c r="E2336" s="31" t="str">
        <f>IF([1]!s_info_industry_sw_2021(B2336,"",2)="消费电子",分工!$E$4,VLOOKUP(D2336,分工!$B$2:'分工'!$C$32,2,0))</f>
        <v>董博</v>
      </c>
      <c r="F2336" s="35"/>
      <c r="G2336" s="33">
        <f>IFERROR(VLOOKUP(C2336,重点公司!$C$2:$E$800,2,FALSE),0)</f>
        <v>0</v>
      </c>
    </row>
    <row r="2337" spans="2:7" ht="14" customHeight="1" x14ac:dyDescent="0.25">
      <c r="B2337" s="34" t="s">
        <v>3476</v>
      </c>
      <c r="C2337" s="29" t="str">
        <f>[1]!s_info_name(B2337)</f>
        <v>赛象科技</v>
      </c>
      <c r="D2337" s="30" t="str">
        <f>[1]!s_info_industry_sw_2021(B2337,"",1)</f>
        <v>机械设备</v>
      </c>
      <c r="E2337" s="31" t="str">
        <f>IF([1]!s_info_industry_sw_2021(B2337,"",2)="消费电子",分工!$E$4,VLOOKUP(D2337,分工!$B$2:'分工'!$C$32,2,0))</f>
        <v>沈洪敏</v>
      </c>
      <c r="F2337" s="35"/>
      <c r="G2337" s="33">
        <f>IFERROR(VLOOKUP(C2337,重点公司!$C$2:$E$800,2,FALSE),0)</f>
        <v>0</v>
      </c>
    </row>
    <row r="2338" spans="2:7" ht="14" customHeight="1" x14ac:dyDescent="0.25">
      <c r="B2338" s="34" t="s">
        <v>3477</v>
      </c>
      <c r="C2338" s="29" t="str">
        <f>[1]!s_info_name(B2338)</f>
        <v>奥普光电</v>
      </c>
      <c r="D2338" s="30" t="str">
        <f>[1]!s_info_industry_sw_2021(B2338,"",1)</f>
        <v>国防军工</v>
      </c>
      <c r="E2338" s="31" t="str">
        <f>IF([1]!s_info_industry_sw_2021(B2338,"",2)="消费电子",分工!$E$4,VLOOKUP(D2338,分工!$B$2:'分工'!$C$32,2,0))</f>
        <v>董博</v>
      </c>
      <c r="F2338" s="35"/>
      <c r="G2338" s="33">
        <f>IFERROR(VLOOKUP(C2338,重点公司!$C$2:$E$800,2,FALSE),0)</f>
        <v>0</v>
      </c>
    </row>
    <row r="2339" spans="2:7" ht="14" customHeight="1" x14ac:dyDescent="0.25">
      <c r="B2339" s="34" t="s">
        <v>3478</v>
      </c>
      <c r="C2339" s="29" t="str">
        <f>[1]!s_info_name(B2339)</f>
        <v>积成电子</v>
      </c>
      <c r="D2339" s="30" t="str">
        <f>[1]!s_info_industry_sw_2021(B2339,"",1)</f>
        <v>电力设备</v>
      </c>
      <c r="E2339" s="31" t="str">
        <f>IF([1]!s_info_industry_sw_2021(B2339,"",2)="消费电子",分工!$E$4,VLOOKUP(D2339,分工!$B$2:'分工'!$C$32,2,0))</f>
        <v>张子健</v>
      </c>
      <c r="F2339" s="35"/>
      <c r="G2339" s="33">
        <f>IFERROR(VLOOKUP(C2339,重点公司!$C$2:$E$800,2,FALSE),0)</f>
        <v>0</v>
      </c>
    </row>
    <row r="2340" spans="2:7" ht="14" customHeight="1" x14ac:dyDescent="0.25">
      <c r="B2340" s="34" t="s">
        <v>353</v>
      </c>
      <c r="C2340" s="29" t="str">
        <f>[1]!s_info_name(B2340)</f>
        <v>格林美</v>
      </c>
      <c r="D2340" s="30" t="str">
        <f>[1]!s_info_industry_sw_2021(B2340,"",1)</f>
        <v>电力设备</v>
      </c>
      <c r="E2340" s="31" t="str">
        <f>IF([1]!s_info_industry_sw_2021(B2340,"",2)="消费电子",分工!$E$4,VLOOKUP(D2340,分工!$B$2:'分工'!$C$32,2,0))</f>
        <v>张子健</v>
      </c>
      <c r="F2340" s="35"/>
      <c r="G2340" s="33">
        <f>IFERROR(VLOOKUP(C2340,重点公司!$C$2:$E$800,2,FALSE),0)</f>
        <v>1</v>
      </c>
    </row>
    <row r="2341" spans="2:7" ht="14" customHeight="1" x14ac:dyDescent="0.25">
      <c r="B2341" s="34" t="s">
        <v>3479</v>
      </c>
      <c r="C2341" s="29" t="str">
        <f>[1]!s_info_name(B2341)</f>
        <v>ST新纶</v>
      </c>
      <c r="D2341" s="30" t="str">
        <f>[1]!s_info_industry_sw_2021(B2341,"",1)</f>
        <v>基础化工</v>
      </c>
      <c r="E2341" s="31" t="str">
        <f>IF([1]!s_info_industry_sw_2021(B2341,"",2)="消费电子",分工!$E$4,VLOOKUP(D2341,分工!$B$2:'分工'!$C$32,2,0))</f>
        <v>张子健</v>
      </c>
      <c r="F2341" s="35"/>
      <c r="G2341" s="33">
        <f>IFERROR(VLOOKUP(C2341,重点公司!$C$2:$E$800,2,FALSE),0)</f>
        <v>0</v>
      </c>
    </row>
    <row r="2342" spans="2:7" ht="14" customHeight="1" x14ac:dyDescent="0.25">
      <c r="B2342" s="34" t="s">
        <v>3480</v>
      </c>
      <c r="C2342" s="29" t="str">
        <f>[1]!s_info_name(B2342)</f>
        <v>巨力索具</v>
      </c>
      <c r="D2342" s="30" t="str">
        <f>[1]!s_info_industry_sw_2021(B2342,"",1)</f>
        <v>机械设备</v>
      </c>
      <c r="E2342" s="31" t="str">
        <f>IF([1]!s_info_industry_sw_2021(B2342,"",2)="消费电子",分工!$E$4,VLOOKUP(D2342,分工!$B$2:'分工'!$C$32,2,0))</f>
        <v>沈洪敏</v>
      </c>
      <c r="F2342" s="35"/>
      <c r="G2342" s="33">
        <f>IFERROR(VLOOKUP(C2342,重点公司!$C$2:$E$800,2,FALSE),0)</f>
        <v>0</v>
      </c>
    </row>
    <row r="2343" spans="2:7" ht="14" customHeight="1" x14ac:dyDescent="0.25">
      <c r="B2343" s="34" t="s">
        <v>3481</v>
      </c>
      <c r="C2343" s="29" t="str">
        <f>[1]!s_info_name(B2343)</f>
        <v>慈文传媒</v>
      </c>
      <c r="D2343" s="30" t="str">
        <f>[1]!s_info_industry_sw_2021(B2343,"",1)</f>
        <v>传媒</v>
      </c>
      <c r="E2343" s="31" t="str">
        <f>IF([1]!s_info_industry_sw_2021(B2343,"",2)="消费电子",分工!$E$4,VLOOKUP(D2343,分工!$B$2:'分工'!$C$32,2,0))</f>
        <v>曹昱晟</v>
      </c>
      <c r="F2343" s="35"/>
      <c r="G2343" s="33">
        <f>IFERROR(VLOOKUP(C2343,重点公司!$C$2:$E$800,2,FALSE),0)</f>
        <v>0</v>
      </c>
    </row>
    <row r="2344" spans="2:7" ht="14" customHeight="1" x14ac:dyDescent="0.25">
      <c r="B2344" s="34" t="s">
        <v>3482</v>
      </c>
      <c r="C2344" s="29" t="str">
        <f>[1]!s_info_name(B2344)</f>
        <v>海宁皮城</v>
      </c>
      <c r="D2344" s="30" t="str">
        <f>[1]!s_info_industry_sw_2021(B2344,"",1)</f>
        <v>商贸零售</v>
      </c>
      <c r="E2344" s="31" t="str">
        <f>IF([1]!s_info_industry_sw_2021(B2344,"",2)="消费电子",分工!$E$4,VLOOKUP(D2344,分工!$B$2:'分工'!$C$32,2,0))</f>
        <v>董博</v>
      </c>
      <c r="F2344" s="35"/>
      <c r="G2344" s="33">
        <f>IFERROR(VLOOKUP(C2344,重点公司!$C$2:$E$800,2,FALSE),0)</f>
        <v>0</v>
      </c>
    </row>
    <row r="2345" spans="2:7" ht="14" customHeight="1" x14ac:dyDescent="0.25">
      <c r="B2345" s="34" t="s">
        <v>3483</v>
      </c>
      <c r="C2345" s="29" t="str">
        <f>[1]!s_info_name(B2345)</f>
        <v>潮宏基</v>
      </c>
      <c r="D2345" s="30" t="str">
        <f>[1]!s_info_industry_sw_2021(B2345,"",1)</f>
        <v>纺织服饰</v>
      </c>
      <c r="E2345" s="31" t="str">
        <f>IF([1]!s_info_industry_sw_2021(B2345,"",2)="消费电子",分工!$E$4,VLOOKUP(D2345,分工!$B$2:'分工'!$C$32,2,0))</f>
        <v>董博</v>
      </c>
      <c r="F2345" s="35"/>
      <c r="G2345" s="33">
        <f>IFERROR(VLOOKUP(C2345,重点公司!$C$2:$E$800,2,FALSE),0)</f>
        <v>0</v>
      </c>
    </row>
    <row r="2346" spans="2:7" ht="14" customHeight="1" x14ac:dyDescent="0.25">
      <c r="B2346" s="34" t="s">
        <v>3484</v>
      </c>
      <c r="C2346" s="29" t="str">
        <f>[1]!s_info_name(B2346)</f>
        <v>柘中股份</v>
      </c>
      <c r="D2346" s="30" t="str">
        <f>[1]!s_info_industry_sw_2021(B2346,"",1)</f>
        <v>电力设备</v>
      </c>
      <c r="E2346" s="31" t="str">
        <f>IF([1]!s_info_industry_sw_2021(B2346,"",2)="消费电子",分工!$E$4,VLOOKUP(D2346,分工!$B$2:'分工'!$C$32,2,0))</f>
        <v>张子健</v>
      </c>
      <c r="F2346" s="35"/>
      <c r="G2346" s="33">
        <f>IFERROR(VLOOKUP(C2346,重点公司!$C$2:$E$800,2,FALSE),0)</f>
        <v>0</v>
      </c>
    </row>
    <row r="2347" spans="2:7" ht="14" customHeight="1" x14ac:dyDescent="0.25">
      <c r="B2347" s="34" t="s">
        <v>3485</v>
      </c>
      <c r="C2347" s="29" t="str">
        <f>[1]!s_info_name(B2347)</f>
        <v>泰尔股份</v>
      </c>
      <c r="D2347" s="30" t="str">
        <f>[1]!s_info_industry_sw_2021(B2347,"",1)</f>
        <v>机械设备</v>
      </c>
      <c r="E2347" s="31" t="str">
        <f>IF([1]!s_info_industry_sw_2021(B2347,"",2)="消费电子",分工!$E$4,VLOOKUP(D2347,分工!$B$2:'分工'!$C$32,2,0))</f>
        <v>沈洪敏</v>
      </c>
      <c r="F2347" s="35"/>
      <c r="G2347" s="33">
        <f>IFERROR(VLOOKUP(C2347,重点公司!$C$2:$E$800,2,FALSE),0)</f>
        <v>0</v>
      </c>
    </row>
    <row r="2348" spans="2:7" ht="14" customHeight="1" x14ac:dyDescent="0.25">
      <c r="B2348" s="34" t="s">
        <v>3486</v>
      </c>
      <c r="C2348" s="29" t="str">
        <f>[1]!s_info_name(B2348)</f>
        <v>高乐股份</v>
      </c>
      <c r="D2348" s="30" t="str">
        <f>[1]!s_info_industry_sw_2021(B2348,"",1)</f>
        <v>轻工制造</v>
      </c>
      <c r="E2348" s="31" t="str">
        <f>IF([1]!s_info_industry_sw_2021(B2348,"",2)="消费电子",分工!$E$4,VLOOKUP(D2348,分工!$B$2:'分工'!$C$32,2,0))</f>
        <v>董博</v>
      </c>
      <c r="F2348" s="35"/>
      <c r="G2348" s="33">
        <f>IFERROR(VLOOKUP(C2348,重点公司!$C$2:$E$800,2,FALSE),0)</f>
        <v>0</v>
      </c>
    </row>
    <row r="2349" spans="2:7" ht="14" customHeight="1" x14ac:dyDescent="0.25">
      <c r="B2349" s="34" t="s">
        <v>3487</v>
      </c>
      <c r="C2349" s="29" t="str">
        <f>[1]!s_info_name(B2349)</f>
        <v>精华制药</v>
      </c>
      <c r="D2349" s="30" t="str">
        <f>[1]!s_info_industry_sw_2021(B2349,"",1)</f>
        <v>医药生物</v>
      </c>
      <c r="E2349" s="31" t="str">
        <f>IF([1]!s_info_industry_sw_2021(B2349,"",2)="消费电子",分工!$E$4,VLOOKUP(D2349,分工!$B$2:'分工'!$C$32,2,0))</f>
        <v>曹昱晟</v>
      </c>
      <c r="F2349" s="35"/>
      <c r="G2349" s="33">
        <f>IFERROR(VLOOKUP(C2349,重点公司!$C$2:$E$800,2,FALSE),0)</f>
        <v>0</v>
      </c>
    </row>
    <row r="2350" spans="2:7" ht="14" customHeight="1" x14ac:dyDescent="0.25">
      <c r="B2350" s="34" t="s">
        <v>3488</v>
      </c>
      <c r="C2350" s="29" t="str">
        <f>[1]!s_info_name(B2350)</f>
        <v>北京科锐</v>
      </c>
      <c r="D2350" s="30" t="str">
        <f>[1]!s_info_industry_sw_2021(B2350,"",1)</f>
        <v>电力设备</v>
      </c>
      <c r="E2350" s="31" t="str">
        <f>IF([1]!s_info_industry_sw_2021(B2350,"",2)="消费电子",分工!$E$4,VLOOKUP(D2350,分工!$B$2:'分工'!$C$32,2,0))</f>
        <v>张子健</v>
      </c>
      <c r="F2350" s="35"/>
      <c r="G2350" s="33">
        <f>IFERROR(VLOOKUP(C2350,重点公司!$C$2:$E$800,2,FALSE),0)</f>
        <v>0</v>
      </c>
    </row>
    <row r="2351" spans="2:7" ht="14" customHeight="1" x14ac:dyDescent="0.25">
      <c r="B2351" s="34" t="s">
        <v>3489</v>
      </c>
      <c r="C2351" s="29" t="str">
        <f>[1]!s_info_name(B2351)</f>
        <v>漫步者</v>
      </c>
      <c r="D2351" s="30" t="str">
        <f>[1]!s_info_industry_sw_2021(B2351,"",1)</f>
        <v>电子</v>
      </c>
      <c r="E2351" s="31" t="str">
        <f>IF([1]!s_info_industry_sw_2021(B2351,"",2)="消费电子",分工!$E$4,VLOOKUP(D2351,分工!$B$2:'分工'!$C$32,2,0))</f>
        <v>沈洪敏</v>
      </c>
      <c r="F2351" s="35"/>
      <c r="G2351" s="33">
        <f>IFERROR(VLOOKUP(C2351,重点公司!$C$2:$E$800,2,FALSE),0)</f>
        <v>0</v>
      </c>
    </row>
    <row r="2352" spans="2:7" ht="14" customHeight="1" x14ac:dyDescent="0.25">
      <c r="B2352" s="34" t="s">
        <v>50</v>
      </c>
      <c r="C2352" s="29" t="str">
        <f>[1]!s_info_name(B2352)</f>
        <v>顺丰控股</v>
      </c>
      <c r="D2352" s="30" t="str">
        <f>[1]!s_info_industry_sw_2021(B2352,"",1)</f>
        <v>交通运输</v>
      </c>
      <c r="E2352" s="31" t="str">
        <f>IF([1]!s_info_industry_sw_2021(B2352,"",2)="消费电子",分工!$E$4,VLOOKUP(D2352,分工!$B$2:'分工'!$C$32,2,0))</f>
        <v>董博</v>
      </c>
      <c r="F2352" s="35"/>
      <c r="G2352" s="33">
        <f>IFERROR(VLOOKUP(C2352,重点公司!$C$2:$E$800,2,FALSE),0)</f>
        <v>1</v>
      </c>
    </row>
    <row r="2353" spans="2:7" ht="14" customHeight="1" x14ac:dyDescent="0.25">
      <c r="B2353" s="34" t="s">
        <v>381</v>
      </c>
      <c r="C2353" s="29" t="str">
        <f>[1]!s_info_name(B2353)</f>
        <v>杰瑞股份</v>
      </c>
      <c r="D2353" s="30" t="str">
        <f>[1]!s_info_industry_sw_2021(B2353,"",1)</f>
        <v>机械设备</v>
      </c>
      <c r="E2353" s="31" t="str">
        <f>IF([1]!s_info_industry_sw_2021(B2353,"",2)="消费电子",分工!$E$4,VLOOKUP(D2353,分工!$B$2:'分工'!$C$32,2,0))</f>
        <v>沈洪敏</v>
      </c>
      <c r="F2353" s="35"/>
      <c r="G2353" s="33">
        <f>IFERROR(VLOOKUP(C2353,重点公司!$C$2:$E$800,2,FALSE),0)</f>
        <v>1</v>
      </c>
    </row>
    <row r="2354" spans="2:7" ht="14" customHeight="1" x14ac:dyDescent="0.25">
      <c r="B2354" s="34" t="s">
        <v>3490</v>
      </c>
      <c r="C2354" s="29" t="str">
        <f>[1]!s_info_name(B2354)</f>
        <v>天娱数科</v>
      </c>
      <c r="D2354" s="30" t="str">
        <f>[1]!s_info_industry_sw_2021(B2354,"",1)</f>
        <v>传媒</v>
      </c>
      <c r="E2354" s="31" t="str">
        <f>IF([1]!s_info_industry_sw_2021(B2354,"",2)="消费电子",分工!$E$4,VLOOKUP(D2354,分工!$B$2:'分工'!$C$32,2,0))</f>
        <v>曹昱晟</v>
      </c>
      <c r="F2354" s="35"/>
      <c r="G2354" s="33">
        <f>IFERROR(VLOOKUP(C2354,重点公司!$C$2:$E$800,2,FALSE),0)</f>
        <v>0</v>
      </c>
    </row>
    <row r="2355" spans="2:7" ht="14" customHeight="1" x14ac:dyDescent="0.25">
      <c r="B2355" s="34" t="s">
        <v>3491</v>
      </c>
      <c r="C2355" s="29" t="str">
        <f>[1]!s_info_name(B2355)</f>
        <v>兴民智通</v>
      </c>
      <c r="D2355" s="30" t="str">
        <f>[1]!s_info_industry_sw_2021(B2355,"",1)</f>
        <v>汽车</v>
      </c>
      <c r="E2355" s="31" t="str">
        <f>IF([1]!s_info_industry_sw_2021(B2355,"",2)="消费电子",分工!$E$4,VLOOKUP(D2355,分工!$B$2:'分工'!$C$32,2,0))</f>
        <v>沈洪敏</v>
      </c>
      <c r="F2355" s="35"/>
      <c r="G2355" s="33">
        <f>IFERROR(VLOOKUP(C2355,重点公司!$C$2:$E$800,2,FALSE),0)</f>
        <v>0</v>
      </c>
    </row>
    <row r="2356" spans="2:7" ht="14" customHeight="1" x14ac:dyDescent="0.25">
      <c r="B2356" s="34" t="s">
        <v>3492</v>
      </c>
      <c r="C2356" s="29" t="str">
        <f>[1]!s_info_name(B2356)</f>
        <v>赫美集团</v>
      </c>
      <c r="D2356" s="30" t="str">
        <f>[1]!s_info_industry_sw_2021(B2356,"",1)</f>
        <v>商贸零售</v>
      </c>
      <c r="E2356" s="31" t="str">
        <f>IF([1]!s_info_industry_sw_2021(B2356,"",2)="消费电子",分工!$E$4,VLOOKUP(D2356,分工!$B$2:'分工'!$C$32,2,0))</f>
        <v>董博</v>
      </c>
      <c r="F2356" s="35"/>
      <c r="G2356" s="33">
        <f>IFERROR(VLOOKUP(C2356,重点公司!$C$2:$E$800,2,FALSE),0)</f>
        <v>0</v>
      </c>
    </row>
    <row r="2357" spans="2:7" ht="14" customHeight="1" x14ac:dyDescent="0.25">
      <c r="B2357" s="34" t="s">
        <v>3493</v>
      </c>
      <c r="C2357" s="29" t="str">
        <f>[1]!s_info_name(B2357)</f>
        <v>富临运业</v>
      </c>
      <c r="D2357" s="30" t="str">
        <f>[1]!s_info_industry_sw_2021(B2357,"",1)</f>
        <v>交通运输</v>
      </c>
      <c r="E2357" s="31" t="str">
        <f>IF([1]!s_info_industry_sw_2021(B2357,"",2)="消费电子",分工!$E$4,VLOOKUP(D2357,分工!$B$2:'分工'!$C$32,2,0))</f>
        <v>董博</v>
      </c>
      <c r="F2357" s="35"/>
      <c r="G2357" s="33">
        <f>IFERROR(VLOOKUP(C2357,重点公司!$C$2:$E$800,2,FALSE),0)</f>
        <v>0</v>
      </c>
    </row>
    <row r="2358" spans="2:7" ht="14" customHeight="1" x14ac:dyDescent="0.25">
      <c r="B2358" s="34" t="s">
        <v>3494</v>
      </c>
      <c r="C2358" s="29" t="str">
        <f>[1]!s_info_name(B2358)</f>
        <v>森源电气</v>
      </c>
      <c r="D2358" s="30" t="str">
        <f>[1]!s_info_industry_sw_2021(B2358,"",1)</f>
        <v>电力设备</v>
      </c>
      <c r="E2358" s="31" t="str">
        <f>IF([1]!s_info_industry_sw_2021(B2358,"",2)="消费电子",分工!$E$4,VLOOKUP(D2358,分工!$B$2:'分工'!$C$32,2,0))</f>
        <v>张子健</v>
      </c>
      <c r="F2358" s="35"/>
      <c r="G2358" s="33">
        <f>IFERROR(VLOOKUP(C2358,重点公司!$C$2:$E$800,2,FALSE),0)</f>
        <v>0</v>
      </c>
    </row>
    <row r="2359" spans="2:7" ht="14" customHeight="1" x14ac:dyDescent="0.25">
      <c r="B2359" s="34" t="s">
        <v>3495</v>
      </c>
      <c r="C2359" s="29" t="str">
        <f>[1]!s_info_name(B2359)</f>
        <v>北讯退(退市)</v>
      </c>
      <c r="D2359" s="30" t="str">
        <f>[1]!s_info_industry_sw_2021(B2359,"",1)</f>
        <v>通信</v>
      </c>
      <c r="E2359" s="31" t="str">
        <f>IF([1]!s_info_industry_sw_2021(B2359,"",2)="消费电子",分工!$E$4,VLOOKUP(D2359,分工!$B$2:'分工'!$C$32,2,0))</f>
        <v>邵艺开</v>
      </c>
      <c r="F2359" s="35"/>
      <c r="G2359" s="33">
        <f>IFERROR(VLOOKUP(C2359,重点公司!$C$2:$E$800,2,FALSE),0)</f>
        <v>0</v>
      </c>
    </row>
    <row r="2360" spans="2:7" ht="14" customHeight="1" x14ac:dyDescent="0.25">
      <c r="B2360" s="34" t="s">
        <v>3496</v>
      </c>
      <c r="C2360" s="29" t="str">
        <f>[1]!s_info_name(B2360)</f>
        <v>同德化工</v>
      </c>
      <c r="D2360" s="30" t="str">
        <f>[1]!s_info_industry_sw_2021(B2360,"",1)</f>
        <v>基础化工</v>
      </c>
      <c r="E2360" s="31" t="str">
        <f>IF([1]!s_info_industry_sw_2021(B2360,"",2)="消费电子",分工!$E$4,VLOOKUP(D2360,分工!$B$2:'分工'!$C$32,2,0))</f>
        <v>张子健</v>
      </c>
      <c r="F2360" s="35"/>
      <c r="G2360" s="33">
        <f>IFERROR(VLOOKUP(C2360,重点公司!$C$2:$E$800,2,FALSE),0)</f>
        <v>0</v>
      </c>
    </row>
    <row r="2361" spans="2:7" ht="14" customHeight="1" x14ac:dyDescent="0.25">
      <c r="B2361" s="34" t="s">
        <v>3497</v>
      </c>
      <c r="C2361" s="29" t="str">
        <f>[1]!s_info_name(B2361)</f>
        <v>神剑股份</v>
      </c>
      <c r="D2361" s="30" t="str">
        <f>[1]!s_info_industry_sw_2021(B2361,"",1)</f>
        <v>基础化工</v>
      </c>
      <c r="E2361" s="31" t="str">
        <f>IF([1]!s_info_industry_sw_2021(B2361,"",2)="消费电子",分工!$E$4,VLOOKUP(D2361,分工!$B$2:'分工'!$C$32,2,0))</f>
        <v>张子健</v>
      </c>
      <c r="F2361" s="35"/>
      <c r="G2361" s="33">
        <f>IFERROR(VLOOKUP(C2361,重点公司!$C$2:$E$800,2,FALSE),0)</f>
        <v>0</v>
      </c>
    </row>
    <row r="2362" spans="2:7" ht="14" customHeight="1" x14ac:dyDescent="0.25">
      <c r="B2362" s="34" t="s">
        <v>3498</v>
      </c>
      <c r="C2362" s="29" t="str">
        <f>[1]!s_info_name(B2362)</f>
        <v>汉王科技</v>
      </c>
      <c r="D2362" s="30" t="str">
        <f>[1]!s_info_industry_sw_2021(B2362,"",1)</f>
        <v>计算机</v>
      </c>
      <c r="E2362" s="31" t="str">
        <f>IF([1]!s_info_industry_sw_2021(B2362,"",2)="消费电子",分工!$E$4,VLOOKUP(D2362,分工!$B$2:'分工'!$C$32,2,0))</f>
        <v>沈洪敏</v>
      </c>
      <c r="F2362" s="35"/>
      <c r="G2362" s="33">
        <f>IFERROR(VLOOKUP(C2362,重点公司!$C$2:$E$800,2,FALSE),0)</f>
        <v>0</v>
      </c>
    </row>
    <row r="2363" spans="2:7" ht="14" customHeight="1" x14ac:dyDescent="0.25">
      <c r="B2363" s="34" t="s">
        <v>3499</v>
      </c>
      <c r="C2363" s="29" t="str">
        <f>[1]!s_info_name(B2363)</f>
        <v>隆基机械</v>
      </c>
      <c r="D2363" s="30" t="str">
        <f>[1]!s_info_industry_sw_2021(B2363,"",1)</f>
        <v>汽车</v>
      </c>
      <c r="E2363" s="31" t="str">
        <f>IF([1]!s_info_industry_sw_2021(B2363,"",2)="消费电子",分工!$E$4,VLOOKUP(D2363,分工!$B$2:'分工'!$C$32,2,0))</f>
        <v>沈洪敏</v>
      </c>
      <c r="F2363" s="35"/>
      <c r="G2363" s="33">
        <f>IFERROR(VLOOKUP(C2363,重点公司!$C$2:$E$800,2,FALSE),0)</f>
        <v>0</v>
      </c>
    </row>
    <row r="2364" spans="2:7" ht="14" customHeight="1" x14ac:dyDescent="0.25">
      <c r="B2364" s="34" t="s">
        <v>3500</v>
      </c>
      <c r="C2364" s="29" t="str">
        <f>[1]!s_info_name(B2364)</f>
        <v>中恒电气</v>
      </c>
      <c r="D2364" s="30" t="str">
        <f>[1]!s_info_industry_sw_2021(B2364,"",1)</f>
        <v>电力设备</v>
      </c>
      <c r="E2364" s="31" t="str">
        <f>IF([1]!s_info_industry_sw_2021(B2364,"",2)="消费电子",分工!$E$4,VLOOKUP(D2364,分工!$B$2:'分工'!$C$32,2,0))</f>
        <v>张子健</v>
      </c>
      <c r="F2364" s="35"/>
      <c r="G2364" s="33">
        <f>IFERROR(VLOOKUP(C2364,重点公司!$C$2:$E$800,2,FALSE),0)</f>
        <v>0</v>
      </c>
    </row>
    <row r="2365" spans="2:7" ht="14" customHeight="1" x14ac:dyDescent="0.25">
      <c r="B2365" s="34" t="s">
        <v>3501</v>
      </c>
      <c r="C2365" s="29" t="str">
        <f>[1]!s_info_name(B2365)</f>
        <v>永安药业</v>
      </c>
      <c r="D2365" s="30" t="str">
        <f>[1]!s_info_industry_sw_2021(B2365,"",1)</f>
        <v>医药生物</v>
      </c>
      <c r="E2365" s="31" t="str">
        <f>IF([1]!s_info_industry_sw_2021(B2365,"",2)="消费电子",分工!$E$4,VLOOKUP(D2365,分工!$B$2:'分工'!$C$32,2,0))</f>
        <v>曹昱晟</v>
      </c>
      <c r="F2365" s="35"/>
      <c r="G2365" s="33">
        <f>IFERROR(VLOOKUP(C2365,重点公司!$C$2:$E$800,2,FALSE),0)</f>
        <v>0</v>
      </c>
    </row>
    <row r="2366" spans="2:7" ht="14" customHeight="1" x14ac:dyDescent="0.25">
      <c r="B2366" s="34" t="s">
        <v>3502</v>
      </c>
      <c r="C2366" s="29" t="str">
        <f>[1]!s_info_name(B2366)</f>
        <v>融发核电</v>
      </c>
      <c r="D2366" s="30" t="str">
        <f>[1]!s_info_industry_sw_2021(B2366,"",1)</f>
        <v>电力设备</v>
      </c>
      <c r="E2366" s="31" t="str">
        <f>IF([1]!s_info_industry_sw_2021(B2366,"",2)="消费电子",分工!$E$4,VLOOKUP(D2366,分工!$B$2:'分工'!$C$32,2,0))</f>
        <v>张子健</v>
      </c>
      <c r="F2366" s="35"/>
      <c r="G2366" s="33">
        <f>IFERROR(VLOOKUP(C2366,重点公司!$C$2:$E$800,2,FALSE),0)</f>
        <v>0</v>
      </c>
    </row>
    <row r="2367" spans="2:7" ht="14" customHeight="1" x14ac:dyDescent="0.25">
      <c r="B2367" s="34" t="s">
        <v>3503</v>
      </c>
      <c r="C2367" s="29" t="str">
        <f>[1]!s_info_name(B2367)</f>
        <v>康力电梯</v>
      </c>
      <c r="D2367" s="30" t="str">
        <f>[1]!s_info_industry_sw_2021(B2367,"",1)</f>
        <v>机械设备</v>
      </c>
      <c r="E2367" s="31" t="str">
        <f>IF([1]!s_info_industry_sw_2021(B2367,"",2)="消费电子",分工!$E$4,VLOOKUP(D2367,分工!$B$2:'分工'!$C$32,2,0))</f>
        <v>沈洪敏</v>
      </c>
      <c r="F2367" s="35"/>
      <c r="G2367" s="33">
        <f>IFERROR(VLOOKUP(C2367,重点公司!$C$2:$E$800,2,FALSE),0)</f>
        <v>0</v>
      </c>
    </row>
    <row r="2368" spans="2:7" ht="14" customHeight="1" x14ac:dyDescent="0.25">
      <c r="B2368" s="34" t="s">
        <v>3504</v>
      </c>
      <c r="C2368" s="29" t="str">
        <f>[1]!s_info_name(B2368)</f>
        <v>太极股份</v>
      </c>
      <c r="D2368" s="30" t="str">
        <f>[1]!s_info_industry_sw_2021(B2368,"",1)</f>
        <v>计算机</v>
      </c>
      <c r="E2368" s="31" t="str">
        <f>IF([1]!s_info_industry_sw_2021(B2368,"",2)="消费电子",分工!$E$4,VLOOKUP(D2368,分工!$B$2:'分工'!$C$32,2,0))</f>
        <v>沈洪敏</v>
      </c>
      <c r="F2368" s="35"/>
      <c r="G2368" s="33">
        <f>IFERROR(VLOOKUP(C2368,重点公司!$C$2:$E$800,2,FALSE),0)</f>
        <v>0</v>
      </c>
    </row>
    <row r="2369" spans="2:7" ht="14" customHeight="1" x14ac:dyDescent="0.25">
      <c r="B2369" s="34" t="s">
        <v>3505</v>
      </c>
      <c r="C2369" s="29" t="str">
        <f>[1]!s_info_name(B2369)</f>
        <v>卓翼科技</v>
      </c>
      <c r="D2369" s="30" t="str">
        <f>[1]!s_info_industry_sw_2021(B2369,"",1)</f>
        <v>电子</v>
      </c>
      <c r="E2369" s="31" t="str">
        <f>IF([1]!s_info_industry_sw_2021(B2369,"",2)="消费电子",分工!$E$4,VLOOKUP(D2369,分工!$B$2:'分工'!$C$32,2,0))</f>
        <v>沈洪敏</v>
      </c>
      <c r="F2369" s="35"/>
      <c r="G2369" s="33">
        <f>IFERROR(VLOOKUP(C2369,重点公司!$C$2:$E$800,2,FALSE),0)</f>
        <v>0</v>
      </c>
    </row>
    <row r="2370" spans="2:7" ht="14" customHeight="1" x14ac:dyDescent="0.25">
      <c r="B2370" s="34" t="s">
        <v>3506</v>
      </c>
      <c r="C2370" s="29" t="str">
        <f>[1]!s_info_name(B2370)</f>
        <v>亚太药业</v>
      </c>
      <c r="D2370" s="30" t="str">
        <f>[1]!s_info_industry_sw_2021(B2370,"",1)</f>
        <v>医药生物</v>
      </c>
      <c r="E2370" s="31" t="str">
        <f>IF([1]!s_info_industry_sw_2021(B2370,"",2)="消费电子",分工!$E$4,VLOOKUP(D2370,分工!$B$2:'分工'!$C$32,2,0))</f>
        <v>曹昱晟</v>
      </c>
      <c r="F2370" s="35"/>
      <c r="G2370" s="33">
        <f>IFERROR(VLOOKUP(C2370,重点公司!$C$2:$E$800,2,FALSE),0)</f>
        <v>0</v>
      </c>
    </row>
    <row r="2371" spans="2:7" ht="14" customHeight="1" x14ac:dyDescent="0.25">
      <c r="B2371" s="34" t="s">
        <v>51</v>
      </c>
      <c r="C2371" s="29" t="str">
        <f>[1]!s_info_name(B2371)</f>
        <v>北方华创</v>
      </c>
      <c r="D2371" s="30" t="str">
        <f>[1]!s_info_industry_sw_2021(B2371,"",1)</f>
        <v>电子</v>
      </c>
      <c r="E2371" s="31" t="str">
        <f>IF([1]!s_info_industry_sw_2021(B2371,"",2)="消费电子",分工!$E$4,VLOOKUP(D2371,分工!$B$2:'分工'!$C$32,2,0))</f>
        <v>邵艺开</v>
      </c>
      <c r="F2371" s="35"/>
      <c r="G2371" s="33">
        <f>IFERROR(VLOOKUP(C2371,重点公司!$C$2:$E$800,2,FALSE),0)</f>
        <v>1</v>
      </c>
    </row>
    <row r="2372" spans="2:7" ht="14" customHeight="1" x14ac:dyDescent="0.25">
      <c r="B2372" s="34" t="s">
        <v>649</v>
      </c>
      <c r="C2372" s="29" t="str">
        <f>[1]!s_info_name(B2372)</f>
        <v>伟星新材</v>
      </c>
      <c r="D2372" s="30" t="str">
        <f>[1]!s_info_industry_sw_2021(B2372,"",1)</f>
        <v>建筑材料</v>
      </c>
      <c r="E2372" s="31" t="str">
        <f>IF([1]!s_info_industry_sw_2021(B2372,"",2)="消费电子",分工!$E$4,VLOOKUP(D2372,分工!$B$2:'分工'!$C$32,2,0))</f>
        <v>曹昱晟</v>
      </c>
      <c r="F2372" s="35"/>
      <c r="G2372" s="33">
        <f>IFERROR(VLOOKUP(C2372,重点公司!$C$2:$E$800,2,FALSE),0)</f>
        <v>1</v>
      </c>
    </row>
    <row r="2373" spans="2:7" ht="14" customHeight="1" x14ac:dyDescent="0.25">
      <c r="B2373" s="34" t="s">
        <v>3507</v>
      </c>
      <c r="C2373" s="29" t="str">
        <f>[1]!s_info_name(B2373)</f>
        <v>千方科技</v>
      </c>
      <c r="D2373" s="30" t="str">
        <f>[1]!s_info_industry_sw_2021(B2373,"",1)</f>
        <v>计算机</v>
      </c>
      <c r="E2373" s="31" t="str">
        <f>IF([1]!s_info_industry_sw_2021(B2373,"",2)="消费电子",分工!$E$4,VLOOKUP(D2373,分工!$B$2:'分工'!$C$32,2,0))</f>
        <v>沈洪敏</v>
      </c>
      <c r="F2373" s="35"/>
      <c r="G2373" s="33">
        <f>IFERROR(VLOOKUP(C2373,重点公司!$C$2:$E$800,2,FALSE),0)</f>
        <v>0</v>
      </c>
    </row>
    <row r="2374" spans="2:7" ht="14" customHeight="1" x14ac:dyDescent="0.25">
      <c r="B2374" s="34" t="s">
        <v>3508</v>
      </c>
      <c r="C2374" s="29" t="str">
        <f>[1]!s_info_name(B2374)</f>
        <v>中锐股份</v>
      </c>
      <c r="D2374" s="30" t="str">
        <f>[1]!s_info_industry_sw_2021(B2374,"",1)</f>
        <v>轻工制造</v>
      </c>
      <c r="E2374" s="31" t="str">
        <f>IF([1]!s_info_industry_sw_2021(B2374,"",2)="消费电子",分工!$E$4,VLOOKUP(D2374,分工!$B$2:'分工'!$C$32,2,0))</f>
        <v>董博</v>
      </c>
      <c r="F2374" s="35"/>
      <c r="G2374" s="33">
        <f>IFERROR(VLOOKUP(C2374,重点公司!$C$2:$E$800,2,FALSE),0)</f>
        <v>0</v>
      </c>
    </row>
    <row r="2375" spans="2:7" ht="14" customHeight="1" x14ac:dyDescent="0.25">
      <c r="B2375" s="34" t="s">
        <v>3509</v>
      </c>
      <c r="C2375" s="29" t="str">
        <f>[1]!s_info_name(B2375)</f>
        <v>亚厦股份</v>
      </c>
      <c r="D2375" s="30" t="str">
        <f>[1]!s_info_industry_sw_2021(B2375,"",1)</f>
        <v>建筑装饰</v>
      </c>
      <c r="E2375" s="31" t="str">
        <f>IF([1]!s_info_industry_sw_2021(B2375,"",2)="消费电子",分工!$E$4,VLOOKUP(D2375,分工!$B$2:'分工'!$C$32,2,0))</f>
        <v>曹昱晟</v>
      </c>
      <c r="F2375" s="35"/>
      <c r="G2375" s="33">
        <f>IFERROR(VLOOKUP(C2375,重点公司!$C$2:$E$800,2,FALSE),0)</f>
        <v>0</v>
      </c>
    </row>
    <row r="2376" spans="2:7" ht="14" customHeight="1" x14ac:dyDescent="0.25">
      <c r="B2376" s="34" t="s">
        <v>3510</v>
      </c>
      <c r="C2376" s="29" t="str">
        <f>[1]!s_info_name(B2376)</f>
        <v>新北洋</v>
      </c>
      <c r="D2376" s="30" t="str">
        <f>[1]!s_info_industry_sw_2021(B2376,"",1)</f>
        <v>计算机</v>
      </c>
      <c r="E2376" s="31" t="str">
        <f>IF([1]!s_info_industry_sw_2021(B2376,"",2)="消费电子",分工!$E$4,VLOOKUP(D2376,分工!$B$2:'分工'!$C$32,2,0))</f>
        <v>沈洪敏</v>
      </c>
      <c r="F2376" s="35"/>
      <c r="G2376" s="33">
        <f>IFERROR(VLOOKUP(C2376,重点公司!$C$2:$E$800,2,FALSE),0)</f>
        <v>0</v>
      </c>
    </row>
    <row r="2377" spans="2:7" ht="14" customHeight="1" x14ac:dyDescent="0.25">
      <c r="B2377" s="34" t="s">
        <v>3511</v>
      </c>
      <c r="C2377" s="29" t="str">
        <f>[1]!s_info_name(B2377)</f>
        <v>国创高新</v>
      </c>
      <c r="D2377" s="30" t="str">
        <f>[1]!s_info_industry_sw_2021(B2377,"",1)</f>
        <v>房地产</v>
      </c>
      <c r="E2377" s="31" t="str">
        <f>IF([1]!s_info_industry_sw_2021(B2377,"",2)="消费电子",分工!$E$4,VLOOKUP(D2377,分工!$B$2:'分工'!$C$32,2,0))</f>
        <v>曹昱晟</v>
      </c>
      <c r="F2377" s="35"/>
      <c r="G2377" s="33">
        <f>IFERROR(VLOOKUP(C2377,重点公司!$C$2:$E$800,2,FALSE),0)</f>
        <v>0</v>
      </c>
    </row>
    <row r="2378" spans="2:7" ht="14" customHeight="1" x14ac:dyDescent="0.25">
      <c r="B2378" s="34" t="s">
        <v>3512</v>
      </c>
      <c r="C2378" s="29" t="str">
        <f>[1]!s_info_name(B2378)</f>
        <v>章源钨业</v>
      </c>
      <c r="D2378" s="30" t="str">
        <f>[1]!s_info_industry_sw_2021(B2378,"",1)</f>
        <v>有色金属</v>
      </c>
      <c r="E2378" s="31" t="str">
        <f>IF([1]!s_info_industry_sw_2021(B2378,"",2)="消费电子",分工!$E$4,VLOOKUP(D2378,分工!$B$2:'分工'!$C$32,2,0))</f>
        <v>蔡浩</v>
      </c>
      <c r="F2378" s="35"/>
      <c r="G2378" s="33">
        <f>IFERROR(VLOOKUP(C2378,重点公司!$C$2:$E$800,2,FALSE),0)</f>
        <v>0</v>
      </c>
    </row>
    <row r="2379" spans="2:7" ht="14" customHeight="1" x14ac:dyDescent="0.25">
      <c r="B2379" s="34" t="s">
        <v>3513</v>
      </c>
      <c r="C2379" s="29" t="str">
        <f>[1]!s_info_name(B2379)</f>
        <v>宏创控股</v>
      </c>
      <c r="D2379" s="30" t="str">
        <f>[1]!s_info_industry_sw_2021(B2379,"",1)</f>
        <v>有色金属</v>
      </c>
      <c r="E2379" s="31" t="str">
        <f>IF([1]!s_info_industry_sw_2021(B2379,"",2)="消费电子",分工!$E$4,VLOOKUP(D2379,分工!$B$2:'分工'!$C$32,2,0))</f>
        <v>蔡浩</v>
      </c>
      <c r="F2379" s="35"/>
      <c r="G2379" s="33">
        <f>IFERROR(VLOOKUP(C2379,重点公司!$C$2:$E$800,2,FALSE),0)</f>
        <v>0</v>
      </c>
    </row>
    <row r="2380" spans="2:7" ht="14" customHeight="1" x14ac:dyDescent="0.25">
      <c r="B2380" s="34" t="s">
        <v>3514</v>
      </c>
      <c r="C2380" s="29" t="str">
        <f>[1]!s_info_name(B2380)</f>
        <v>科远智慧</v>
      </c>
      <c r="D2380" s="30" t="str">
        <f>[1]!s_info_industry_sw_2021(B2380,"",1)</f>
        <v>计算机</v>
      </c>
      <c r="E2380" s="31" t="str">
        <f>IF([1]!s_info_industry_sw_2021(B2380,"",2)="消费电子",分工!$E$4,VLOOKUP(D2380,分工!$B$2:'分工'!$C$32,2,0))</f>
        <v>沈洪敏</v>
      </c>
      <c r="F2380" s="35"/>
      <c r="G2380" s="33">
        <f>IFERROR(VLOOKUP(C2380,重点公司!$C$2:$E$800,2,FALSE),0)</f>
        <v>0</v>
      </c>
    </row>
    <row r="2381" spans="2:7" ht="14" customHeight="1" x14ac:dyDescent="0.25">
      <c r="B2381" s="34" t="s">
        <v>3515</v>
      </c>
      <c r="C2381" s="29" t="str">
        <f>[1]!s_info_name(B2381)</f>
        <v>双箭股份</v>
      </c>
      <c r="D2381" s="30" t="str">
        <f>[1]!s_info_industry_sw_2021(B2381,"",1)</f>
        <v>基础化工</v>
      </c>
      <c r="E2381" s="31" t="str">
        <f>IF([1]!s_info_industry_sw_2021(B2381,"",2)="消费电子",分工!$E$4,VLOOKUP(D2381,分工!$B$2:'分工'!$C$32,2,0))</f>
        <v>张子健</v>
      </c>
      <c r="F2381" s="35"/>
      <c r="G2381" s="33">
        <f>IFERROR(VLOOKUP(C2381,重点公司!$C$2:$E$800,2,FALSE),0)</f>
        <v>0</v>
      </c>
    </row>
    <row r="2382" spans="2:7" ht="14" customHeight="1" x14ac:dyDescent="0.25">
      <c r="B2382" s="34" t="s">
        <v>3516</v>
      </c>
      <c r="C2382" s="29" t="str">
        <f>[1]!s_info_name(B2382)</f>
        <v>蓝帆医疗</v>
      </c>
      <c r="D2382" s="30" t="str">
        <f>[1]!s_info_industry_sw_2021(B2382,"",1)</f>
        <v>医药生物</v>
      </c>
      <c r="E2382" s="31" t="str">
        <f>IF([1]!s_info_industry_sw_2021(B2382,"",2)="消费电子",分工!$E$4,VLOOKUP(D2382,分工!$B$2:'分工'!$C$32,2,0))</f>
        <v>曹昱晟</v>
      </c>
      <c r="F2382" s="35"/>
      <c r="G2382" s="33">
        <f>IFERROR(VLOOKUP(C2382,重点公司!$C$2:$E$800,2,FALSE),0)</f>
        <v>0</v>
      </c>
    </row>
    <row r="2383" spans="2:7" ht="14" customHeight="1" x14ac:dyDescent="0.25">
      <c r="B2383" s="34" t="s">
        <v>3517</v>
      </c>
      <c r="C2383" s="29" t="str">
        <f>[1]!s_info_name(B2383)</f>
        <v>合众思壮</v>
      </c>
      <c r="D2383" s="30" t="str">
        <f>[1]!s_info_industry_sw_2021(B2383,"",1)</f>
        <v>国防军工</v>
      </c>
      <c r="E2383" s="31" t="str">
        <f>IF([1]!s_info_industry_sw_2021(B2383,"",2)="消费电子",分工!$E$4,VLOOKUP(D2383,分工!$B$2:'分工'!$C$32,2,0))</f>
        <v>董博</v>
      </c>
      <c r="F2383" s="35"/>
      <c r="G2383" s="33">
        <f>IFERROR(VLOOKUP(C2383,重点公司!$C$2:$E$800,2,FALSE),0)</f>
        <v>0</v>
      </c>
    </row>
    <row r="2384" spans="2:7" ht="14" customHeight="1" x14ac:dyDescent="0.25">
      <c r="B2384" s="34" t="s">
        <v>1081</v>
      </c>
      <c r="C2384" s="29" t="str">
        <f>[1]!s_info_name(B2384)</f>
        <v>东山精密</v>
      </c>
      <c r="D2384" s="30" t="str">
        <f>[1]!s_info_industry_sw_2021(B2384,"",1)</f>
        <v>电子</v>
      </c>
      <c r="E2384" s="31" t="str">
        <f>IF([1]!s_info_industry_sw_2021(B2384,"",2)="消费电子",分工!$E$4,VLOOKUP(D2384,分工!$B$2:'分工'!$C$32,2,0))</f>
        <v>邵艺开</v>
      </c>
      <c r="F2384" s="35"/>
      <c r="G2384" s="33">
        <f>IFERROR(VLOOKUP(C2384,重点公司!$C$2:$E$800,2,FALSE),0)</f>
        <v>1</v>
      </c>
    </row>
    <row r="2385" spans="2:7" ht="14" customHeight="1" x14ac:dyDescent="0.25">
      <c r="B2385" s="34" t="s">
        <v>52</v>
      </c>
      <c r="C2385" s="29" t="str">
        <f>[1]!s_info_name(B2385)</f>
        <v>大北农</v>
      </c>
      <c r="D2385" s="30" t="str">
        <f>[1]!s_info_industry_sw_2021(B2385,"",1)</f>
        <v>农林牧渔</v>
      </c>
      <c r="E2385" s="31" t="str">
        <f>IF([1]!s_info_industry_sw_2021(B2385,"",2)="消费电子",分工!$E$4,VLOOKUP(D2385,分工!$B$2:'分工'!$C$32,2,0))</f>
        <v>邵艺开</v>
      </c>
      <c r="F2385" s="35"/>
      <c r="G2385" s="33">
        <f>IFERROR(VLOOKUP(C2385,重点公司!$C$2:$E$800,2,FALSE),0)</f>
        <v>1</v>
      </c>
    </row>
    <row r="2386" spans="2:7" ht="14" customHeight="1" x14ac:dyDescent="0.25">
      <c r="B2386" s="34" t="s">
        <v>3518</v>
      </c>
      <c r="C2386" s="29" t="str">
        <f>[1]!s_info_name(B2386)</f>
        <v>天原股份</v>
      </c>
      <c r="D2386" s="30" t="str">
        <f>[1]!s_info_industry_sw_2021(B2386,"",1)</f>
        <v>基础化工</v>
      </c>
      <c r="E2386" s="31" t="str">
        <f>IF([1]!s_info_industry_sw_2021(B2386,"",2)="消费电子",分工!$E$4,VLOOKUP(D2386,分工!$B$2:'分工'!$C$32,2,0))</f>
        <v>张子健</v>
      </c>
      <c r="F2386" s="35"/>
      <c r="G2386" s="33">
        <f>IFERROR(VLOOKUP(C2386,重点公司!$C$2:$E$800,2,FALSE),0)</f>
        <v>0</v>
      </c>
    </row>
    <row r="2387" spans="2:7" ht="14" customHeight="1" x14ac:dyDescent="0.25">
      <c r="B2387" s="34" t="s">
        <v>3519</v>
      </c>
      <c r="C2387" s="29" t="str">
        <f>[1]!s_info_name(B2387)</f>
        <v>维信诺</v>
      </c>
      <c r="D2387" s="30" t="str">
        <f>[1]!s_info_industry_sw_2021(B2387,"",1)</f>
        <v>电子</v>
      </c>
      <c r="E2387" s="31" t="str">
        <f>IF([1]!s_info_industry_sw_2021(B2387,"",2)="消费电子",分工!$E$4,VLOOKUP(D2387,分工!$B$2:'分工'!$C$32,2,0))</f>
        <v>邵艺开</v>
      </c>
      <c r="F2387" s="35"/>
      <c r="G2387" s="33">
        <f>IFERROR(VLOOKUP(C2387,重点公司!$C$2:$E$800,2,FALSE),0)</f>
        <v>0</v>
      </c>
    </row>
    <row r="2388" spans="2:7" ht="14" customHeight="1" x14ac:dyDescent="0.25">
      <c r="B2388" s="34" t="s">
        <v>3520</v>
      </c>
      <c r="C2388" s="29" t="str">
        <f>[1]!s_info_name(B2388)</f>
        <v>新亚制程</v>
      </c>
      <c r="D2388" s="30" t="str">
        <f>[1]!s_info_industry_sw_2021(B2388,"",1)</f>
        <v>电子</v>
      </c>
      <c r="E2388" s="31" t="str">
        <f>IF([1]!s_info_industry_sw_2021(B2388,"",2)="消费电子",分工!$E$4,VLOOKUP(D2388,分工!$B$2:'分工'!$C$32,2,0))</f>
        <v>邵艺开</v>
      </c>
      <c r="F2388" s="35"/>
      <c r="G2388" s="33">
        <f>IFERROR(VLOOKUP(C2388,重点公司!$C$2:$E$800,2,FALSE),0)</f>
        <v>0</v>
      </c>
    </row>
    <row r="2389" spans="2:7" ht="14" customHeight="1" x14ac:dyDescent="0.25">
      <c r="B2389" s="34" t="s">
        <v>3521</v>
      </c>
      <c r="C2389" s="29" t="str">
        <f>[1]!s_info_name(B2389)</f>
        <v>航天彩虹</v>
      </c>
      <c r="D2389" s="30" t="str">
        <f>[1]!s_info_industry_sw_2021(B2389,"",1)</f>
        <v>国防军工</v>
      </c>
      <c r="E2389" s="31" t="str">
        <f>IF([1]!s_info_industry_sw_2021(B2389,"",2)="消费电子",分工!$E$4,VLOOKUP(D2389,分工!$B$2:'分工'!$C$32,2,0))</f>
        <v>董博</v>
      </c>
      <c r="F2389" s="35"/>
      <c r="G2389" s="33">
        <f>IFERROR(VLOOKUP(C2389,重点公司!$C$2:$E$800,2,FALSE),0)</f>
        <v>0</v>
      </c>
    </row>
    <row r="2390" spans="2:7" ht="14" customHeight="1" x14ac:dyDescent="0.25">
      <c r="B2390" s="34" t="s">
        <v>3522</v>
      </c>
      <c r="C2390" s="29" t="str">
        <f>[1]!s_info_name(B2390)</f>
        <v>信邦制药</v>
      </c>
      <c r="D2390" s="30" t="str">
        <f>[1]!s_info_industry_sw_2021(B2390,"",1)</f>
        <v>医药生物</v>
      </c>
      <c r="E2390" s="31" t="str">
        <f>IF([1]!s_info_industry_sw_2021(B2390,"",2)="消费电子",分工!$E$4,VLOOKUP(D2390,分工!$B$2:'分工'!$C$32,2,0))</f>
        <v>曹昱晟</v>
      </c>
      <c r="F2390" s="35"/>
      <c r="G2390" s="33">
        <f>IFERROR(VLOOKUP(C2390,重点公司!$C$2:$E$800,2,FALSE),0)</f>
        <v>0</v>
      </c>
    </row>
    <row r="2391" spans="2:7" ht="14" customHeight="1" x14ac:dyDescent="0.25">
      <c r="B2391" s="34" t="s">
        <v>3523</v>
      </c>
      <c r="C2391" s="29" t="str">
        <f>[1]!s_info_name(B2391)</f>
        <v>长青股份</v>
      </c>
      <c r="D2391" s="30" t="str">
        <f>[1]!s_info_industry_sw_2021(B2391,"",1)</f>
        <v>基础化工</v>
      </c>
      <c r="E2391" s="31" t="str">
        <f>IF([1]!s_info_industry_sw_2021(B2391,"",2)="消费电子",分工!$E$4,VLOOKUP(D2391,分工!$B$2:'分工'!$C$32,2,0))</f>
        <v>张子健</v>
      </c>
      <c r="F2391" s="35"/>
      <c r="G2391" s="33">
        <f>IFERROR(VLOOKUP(C2391,重点公司!$C$2:$E$800,2,FALSE),0)</f>
        <v>0</v>
      </c>
    </row>
    <row r="2392" spans="2:7" ht="14" customHeight="1" x14ac:dyDescent="0.25">
      <c r="B2392" s="34" t="s">
        <v>3524</v>
      </c>
      <c r="C2392" s="29" t="str">
        <f>[1]!s_info_name(B2392)</f>
        <v>北京利尔</v>
      </c>
      <c r="D2392" s="30" t="str">
        <f>[1]!s_info_industry_sw_2021(B2392,"",1)</f>
        <v>建筑材料</v>
      </c>
      <c r="E2392" s="31" t="str">
        <f>IF([1]!s_info_industry_sw_2021(B2392,"",2)="消费电子",分工!$E$4,VLOOKUP(D2392,分工!$B$2:'分工'!$C$32,2,0))</f>
        <v>曹昱晟</v>
      </c>
      <c r="F2392" s="35"/>
      <c r="G2392" s="33">
        <f>IFERROR(VLOOKUP(C2392,重点公司!$C$2:$E$800,2,FALSE),0)</f>
        <v>0</v>
      </c>
    </row>
    <row r="2393" spans="2:7" ht="14" customHeight="1" x14ac:dyDescent="0.25">
      <c r="B2393" s="34" t="s">
        <v>3525</v>
      </c>
      <c r="C2393" s="29" t="str">
        <f>[1]!s_info_name(B2393)</f>
        <v>力生制药</v>
      </c>
      <c r="D2393" s="30" t="str">
        <f>[1]!s_info_industry_sw_2021(B2393,"",1)</f>
        <v>医药生物</v>
      </c>
      <c r="E2393" s="31" t="str">
        <f>IF([1]!s_info_industry_sw_2021(B2393,"",2)="消费电子",分工!$E$4,VLOOKUP(D2393,分工!$B$2:'分工'!$C$32,2,0))</f>
        <v>曹昱晟</v>
      </c>
      <c r="F2393" s="35"/>
      <c r="G2393" s="33">
        <f>IFERROR(VLOOKUP(C2393,重点公司!$C$2:$E$800,2,FALSE),0)</f>
        <v>0</v>
      </c>
    </row>
    <row r="2394" spans="2:7" ht="14" customHeight="1" x14ac:dyDescent="0.25">
      <c r="B2394" s="34" t="s">
        <v>3526</v>
      </c>
      <c r="C2394" s="29" t="str">
        <f>[1]!s_info_name(B2394)</f>
        <v>联发股份</v>
      </c>
      <c r="D2394" s="30" t="str">
        <f>[1]!s_info_industry_sw_2021(B2394,"",1)</f>
        <v>纺织服饰</v>
      </c>
      <c r="E2394" s="31" t="str">
        <f>IF([1]!s_info_industry_sw_2021(B2394,"",2)="消费电子",分工!$E$4,VLOOKUP(D2394,分工!$B$2:'分工'!$C$32,2,0))</f>
        <v>董博</v>
      </c>
      <c r="F2394" s="35"/>
      <c r="G2394" s="33">
        <f>IFERROR(VLOOKUP(C2394,重点公司!$C$2:$E$800,2,FALSE),0)</f>
        <v>0</v>
      </c>
    </row>
    <row r="2395" spans="2:7" ht="14" customHeight="1" x14ac:dyDescent="0.25">
      <c r="B2395" s="34" t="s">
        <v>3527</v>
      </c>
      <c r="C2395" s="29" t="str">
        <f>[1]!s_info_name(B2395)</f>
        <v>双象股份</v>
      </c>
      <c r="D2395" s="30" t="str">
        <f>[1]!s_info_industry_sw_2021(B2395,"",1)</f>
        <v>基础化工</v>
      </c>
      <c r="E2395" s="31" t="str">
        <f>IF([1]!s_info_industry_sw_2021(B2395,"",2)="消费电子",分工!$E$4,VLOOKUP(D2395,分工!$B$2:'分工'!$C$32,2,0))</f>
        <v>张子健</v>
      </c>
      <c r="F2395" s="35"/>
      <c r="G2395" s="33">
        <f>IFERROR(VLOOKUP(C2395,重点公司!$C$2:$E$800,2,FALSE),0)</f>
        <v>0</v>
      </c>
    </row>
    <row r="2396" spans="2:7" ht="14" customHeight="1" x14ac:dyDescent="0.25">
      <c r="B2396" s="34" t="s">
        <v>3528</v>
      </c>
      <c r="C2396" s="29" t="str">
        <f>[1]!s_info_name(B2396)</f>
        <v>星网锐捷</v>
      </c>
      <c r="D2396" s="30" t="str">
        <f>[1]!s_info_industry_sw_2021(B2396,"",1)</f>
        <v>通信</v>
      </c>
      <c r="E2396" s="31" t="str">
        <f>IF([1]!s_info_industry_sw_2021(B2396,"",2)="消费电子",分工!$E$4,VLOOKUP(D2396,分工!$B$2:'分工'!$C$32,2,0))</f>
        <v>邵艺开</v>
      </c>
      <c r="F2396" s="35"/>
      <c r="G2396" s="33">
        <f>IFERROR(VLOOKUP(C2396,重点公司!$C$2:$E$800,2,FALSE),0)</f>
        <v>0</v>
      </c>
    </row>
    <row r="2397" spans="2:7" ht="14" customHeight="1" x14ac:dyDescent="0.25">
      <c r="B2397" s="34" t="s">
        <v>3529</v>
      </c>
      <c r="C2397" s="29" t="str">
        <f>[1]!s_info_name(B2397)</f>
        <v>梦洁股份</v>
      </c>
      <c r="D2397" s="30" t="str">
        <f>[1]!s_info_industry_sw_2021(B2397,"",1)</f>
        <v>纺织服饰</v>
      </c>
      <c r="E2397" s="31" t="str">
        <f>IF([1]!s_info_industry_sw_2021(B2397,"",2)="消费电子",分工!$E$4,VLOOKUP(D2397,分工!$B$2:'分工'!$C$32,2,0))</f>
        <v>董博</v>
      </c>
      <c r="F2397" s="35"/>
      <c r="G2397" s="33">
        <f>IFERROR(VLOOKUP(C2397,重点公司!$C$2:$E$800,2,FALSE),0)</f>
        <v>0</v>
      </c>
    </row>
    <row r="2398" spans="2:7" ht="14" customHeight="1" x14ac:dyDescent="0.25">
      <c r="B2398" s="34" t="s">
        <v>3530</v>
      </c>
      <c r="C2398" s="29" t="str">
        <f>[1]!s_info_name(B2398)</f>
        <v>垒知集团</v>
      </c>
      <c r="D2398" s="30" t="str">
        <f>[1]!s_info_industry_sw_2021(B2398,"",1)</f>
        <v>建筑材料</v>
      </c>
      <c r="E2398" s="31" t="str">
        <f>IF([1]!s_info_industry_sw_2021(B2398,"",2)="消费电子",分工!$E$4,VLOOKUP(D2398,分工!$B$2:'分工'!$C$32,2,0))</f>
        <v>曹昱晟</v>
      </c>
      <c r="F2398" s="35"/>
      <c r="G2398" s="33">
        <f>IFERROR(VLOOKUP(C2398,重点公司!$C$2:$E$800,2,FALSE),0)</f>
        <v>0</v>
      </c>
    </row>
    <row r="2399" spans="2:7" ht="14" customHeight="1" x14ac:dyDescent="0.25">
      <c r="B2399" s="34" t="s">
        <v>53</v>
      </c>
      <c r="C2399" s="29" t="str">
        <f>[1]!s_info_name(B2399)</f>
        <v>海普瑞</v>
      </c>
      <c r="D2399" s="30" t="str">
        <f>[1]!s_info_industry_sw_2021(B2399,"",1)</f>
        <v>医药生物</v>
      </c>
      <c r="E2399" s="31" t="str">
        <f>IF([1]!s_info_industry_sw_2021(B2399,"",2)="消费电子",分工!$E$4,VLOOKUP(D2399,分工!$B$2:'分工'!$C$32,2,0))</f>
        <v>曹昱晟</v>
      </c>
      <c r="F2399" s="35"/>
      <c r="G2399" s="33">
        <f>IFERROR(VLOOKUP(C2399,重点公司!$C$2:$E$800,2,FALSE),0)</f>
        <v>1</v>
      </c>
    </row>
    <row r="2400" spans="2:7" ht="14" customHeight="1" x14ac:dyDescent="0.25">
      <c r="B2400" s="34" t="s">
        <v>3531</v>
      </c>
      <c r="C2400" s="29" t="str">
        <f>[1]!s_info_name(B2400)</f>
        <v>省广集团</v>
      </c>
      <c r="D2400" s="30" t="str">
        <f>[1]!s_info_industry_sw_2021(B2400,"",1)</f>
        <v>传媒</v>
      </c>
      <c r="E2400" s="31" t="str">
        <f>IF([1]!s_info_industry_sw_2021(B2400,"",2)="消费电子",分工!$E$4,VLOOKUP(D2400,分工!$B$2:'分工'!$C$32,2,0))</f>
        <v>曹昱晟</v>
      </c>
      <c r="F2400" s="35"/>
      <c r="G2400" s="33">
        <f>IFERROR(VLOOKUP(C2400,重点公司!$C$2:$E$800,2,FALSE),0)</f>
        <v>0</v>
      </c>
    </row>
    <row r="2401" spans="2:7" ht="14" customHeight="1" x14ac:dyDescent="0.25">
      <c r="B2401" s="34" t="s">
        <v>3532</v>
      </c>
      <c r="C2401" s="29" t="str">
        <f>[1]!s_info_name(B2401)</f>
        <v>中远海科</v>
      </c>
      <c r="D2401" s="30" t="str">
        <f>[1]!s_info_industry_sw_2021(B2401,"",1)</f>
        <v>计算机</v>
      </c>
      <c r="E2401" s="31" t="str">
        <f>IF([1]!s_info_industry_sw_2021(B2401,"",2)="消费电子",分工!$E$4,VLOOKUP(D2401,分工!$B$2:'分工'!$C$32,2,0))</f>
        <v>沈洪敏</v>
      </c>
      <c r="F2401" s="35"/>
      <c r="G2401" s="33">
        <f>IFERROR(VLOOKUP(C2401,重点公司!$C$2:$E$800,2,FALSE),0)</f>
        <v>0</v>
      </c>
    </row>
    <row r="2402" spans="2:7" ht="14" customHeight="1" x14ac:dyDescent="0.25">
      <c r="B2402" s="34" t="s">
        <v>3533</v>
      </c>
      <c r="C2402" s="29" t="str">
        <f>[1]!s_info_name(B2402)</f>
        <v>和而泰</v>
      </c>
      <c r="D2402" s="30" t="str">
        <f>[1]!s_info_industry_sw_2021(B2402,"",1)</f>
        <v>电子</v>
      </c>
      <c r="E2402" s="31" t="str">
        <f>IF([1]!s_info_industry_sw_2021(B2402,"",2)="消费电子",分工!$E$4,VLOOKUP(D2402,分工!$B$2:'分工'!$C$32,2,0))</f>
        <v>沈洪敏</v>
      </c>
      <c r="F2402" s="35"/>
      <c r="G2402" s="33">
        <f>IFERROR(VLOOKUP(C2402,重点公司!$C$2:$E$800,2,FALSE),0)</f>
        <v>0</v>
      </c>
    </row>
    <row r="2403" spans="2:7" ht="14" customHeight="1" x14ac:dyDescent="0.25">
      <c r="B2403" s="34" t="s">
        <v>3534</v>
      </c>
      <c r="C2403" s="29" t="str">
        <f>[1]!s_info_name(B2403)</f>
        <v>爱仕达</v>
      </c>
      <c r="D2403" s="30" t="str">
        <f>[1]!s_info_industry_sw_2021(B2403,"",1)</f>
        <v>家用电器</v>
      </c>
      <c r="E2403" s="31" t="str">
        <f>IF([1]!s_info_industry_sw_2021(B2403,"",2)="消费电子",分工!$E$4,VLOOKUP(D2403,分工!$B$2:'分工'!$C$32,2,0))</f>
        <v>董博</v>
      </c>
      <c r="F2403" s="35"/>
      <c r="G2403" s="33">
        <f>IFERROR(VLOOKUP(C2403,重点公司!$C$2:$E$800,2,FALSE),0)</f>
        <v>0</v>
      </c>
    </row>
    <row r="2404" spans="2:7" ht="14" customHeight="1" x14ac:dyDescent="0.25">
      <c r="B2404" s="34" t="s">
        <v>3535</v>
      </c>
      <c r="C2404" s="29" t="str">
        <f>[1]!s_info_name(B2404)</f>
        <v>嘉欣丝绸</v>
      </c>
      <c r="D2404" s="30" t="str">
        <f>[1]!s_info_industry_sw_2021(B2404,"",1)</f>
        <v>纺织服饰</v>
      </c>
      <c r="E2404" s="31" t="str">
        <f>IF([1]!s_info_industry_sw_2021(B2404,"",2)="消费电子",分工!$E$4,VLOOKUP(D2404,分工!$B$2:'分工'!$C$32,2,0))</f>
        <v>董博</v>
      </c>
      <c r="F2404" s="35"/>
      <c r="G2404" s="33">
        <f>IFERROR(VLOOKUP(C2404,重点公司!$C$2:$E$800,2,FALSE),0)</f>
        <v>0</v>
      </c>
    </row>
    <row r="2405" spans="2:7" ht="14" customHeight="1" x14ac:dyDescent="0.25">
      <c r="B2405" s="34" t="s">
        <v>54</v>
      </c>
      <c r="C2405" s="29" t="str">
        <f>[1]!s_info_name(B2405)</f>
        <v>四维图新</v>
      </c>
      <c r="D2405" s="30" t="str">
        <f>[1]!s_info_industry_sw_2021(B2405,"",1)</f>
        <v>计算机</v>
      </c>
      <c r="E2405" s="31" t="str">
        <f>IF([1]!s_info_industry_sw_2021(B2405,"",2)="消费电子",分工!$E$4,VLOOKUP(D2405,分工!$B$2:'分工'!$C$32,2,0))</f>
        <v>沈洪敏</v>
      </c>
      <c r="F2405" s="35"/>
      <c r="G2405" s="33">
        <f>IFERROR(VLOOKUP(C2405,重点公司!$C$2:$E$800,2,FALSE),0)</f>
        <v>1</v>
      </c>
    </row>
    <row r="2406" spans="2:7" ht="14" customHeight="1" x14ac:dyDescent="0.25">
      <c r="B2406" s="34" t="s">
        <v>3536</v>
      </c>
      <c r="C2406" s="29" t="str">
        <f>[1]!s_info_name(B2406)</f>
        <v>远东传动</v>
      </c>
      <c r="D2406" s="30" t="str">
        <f>[1]!s_info_industry_sw_2021(B2406,"",1)</f>
        <v>汽车</v>
      </c>
      <c r="E2406" s="31" t="str">
        <f>IF([1]!s_info_industry_sw_2021(B2406,"",2)="消费电子",分工!$E$4,VLOOKUP(D2406,分工!$B$2:'分工'!$C$32,2,0))</f>
        <v>沈洪敏</v>
      </c>
      <c r="F2406" s="35"/>
      <c r="G2406" s="33">
        <f>IFERROR(VLOOKUP(C2406,重点公司!$C$2:$E$800,2,FALSE),0)</f>
        <v>0</v>
      </c>
    </row>
    <row r="2407" spans="2:7" ht="14" customHeight="1" x14ac:dyDescent="0.25">
      <c r="B2407" s="34" t="s">
        <v>791</v>
      </c>
      <c r="C2407" s="29" t="str">
        <f>[1]!s_info_name(B2407)</f>
        <v>多氟多</v>
      </c>
      <c r="D2407" s="30" t="str">
        <f>[1]!s_info_industry_sw_2021(B2407,"",1)</f>
        <v>基础化工</v>
      </c>
      <c r="E2407" s="31" t="str">
        <f>IF([1]!s_info_industry_sw_2021(B2407,"",2)="消费电子",分工!$E$4,VLOOKUP(D2407,分工!$B$2:'分工'!$C$32,2,0))</f>
        <v>张子健</v>
      </c>
      <c r="F2407" s="35"/>
      <c r="G2407" s="33">
        <f>IFERROR(VLOOKUP(C2407,重点公司!$C$2:$E$800,2,FALSE),0)</f>
        <v>1</v>
      </c>
    </row>
    <row r="2408" spans="2:7" ht="14" customHeight="1" x14ac:dyDescent="0.25">
      <c r="B2408" s="34" t="s">
        <v>363</v>
      </c>
      <c r="C2408" s="29" t="str">
        <f>[1]!s_info_name(B2408)</f>
        <v>齐翔腾达</v>
      </c>
      <c r="D2408" s="30" t="str">
        <f>[1]!s_info_industry_sw_2021(B2408,"",1)</f>
        <v>石油石化</v>
      </c>
      <c r="E2408" s="31" t="str">
        <f>IF([1]!s_info_industry_sw_2021(B2408,"",2)="消费电子",分工!$E$4,VLOOKUP(D2408,分工!$B$2:'分工'!$C$32,2,0))</f>
        <v>蔡浩</v>
      </c>
      <c r="F2408" s="35"/>
      <c r="G2408" s="33">
        <f>IFERROR(VLOOKUP(C2408,重点公司!$C$2:$E$800,2,FALSE),0)</f>
        <v>1</v>
      </c>
    </row>
    <row r="2409" spans="2:7" ht="14" customHeight="1" x14ac:dyDescent="0.25">
      <c r="B2409" s="34" t="s">
        <v>569</v>
      </c>
      <c r="C2409" s="29" t="str">
        <f>[1]!s_info_name(B2409)</f>
        <v>雅克科技</v>
      </c>
      <c r="D2409" s="30" t="str">
        <f>[1]!s_info_industry_sw_2021(B2409,"",1)</f>
        <v>电子</v>
      </c>
      <c r="E2409" s="31" t="str">
        <f>IF([1]!s_info_industry_sw_2021(B2409,"",2)="消费电子",分工!$E$4,VLOOKUP(D2409,分工!$B$2:'分工'!$C$32,2,0))</f>
        <v>邵艺开</v>
      </c>
      <c r="F2409" s="35"/>
      <c r="G2409" s="33">
        <f>IFERROR(VLOOKUP(C2409,重点公司!$C$2:$E$800,2,FALSE),0)</f>
        <v>1</v>
      </c>
    </row>
    <row r="2410" spans="2:7" ht="14" customHeight="1" x14ac:dyDescent="0.25">
      <c r="B2410" s="34" t="s">
        <v>1017</v>
      </c>
      <c r="C2410" s="29" t="str">
        <f>[1]!s_info_name(B2410)</f>
        <v>广联达</v>
      </c>
      <c r="D2410" s="30" t="str">
        <f>[1]!s_info_industry_sw_2021(B2410,"",1)</f>
        <v>计算机</v>
      </c>
      <c r="E2410" s="31" t="str">
        <f>IF([1]!s_info_industry_sw_2021(B2410,"",2)="消费电子",分工!$E$4,VLOOKUP(D2410,分工!$B$2:'分工'!$C$32,2,0))</f>
        <v>沈洪敏</v>
      </c>
      <c r="F2410" s="35"/>
      <c r="G2410" s="33">
        <f>IFERROR(VLOOKUP(C2410,重点公司!$C$2:$E$800,2,FALSE),0)</f>
        <v>1</v>
      </c>
    </row>
    <row r="2411" spans="2:7" ht="14" customHeight="1" x14ac:dyDescent="0.25">
      <c r="B2411" s="34" t="s">
        <v>3537</v>
      </c>
      <c r="C2411" s="29" t="str">
        <f>[1]!s_info_name(B2411)</f>
        <v>必康退(退市)</v>
      </c>
      <c r="D2411" s="30" t="str">
        <f>[1]!s_info_industry_sw_2021(B2411,"",1)</f>
        <v>电力设备</v>
      </c>
      <c r="E2411" s="31" t="str">
        <f>IF([1]!s_info_industry_sw_2021(B2411,"",2)="消费电子",分工!$E$4,VLOOKUP(D2411,分工!$B$2:'分工'!$C$32,2,0))</f>
        <v>张子健</v>
      </c>
      <c r="F2411" s="35"/>
      <c r="G2411" s="33">
        <f>IFERROR(VLOOKUP(C2411,重点公司!$C$2:$E$800,2,FALSE),0)</f>
        <v>0</v>
      </c>
    </row>
    <row r="2412" spans="2:7" ht="14" customHeight="1" x14ac:dyDescent="0.25">
      <c r="B2412" s="34" t="s">
        <v>3538</v>
      </c>
      <c r="C2412" s="29" t="str">
        <f>[1]!s_info_name(B2412)</f>
        <v>汉森制药</v>
      </c>
      <c r="D2412" s="30" t="str">
        <f>[1]!s_info_industry_sw_2021(B2412,"",1)</f>
        <v>医药生物</v>
      </c>
      <c r="E2412" s="31" t="str">
        <f>IF([1]!s_info_industry_sw_2021(B2412,"",2)="消费电子",分工!$E$4,VLOOKUP(D2412,分工!$B$2:'分工'!$C$32,2,0))</f>
        <v>曹昱晟</v>
      </c>
      <c r="F2412" s="35"/>
      <c r="G2412" s="33">
        <f>IFERROR(VLOOKUP(C2412,重点公司!$C$2:$E$800,2,FALSE),0)</f>
        <v>0</v>
      </c>
    </row>
    <row r="2413" spans="2:7" ht="14" customHeight="1" x14ac:dyDescent="0.25">
      <c r="B2413" s="34" t="s">
        <v>3539</v>
      </c>
      <c r="C2413" s="29" t="str">
        <f>[1]!s_info_name(B2413)</f>
        <v>雷科防务</v>
      </c>
      <c r="D2413" s="30" t="str">
        <f>[1]!s_info_industry_sw_2021(B2413,"",1)</f>
        <v>国防军工</v>
      </c>
      <c r="E2413" s="31" t="str">
        <f>IF([1]!s_info_industry_sw_2021(B2413,"",2)="消费电子",分工!$E$4,VLOOKUP(D2413,分工!$B$2:'分工'!$C$32,2,0))</f>
        <v>董博</v>
      </c>
      <c r="F2413" s="35"/>
      <c r="G2413" s="33">
        <f>IFERROR(VLOOKUP(C2413,重点公司!$C$2:$E$800,2,FALSE),0)</f>
        <v>0</v>
      </c>
    </row>
    <row r="2414" spans="2:7" ht="14" customHeight="1" x14ac:dyDescent="0.25">
      <c r="B2414" s="34" t="s">
        <v>658</v>
      </c>
      <c r="C2414" s="29" t="str">
        <f>[1]!s_info_name(B2414)</f>
        <v>高德红外</v>
      </c>
      <c r="D2414" s="30" t="str">
        <f>[1]!s_info_industry_sw_2021(B2414,"",1)</f>
        <v>国防军工</v>
      </c>
      <c r="E2414" s="31" t="str">
        <f>IF([1]!s_info_industry_sw_2021(B2414,"",2)="消费电子",分工!$E$4,VLOOKUP(D2414,分工!$B$2:'分工'!$C$32,2,0))</f>
        <v>董博</v>
      </c>
      <c r="F2414" s="35"/>
      <c r="G2414" s="33">
        <f>IFERROR(VLOOKUP(C2414,重点公司!$C$2:$E$800,2,FALSE),0)</f>
        <v>1</v>
      </c>
    </row>
    <row r="2415" spans="2:7" ht="14" customHeight="1" x14ac:dyDescent="0.25">
      <c r="B2415" s="34" t="s">
        <v>1241</v>
      </c>
      <c r="C2415" s="29" t="str">
        <f>[1]!s_info_name(B2415)</f>
        <v>海康威视</v>
      </c>
      <c r="D2415" s="30" t="str">
        <f>[1]!s_info_industry_sw_2021(B2415,"",1)</f>
        <v>计算机</v>
      </c>
      <c r="E2415" s="31" t="str">
        <f>IF([1]!s_info_industry_sw_2021(B2415,"",2)="消费电子",分工!$E$4,VLOOKUP(D2415,分工!$B$2:'分工'!$C$32,2,0))</f>
        <v>沈洪敏</v>
      </c>
      <c r="F2415" s="35"/>
      <c r="G2415" s="33">
        <f>IFERROR(VLOOKUP(C2415,重点公司!$C$2:$E$800,2,FALSE),0)</f>
        <v>1</v>
      </c>
    </row>
    <row r="2416" spans="2:7" ht="14" customHeight="1" x14ac:dyDescent="0.25">
      <c r="B2416" s="34" t="s">
        <v>3540</v>
      </c>
      <c r="C2416" s="29" t="str">
        <f>[1]!s_info_name(B2416)</f>
        <v>爱施德</v>
      </c>
      <c r="D2416" s="30" t="str">
        <f>[1]!s_info_industry_sw_2021(B2416,"",1)</f>
        <v>商贸零售</v>
      </c>
      <c r="E2416" s="31" t="str">
        <f>IF([1]!s_info_industry_sw_2021(B2416,"",2)="消费电子",分工!$E$4,VLOOKUP(D2416,分工!$B$2:'分工'!$C$32,2,0))</f>
        <v>董博</v>
      </c>
      <c r="F2416" s="35"/>
      <c r="G2416" s="33">
        <f>IFERROR(VLOOKUP(C2416,重点公司!$C$2:$E$800,2,FALSE),0)</f>
        <v>0</v>
      </c>
    </row>
    <row r="2417" spans="2:7" ht="14" customHeight="1" x14ac:dyDescent="0.25">
      <c r="B2417" s="34" t="s">
        <v>3541</v>
      </c>
      <c r="C2417" s="29" t="str">
        <f>[1]!s_info_name(B2417)</f>
        <v>深南退(退市)</v>
      </c>
      <c r="D2417" s="30" t="str">
        <f>[1]!s_info_industry_sw_2021(B2417,"",1)</f>
        <v>计算机</v>
      </c>
      <c r="E2417" s="31" t="str">
        <f>IF([1]!s_info_industry_sw_2021(B2417,"",2)="消费电子",分工!$E$4,VLOOKUP(D2417,分工!$B$2:'分工'!$C$32,2,0))</f>
        <v>沈洪敏</v>
      </c>
      <c r="F2417" s="35"/>
      <c r="G2417" s="33">
        <f>IFERROR(VLOOKUP(C2417,重点公司!$C$2:$E$800,2,FALSE),0)</f>
        <v>0</v>
      </c>
    </row>
    <row r="2418" spans="2:7" ht="14" customHeight="1" x14ac:dyDescent="0.25">
      <c r="B2418" s="34" t="s">
        <v>3542</v>
      </c>
      <c r="C2418" s="29" t="str">
        <f>[1]!s_info_name(B2418)</f>
        <v>康盛股份</v>
      </c>
      <c r="D2418" s="30" t="str">
        <f>[1]!s_info_industry_sw_2021(B2418,"",1)</f>
        <v>家用电器</v>
      </c>
      <c r="E2418" s="31" t="str">
        <f>IF([1]!s_info_industry_sw_2021(B2418,"",2)="消费电子",分工!$E$4,VLOOKUP(D2418,分工!$B$2:'分工'!$C$32,2,0))</f>
        <v>董博</v>
      </c>
      <c r="F2418" s="35"/>
      <c r="G2418" s="33">
        <f>IFERROR(VLOOKUP(C2418,重点公司!$C$2:$E$800,2,FALSE),0)</f>
        <v>0</v>
      </c>
    </row>
    <row r="2419" spans="2:7" ht="14" customHeight="1" x14ac:dyDescent="0.25">
      <c r="B2419" s="34" t="s">
        <v>3543</v>
      </c>
      <c r="C2419" s="29" t="str">
        <f>[1]!s_info_name(B2419)</f>
        <v>天虹股份</v>
      </c>
      <c r="D2419" s="30" t="str">
        <f>[1]!s_info_industry_sw_2021(B2419,"",1)</f>
        <v>商贸零售</v>
      </c>
      <c r="E2419" s="31" t="str">
        <f>IF([1]!s_info_industry_sw_2021(B2419,"",2)="消费电子",分工!$E$4,VLOOKUP(D2419,分工!$B$2:'分工'!$C$32,2,0))</f>
        <v>董博</v>
      </c>
      <c r="F2419" s="35"/>
      <c r="G2419" s="33">
        <f>IFERROR(VLOOKUP(C2419,重点公司!$C$2:$E$800,2,FALSE),0)</f>
        <v>0</v>
      </c>
    </row>
    <row r="2420" spans="2:7" ht="14" customHeight="1" x14ac:dyDescent="0.25">
      <c r="B2420" s="34" t="s">
        <v>3544</v>
      </c>
      <c r="C2420" s="29" t="str">
        <f>[1]!s_info_name(B2420)</f>
        <v>毅昌科技</v>
      </c>
      <c r="D2420" s="30" t="str">
        <f>[1]!s_info_industry_sw_2021(B2420,"",1)</f>
        <v>家用电器</v>
      </c>
      <c r="E2420" s="31" t="str">
        <f>IF([1]!s_info_industry_sw_2021(B2420,"",2)="消费电子",分工!$E$4,VLOOKUP(D2420,分工!$B$2:'分工'!$C$32,2,0))</f>
        <v>董博</v>
      </c>
      <c r="F2420" s="35"/>
      <c r="G2420" s="33">
        <f>IFERROR(VLOOKUP(C2420,重点公司!$C$2:$E$800,2,FALSE),0)</f>
        <v>0</v>
      </c>
    </row>
    <row r="2421" spans="2:7" ht="14" customHeight="1" x14ac:dyDescent="0.25">
      <c r="B2421" s="34" t="s">
        <v>3545</v>
      </c>
      <c r="C2421" s="29" t="str">
        <f>[1]!s_info_name(B2421)</f>
        <v>达实智能</v>
      </c>
      <c r="D2421" s="30" t="str">
        <f>[1]!s_info_industry_sw_2021(B2421,"",1)</f>
        <v>计算机</v>
      </c>
      <c r="E2421" s="31" t="str">
        <f>IF([1]!s_info_industry_sw_2021(B2421,"",2)="消费电子",分工!$E$4,VLOOKUP(D2421,分工!$B$2:'分工'!$C$32,2,0))</f>
        <v>沈洪敏</v>
      </c>
      <c r="F2421" s="35"/>
      <c r="G2421" s="33">
        <f>IFERROR(VLOOKUP(C2421,重点公司!$C$2:$E$800,2,FALSE),0)</f>
        <v>0</v>
      </c>
    </row>
    <row r="2422" spans="2:7" ht="14" customHeight="1" x14ac:dyDescent="0.25">
      <c r="B2422" s="34" t="s">
        <v>976</v>
      </c>
      <c r="C2422" s="29" t="str">
        <f>[1]!s_info_name(B2422)</f>
        <v>科伦药业</v>
      </c>
      <c r="D2422" s="30" t="str">
        <f>[1]!s_info_industry_sw_2021(B2422,"",1)</f>
        <v>医药生物</v>
      </c>
      <c r="E2422" s="31" t="str">
        <f>IF([1]!s_info_industry_sw_2021(B2422,"",2)="消费电子",分工!$E$4,VLOOKUP(D2422,分工!$B$2:'分工'!$C$32,2,0))</f>
        <v>曹昱晟</v>
      </c>
      <c r="F2422" s="35"/>
      <c r="G2422" s="33">
        <f>IFERROR(VLOOKUP(C2422,重点公司!$C$2:$E$800,2,FALSE),0)</f>
        <v>1</v>
      </c>
    </row>
    <row r="2423" spans="2:7" ht="14" customHeight="1" x14ac:dyDescent="0.25">
      <c r="B2423" s="34" t="s">
        <v>3546</v>
      </c>
      <c r="C2423" s="29" t="str">
        <f>[1]!s_info_name(B2423)</f>
        <v>中粮资本</v>
      </c>
      <c r="D2423" s="30" t="str">
        <f>[1]!s_info_industry_sw_2021(B2423,"",1)</f>
        <v>非银金融</v>
      </c>
      <c r="E2423" s="31" t="str">
        <f>IF([1]!s_info_industry_sw_2021(B2423,"",2)="消费电子",分工!$E$4,VLOOKUP(D2423,分工!$B$2:'分工'!$C$32,2,0))</f>
        <v>蔡浩</v>
      </c>
      <c r="F2423" s="35"/>
      <c r="G2423" s="33">
        <f>IFERROR(VLOOKUP(C2423,重点公司!$C$2:$E$800,2,FALSE),0)</f>
        <v>0</v>
      </c>
    </row>
    <row r="2424" spans="2:7" ht="14" customHeight="1" x14ac:dyDescent="0.25">
      <c r="B2424" s="34" t="s">
        <v>3547</v>
      </c>
      <c r="C2424" s="29" t="str">
        <f>[1]!s_info_name(B2424)</f>
        <v>ST百灵</v>
      </c>
      <c r="D2424" s="30" t="str">
        <f>[1]!s_info_industry_sw_2021(B2424,"",1)</f>
        <v>医药生物</v>
      </c>
      <c r="E2424" s="31" t="str">
        <f>IF([1]!s_info_industry_sw_2021(B2424,"",2)="消费电子",分工!$E$4,VLOOKUP(D2424,分工!$B$2:'分工'!$C$32,2,0))</f>
        <v>曹昱晟</v>
      </c>
      <c r="F2424" s="35"/>
      <c r="G2424" s="33">
        <f>IFERROR(VLOOKUP(C2424,重点公司!$C$2:$E$800,2,FALSE),0)</f>
        <v>0</v>
      </c>
    </row>
    <row r="2425" spans="2:7" ht="14" customHeight="1" x14ac:dyDescent="0.25">
      <c r="B2425" s="34" t="s">
        <v>3548</v>
      </c>
      <c r="C2425" s="29" t="str">
        <f>[1]!s_info_name(B2425)</f>
        <v>凯撒文化</v>
      </c>
      <c r="D2425" s="30" t="str">
        <f>[1]!s_info_industry_sw_2021(B2425,"",1)</f>
        <v>传媒</v>
      </c>
      <c r="E2425" s="31" t="str">
        <f>IF([1]!s_info_industry_sw_2021(B2425,"",2)="消费电子",分工!$E$4,VLOOKUP(D2425,分工!$B$2:'分工'!$C$32,2,0))</f>
        <v>曹昱晟</v>
      </c>
      <c r="F2425" s="35"/>
      <c r="G2425" s="33">
        <f>IFERROR(VLOOKUP(C2425,重点公司!$C$2:$E$800,2,FALSE),0)</f>
        <v>0</v>
      </c>
    </row>
    <row r="2426" spans="2:7" ht="14" customHeight="1" x14ac:dyDescent="0.25">
      <c r="B2426" s="34" t="s">
        <v>3549</v>
      </c>
      <c r="C2426" s="29" t="str">
        <f>[1]!s_info_name(B2426)</f>
        <v>胜利精密</v>
      </c>
      <c r="D2426" s="30" t="str">
        <f>[1]!s_info_industry_sw_2021(B2426,"",1)</f>
        <v>电子</v>
      </c>
      <c r="E2426" s="31" t="str">
        <f>IF([1]!s_info_industry_sw_2021(B2426,"",2)="消费电子",分工!$E$4,VLOOKUP(D2426,分工!$B$2:'分工'!$C$32,2,0))</f>
        <v>沈洪敏</v>
      </c>
      <c r="F2426" s="35"/>
      <c r="G2426" s="33">
        <f>IFERROR(VLOOKUP(C2426,重点公司!$C$2:$E$800,2,FALSE),0)</f>
        <v>0</v>
      </c>
    </row>
    <row r="2427" spans="2:7" ht="14" customHeight="1" x14ac:dyDescent="0.25">
      <c r="B2427" s="34" t="s">
        <v>3550</v>
      </c>
      <c r="C2427" s="29" t="str">
        <f>[1]!s_info_name(B2427)</f>
        <v>尤夫股份</v>
      </c>
      <c r="D2427" s="30" t="str">
        <f>[1]!s_info_industry_sw_2021(B2427,"",1)</f>
        <v>基础化工</v>
      </c>
      <c r="E2427" s="31" t="str">
        <f>IF([1]!s_info_industry_sw_2021(B2427,"",2)="消费电子",分工!$E$4,VLOOKUP(D2427,分工!$B$2:'分工'!$C$32,2,0))</f>
        <v>张子健</v>
      </c>
      <c r="F2427" s="35"/>
      <c r="G2427" s="33">
        <f>IFERROR(VLOOKUP(C2427,重点公司!$C$2:$E$800,2,FALSE),0)</f>
        <v>0</v>
      </c>
    </row>
    <row r="2428" spans="2:7" ht="14" customHeight="1" x14ac:dyDescent="0.25">
      <c r="B2428" s="34" t="s">
        <v>3551</v>
      </c>
      <c r="C2428" s="29" t="str">
        <f>[1]!s_info_name(B2428)</f>
        <v>云南锗业</v>
      </c>
      <c r="D2428" s="30" t="str">
        <f>[1]!s_info_industry_sw_2021(B2428,"",1)</f>
        <v>有色金属</v>
      </c>
      <c r="E2428" s="31" t="str">
        <f>IF([1]!s_info_industry_sw_2021(B2428,"",2)="消费电子",分工!$E$4,VLOOKUP(D2428,分工!$B$2:'分工'!$C$32,2,0))</f>
        <v>蔡浩</v>
      </c>
      <c r="F2428" s="35"/>
      <c r="G2428" s="33">
        <f>IFERROR(VLOOKUP(C2428,重点公司!$C$2:$E$800,2,FALSE),0)</f>
        <v>0</v>
      </c>
    </row>
    <row r="2429" spans="2:7" ht="14" customHeight="1" x14ac:dyDescent="0.25">
      <c r="B2429" s="34" t="s">
        <v>3552</v>
      </c>
      <c r="C2429" s="29" t="str">
        <f>[1]!s_info_name(B2429)</f>
        <v>兆驰股份</v>
      </c>
      <c r="D2429" s="30" t="str">
        <f>[1]!s_info_industry_sw_2021(B2429,"",1)</f>
        <v>家用电器</v>
      </c>
      <c r="E2429" s="31" t="str">
        <f>IF([1]!s_info_industry_sw_2021(B2429,"",2)="消费电子",分工!$E$4,VLOOKUP(D2429,分工!$B$2:'分工'!$C$32,2,0))</f>
        <v>董博</v>
      </c>
      <c r="F2429" s="35"/>
      <c r="G2429" s="33">
        <f>IFERROR(VLOOKUP(C2429,重点公司!$C$2:$E$800,2,FALSE),0)</f>
        <v>0</v>
      </c>
    </row>
    <row r="2430" spans="2:7" ht="14" customHeight="1" x14ac:dyDescent="0.25">
      <c r="B2430" s="34" t="s">
        <v>994</v>
      </c>
      <c r="C2430" s="29" t="str">
        <f>[1]!s_info_name(B2430)</f>
        <v>杭氧股份</v>
      </c>
      <c r="D2430" s="30" t="str">
        <f>[1]!s_info_industry_sw_2021(B2430,"",1)</f>
        <v>机械设备</v>
      </c>
      <c r="E2430" s="31" t="str">
        <f>IF([1]!s_info_industry_sw_2021(B2430,"",2)="消费电子",分工!$E$4,VLOOKUP(D2430,分工!$B$2:'分工'!$C$32,2,0))</f>
        <v>沈洪敏</v>
      </c>
      <c r="F2430" s="35"/>
      <c r="G2430" s="33">
        <f>IFERROR(VLOOKUP(C2430,重点公司!$C$2:$E$800,2,FALSE),0)</f>
        <v>1</v>
      </c>
    </row>
    <row r="2431" spans="2:7" ht="14" customHeight="1" x14ac:dyDescent="0.25">
      <c r="B2431" s="34" t="s">
        <v>3553</v>
      </c>
      <c r="C2431" s="29" t="str">
        <f>[1]!s_info_name(B2431)</f>
        <v>棕榈股份</v>
      </c>
      <c r="D2431" s="30" t="str">
        <f>[1]!s_info_industry_sw_2021(B2431,"",1)</f>
        <v>建筑装饰</v>
      </c>
      <c r="E2431" s="31" t="str">
        <f>IF([1]!s_info_industry_sw_2021(B2431,"",2)="消费电子",分工!$E$4,VLOOKUP(D2431,分工!$B$2:'分工'!$C$32,2,0))</f>
        <v>曹昱晟</v>
      </c>
      <c r="F2431" s="35"/>
      <c r="G2431" s="33">
        <f>IFERROR(VLOOKUP(C2431,重点公司!$C$2:$E$800,2,FALSE),0)</f>
        <v>0</v>
      </c>
    </row>
    <row r="2432" spans="2:7" ht="14" customHeight="1" x14ac:dyDescent="0.25">
      <c r="B2432" s="34" t="s">
        <v>3554</v>
      </c>
      <c r="C2432" s="29" t="str">
        <f>[1]!s_info_name(B2432)</f>
        <v>九安医疗</v>
      </c>
      <c r="D2432" s="30" t="str">
        <f>[1]!s_info_industry_sw_2021(B2432,"",1)</f>
        <v>医药生物</v>
      </c>
      <c r="E2432" s="31" t="str">
        <f>IF([1]!s_info_industry_sw_2021(B2432,"",2)="消费电子",分工!$E$4,VLOOKUP(D2432,分工!$B$2:'分工'!$C$32,2,0))</f>
        <v>曹昱晟</v>
      </c>
      <c r="F2432" s="35"/>
      <c r="G2432" s="33">
        <f>IFERROR(VLOOKUP(C2432,重点公司!$C$2:$E$800,2,FALSE),0)</f>
        <v>0</v>
      </c>
    </row>
    <row r="2433" spans="2:7" ht="14" customHeight="1" x14ac:dyDescent="0.25">
      <c r="B2433" s="34" t="s">
        <v>3555</v>
      </c>
      <c r="C2433" s="29" t="str">
        <f>[1]!s_info_name(B2433)</f>
        <v>太安退(退市)</v>
      </c>
      <c r="D2433" s="30" t="str">
        <f>[1]!s_info_industry_sw_2021(B2433,"",1)</f>
        <v>医药生物</v>
      </c>
      <c r="E2433" s="31" t="str">
        <f>IF([1]!s_info_industry_sw_2021(B2433,"",2)="消费电子",分工!$E$4,VLOOKUP(D2433,分工!$B$2:'分工'!$C$32,2,0))</f>
        <v>曹昱晟</v>
      </c>
      <c r="F2433" s="35"/>
      <c r="G2433" s="33">
        <f>IFERROR(VLOOKUP(C2433,重点公司!$C$2:$E$800,2,FALSE),0)</f>
        <v>0</v>
      </c>
    </row>
    <row r="2434" spans="2:7" ht="14" customHeight="1" x14ac:dyDescent="0.25">
      <c r="B2434" s="34" t="s">
        <v>3556</v>
      </c>
      <c r="C2434" s="29" t="str">
        <f>[1]!s_info_name(B2434)</f>
        <v>万里扬</v>
      </c>
      <c r="D2434" s="30" t="str">
        <f>[1]!s_info_industry_sw_2021(B2434,"",1)</f>
        <v>汽车</v>
      </c>
      <c r="E2434" s="31" t="str">
        <f>IF([1]!s_info_industry_sw_2021(B2434,"",2)="消费电子",分工!$E$4,VLOOKUP(D2434,分工!$B$2:'分工'!$C$32,2,0))</f>
        <v>沈洪敏</v>
      </c>
      <c r="F2434" s="35"/>
      <c r="G2434" s="33">
        <f>IFERROR(VLOOKUP(C2434,重点公司!$C$2:$E$800,2,FALSE),0)</f>
        <v>0</v>
      </c>
    </row>
    <row r="2435" spans="2:7" ht="14" customHeight="1" x14ac:dyDescent="0.25">
      <c r="B2435" s="34" t="s">
        <v>3557</v>
      </c>
      <c r="C2435" s="29" t="str">
        <f>[1]!s_info_name(B2435)</f>
        <v>ST长康</v>
      </c>
      <c r="D2435" s="30" t="str">
        <f>[1]!s_info_industry_sw_2021(B2435,"",1)</f>
        <v>医药生物</v>
      </c>
      <c r="E2435" s="31" t="str">
        <f>IF([1]!s_info_industry_sw_2021(B2435,"",2)="消费电子",分工!$E$4,VLOOKUP(D2435,分工!$B$2:'分工'!$C$32,2,0))</f>
        <v>曹昱晟</v>
      </c>
      <c r="F2435" s="35"/>
      <c r="G2435" s="33">
        <f>IFERROR(VLOOKUP(C2435,重点公司!$C$2:$E$800,2,FALSE),0)</f>
        <v>0</v>
      </c>
    </row>
    <row r="2436" spans="2:7" ht="14" customHeight="1" x14ac:dyDescent="0.25">
      <c r="B2436" s="34" t="s">
        <v>734</v>
      </c>
      <c r="C2436" s="29" t="str">
        <f>[1]!s_info_name(B2436)</f>
        <v>兴森科技</v>
      </c>
      <c r="D2436" s="30" t="str">
        <f>[1]!s_info_industry_sw_2021(B2436,"",1)</f>
        <v>电子</v>
      </c>
      <c r="E2436" s="31" t="str">
        <f>IF([1]!s_info_industry_sw_2021(B2436,"",2)="消费电子",分工!$E$4,VLOOKUP(D2436,分工!$B$2:'分工'!$C$32,2,0))</f>
        <v>邵艺开</v>
      </c>
      <c r="F2436" s="35"/>
      <c r="G2436" s="33">
        <f>IFERROR(VLOOKUP(C2436,重点公司!$C$2:$E$800,2,FALSE),0)</f>
        <v>1</v>
      </c>
    </row>
    <row r="2437" spans="2:7" ht="14" customHeight="1" x14ac:dyDescent="0.25">
      <c r="B2437" s="34" t="s">
        <v>3558</v>
      </c>
      <c r="C2437" s="29" t="str">
        <f>[1]!s_info_name(B2437)</f>
        <v>誉衡药业</v>
      </c>
      <c r="D2437" s="30" t="str">
        <f>[1]!s_info_industry_sw_2021(B2437,"",1)</f>
        <v>医药生物</v>
      </c>
      <c r="E2437" s="31" t="str">
        <f>IF([1]!s_info_industry_sw_2021(B2437,"",2)="消费电子",分工!$E$4,VLOOKUP(D2437,分工!$B$2:'分工'!$C$32,2,0))</f>
        <v>曹昱晟</v>
      </c>
      <c r="F2437" s="35"/>
      <c r="G2437" s="33">
        <f>IFERROR(VLOOKUP(C2437,重点公司!$C$2:$E$800,2,FALSE),0)</f>
        <v>0</v>
      </c>
    </row>
    <row r="2438" spans="2:7" ht="14" customHeight="1" x14ac:dyDescent="0.25">
      <c r="B2438" s="34" t="s">
        <v>3559</v>
      </c>
      <c r="C2438" s="29" t="str">
        <f>[1]!s_info_name(B2438)</f>
        <v>江苏神通</v>
      </c>
      <c r="D2438" s="30" t="str">
        <f>[1]!s_info_industry_sw_2021(B2438,"",1)</f>
        <v>机械设备</v>
      </c>
      <c r="E2438" s="31" t="str">
        <f>IF([1]!s_info_industry_sw_2021(B2438,"",2)="消费电子",分工!$E$4,VLOOKUP(D2438,分工!$B$2:'分工'!$C$32,2,0))</f>
        <v>沈洪敏</v>
      </c>
      <c r="F2438" s="35"/>
      <c r="G2438" s="33">
        <f>IFERROR(VLOOKUP(C2438,重点公司!$C$2:$E$800,2,FALSE),0)</f>
        <v>0</v>
      </c>
    </row>
    <row r="2439" spans="2:7" ht="14" customHeight="1" x14ac:dyDescent="0.25">
      <c r="B2439" s="34" t="s">
        <v>3560</v>
      </c>
      <c r="C2439" s="29" t="str">
        <f>[1]!s_info_name(B2439)</f>
        <v>启明星辰</v>
      </c>
      <c r="D2439" s="30" t="str">
        <f>[1]!s_info_industry_sw_2021(B2439,"",1)</f>
        <v>计算机</v>
      </c>
      <c r="E2439" s="31" t="str">
        <f>IF([1]!s_info_industry_sw_2021(B2439,"",2)="消费电子",分工!$E$4,VLOOKUP(D2439,分工!$B$2:'分工'!$C$32,2,0))</f>
        <v>沈洪敏</v>
      </c>
      <c r="F2439" s="35"/>
      <c r="G2439" s="33">
        <f>IFERROR(VLOOKUP(C2439,重点公司!$C$2:$E$800,2,FALSE),0)</f>
        <v>0</v>
      </c>
    </row>
    <row r="2440" spans="2:7" ht="14" customHeight="1" x14ac:dyDescent="0.25">
      <c r="B2440" s="34" t="s">
        <v>3561</v>
      </c>
      <c r="C2440" s="29" t="str">
        <f>[1]!s_info_name(B2440)</f>
        <v>闰土股份</v>
      </c>
      <c r="D2440" s="30" t="str">
        <f>[1]!s_info_industry_sw_2021(B2440,"",1)</f>
        <v>基础化工</v>
      </c>
      <c r="E2440" s="31" t="str">
        <f>IF([1]!s_info_industry_sw_2021(B2440,"",2)="消费电子",分工!$E$4,VLOOKUP(D2440,分工!$B$2:'分工'!$C$32,2,0))</f>
        <v>张子健</v>
      </c>
      <c r="F2440" s="35"/>
      <c r="G2440" s="33">
        <f>IFERROR(VLOOKUP(C2440,重点公司!$C$2:$E$800,2,FALSE),0)</f>
        <v>0</v>
      </c>
    </row>
    <row r="2441" spans="2:7" ht="14" customHeight="1" x14ac:dyDescent="0.25">
      <c r="B2441" s="34" t="s">
        <v>3562</v>
      </c>
      <c r="C2441" s="29" t="str">
        <f>[1]!s_info_name(B2441)</f>
        <v>众业达</v>
      </c>
      <c r="D2441" s="30" t="str">
        <f>[1]!s_info_industry_sw_2021(B2441,"",1)</f>
        <v>电力设备</v>
      </c>
      <c r="E2441" s="31" t="str">
        <f>IF([1]!s_info_industry_sw_2021(B2441,"",2)="消费电子",分工!$E$4,VLOOKUP(D2441,分工!$B$2:'分工'!$C$32,2,0))</f>
        <v>张子健</v>
      </c>
      <c r="F2441" s="35"/>
      <c r="G2441" s="33">
        <f>IFERROR(VLOOKUP(C2441,重点公司!$C$2:$E$800,2,FALSE),0)</f>
        <v>0</v>
      </c>
    </row>
    <row r="2442" spans="2:7" ht="14" customHeight="1" x14ac:dyDescent="0.25">
      <c r="B2442" s="34" t="s">
        <v>3563</v>
      </c>
      <c r="C2442" s="29" t="str">
        <f>[1]!s_info_name(B2442)</f>
        <v>龙星化工</v>
      </c>
      <c r="D2442" s="30" t="str">
        <f>[1]!s_info_industry_sw_2021(B2442,"",1)</f>
        <v>基础化工</v>
      </c>
      <c r="E2442" s="31" t="str">
        <f>IF([1]!s_info_industry_sw_2021(B2442,"",2)="消费电子",分工!$E$4,VLOOKUP(D2442,分工!$B$2:'分工'!$C$32,2,0))</f>
        <v>张子健</v>
      </c>
      <c r="F2442" s="35"/>
      <c r="G2442" s="33">
        <f>IFERROR(VLOOKUP(C2442,重点公司!$C$2:$E$800,2,FALSE),0)</f>
        <v>0</v>
      </c>
    </row>
    <row r="2443" spans="2:7" ht="14" customHeight="1" x14ac:dyDescent="0.25">
      <c r="B2443" s="34" t="s">
        <v>3564</v>
      </c>
      <c r="C2443" s="29" t="str">
        <f>[1]!s_info_name(B2443)</f>
        <v>金洲管道</v>
      </c>
      <c r="D2443" s="30" t="str">
        <f>[1]!s_info_industry_sw_2021(B2443,"",1)</f>
        <v>钢铁</v>
      </c>
      <c r="E2443" s="31" t="str">
        <f>IF([1]!s_info_industry_sw_2021(B2443,"",2)="消费电子",分工!$E$4,VLOOKUP(D2443,分工!$B$2:'分工'!$C$32,2,0))</f>
        <v>曹昱晟</v>
      </c>
      <c r="F2443" s="35"/>
      <c r="G2443" s="33">
        <f>IFERROR(VLOOKUP(C2443,重点公司!$C$2:$E$800,2,FALSE),0)</f>
        <v>0</v>
      </c>
    </row>
    <row r="2444" spans="2:7" ht="14" customHeight="1" x14ac:dyDescent="0.25">
      <c r="B2444" s="34" t="s">
        <v>1079</v>
      </c>
      <c r="C2444" s="29" t="str">
        <f>[1]!s_info_name(B2444)</f>
        <v>巨星科技</v>
      </c>
      <c r="D2444" s="30" t="str">
        <f>[1]!s_info_industry_sw_2021(B2444,"",1)</f>
        <v>机械设备</v>
      </c>
      <c r="E2444" s="31" t="str">
        <f>IF([1]!s_info_industry_sw_2021(B2444,"",2)="消费电子",分工!$E$4,VLOOKUP(D2444,分工!$B$2:'分工'!$C$32,2,0))</f>
        <v>沈洪敏</v>
      </c>
      <c r="F2444" s="35"/>
      <c r="G2444" s="33">
        <f>IFERROR(VLOOKUP(C2444,重点公司!$C$2:$E$800,2,FALSE),0)</f>
        <v>1</v>
      </c>
    </row>
    <row r="2445" spans="2:7" ht="14" customHeight="1" x14ac:dyDescent="0.25">
      <c r="B2445" s="34" t="s">
        <v>3565</v>
      </c>
      <c r="C2445" s="29" t="str">
        <f>[1]!s_info_name(B2445)</f>
        <v>中南文化</v>
      </c>
      <c r="D2445" s="30" t="str">
        <f>[1]!s_info_industry_sw_2021(B2445,"",1)</f>
        <v>机械设备</v>
      </c>
      <c r="E2445" s="31" t="str">
        <f>IF([1]!s_info_industry_sw_2021(B2445,"",2)="消费电子",分工!$E$4,VLOOKUP(D2445,分工!$B$2:'分工'!$C$32,2,0))</f>
        <v>沈洪敏</v>
      </c>
      <c r="F2445" s="35"/>
      <c r="G2445" s="33">
        <f>IFERROR(VLOOKUP(C2445,重点公司!$C$2:$E$800,2,FALSE),0)</f>
        <v>0</v>
      </c>
    </row>
    <row r="2446" spans="2:7" ht="14" customHeight="1" x14ac:dyDescent="0.25">
      <c r="B2446" s="34" t="s">
        <v>3566</v>
      </c>
      <c r="C2446" s="29" t="str">
        <f>[1]!s_info_name(B2446)</f>
        <v>盛路通信</v>
      </c>
      <c r="D2446" s="30" t="str">
        <f>[1]!s_info_industry_sw_2021(B2446,"",1)</f>
        <v>国防军工</v>
      </c>
      <c r="E2446" s="31" t="str">
        <f>IF([1]!s_info_industry_sw_2021(B2446,"",2)="消费电子",分工!$E$4,VLOOKUP(D2446,分工!$B$2:'分工'!$C$32,2,0))</f>
        <v>董博</v>
      </c>
      <c r="F2446" s="35"/>
      <c r="G2446" s="33">
        <f>IFERROR(VLOOKUP(C2446,重点公司!$C$2:$E$800,2,FALSE),0)</f>
        <v>0</v>
      </c>
    </row>
    <row r="2447" spans="2:7" ht="14" customHeight="1" x14ac:dyDescent="0.25">
      <c r="B2447" s="34" t="s">
        <v>3567</v>
      </c>
      <c r="C2447" s="29" t="str">
        <f>[1]!s_info_name(B2447)</f>
        <v>晨鑫退(退市)</v>
      </c>
      <c r="D2447" s="30" t="str">
        <f>[1]!s_info_industry_sw_2021(B2447,"",1)</f>
        <v>传媒</v>
      </c>
      <c r="E2447" s="31" t="str">
        <f>IF([1]!s_info_industry_sw_2021(B2447,"",2)="消费电子",分工!$E$4,VLOOKUP(D2447,分工!$B$2:'分工'!$C$32,2,0))</f>
        <v>曹昱晟</v>
      </c>
      <c r="F2447" s="35"/>
      <c r="G2447" s="33">
        <f>IFERROR(VLOOKUP(C2447,重点公司!$C$2:$E$800,2,FALSE),0)</f>
        <v>0</v>
      </c>
    </row>
    <row r="2448" spans="2:7" ht="14" customHeight="1" x14ac:dyDescent="0.25">
      <c r="B2448" s="34" t="s">
        <v>3568</v>
      </c>
      <c r="C2448" s="29" t="str">
        <f>[1]!s_info_name(B2448)</f>
        <v>中原内配</v>
      </c>
      <c r="D2448" s="30" t="str">
        <f>[1]!s_info_industry_sw_2021(B2448,"",1)</f>
        <v>汽车</v>
      </c>
      <c r="E2448" s="31" t="str">
        <f>IF([1]!s_info_industry_sw_2021(B2448,"",2)="消费电子",分工!$E$4,VLOOKUP(D2448,分工!$B$2:'分工'!$C$32,2,0))</f>
        <v>沈洪敏</v>
      </c>
      <c r="F2448" s="35"/>
      <c r="G2448" s="33">
        <f>IFERROR(VLOOKUP(C2448,重点公司!$C$2:$E$800,2,FALSE),0)</f>
        <v>0</v>
      </c>
    </row>
    <row r="2449" spans="2:7" ht="14" customHeight="1" x14ac:dyDescent="0.25">
      <c r="B2449" s="34" t="s">
        <v>3569</v>
      </c>
      <c r="C2449" s="29" t="str">
        <f>[1]!s_info_name(B2449)</f>
        <v>国星光电</v>
      </c>
      <c r="D2449" s="30" t="str">
        <f>[1]!s_info_industry_sw_2021(B2449,"",1)</f>
        <v>电子</v>
      </c>
      <c r="E2449" s="31" t="str">
        <f>IF([1]!s_info_industry_sw_2021(B2449,"",2)="消费电子",分工!$E$4,VLOOKUP(D2449,分工!$B$2:'分工'!$C$32,2,0))</f>
        <v>邵艺开</v>
      </c>
      <c r="F2449" s="35"/>
      <c r="G2449" s="33">
        <f>IFERROR(VLOOKUP(C2449,重点公司!$C$2:$E$800,2,FALSE),0)</f>
        <v>0</v>
      </c>
    </row>
    <row r="2450" spans="2:7" ht="14" customHeight="1" x14ac:dyDescent="0.25">
      <c r="B2450" s="34" t="s">
        <v>3570</v>
      </c>
      <c r="C2450" s="29" t="str">
        <f>[1]!s_info_name(B2450)</f>
        <v>康得退(退市)</v>
      </c>
      <c r="D2450" s="30" t="str">
        <f>[1]!s_info_industry_sw_2021(B2450,"",1)</f>
        <v>基础化工</v>
      </c>
      <c r="E2450" s="31" t="str">
        <f>IF([1]!s_info_industry_sw_2021(B2450,"",2)="消费电子",分工!$E$4,VLOOKUP(D2450,分工!$B$2:'分工'!$C$32,2,0))</f>
        <v>张子健</v>
      </c>
      <c r="F2450" s="35"/>
      <c r="G2450" s="33">
        <f>IFERROR(VLOOKUP(C2450,重点公司!$C$2:$E$800,2,FALSE),0)</f>
        <v>0</v>
      </c>
    </row>
    <row r="2451" spans="2:7" ht="14" customHeight="1" x14ac:dyDescent="0.25">
      <c r="B2451" s="34" t="s">
        <v>3571</v>
      </c>
      <c r="C2451" s="29" t="str">
        <f>[1]!s_info_name(B2451)</f>
        <v>摩恩电气</v>
      </c>
      <c r="D2451" s="30" t="str">
        <f>[1]!s_info_industry_sw_2021(B2451,"",1)</f>
        <v>电力设备</v>
      </c>
      <c r="E2451" s="31" t="str">
        <f>IF([1]!s_info_industry_sw_2021(B2451,"",2)="消费电子",分工!$E$4,VLOOKUP(D2451,分工!$B$2:'分工'!$C$32,2,0))</f>
        <v>张子健</v>
      </c>
      <c r="F2451" s="35"/>
      <c r="G2451" s="33">
        <f>IFERROR(VLOOKUP(C2451,重点公司!$C$2:$E$800,2,FALSE),0)</f>
        <v>0</v>
      </c>
    </row>
    <row r="2452" spans="2:7" ht="14" customHeight="1" x14ac:dyDescent="0.25">
      <c r="B2452" s="34" t="s">
        <v>3572</v>
      </c>
      <c r="C2452" s="29" t="str">
        <f>[1]!s_info_name(B2452)</f>
        <v>长高电新</v>
      </c>
      <c r="D2452" s="30" t="str">
        <f>[1]!s_info_industry_sw_2021(B2452,"",1)</f>
        <v>电力设备</v>
      </c>
      <c r="E2452" s="31" t="str">
        <f>IF([1]!s_info_industry_sw_2021(B2452,"",2)="消费电子",分工!$E$4,VLOOKUP(D2452,分工!$B$2:'分工'!$C$32,2,0))</f>
        <v>张子健</v>
      </c>
      <c r="F2452" s="35"/>
      <c r="G2452" s="33">
        <f>IFERROR(VLOOKUP(C2452,重点公司!$C$2:$E$800,2,FALSE),0)</f>
        <v>0</v>
      </c>
    </row>
    <row r="2453" spans="2:7" ht="14" customHeight="1" x14ac:dyDescent="0.25">
      <c r="B2453" s="34" t="s">
        <v>3573</v>
      </c>
      <c r="C2453" s="29" t="str">
        <f>[1]!s_info_name(B2453)</f>
        <v>华软科技</v>
      </c>
      <c r="D2453" s="30" t="str">
        <f>[1]!s_info_industry_sw_2021(B2453,"",1)</f>
        <v>基础化工</v>
      </c>
      <c r="E2453" s="31" t="str">
        <f>IF([1]!s_info_industry_sw_2021(B2453,"",2)="消费电子",分工!$E$4,VLOOKUP(D2453,分工!$B$2:'分工'!$C$32,2,0))</f>
        <v>张子健</v>
      </c>
      <c r="F2453" s="35"/>
      <c r="G2453" s="33">
        <f>IFERROR(VLOOKUP(C2453,重点公司!$C$2:$E$800,2,FALSE),0)</f>
        <v>0</v>
      </c>
    </row>
    <row r="2454" spans="2:7" ht="14" customHeight="1" x14ac:dyDescent="0.25">
      <c r="B2454" s="34" t="s">
        <v>3574</v>
      </c>
      <c r="C2454" s="29" t="str">
        <f>[1]!s_info_name(B2454)</f>
        <v>松芝股份</v>
      </c>
      <c r="D2454" s="30" t="str">
        <f>[1]!s_info_industry_sw_2021(B2454,"",1)</f>
        <v>汽车</v>
      </c>
      <c r="E2454" s="31" t="str">
        <f>IF([1]!s_info_industry_sw_2021(B2454,"",2)="消费电子",分工!$E$4,VLOOKUP(D2454,分工!$B$2:'分工'!$C$32,2,0))</f>
        <v>沈洪敏</v>
      </c>
      <c r="F2454" s="35"/>
      <c r="G2454" s="33">
        <f>IFERROR(VLOOKUP(C2454,重点公司!$C$2:$E$800,2,FALSE),0)</f>
        <v>0</v>
      </c>
    </row>
    <row r="2455" spans="2:7" ht="14" customHeight="1" x14ac:dyDescent="0.25">
      <c r="B2455" s="34" t="s">
        <v>3575</v>
      </c>
      <c r="C2455" s="29" t="str">
        <f>[1]!s_info_name(B2455)</f>
        <v>百川股份</v>
      </c>
      <c r="D2455" s="30" t="str">
        <f>[1]!s_info_industry_sw_2021(B2455,"",1)</f>
        <v>基础化工</v>
      </c>
      <c r="E2455" s="31" t="str">
        <f>IF([1]!s_info_industry_sw_2021(B2455,"",2)="消费电子",分工!$E$4,VLOOKUP(D2455,分工!$B$2:'分工'!$C$32,2,0))</f>
        <v>张子健</v>
      </c>
      <c r="F2455" s="35"/>
      <c r="G2455" s="33">
        <f>IFERROR(VLOOKUP(C2455,重点公司!$C$2:$E$800,2,FALSE),0)</f>
        <v>0</v>
      </c>
    </row>
    <row r="2456" spans="2:7" ht="14" customHeight="1" x14ac:dyDescent="0.25">
      <c r="B2456" s="34" t="s">
        <v>55</v>
      </c>
      <c r="C2456" s="29" t="str">
        <f>[1]!s_info_name(B2456)</f>
        <v>欧菲光</v>
      </c>
      <c r="D2456" s="30" t="str">
        <f>[1]!s_info_industry_sw_2021(B2456,"",1)</f>
        <v>电子</v>
      </c>
      <c r="E2456" s="31" t="str">
        <f>IF([1]!s_info_industry_sw_2021(B2456,"",2)="消费电子",分工!$E$4,VLOOKUP(D2456,分工!$B$2:'分工'!$C$32,2,0))</f>
        <v>邵艺开</v>
      </c>
      <c r="F2456" s="35"/>
      <c r="G2456" s="33">
        <f>IFERROR(VLOOKUP(C2456,重点公司!$C$2:$E$800,2,FALSE),0)</f>
        <v>1</v>
      </c>
    </row>
    <row r="2457" spans="2:7" ht="14" customHeight="1" x14ac:dyDescent="0.25">
      <c r="B2457" s="34" t="s">
        <v>3576</v>
      </c>
      <c r="C2457" s="29" t="str">
        <f>[1]!s_info_name(B2457)</f>
        <v>青龙管业</v>
      </c>
      <c r="D2457" s="30" t="str">
        <f>[1]!s_info_industry_sw_2021(B2457,"",1)</f>
        <v>建筑材料</v>
      </c>
      <c r="E2457" s="31" t="str">
        <f>IF([1]!s_info_industry_sw_2021(B2457,"",2)="消费电子",分工!$E$4,VLOOKUP(D2457,分工!$B$2:'分工'!$C$32,2,0))</f>
        <v>曹昱晟</v>
      </c>
      <c r="F2457" s="35"/>
      <c r="G2457" s="33">
        <f>IFERROR(VLOOKUP(C2457,重点公司!$C$2:$E$800,2,FALSE),0)</f>
        <v>0</v>
      </c>
    </row>
    <row r="2458" spans="2:7" ht="14" customHeight="1" x14ac:dyDescent="0.25">
      <c r="B2458" s="34" t="s">
        <v>3577</v>
      </c>
      <c r="C2458" s="29" t="str">
        <f>[1]!s_info_name(B2458)</f>
        <v>益生股份</v>
      </c>
      <c r="D2458" s="30" t="str">
        <f>[1]!s_info_industry_sw_2021(B2458,"",1)</f>
        <v>农林牧渔</v>
      </c>
      <c r="E2458" s="31" t="str">
        <f>IF([1]!s_info_industry_sw_2021(B2458,"",2)="消费电子",分工!$E$4,VLOOKUP(D2458,分工!$B$2:'分工'!$C$32,2,0))</f>
        <v>邵艺开</v>
      </c>
      <c r="F2458" s="35"/>
      <c r="G2458" s="33">
        <f>IFERROR(VLOOKUP(C2458,重点公司!$C$2:$E$800,2,FALSE),0)</f>
        <v>0</v>
      </c>
    </row>
    <row r="2459" spans="2:7" ht="14" customHeight="1" x14ac:dyDescent="0.25">
      <c r="B2459" s="34" t="s">
        <v>56</v>
      </c>
      <c r="C2459" s="29" t="str">
        <f>[1]!s_info_name(B2459)</f>
        <v>晶澳科技</v>
      </c>
      <c r="D2459" s="30" t="str">
        <f>[1]!s_info_industry_sw_2021(B2459,"",1)</f>
        <v>电力设备</v>
      </c>
      <c r="E2459" s="31" t="str">
        <f>IF([1]!s_info_industry_sw_2021(B2459,"",2)="消费电子",分工!$E$4,VLOOKUP(D2459,分工!$B$2:'分工'!$C$32,2,0))</f>
        <v>张子健</v>
      </c>
      <c r="F2459" s="35"/>
      <c r="G2459" s="33">
        <f>IFERROR(VLOOKUP(C2459,重点公司!$C$2:$E$800,2,FALSE),0)</f>
        <v>1</v>
      </c>
    </row>
    <row r="2460" spans="2:7" ht="14" customHeight="1" x14ac:dyDescent="0.25">
      <c r="B2460" s="34" t="s">
        <v>57</v>
      </c>
      <c r="C2460" s="29" t="str">
        <f>[1]!s_info_name(B2460)</f>
        <v>赣锋锂业</v>
      </c>
      <c r="D2460" s="30" t="str">
        <f>[1]!s_info_industry_sw_2021(B2460,"",1)</f>
        <v>有色金属</v>
      </c>
      <c r="E2460" s="31" t="str">
        <f>IF([1]!s_info_industry_sw_2021(B2460,"",2)="消费电子",分工!$E$4,VLOOKUP(D2460,分工!$B$2:'分工'!$C$32,2,0))</f>
        <v>蔡浩</v>
      </c>
      <c r="F2460" s="35"/>
      <c r="G2460" s="33">
        <f>IFERROR(VLOOKUP(C2460,重点公司!$C$2:$E$800,2,FALSE),0)</f>
        <v>1</v>
      </c>
    </row>
    <row r="2461" spans="2:7" ht="14" customHeight="1" x14ac:dyDescent="0.25">
      <c r="B2461" s="34" t="s">
        <v>3578</v>
      </c>
      <c r="C2461" s="29" t="str">
        <f>[1]!s_info_name(B2461)</f>
        <v>珠江啤酒</v>
      </c>
      <c r="D2461" s="30" t="str">
        <f>[1]!s_info_industry_sw_2021(B2461,"",1)</f>
        <v>食品饮料</v>
      </c>
      <c r="E2461" s="31" t="str">
        <f>IF([1]!s_info_industry_sw_2021(B2461,"",2)="消费电子",分工!$E$4,VLOOKUP(D2461,分工!$B$2:'分工'!$C$32,2,0))</f>
        <v>董博</v>
      </c>
      <c r="F2461" s="35"/>
      <c r="G2461" s="33">
        <f>IFERROR(VLOOKUP(C2461,重点公司!$C$2:$E$800,2,FALSE),0)</f>
        <v>0</v>
      </c>
    </row>
    <row r="2462" spans="2:7" ht="14" customHeight="1" x14ac:dyDescent="0.25">
      <c r="B2462" s="34" t="s">
        <v>3579</v>
      </c>
      <c r="C2462" s="29" t="str">
        <f>[1]!s_info_name(B2462)</f>
        <v>嘉事堂</v>
      </c>
      <c r="D2462" s="30" t="str">
        <f>[1]!s_info_industry_sw_2021(B2462,"",1)</f>
        <v>医药生物</v>
      </c>
      <c r="E2462" s="31" t="str">
        <f>IF([1]!s_info_industry_sw_2021(B2462,"",2)="消费电子",分工!$E$4,VLOOKUP(D2462,分工!$B$2:'分工'!$C$32,2,0))</f>
        <v>曹昱晟</v>
      </c>
      <c r="F2462" s="35"/>
      <c r="G2462" s="33">
        <f>IFERROR(VLOOKUP(C2462,重点公司!$C$2:$E$800,2,FALSE),0)</f>
        <v>0</v>
      </c>
    </row>
    <row r="2463" spans="2:7" ht="14" customHeight="1" x14ac:dyDescent="0.25">
      <c r="B2463" s="34" t="s">
        <v>218</v>
      </c>
      <c r="C2463" s="29" t="str">
        <f>[1]!s_info_name(B2463)</f>
        <v>沪电股份</v>
      </c>
      <c r="D2463" s="30" t="str">
        <f>[1]!s_info_industry_sw_2021(B2463,"",1)</f>
        <v>电子</v>
      </c>
      <c r="E2463" s="31" t="str">
        <f>IF([1]!s_info_industry_sw_2021(B2463,"",2)="消费电子",分工!$E$4,VLOOKUP(D2463,分工!$B$2:'分工'!$C$32,2,0))</f>
        <v>邵艺开</v>
      </c>
      <c r="F2463" s="35"/>
      <c r="G2463" s="33">
        <f>IFERROR(VLOOKUP(C2463,重点公司!$C$2:$E$800,2,FALSE),0)</f>
        <v>1</v>
      </c>
    </row>
    <row r="2464" spans="2:7" ht="14" customHeight="1" x14ac:dyDescent="0.25">
      <c r="B2464" s="34" t="s">
        <v>3580</v>
      </c>
      <c r="C2464" s="29" t="str">
        <f>[1]!s_info_name(B2464)</f>
        <v>众应退(退市)</v>
      </c>
      <c r="D2464" s="30" t="str">
        <f>[1]!s_info_industry_sw_2021(B2464,"",1)</f>
        <v>传媒</v>
      </c>
      <c r="E2464" s="31" t="str">
        <f>IF([1]!s_info_industry_sw_2021(B2464,"",2)="消费电子",分工!$E$4,VLOOKUP(D2464,分工!$B$2:'分工'!$C$32,2,0))</f>
        <v>曹昱晟</v>
      </c>
      <c r="F2464" s="35"/>
      <c r="G2464" s="33">
        <f>IFERROR(VLOOKUP(C2464,重点公司!$C$2:$E$800,2,FALSE),0)</f>
        <v>0</v>
      </c>
    </row>
    <row r="2465" spans="2:7" ht="14" customHeight="1" x14ac:dyDescent="0.25">
      <c r="B2465" s="34" t="s">
        <v>1193</v>
      </c>
      <c r="C2465" s="29" t="str">
        <f>[1]!s_info_name(B2465)</f>
        <v>海格通信</v>
      </c>
      <c r="D2465" s="30" t="str">
        <f>[1]!s_info_industry_sw_2021(B2465,"",1)</f>
        <v>国防军工</v>
      </c>
      <c r="E2465" s="31" t="str">
        <f>IF([1]!s_info_industry_sw_2021(B2465,"",2)="消费电子",分工!$E$4,VLOOKUP(D2465,分工!$B$2:'分工'!$C$32,2,0))</f>
        <v>董博</v>
      </c>
      <c r="F2465" s="35"/>
      <c r="G2465" s="33">
        <f>IFERROR(VLOOKUP(C2465,重点公司!$C$2:$E$800,2,FALSE),0)</f>
        <v>1</v>
      </c>
    </row>
    <row r="2466" spans="2:7" ht="14" customHeight="1" x14ac:dyDescent="0.25">
      <c r="B2466" s="34" t="s">
        <v>58</v>
      </c>
      <c r="C2466" s="29" t="str">
        <f>[1]!s_info_name(B2466)</f>
        <v>天齐锂业</v>
      </c>
      <c r="D2466" s="30" t="str">
        <f>[1]!s_info_industry_sw_2021(B2466,"",1)</f>
        <v>有色金属</v>
      </c>
      <c r="E2466" s="31" t="str">
        <f>IF([1]!s_info_industry_sw_2021(B2466,"",2)="消费电子",分工!$E$4,VLOOKUP(D2466,分工!$B$2:'分工'!$C$32,2,0))</f>
        <v>蔡浩</v>
      </c>
      <c r="F2466" s="35"/>
      <c r="G2466" s="33">
        <f>IFERROR(VLOOKUP(C2466,重点公司!$C$2:$E$800,2,FALSE),0)</f>
        <v>1</v>
      </c>
    </row>
    <row r="2467" spans="2:7" ht="14" customHeight="1" x14ac:dyDescent="0.25">
      <c r="B2467" s="34" t="s">
        <v>3581</v>
      </c>
      <c r="C2467" s="29" t="str">
        <f>[1]!s_info_name(B2467)</f>
        <v>二六三</v>
      </c>
      <c r="D2467" s="30" t="str">
        <f>[1]!s_info_industry_sw_2021(B2467,"",1)</f>
        <v>通信</v>
      </c>
      <c r="E2467" s="31" t="str">
        <f>IF([1]!s_info_industry_sw_2021(B2467,"",2)="消费电子",分工!$E$4,VLOOKUP(D2467,分工!$B$2:'分工'!$C$32,2,0))</f>
        <v>邵艺开</v>
      </c>
      <c r="F2467" s="35"/>
      <c r="G2467" s="33">
        <f>IFERROR(VLOOKUP(C2467,重点公司!$C$2:$E$800,2,FALSE),0)</f>
        <v>0</v>
      </c>
    </row>
    <row r="2468" spans="2:7" ht="14" customHeight="1" x14ac:dyDescent="0.25">
      <c r="B2468" s="34" t="s">
        <v>324</v>
      </c>
      <c r="C2468" s="29" t="str">
        <f>[1]!s_info_name(B2468)</f>
        <v>申通快递</v>
      </c>
      <c r="D2468" s="30" t="str">
        <f>[1]!s_info_industry_sw_2021(B2468,"",1)</f>
        <v>交通运输</v>
      </c>
      <c r="E2468" s="31" t="str">
        <f>IF([1]!s_info_industry_sw_2021(B2468,"",2)="消费电子",分工!$E$4,VLOOKUP(D2468,分工!$B$2:'分工'!$C$32,2,0))</f>
        <v>董博</v>
      </c>
      <c r="F2468" s="35"/>
      <c r="G2468" s="33">
        <f>IFERROR(VLOOKUP(C2468,重点公司!$C$2:$E$800,2,FALSE),0)</f>
        <v>1</v>
      </c>
    </row>
    <row r="2469" spans="2:7" ht="14" customHeight="1" x14ac:dyDescent="0.25">
      <c r="B2469" s="34" t="s">
        <v>3582</v>
      </c>
      <c r="C2469" s="29" t="str">
        <f>[1]!s_info_name(B2469)</f>
        <v>三维化学</v>
      </c>
      <c r="D2469" s="30" t="str">
        <f>[1]!s_info_industry_sw_2021(B2469,"",1)</f>
        <v>建筑装饰</v>
      </c>
      <c r="E2469" s="31" t="str">
        <f>IF([1]!s_info_industry_sw_2021(B2469,"",2)="消费电子",分工!$E$4,VLOOKUP(D2469,分工!$B$2:'分工'!$C$32,2,0))</f>
        <v>曹昱晟</v>
      </c>
      <c r="F2469" s="35"/>
      <c r="G2469" s="33">
        <f>IFERROR(VLOOKUP(C2469,重点公司!$C$2:$E$800,2,FALSE),0)</f>
        <v>0</v>
      </c>
    </row>
    <row r="2470" spans="2:7" ht="14" customHeight="1" x14ac:dyDescent="0.25">
      <c r="B2470" s="34" t="s">
        <v>3583</v>
      </c>
      <c r="C2470" s="29" t="str">
        <f>[1]!s_info_name(B2470)</f>
        <v>金正大</v>
      </c>
      <c r="D2470" s="30" t="str">
        <f>[1]!s_info_industry_sw_2021(B2470,"",1)</f>
        <v>基础化工</v>
      </c>
      <c r="E2470" s="31" t="str">
        <f>IF([1]!s_info_industry_sw_2021(B2470,"",2)="消费电子",分工!$E$4,VLOOKUP(D2470,分工!$B$2:'分工'!$C$32,2,0))</f>
        <v>张子健</v>
      </c>
      <c r="F2470" s="35"/>
      <c r="G2470" s="33">
        <f>IFERROR(VLOOKUP(C2470,重点公司!$C$2:$E$800,2,FALSE),0)</f>
        <v>0</v>
      </c>
    </row>
    <row r="2471" spans="2:7" ht="14" customHeight="1" x14ac:dyDescent="0.25">
      <c r="B2471" s="34" t="s">
        <v>3584</v>
      </c>
      <c r="C2471" s="29" t="str">
        <f>[1]!s_info_name(B2471)</f>
        <v>中超控股</v>
      </c>
      <c r="D2471" s="30" t="str">
        <f>[1]!s_info_industry_sw_2021(B2471,"",1)</f>
        <v>电力设备</v>
      </c>
      <c r="E2471" s="31" t="str">
        <f>IF([1]!s_info_industry_sw_2021(B2471,"",2)="消费电子",分工!$E$4,VLOOKUP(D2471,分工!$B$2:'分工'!$C$32,2,0))</f>
        <v>张子健</v>
      </c>
      <c r="F2471" s="35"/>
      <c r="G2471" s="33">
        <f>IFERROR(VLOOKUP(C2471,重点公司!$C$2:$E$800,2,FALSE),0)</f>
        <v>0</v>
      </c>
    </row>
    <row r="2472" spans="2:7" ht="14" customHeight="1" x14ac:dyDescent="0.25">
      <c r="B2472" s="34" t="s">
        <v>59</v>
      </c>
      <c r="C2472" s="29" t="str">
        <f>[1]!s_info_name(B2472)</f>
        <v>双环传动</v>
      </c>
      <c r="D2472" s="30" t="str">
        <f>[1]!s_info_industry_sw_2021(B2472,"",1)</f>
        <v>汽车</v>
      </c>
      <c r="E2472" s="31" t="str">
        <f>IF([1]!s_info_industry_sw_2021(B2472,"",2)="消费电子",分工!$E$4,VLOOKUP(D2472,分工!$B$2:'分工'!$C$32,2,0))</f>
        <v>沈洪敏</v>
      </c>
      <c r="F2472" s="35"/>
      <c r="G2472" s="33">
        <f>IFERROR(VLOOKUP(C2472,重点公司!$C$2:$E$800,2,FALSE),0)</f>
        <v>1</v>
      </c>
    </row>
    <row r="2473" spans="2:7" ht="14" customHeight="1" x14ac:dyDescent="0.25">
      <c r="B2473" s="34" t="s">
        <v>3585</v>
      </c>
      <c r="C2473" s="29" t="str">
        <f>[1]!s_info_name(B2473)</f>
        <v>圣莱退(退市)</v>
      </c>
      <c r="D2473" s="30" t="str">
        <f>[1]!s_info_industry_sw_2021(B2473,"",1)</f>
        <v>家用电器</v>
      </c>
      <c r="E2473" s="31" t="str">
        <f>IF([1]!s_info_industry_sw_2021(B2473,"",2)="消费电子",分工!$E$4,VLOOKUP(D2473,分工!$B$2:'分工'!$C$32,2,0))</f>
        <v>董博</v>
      </c>
      <c r="F2473" s="35"/>
      <c r="G2473" s="33">
        <f>IFERROR(VLOOKUP(C2473,重点公司!$C$2:$E$800,2,FALSE),0)</f>
        <v>0</v>
      </c>
    </row>
    <row r="2474" spans="2:7" ht="14" customHeight="1" x14ac:dyDescent="0.25">
      <c r="B2474" s="34" t="s">
        <v>3586</v>
      </c>
      <c r="C2474" s="29" t="str">
        <f>[1]!s_info_name(B2474)</f>
        <v>榕基软件</v>
      </c>
      <c r="D2474" s="30" t="str">
        <f>[1]!s_info_industry_sw_2021(B2474,"",1)</f>
        <v>计算机</v>
      </c>
      <c r="E2474" s="31" t="str">
        <f>IF([1]!s_info_industry_sw_2021(B2474,"",2)="消费电子",分工!$E$4,VLOOKUP(D2474,分工!$B$2:'分工'!$C$32,2,0))</f>
        <v>沈洪敏</v>
      </c>
      <c r="F2474" s="35"/>
      <c r="G2474" s="33">
        <f>IFERROR(VLOOKUP(C2474,重点公司!$C$2:$E$800,2,FALSE),0)</f>
        <v>0</v>
      </c>
    </row>
    <row r="2475" spans="2:7" ht="14" customHeight="1" x14ac:dyDescent="0.25">
      <c r="B2475" s="34" t="s">
        <v>575</v>
      </c>
      <c r="C2475" s="29" t="str">
        <f>[1]!s_info_name(B2475)</f>
        <v>立讯精密</v>
      </c>
      <c r="D2475" s="30" t="str">
        <f>[1]!s_info_industry_sw_2021(B2475,"",1)</f>
        <v>电子</v>
      </c>
      <c r="E2475" s="31" t="str">
        <f>IF([1]!s_info_industry_sw_2021(B2475,"",2)="消费电子",分工!$E$4,VLOOKUP(D2475,分工!$B$2:'分工'!$C$32,2,0))</f>
        <v>沈洪敏</v>
      </c>
      <c r="F2475" s="35"/>
      <c r="G2475" s="33">
        <f>IFERROR(VLOOKUP(C2475,重点公司!$C$2:$E$800,2,FALSE),0)</f>
        <v>1</v>
      </c>
    </row>
    <row r="2476" spans="2:7" ht="14" customHeight="1" x14ac:dyDescent="0.25">
      <c r="B2476" s="34" t="s">
        <v>3587</v>
      </c>
      <c r="C2476" s="29" t="str">
        <f>[1]!s_info_name(B2476)</f>
        <v>宝莫股份</v>
      </c>
      <c r="D2476" s="30" t="str">
        <f>[1]!s_info_industry_sw_2021(B2476,"",1)</f>
        <v>石油石化</v>
      </c>
      <c r="E2476" s="31" t="str">
        <f>IF([1]!s_info_industry_sw_2021(B2476,"",2)="消费电子",分工!$E$4,VLOOKUP(D2476,分工!$B$2:'分工'!$C$32,2,0))</f>
        <v>蔡浩</v>
      </c>
      <c r="F2476" s="35"/>
      <c r="G2476" s="33">
        <f>IFERROR(VLOOKUP(C2476,重点公司!$C$2:$E$800,2,FALSE),0)</f>
        <v>0</v>
      </c>
    </row>
    <row r="2477" spans="2:7" ht="14" customHeight="1" x14ac:dyDescent="0.25">
      <c r="B2477" s="34" t="s">
        <v>3588</v>
      </c>
      <c r="C2477" s="29" t="str">
        <f>[1]!s_info_name(B2477)</f>
        <v>雏鹰退(退市)</v>
      </c>
      <c r="D2477" s="30" t="str">
        <f>[1]!s_info_industry_sw_2021(B2477,"",1)</f>
        <v>农林牧渔</v>
      </c>
      <c r="E2477" s="31" t="str">
        <f>IF([1]!s_info_industry_sw_2021(B2477,"",2)="消费电子",分工!$E$4,VLOOKUP(D2477,分工!$B$2:'分工'!$C$32,2,0))</f>
        <v>邵艺开</v>
      </c>
      <c r="F2477" s="35"/>
      <c r="G2477" s="33">
        <f>IFERROR(VLOOKUP(C2477,重点公司!$C$2:$E$800,2,FALSE),0)</f>
        <v>0</v>
      </c>
    </row>
    <row r="2478" spans="2:7" ht="14" customHeight="1" x14ac:dyDescent="0.25">
      <c r="B2478" s="34" t="s">
        <v>3589</v>
      </c>
      <c r="C2478" s="29" t="str">
        <f>[1]!s_info_name(B2478)</f>
        <v>常宝股份</v>
      </c>
      <c r="D2478" s="30" t="str">
        <f>[1]!s_info_industry_sw_2021(B2478,"",1)</f>
        <v>钢铁</v>
      </c>
      <c r="E2478" s="31" t="str">
        <f>IF([1]!s_info_industry_sw_2021(B2478,"",2)="消费电子",分工!$E$4,VLOOKUP(D2478,分工!$B$2:'分工'!$C$32,2,0))</f>
        <v>曹昱晟</v>
      </c>
      <c r="F2478" s="35"/>
      <c r="G2478" s="33">
        <f>IFERROR(VLOOKUP(C2478,重点公司!$C$2:$E$800,2,FALSE),0)</f>
        <v>0</v>
      </c>
    </row>
    <row r="2479" spans="2:7" ht="14" customHeight="1" x14ac:dyDescent="0.25">
      <c r="B2479" s="34" t="s">
        <v>3590</v>
      </c>
      <c r="C2479" s="29" t="str">
        <f>[1]!s_info_name(B2479)</f>
        <v>富春环保</v>
      </c>
      <c r="D2479" s="30" t="str">
        <f>[1]!s_info_industry_sw_2021(B2479,"",1)</f>
        <v>公用事业</v>
      </c>
      <c r="E2479" s="31" t="str">
        <f>IF([1]!s_info_industry_sw_2021(B2479,"",2)="消费电子",分工!$E$4,VLOOKUP(D2479,分工!$B$2:'分工'!$C$32,2,0))</f>
        <v>沈洪敏</v>
      </c>
      <c r="F2479" s="35"/>
      <c r="G2479" s="33">
        <f>IFERROR(VLOOKUP(C2479,重点公司!$C$2:$E$800,2,FALSE),0)</f>
        <v>0</v>
      </c>
    </row>
    <row r="2480" spans="2:7" ht="14" customHeight="1" x14ac:dyDescent="0.25">
      <c r="B2480" s="34" t="s">
        <v>3591</v>
      </c>
      <c r="C2480" s="29" t="str">
        <f>[1]!s_info_name(B2480)</f>
        <v>新筑股份</v>
      </c>
      <c r="D2480" s="30" t="str">
        <f>[1]!s_info_industry_sw_2021(B2480,"",1)</f>
        <v>公用事业</v>
      </c>
      <c r="E2480" s="31" t="str">
        <f>IF([1]!s_info_industry_sw_2021(B2480,"",2)="消费电子",分工!$E$4,VLOOKUP(D2480,分工!$B$2:'分工'!$C$32,2,0))</f>
        <v>沈洪敏</v>
      </c>
      <c r="F2480" s="35"/>
      <c r="G2480" s="33">
        <f>IFERROR(VLOOKUP(C2480,重点公司!$C$2:$E$800,2,FALSE),0)</f>
        <v>0</v>
      </c>
    </row>
    <row r="2481" spans="2:7" ht="14" customHeight="1" x14ac:dyDescent="0.25">
      <c r="B2481" s="34" t="s">
        <v>3592</v>
      </c>
      <c r="C2481" s="29" t="str">
        <f>[1]!s_info_name(B2481)</f>
        <v>双塔食品</v>
      </c>
      <c r="D2481" s="30" t="str">
        <f>[1]!s_info_industry_sw_2021(B2481,"",1)</f>
        <v>农林牧渔</v>
      </c>
      <c r="E2481" s="31" t="str">
        <f>IF([1]!s_info_industry_sw_2021(B2481,"",2)="消费电子",分工!$E$4,VLOOKUP(D2481,分工!$B$2:'分工'!$C$32,2,0))</f>
        <v>邵艺开</v>
      </c>
      <c r="F2481" s="35"/>
      <c r="G2481" s="33">
        <f>IFERROR(VLOOKUP(C2481,重点公司!$C$2:$E$800,2,FALSE),0)</f>
        <v>0</v>
      </c>
    </row>
    <row r="2482" spans="2:7" ht="14" customHeight="1" x14ac:dyDescent="0.25">
      <c r="B2482" s="34" t="s">
        <v>3593</v>
      </c>
      <c r="C2482" s="29" t="str">
        <f>[1]!s_info_name(B2482)</f>
        <v>广田集团</v>
      </c>
      <c r="D2482" s="30" t="str">
        <f>[1]!s_info_industry_sw_2021(B2482,"",1)</f>
        <v>建筑装饰</v>
      </c>
      <c r="E2482" s="31" t="str">
        <f>IF([1]!s_info_industry_sw_2021(B2482,"",2)="消费电子",分工!$E$4,VLOOKUP(D2482,分工!$B$2:'分工'!$C$32,2,0))</f>
        <v>曹昱晟</v>
      </c>
      <c r="F2482" s="35"/>
      <c r="G2482" s="33">
        <f>IFERROR(VLOOKUP(C2482,重点公司!$C$2:$E$800,2,FALSE),0)</f>
        <v>0</v>
      </c>
    </row>
    <row r="2483" spans="2:7" ht="14" customHeight="1" x14ac:dyDescent="0.25">
      <c r="B2483" s="34" t="s">
        <v>3594</v>
      </c>
      <c r="C2483" s="29" t="str">
        <f>[1]!s_info_name(B2483)</f>
        <v>润邦股份</v>
      </c>
      <c r="D2483" s="30" t="str">
        <f>[1]!s_info_industry_sw_2021(B2483,"",1)</f>
        <v>机械设备</v>
      </c>
      <c r="E2483" s="31" t="str">
        <f>IF([1]!s_info_industry_sw_2021(B2483,"",2)="消费电子",分工!$E$4,VLOOKUP(D2483,分工!$B$2:'分工'!$C$32,2,0))</f>
        <v>沈洪敏</v>
      </c>
      <c r="F2483" s="35"/>
      <c r="G2483" s="33">
        <f>IFERROR(VLOOKUP(C2483,重点公司!$C$2:$E$800,2,FALSE),0)</f>
        <v>0</v>
      </c>
    </row>
    <row r="2484" spans="2:7" ht="14" customHeight="1" x14ac:dyDescent="0.25">
      <c r="B2484" s="34" t="s">
        <v>1003</v>
      </c>
      <c r="C2484" s="29" t="str">
        <f>[1]!s_info_name(B2484)</f>
        <v>江海股份</v>
      </c>
      <c r="D2484" s="30" t="str">
        <f>[1]!s_info_industry_sw_2021(B2484,"",1)</f>
        <v>电子</v>
      </c>
      <c r="E2484" s="31" t="str">
        <f>IF([1]!s_info_industry_sw_2021(B2484,"",2)="消费电子",分工!$E$4,VLOOKUP(D2484,分工!$B$2:'分工'!$C$32,2,0))</f>
        <v>邵艺开</v>
      </c>
      <c r="F2484" s="35"/>
      <c r="G2484" s="33">
        <f>IFERROR(VLOOKUP(C2484,重点公司!$C$2:$E$800,2,FALSE),0)</f>
        <v>1</v>
      </c>
    </row>
    <row r="2485" spans="2:7" ht="14" customHeight="1" x14ac:dyDescent="0.25">
      <c r="B2485" s="34" t="s">
        <v>3595</v>
      </c>
      <c r="C2485" s="29" t="str">
        <f>[1]!s_info_name(B2485)</f>
        <v>ST雪发</v>
      </c>
      <c r="D2485" s="30" t="str">
        <f>[1]!s_info_industry_sw_2021(B2485,"",1)</f>
        <v>纺织服饰</v>
      </c>
      <c r="E2485" s="31" t="str">
        <f>IF([1]!s_info_industry_sw_2021(B2485,"",2)="消费电子",分工!$E$4,VLOOKUP(D2485,分工!$B$2:'分工'!$C$32,2,0))</f>
        <v>董博</v>
      </c>
      <c r="F2485" s="35"/>
      <c r="G2485" s="33">
        <f>IFERROR(VLOOKUP(C2485,重点公司!$C$2:$E$800,2,FALSE),0)</f>
        <v>0</v>
      </c>
    </row>
    <row r="2486" spans="2:7" ht="14" customHeight="1" x14ac:dyDescent="0.25">
      <c r="B2486" s="34" t="s">
        <v>3596</v>
      </c>
      <c r="C2486" s="29" t="str">
        <f>[1]!s_info_name(B2486)</f>
        <v>嘉麟杰</v>
      </c>
      <c r="D2486" s="30" t="str">
        <f>[1]!s_info_industry_sw_2021(B2486,"",1)</f>
        <v>纺织服饰</v>
      </c>
      <c r="E2486" s="31" t="str">
        <f>IF([1]!s_info_industry_sw_2021(B2486,"",2)="消费电子",分工!$E$4,VLOOKUP(D2486,分工!$B$2:'分工'!$C$32,2,0))</f>
        <v>董博</v>
      </c>
      <c r="F2486" s="35"/>
      <c r="G2486" s="33">
        <f>IFERROR(VLOOKUP(C2486,重点公司!$C$2:$E$800,2,FALSE),0)</f>
        <v>0</v>
      </c>
    </row>
    <row r="2487" spans="2:7" ht="14" customHeight="1" x14ac:dyDescent="0.25">
      <c r="B2487" s="34" t="s">
        <v>349</v>
      </c>
      <c r="C2487" s="29" t="str">
        <f>[1]!s_info_name(B2487)</f>
        <v>大金重工</v>
      </c>
      <c r="D2487" s="30" t="str">
        <f>[1]!s_info_industry_sw_2021(B2487,"",1)</f>
        <v>电力设备</v>
      </c>
      <c r="E2487" s="31" t="str">
        <f>IF([1]!s_info_industry_sw_2021(B2487,"",2)="消费电子",分工!$E$4,VLOOKUP(D2487,分工!$B$2:'分工'!$C$32,2,0))</f>
        <v>张子健</v>
      </c>
      <c r="F2487" s="35"/>
      <c r="G2487" s="33">
        <f>IFERROR(VLOOKUP(C2487,重点公司!$C$2:$E$800,2,FALSE),0)</f>
        <v>1</v>
      </c>
    </row>
    <row r="2488" spans="2:7" ht="14" customHeight="1" x14ac:dyDescent="0.25">
      <c r="B2488" s="34" t="s">
        <v>3597</v>
      </c>
      <c r="C2488" s="29" t="str">
        <f>[1]!s_info_name(B2488)</f>
        <v>金固股份</v>
      </c>
      <c r="D2488" s="30" t="str">
        <f>[1]!s_info_industry_sw_2021(B2488,"",1)</f>
        <v>汽车</v>
      </c>
      <c r="E2488" s="31" t="str">
        <f>IF([1]!s_info_industry_sw_2021(B2488,"",2)="消费电子",分工!$E$4,VLOOKUP(D2488,分工!$B$2:'分工'!$C$32,2,0))</f>
        <v>沈洪敏</v>
      </c>
      <c r="F2488" s="35"/>
      <c r="G2488" s="33">
        <f>IFERROR(VLOOKUP(C2488,重点公司!$C$2:$E$800,2,FALSE),0)</f>
        <v>0</v>
      </c>
    </row>
    <row r="2489" spans="2:7" ht="14" customHeight="1" x14ac:dyDescent="0.25">
      <c r="B2489" s="34" t="s">
        <v>3598</v>
      </c>
      <c r="C2489" s="29" t="str">
        <f>[1]!s_info_name(B2489)</f>
        <v>浙江永强</v>
      </c>
      <c r="D2489" s="30" t="str">
        <f>[1]!s_info_industry_sw_2021(B2489,"",1)</f>
        <v>轻工制造</v>
      </c>
      <c r="E2489" s="31" t="str">
        <f>IF([1]!s_info_industry_sw_2021(B2489,"",2)="消费电子",分工!$E$4,VLOOKUP(D2489,分工!$B$2:'分工'!$C$32,2,0))</f>
        <v>董博</v>
      </c>
      <c r="F2489" s="35"/>
      <c r="G2489" s="33">
        <f>IFERROR(VLOOKUP(C2489,重点公司!$C$2:$E$800,2,FALSE),0)</f>
        <v>0</v>
      </c>
    </row>
    <row r="2490" spans="2:7" ht="14" customHeight="1" x14ac:dyDescent="0.25">
      <c r="B2490" s="34" t="s">
        <v>3599</v>
      </c>
      <c r="C2490" s="29" t="str">
        <f>[1]!s_info_name(B2490)</f>
        <v>ST墨龙</v>
      </c>
      <c r="D2490" s="30" t="str">
        <f>[1]!s_info_industry_sw_2021(B2490,"",1)</f>
        <v>机械设备</v>
      </c>
      <c r="E2490" s="31" t="str">
        <f>IF([1]!s_info_industry_sw_2021(B2490,"",2)="消费电子",分工!$E$4,VLOOKUP(D2490,分工!$B$2:'分工'!$C$32,2,0))</f>
        <v>沈洪敏</v>
      </c>
      <c r="F2490" s="35"/>
      <c r="G2490" s="33">
        <f>IFERROR(VLOOKUP(C2490,重点公司!$C$2:$E$800,2,FALSE),0)</f>
        <v>0</v>
      </c>
    </row>
    <row r="2491" spans="2:7" ht="14" customHeight="1" x14ac:dyDescent="0.25">
      <c r="B2491" s="34" t="s">
        <v>3600</v>
      </c>
      <c r="C2491" s="29" t="str">
        <f>[1]!s_info_name(B2491)</f>
        <v>通鼎互联</v>
      </c>
      <c r="D2491" s="30" t="str">
        <f>[1]!s_info_industry_sw_2021(B2491,"",1)</f>
        <v>通信</v>
      </c>
      <c r="E2491" s="31" t="str">
        <f>IF([1]!s_info_industry_sw_2021(B2491,"",2)="消费电子",分工!$E$4,VLOOKUP(D2491,分工!$B$2:'分工'!$C$32,2,0))</f>
        <v>邵艺开</v>
      </c>
      <c r="F2491" s="35"/>
      <c r="G2491" s="33">
        <f>IFERROR(VLOOKUP(C2491,重点公司!$C$2:$E$800,2,FALSE),0)</f>
        <v>0</v>
      </c>
    </row>
    <row r="2492" spans="2:7" ht="14" customHeight="1" x14ac:dyDescent="0.25">
      <c r="B2492" s="34" t="s">
        <v>3601</v>
      </c>
      <c r="C2492" s="29" t="str">
        <f>[1]!s_info_name(B2492)</f>
        <v>恒基达鑫</v>
      </c>
      <c r="D2492" s="30" t="str">
        <f>[1]!s_info_industry_sw_2021(B2492,"",1)</f>
        <v>交通运输</v>
      </c>
      <c r="E2492" s="31" t="str">
        <f>IF([1]!s_info_industry_sw_2021(B2492,"",2)="消费电子",分工!$E$4,VLOOKUP(D2492,分工!$B$2:'分工'!$C$32,2,0))</f>
        <v>董博</v>
      </c>
      <c r="F2492" s="35"/>
      <c r="G2492" s="33">
        <f>IFERROR(VLOOKUP(C2492,重点公司!$C$2:$E$800,2,FALSE),0)</f>
        <v>0</v>
      </c>
    </row>
    <row r="2493" spans="2:7" ht="14" customHeight="1" x14ac:dyDescent="0.25">
      <c r="B2493" s="34" t="s">
        <v>60</v>
      </c>
      <c r="C2493" s="29" t="str">
        <f>[1]!s_info_name(B2493)</f>
        <v>荣盛石化</v>
      </c>
      <c r="D2493" s="30" t="str">
        <f>[1]!s_info_industry_sw_2021(B2493,"",1)</f>
        <v>石油石化</v>
      </c>
      <c r="E2493" s="31" t="str">
        <f>IF([1]!s_info_industry_sw_2021(B2493,"",2)="消费电子",分工!$E$4,VLOOKUP(D2493,分工!$B$2:'分工'!$C$32,2,0))</f>
        <v>蔡浩</v>
      </c>
      <c r="F2493" s="35"/>
      <c r="G2493" s="33">
        <f>IFERROR(VLOOKUP(C2493,重点公司!$C$2:$E$800,2,FALSE),0)</f>
        <v>1</v>
      </c>
    </row>
    <row r="2494" spans="2:7" ht="14" customHeight="1" x14ac:dyDescent="0.25">
      <c r="B2494" s="34" t="s">
        <v>3602</v>
      </c>
      <c r="C2494" s="29" t="str">
        <f>[1]!s_info_name(B2494)</f>
        <v>华斯股份</v>
      </c>
      <c r="D2494" s="30" t="str">
        <f>[1]!s_info_industry_sw_2021(B2494,"",1)</f>
        <v>纺织服饰</v>
      </c>
      <c r="E2494" s="31" t="str">
        <f>IF([1]!s_info_industry_sw_2021(B2494,"",2)="消费电子",分工!$E$4,VLOOKUP(D2494,分工!$B$2:'分工'!$C$32,2,0))</f>
        <v>董博</v>
      </c>
      <c r="F2494" s="35"/>
      <c r="G2494" s="33">
        <f>IFERROR(VLOOKUP(C2494,重点公司!$C$2:$E$800,2,FALSE),0)</f>
        <v>0</v>
      </c>
    </row>
    <row r="2495" spans="2:7" ht="14" customHeight="1" x14ac:dyDescent="0.25">
      <c r="B2495" s="34" t="s">
        <v>3603</v>
      </c>
      <c r="C2495" s="29" t="str">
        <f>[1]!s_info_name(B2495)</f>
        <v>佳隆股份</v>
      </c>
      <c r="D2495" s="30" t="str">
        <f>[1]!s_info_industry_sw_2021(B2495,"",1)</f>
        <v>食品饮料</v>
      </c>
      <c r="E2495" s="31" t="str">
        <f>IF([1]!s_info_industry_sw_2021(B2495,"",2)="消费电子",分工!$E$4,VLOOKUP(D2495,分工!$B$2:'分工'!$C$32,2,0))</f>
        <v>董博</v>
      </c>
      <c r="F2495" s="35"/>
      <c r="G2495" s="33">
        <f>IFERROR(VLOOKUP(C2495,重点公司!$C$2:$E$800,2,FALSE),0)</f>
        <v>0</v>
      </c>
    </row>
    <row r="2496" spans="2:7" ht="14" customHeight="1" x14ac:dyDescent="0.25">
      <c r="B2496" s="34" t="s">
        <v>3604</v>
      </c>
      <c r="C2496" s="29" t="str">
        <f>[1]!s_info_name(B2496)</f>
        <v>辉丰股份</v>
      </c>
      <c r="D2496" s="30" t="str">
        <f>[1]!s_info_industry_sw_2021(B2496,"",1)</f>
        <v>基础化工</v>
      </c>
      <c r="E2496" s="31" t="str">
        <f>IF([1]!s_info_industry_sw_2021(B2496,"",2)="消费电子",分工!$E$4,VLOOKUP(D2496,分工!$B$2:'分工'!$C$32,2,0))</f>
        <v>张子健</v>
      </c>
      <c r="F2496" s="35"/>
      <c r="G2496" s="33">
        <f>IFERROR(VLOOKUP(C2496,重点公司!$C$2:$E$800,2,FALSE),0)</f>
        <v>0</v>
      </c>
    </row>
    <row r="2497" spans="2:7" ht="14" customHeight="1" x14ac:dyDescent="0.25">
      <c r="B2497" s="34" t="s">
        <v>3605</v>
      </c>
      <c r="C2497" s="29" t="str">
        <f>[1]!s_info_name(B2497)</f>
        <v>雅化集团</v>
      </c>
      <c r="D2497" s="30" t="str">
        <f>[1]!s_info_industry_sw_2021(B2497,"",1)</f>
        <v>有色金属</v>
      </c>
      <c r="E2497" s="31" t="str">
        <f>IF([1]!s_info_industry_sw_2021(B2497,"",2)="消费电子",分工!$E$4,VLOOKUP(D2497,分工!$B$2:'分工'!$C$32,2,0))</f>
        <v>蔡浩</v>
      </c>
      <c r="F2497" s="35"/>
      <c r="G2497" s="33">
        <f>IFERROR(VLOOKUP(C2497,重点公司!$C$2:$E$800,2,FALSE),0)</f>
        <v>0</v>
      </c>
    </row>
    <row r="2498" spans="2:7" ht="14" customHeight="1" x14ac:dyDescent="0.25">
      <c r="B2498" s="34" t="s">
        <v>3606</v>
      </c>
      <c r="C2498" s="29" t="str">
        <f>[1]!s_info_name(B2498)</f>
        <v>汉缆股份</v>
      </c>
      <c r="D2498" s="30" t="str">
        <f>[1]!s_info_industry_sw_2021(B2498,"",1)</f>
        <v>电力设备</v>
      </c>
      <c r="E2498" s="31" t="str">
        <f>IF([1]!s_info_industry_sw_2021(B2498,"",2)="消费电子",分工!$E$4,VLOOKUP(D2498,分工!$B$2:'分工'!$C$32,2,0))</f>
        <v>张子健</v>
      </c>
      <c r="F2498" s="35"/>
      <c r="G2498" s="33">
        <f>IFERROR(VLOOKUP(C2498,重点公司!$C$2:$E$800,2,FALSE),0)</f>
        <v>0</v>
      </c>
    </row>
    <row r="2499" spans="2:7" ht="14" customHeight="1" x14ac:dyDescent="0.25">
      <c r="B2499" s="34" t="s">
        <v>3607</v>
      </c>
      <c r="C2499" s="29" t="str">
        <f>[1]!s_info_name(B2499)</f>
        <v>科林退(退市)</v>
      </c>
      <c r="D2499" s="30" t="str">
        <f>[1]!s_info_industry_sw_2021(B2499,"",1)</f>
        <v>商贸零售</v>
      </c>
      <c r="E2499" s="31" t="str">
        <f>IF([1]!s_info_industry_sw_2021(B2499,"",2)="消费电子",分工!$E$4,VLOOKUP(D2499,分工!$B$2:'分工'!$C$32,2,0))</f>
        <v>董博</v>
      </c>
      <c r="F2499" s="35"/>
      <c r="G2499" s="33">
        <f>IFERROR(VLOOKUP(C2499,重点公司!$C$2:$E$800,2,FALSE),0)</f>
        <v>0</v>
      </c>
    </row>
    <row r="2500" spans="2:7" ht="14" customHeight="1" x14ac:dyDescent="0.25">
      <c r="B2500" s="34" t="s">
        <v>3608</v>
      </c>
      <c r="C2500" s="29" t="str">
        <f>[1]!s_info_name(B2500)</f>
        <v>山西证券</v>
      </c>
      <c r="D2500" s="30" t="str">
        <f>[1]!s_info_industry_sw_2021(B2500,"",1)</f>
        <v>非银金融</v>
      </c>
      <c r="E2500" s="31" t="str">
        <f>IF([1]!s_info_industry_sw_2021(B2500,"",2)="消费电子",分工!$E$4,VLOOKUP(D2500,分工!$B$2:'分工'!$C$32,2,0))</f>
        <v>蔡浩</v>
      </c>
      <c r="F2500" s="35"/>
      <c r="G2500" s="33">
        <f>IFERROR(VLOOKUP(C2500,重点公司!$C$2:$E$800,2,FALSE),0)</f>
        <v>0</v>
      </c>
    </row>
    <row r="2501" spans="2:7" ht="14" customHeight="1" x14ac:dyDescent="0.25">
      <c r="B2501" s="34" t="s">
        <v>3609</v>
      </c>
      <c r="C2501" s="29" t="str">
        <f>[1]!s_info_name(B2501)</f>
        <v>利源股份</v>
      </c>
      <c r="D2501" s="30" t="str">
        <f>[1]!s_info_industry_sw_2021(B2501,"",1)</f>
        <v>有色金属</v>
      </c>
      <c r="E2501" s="31" t="str">
        <f>IF([1]!s_info_industry_sw_2021(B2501,"",2)="消费电子",分工!$E$4,VLOOKUP(D2501,分工!$B$2:'分工'!$C$32,2,0))</f>
        <v>蔡浩</v>
      </c>
      <c r="F2501" s="35"/>
      <c r="G2501" s="33">
        <f>IFERROR(VLOOKUP(C2501,重点公司!$C$2:$E$800,2,FALSE),0)</f>
        <v>0</v>
      </c>
    </row>
    <row r="2502" spans="2:7" ht="14" customHeight="1" x14ac:dyDescent="0.25">
      <c r="B2502" s="34" t="s">
        <v>3610</v>
      </c>
      <c r="C2502" s="29" t="str">
        <f>[1]!s_info_name(B2502)</f>
        <v>ST鼎龙</v>
      </c>
      <c r="D2502" s="30" t="str">
        <f>[1]!s_info_industry_sw_2021(B2502,"",1)</f>
        <v>有色金属</v>
      </c>
      <c r="E2502" s="31" t="str">
        <f>IF([1]!s_info_industry_sw_2021(B2502,"",2)="消费电子",分工!$E$4,VLOOKUP(D2502,分工!$B$2:'分工'!$C$32,2,0))</f>
        <v>蔡浩</v>
      </c>
      <c r="F2502" s="35"/>
      <c r="G2502" s="33">
        <f>IFERROR(VLOOKUP(C2502,重点公司!$C$2:$E$800,2,FALSE),0)</f>
        <v>0</v>
      </c>
    </row>
    <row r="2503" spans="2:7" ht="14" customHeight="1" x14ac:dyDescent="0.25">
      <c r="B2503" s="34" t="s">
        <v>3611</v>
      </c>
      <c r="C2503" s="29" t="str">
        <f>[1]!s_info_name(B2503)</f>
        <v>*ST搜特(退市)</v>
      </c>
      <c r="D2503" s="30" t="str">
        <f>[1]!s_info_industry_sw_2021(B2503,"",1)</f>
        <v>纺织服饰</v>
      </c>
      <c r="E2503" s="31" t="str">
        <f>IF([1]!s_info_industry_sw_2021(B2503,"",2)="消费电子",分工!$E$4,VLOOKUP(D2503,分工!$B$2:'分工'!$C$32,2,0))</f>
        <v>董博</v>
      </c>
      <c r="F2503" s="35"/>
      <c r="G2503" s="33">
        <f>IFERROR(VLOOKUP(C2503,重点公司!$C$2:$E$800,2,FALSE),0)</f>
        <v>0</v>
      </c>
    </row>
    <row r="2504" spans="2:7" ht="14" customHeight="1" x14ac:dyDescent="0.25">
      <c r="B2504" s="34" t="s">
        <v>3612</v>
      </c>
      <c r="C2504" s="29" t="str">
        <f>[1]!s_info_name(B2504)</f>
        <v>*ST弘高(退市)</v>
      </c>
      <c r="D2504" s="30" t="str">
        <f>[1]!s_info_industry_sw_2021(B2504,"",1)</f>
        <v>建筑装饰</v>
      </c>
      <c r="E2504" s="31" t="str">
        <f>IF([1]!s_info_industry_sw_2021(B2504,"",2)="消费电子",分工!$E$4,VLOOKUP(D2504,分工!$B$2:'分工'!$C$32,2,0))</f>
        <v>曹昱晟</v>
      </c>
      <c r="F2504" s="35"/>
      <c r="G2504" s="33">
        <f>IFERROR(VLOOKUP(C2504,重点公司!$C$2:$E$800,2,FALSE),0)</f>
        <v>0</v>
      </c>
    </row>
    <row r="2505" spans="2:7" ht="14" customHeight="1" x14ac:dyDescent="0.25">
      <c r="B2505" s="34" t="s">
        <v>3613</v>
      </c>
      <c r="C2505" s="29" t="str">
        <f>[1]!s_info_name(B2505)</f>
        <v>鹏都农牧</v>
      </c>
      <c r="D2505" s="30" t="str">
        <f>[1]!s_info_industry_sw_2021(B2505,"",1)</f>
        <v>农林牧渔</v>
      </c>
      <c r="E2505" s="31" t="str">
        <f>IF([1]!s_info_industry_sw_2021(B2505,"",2)="消费电子",分工!$E$4,VLOOKUP(D2505,分工!$B$2:'分工'!$C$32,2,0))</f>
        <v>邵艺开</v>
      </c>
      <c r="F2505" s="35"/>
      <c r="G2505" s="33">
        <f>IFERROR(VLOOKUP(C2505,重点公司!$C$2:$E$800,2,FALSE),0)</f>
        <v>0</v>
      </c>
    </row>
    <row r="2506" spans="2:7" ht="14" customHeight="1" x14ac:dyDescent="0.25">
      <c r="B2506" s="34" t="s">
        <v>3614</v>
      </c>
      <c r="C2506" s="29" t="str">
        <f>[1]!s_info_name(B2506)</f>
        <v>协鑫集成</v>
      </c>
      <c r="D2506" s="30" t="str">
        <f>[1]!s_info_industry_sw_2021(B2506,"",1)</f>
        <v>电力设备</v>
      </c>
      <c r="E2506" s="31" t="str">
        <f>IF([1]!s_info_industry_sw_2021(B2506,"",2)="消费电子",分工!$E$4,VLOOKUP(D2506,分工!$B$2:'分工'!$C$32,2,0))</f>
        <v>张子健</v>
      </c>
      <c r="F2506" s="35"/>
      <c r="G2506" s="33">
        <f>IFERROR(VLOOKUP(C2506,重点公司!$C$2:$E$800,2,FALSE),0)</f>
        <v>0</v>
      </c>
    </row>
    <row r="2507" spans="2:7" ht="14" customHeight="1" x14ac:dyDescent="0.25">
      <c r="B2507" s="34" t="s">
        <v>783</v>
      </c>
      <c r="C2507" s="29" t="str">
        <f>[1]!s_info_name(B2507)</f>
        <v>涪陵榨菜</v>
      </c>
      <c r="D2507" s="30" t="str">
        <f>[1]!s_info_industry_sw_2021(B2507,"",1)</f>
        <v>食品饮料</v>
      </c>
      <c r="E2507" s="31" t="str">
        <f>IF([1]!s_info_industry_sw_2021(B2507,"",2)="消费电子",分工!$E$4,VLOOKUP(D2507,分工!$B$2:'分工'!$C$32,2,0))</f>
        <v>董博</v>
      </c>
      <c r="F2507" s="35"/>
      <c r="G2507" s="33">
        <f>IFERROR(VLOOKUP(C2507,重点公司!$C$2:$E$800,2,FALSE),0)</f>
        <v>1</v>
      </c>
    </row>
    <row r="2508" spans="2:7" ht="14" customHeight="1" x14ac:dyDescent="0.25">
      <c r="B2508" s="34" t="s">
        <v>940</v>
      </c>
      <c r="C2508" s="29" t="str">
        <f>[1]!s_info_name(B2508)</f>
        <v>老板电器</v>
      </c>
      <c r="D2508" s="30" t="str">
        <f>[1]!s_info_industry_sw_2021(B2508,"",1)</f>
        <v>家用电器</v>
      </c>
      <c r="E2508" s="31" t="str">
        <f>IF([1]!s_info_industry_sw_2021(B2508,"",2)="消费电子",分工!$E$4,VLOOKUP(D2508,分工!$B$2:'分工'!$C$32,2,0))</f>
        <v>董博</v>
      </c>
      <c r="F2508" s="35"/>
      <c r="G2508" s="33">
        <f>IFERROR(VLOOKUP(C2508,重点公司!$C$2:$E$800,2,FALSE),0)</f>
        <v>1</v>
      </c>
    </row>
    <row r="2509" spans="2:7" ht="14" customHeight="1" x14ac:dyDescent="0.25">
      <c r="B2509" s="34" t="s">
        <v>3615</v>
      </c>
      <c r="C2509" s="29" t="str">
        <f>[1]!s_info_name(B2509)</f>
        <v>天茂退(退市)</v>
      </c>
      <c r="D2509" s="30" t="str">
        <f>[1]!s_info_industry_sw_2021(B2509,"",1)</f>
        <v>机械设备</v>
      </c>
      <c r="E2509" s="31" t="str">
        <f>IF([1]!s_info_industry_sw_2021(B2509,"",2)="消费电子",分工!$E$4,VLOOKUP(D2509,分工!$B$2:'分工'!$C$32,2,0))</f>
        <v>沈洪敏</v>
      </c>
      <c r="F2509" s="35"/>
      <c r="G2509" s="33">
        <f>IFERROR(VLOOKUP(C2509,重点公司!$C$2:$E$800,2,FALSE),0)</f>
        <v>0</v>
      </c>
    </row>
    <row r="2510" spans="2:7" ht="14" customHeight="1" x14ac:dyDescent="0.25">
      <c r="B2510" s="34" t="s">
        <v>3616</v>
      </c>
      <c r="C2510" s="29" t="str">
        <f>[1]!s_info_name(B2510)</f>
        <v>天汽模</v>
      </c>
      <c r="D2510" s="30" t="str">
        <f>[1]!s_info_industry_sw_2021(B2510,"",1)</f>
        <v>汽车</v>
      </c>
      <c r="E2510" s="31" t="str">
        <f>IF([1]!s_info_industry_sw_2021(B2510,"",2)="消费电子",分工!$E$4,VLOOKUP(D2510,分工!$B$2:'分工'!$C$32,2,0))</f>
        <v>沈洪敏</v>
      </c>
      <c r="F2510" s="35"/>
      <c r="G2510" s="33">
        <f>IFERROR(VLOOKUP(C2510,重点公司!$C$2:$E$800,2,FALSE),0)</f>
        <v>0</v>
      </c>
    </row>
    <row r="2511" spans="2:7" ht="14" customHeight="1" x14ac:dyDescent="0.25">
      <c r="B2511" s="34" t="s">
        <v>1207</v>
      </c>
      <c r="C2511" s="29" t="str">
        <f>[1]!s_info_name(B2511)</f>
        <v>中顺洁柔</v>
      </c>
      <c r="D2511" s="30" t="str">
        <f>[1]!s_info_industry_sw_2021(B2511,"",1)</f>
        <v>美容护理</v>
      </c>
      <c r="E2511" s="31" t="str">
        <f>IF([1]!s_info_industry_sw_2021(B2511,"",2)="消费电子",分工!$E$4,VLOOKUP(D2511,分工!$B$2:'分工'!$C$32,2,0))</f>
        <v>邵艺开</v>
      </c>
      <c r="F2511" s="35"/>
      <c r="G2511" s="33">
        <f>IFERROR(VLOOKUP(C2511,重点公司!$C$2:$E$800,2,FALSE),0)</f>
        <v>1</v>
      </c>
    </row>
    <row r="2512" spans="2:7" ht="14" customHeight="1" x14ac:dyDescent="0.25">
      <c r="B2512" s="34" t="s">
        <v>3617</v>
      </c>
      <c r="C2512" s="29" t="str">
        <f>[1]!s_info_name(B2512)</f>
        <v>达华智能</v>
      </c>
      <c r="D2512" s="30" t="str">
        <f>[1]!s_info_industry_sw_2021(B2512,"",1)</f>
        <v>计算机</v>
      </c>
      <c r="E2512" s="31" t="str">
        <f>IF([1]!s_info_industry_sw_2021(B2512,"",2)="消费电子",分工!$E$4,VLOOKUP(D2512,分工!$B$2:'分工'!$C$32,2,0))</f>
        <v>沈洪敏</v>
      </c>
      <c r="F2512" s="35"/>
      <c r="G2512" s="33">
        <f>IFERROR(VLOOKUP(C2512,重点公司!$C$2:$E$800,2,FALSE),0)</f>
        <v>0</v>
      </c>
    </row>
    <row r="2513" spans="2:7" ht="14" customHeight="1" x14ac:dyDescent="0.25">
      <c r="B2513" s="34" t="s">
        <v>3618</v>
      </c>
      <c r="C2513" s="29" t="str">
        <f>[1]!s_info_name(B2513)</f>
        <v>蓝丰生化</v>
      </c>
      <c r="D2513" s="30" t="str">
        <f>[1]!s_info_industry_sw_2021(B2513,"",1)</f>
        <v>基础化工</v>
      </c>
      <c r="E2513" s="31" t="str">
        <f>IF([1]!s_info_industry_sw_2021(B2513,"",2)="消费电子",分工!$E$4,VLOOKUP(D2513,分工!$B$2:'分工'!$C$32,2,0))</f>
        <v>张子健</v>
      </c>
      <c r="F2513" s="35"/>
      <c r="G2513" s="33">
        <f>IFERROR(VLOOKUP(C2513,重点公司!$C$2:$E$800,2,FALSE),0)</f>
        <v>0</v>
      </c>
    </row>
    <row r="2514" spans="2:7" ht="14" customHeight="1" x14ac:dyDescent="0.25">
      <c r="B2514" s="34" t="s">
        <v>3619</v>
      </c>
      <c r="C2514" s="29" t="str">
        <f>[1]!s_info_name(B2514)</f>
        <v>宝馨科技</v>
      </c>
      <c r="D2514" s="30" t="str">
        <f>[1]!s_info_industry_sw_2021(B2514,"",1)</f>
        <v>机械设备</v>
      </c>
      <c r="E2514" s="31" t="str">
        <f>IF([1]!s_info_industry_sw_2021(B2514,"",2)="消费电子",分工!$E$4,VLOOKUP(D2514,分工!$B$2:'分工'!$C$32,2,0))</f>
        <v>沈洪敏</v>
      </c>
      <c r="F2514" s="35"/>
      <c r="G2514" s="33">
        <f>IFERROR(VLOOKUP(C2514,重点公司!$C$2:$E$800,2,FALSE),0)</f>
        <v>0</v>
      </c>
    </row>
    <row r="2515" spans="2:7" ht="14" customHeight="1" x14ac:dyDescent="0.25">
      <c r="B2515" s="34" t="s">
        <v>3620</v>
      </c>
      <c r="C2515" s="29" t="str">
        <f>[1]!s_info_name(B2515)</f>
        <v>金字火腿</v>
      </c>
      <c r="D2515" s="30" t="str">
        <f>[1]!s_info_industry_sw_2021(B2515,"",1)</f>
        <v>食品饮料</v>
      </c>
      <c r="E2515" s="31" t="str">
        <f>IF([1]!s_info_industry_sw_2021(B2515,"",2)="消费电子",分工!$E$4,VLOOKUP(D2515,分工!$B$2:'分工'!$C$32,2,0))</f>
        <v>董博</v>
      </c>
      <c r="F2515" s="35"/>
      <c r="G2515" s="33">
        <f>IFERROR(VLOOKUP(C2515,重点公司!$C$2:$E$800,2,FALSE),0)</f>
        <v>0</v>
      </c>
    </row>
    <row r="2516" spans="2:7" ht="14" customHeight="1" x14ac:dyDescent="0.25">
      <c r="B2516" s="34" t="s">
        <v>3621</v>
      </c>
      <c r="C2516" s="29" t="str">
        <f>[1]!s_info_name(B2516)</f>
        <v>旷达科技</v>
      </c>
      <c r="D2516" s="30" t="str">
        <f>[1]!s_info_industry_sw_2021(B2516,"",1)</f>
        <v>汽车</v>
      </c>
      <c r="E2516" s="31" t="str">
        <f>IF([1]!s_info_industry_sw_2021(B2516,"",2)="消费电子",分工!$E$4,VLOOKUP(D2516,分工!$B$2:'分工'!$C$32,2,0))</f>
        <v>沈洪敏</v>
      </c>
      <c r="F2516" s="35"/>
      <c r="G2516" s="33">
        <f>IFERROR(VLOOKUP(C2516,重点公司!$C$2:$E$800,2,FALSE),0)</f>
        <v>0</v>
      </c>
    </row>
    <row r="2517" spans="2:7" ht="14" customHeight="1" x14ac:dyDescent="0.25">
      <c r="B2517" s="34" t="s">
        <v>3622</v>
      </c>
      <c r="C2517" s="29" t="str">
        <f>[1]!s_info_name(B2517)</f>
        <v>恺英网络</v>
      </c>
      <c r="D2517" s="30" t="str">
        <f>[1]!s_info_industry_sw_2021(B2517,"",1)</f>
        <v>传媒</v>
      </c>
      <c r="E2517" s="31" t="str">
        <f>IF([1]!s_info_industry_sw_2021(B2517,"",2)="消费电子",分工!$E$4,VLOOKUP(D2517,分工!$B$2:'分工'!$C$32,2,0))</f>
        <v>曹昱晟</v>
      </c>
      <c r="F2517" s="35"/>
      <c r="G2517" s="33">
        <f>IFERROR(VLOOKUP(C2517,重点公司!$C$2:$E$800,2,FALSE),0)</f>
        <v>0</v>
      </c>
    </row>
    <row r="2518" spans="2:7" ht="14" customHeight="1" x14ac:dyDescent="0.25">
      <c r="B2518" s="34" t="s">
        <v>1090</v>
      </c>
      <c r="C2518" s="29" t="str">
        <f>[1]!s_info_name(B2518)</f>
        <v>科士达</v>
      </c>
      <c r="D2518" s="30" t="str">
        <f>[1]!s_info_industry_sw_2021(B2518,"",1)</f>
        <v>电力设备</v>
      </c>
      <c r="E2518" s="31" t="str">
        <f>IF([1]!s_info_industry_sw_2021(B2518,"",2)="消费电子",分工!$E$4,VLOOKUP(D2518,分工!$B$2:'分工'!$C$32,2,0))</f>
        <v>张子健</v>
      </c>
      <c r="F2518" s="35"/>
      <c r="G2518" s="33">
        <f>IFERROR(VLOOKUP(C2518,重点公司!$C$2:$E$800,2,FALSE),0)</f>
        <v>1</v>
      </c>
    </row>
    <row r="2519" spans="2:7" ht="14" customHeight="1" x14ac:dyDescent="0.25">
      <c r="B2519" s="34" t="s">
        <v>3623</v>
      </c>
      <c r="C2519" s="29" t="str">
        <f>[1]!s_info_name(B2519)</f>
        <v>银河电子</v>
      </c>
      <c r="D2519" s="30" t="str">
        <f>[1]!s_info_industry_sw_2021(B2519,"",1)</f>
        <v>国防军工</v>
      </c>
      <c r="E2519" s="31" t="str">
        <f>IF([1]!s_info_industry_sw_2021(B2519,"",2)="消费电子",分工!$E$4,VLOOKUP(D2519,分工!$B$2:'分工'!$C$32,2,0))</f>
        <v>董博</v>
      </c>
      <c r="F2519" s="35"/>
      <c r="G2519" s="33">
        <f>IFERROR(VLOOKUP(C2519,重点公司!$C$2:$E$800,2,FALSE),0)</f>
        <v>0</v>
      </c>
    </row>
    <row r="2520" spans="2:7" ht="14" customHeight="1" x14ac:dyDescent="0.25">
      <c r="B2520" s="34" t="s">
        <v>3624</v>
      </c>
      <c r="C2520" s="29" t="str">
        <f>[1]!s_info_name(B2520)</f>
        <v>日发精机</v>
      </c>
      <c r="D2520" s="30" t="str">
        <f>[1]!s_info_industry_sw_2021(B2520,"",1)</f>
        <v>机械设备</v>
      </c>
      <c r="E2520" s="31" t="str">
        <f>IF([1]!s_info_industry_sw_2021(B2520,"",2)="消费电子",分工!$E$4,VLOOKUP(D2520,分工!$B$2:'分工'!$C$32,2,0))</f>
        <v>沈洪敏</v>
      </c>
      <c r="F2520" s="35"/>
      <c r="G2520" s="33">
        <f>IFERROR(VLOOKUP(C2520,重点公司!$C$2:$E$800,2,FALSE),0)</f>
        <v>0</v>
      </c>
    </row>
    <row r="2521" spans="2:7" ht="14" customHeight="1" x14ac:dyDescent="0.25">
      <c r="B2521" s="34" t="s">
        <v>3625</v>
      </c>
      <c r="C2521" s="29" t="str">
        <f>[1]!s_info_name(B2521)</f>
        <v>齐峰新材</v>
      </c>
      <c r="D2521" s="30" t="str">
        <f>[1]!s_info_industry_sw_2021(B2521,"",1)</f>
        <v>轻工制造</v>
      </c>
      <c r="E2521" s="31" t="str">
        <f>IF([1]!s_info_industry_sw_2021(B2521,"",2)="消费电子",分工!$E$4,VLOOKUP(D2521,分工!$B$2:'分工'!$C$32,2,0))</f>
        <v>董博</v>
      </c>
      <c r="F2521" s="35"/>
      <c r="G2521" s="33">
        <f>IFERROR(VLOOKUP(C2521,重点公司!$C$2:$E$800,2,FALSE),0)</f>
        <v>0</v>
      </c>
    </row>
    <row r="2522" spans="2:7" ht="14" customHeight="1" x14ac:dyDescent="0.25">
      <c r="B2522" s="34" t="s">
        <v>3626</v>
      </c>
      <c r="C2522" s="29" t="str">
        <f>[1]!s_info_name(B2522)</f>
        <v>浙江众成</v>
      </c>
      <c r="D2522" s="30" t="str">
        <f>[1]!s_info_industry_sw_2021(B2522,"",1)</f>
        <v>基础化工</v>
      </c>
      <c r="E2522" s="31" t="str">
        <f>IF([1]!s_info_industry_sw_2021(B2522,"",2)="消费电子",分工!$E$4,VLOOKUP(D2522,分工!$B$2:'分工'!$C$32,2,0))</f>
        <v>张子健</v>
      </c>
      <c r="F2522" s="35"/>
      <c r="G2522" s="33">
        <f>IFERROR(VLOOKUP(C2522,重点公司!$C$2:$E$800,2,FALSE),0)</f>
        <v>0</v>
      </c>
    </row>
    <row r="2523" spans="2:7" ht="14" customHeight="1" x14ac:dyDescent="0.25">
      <c r="B2523" s="34" t="s">
        <v>3627</v>
      </c>
      <c r="C2523" s="29" t="str">
        <f>[1]!s_info_name(B2523)</f>
        <v>天桥起重</v>
      </c>
      <c r="D2523" s="30" t="str">
        <f>[1]!s_info_industry_sw_2021(B2523,"",1)</f>
        <v>机械设备</v>
      </c>
      <c r="E2523" s="31" t="str">
        <f>IF([1]!s_info_industry_sw_2021(B2523,"",2)="消费电子",分工!$E$4,VLOOKUP(D2523,分工!$B$2:'分工'!$C$32,2,0))</f>
        <v>沈洪敏</v>
      </c>
      <c r="F2523" s="35"/>
      <c r="G2523" s="33">
        <f>IFERROR(VLOOKUP(C2523,重点公司!$C$2:$E$800,2,FALSE),0)</f>
        <v>0</v>
      </c>
    </row>
    <row r="2524" spans="2:7" ht="14" customHeight="1" x14ac:dyDescent="0.25">
      <c r="B2524" s="34" t="s">
        <v>3628</v>
      </c>
      <c r="C2524" s="29" t="str">
        <f>[1]!s_info_name(B2524)</f>
        <v>光正眼科</v>
      </c>
      <c r="D2524" s="30" t="str">
        <f>[1]!s_info_industry_sw_2021(B2524,"",1)</f>
        <v>医药生物</v>
      </c>
      <c r="E2524" s="31" t="str">
        <f>IF([1]!s_info_industry_sw_2021(B2524,"",2)="消费电子",分工!$E$4,VLOOKUP(D2524,分工!$B$2:'分工'!$C$32,2,0))</f>
        <v>曹昱晟</v>
      </c>
      <c r="F2524" s="35"/>
      <c r="G2524" s="33">
        <f>IFERROR(VLOOKUP(C2524,重点公司!$C$2:$E$800,2,FALSE),0)</f>
        <v>0</v>
      </c>
    </row>
    <row r="2525" spans="2:7" ht="14" customHeight="1" x14ac:dyDescent="0.25">
      <c r="B2525" s="34" t="s">
        <v>3629</v>
      </c>
      <c r="C2525" s="29" t="str">
        <f>[1]!s_info_name(B2525)</f>
        <v>胜景山河(IPO终止)</v>
      </c>
      <c r="D2525" s="30" t="str">
        <f>[1]!s_info_industry_sw_2021(B2525,"",1)</f>
        <v>食品饮料</v>
      </c>
      <c r="E2525" s="31" t="str">
        <f>IF([1]!s_info_industry_sw_2021(B2525,"",2)="消费电子",分工!$E$4,VLOOKUP(D2525,分工!$B$2:'分工'!$C$32,2,0))</f>
        <v>董博</v>
      </c>
      <c r="F2525" s="35"/>
      <c r="G2525" s="33">
        <f>IFERROR(VLOOKUP(C2525,重点公司!$C$2:$E$800,2,FALSE),0)</f>
        <v>0</v>
      </c>
    </row>
    <row r="2526" spans="2:7" ht="14" customHeight="1" x14ac:dyDescent="0.25">
      <c r="B2526" s="34" t="s">
        <v>3630</v>
      </c>
      <c r="C2526" s="29" t="str">
        <f>[1]!s_info_name(B2526)</f>
        <v>山东矿机</v>
      </c>
      <c r="D2526" s="30" t="str">
        <f>[1]!s_info_industry_sw_2021(B2526,"",1)</f>
        <v>机械设备</v>
      </c>
      <c r="E2526" s="31" t="str">
        <f>IF([1]!s_info_industry_sw_2021(B2526,"",2)="消费电子",分工!$E$4,VLOOKUP(D2526,分工!$B$2:'分工'!$C$32,2,0))</f>
        <v>沈洪敏</v>
      </c>
      <c r="F2526" s="35"/>
      <c r="G2526" s="33">
        <f>IFERROR(VLOOKUP(C2526,重点公司!$C$2:$E$800,2,FALSE),0)</f>
        <v>0</v>
      </c>
    </row>
    <row r="2527" spans="2:7" ht="14" customHeight="1" x14ac:dyDescent="0.25">
      <c r="B2527" s="34" t="s">
        <v>3631</v>
      </c>
      <c r="C2527" s="29" t="str">
        <f>[1]!s_info_name(B2527)</f>
        <v>新时达</v>
      </c>
      <c r="D2527" s="30" t="str">
        <f>[1]!s_info_industry_sw_2021(B2527,"",1)</f>
        <v>机械设备</v>
      </c>
      <c r="E2527" s="31" t="str">
        <f>IF([1]!s_info_industry_sw_2021(B2527,"",2)="消费电子",分工!$E$4,VLOOKUP(D2527,分工!$B$2:'分工'!$C$32,2,0))</f>
        <v>沈洪敏</v>
      </c>
      <c r="F2527" s="35"/>
      <c r="G2527" s="33">
        <f>IFERROR(VLOOKUP(C2527,重点公司!$C$2:$E$800,2,FALSE),0)</f>
        <v>0</v>
      </c>
    </row>
    <row r="2528" spans="2:7" ht="14" customHeight="1" x14ac:dyDescent="0.25">
      <c r="B2528" s="34" t="s">
        <v>3632</v>
      </c>
      <c r="C2528" s="29" t="str">
        <f>[1]!s_info_name(B2528)</f>
        <v>ST英飞拓</v>
      </c>
      <c r="D2528" s="30" t="str">
        <f>[1]!s_info_industry_sw_2021(B2528,"",1)</f>
        <v>计算机</v>
      </c>
      <c r="E2528" s="31" t="str">
        <f>IF([1]!s_info_industry_sw_2021(B2528,"",2)="消费电子",分工!$E$4,VLOOKUP(D2528,分工!$B$2:'分工'!$C$32,2,0))</f>
        <v>沈洪敏</v>
      </c>
      <c r="F2528" s="35"/>
      <c r="G2528" s="33">
        <f>IFERROR(VLOOKUP(C2528,重点公司!$C$2:$E$800,2,FALSE),0)</f>
        <v>0</v>
      </c>
    </row>
    <row r="2529" spans="2:7" ht="14" customHeight="1" x14ac:dyDescent="0.25">
      <c r="B2529" s="34" t="s">
        <v>3633</v>
      </c>
      <c r="C2529" s="29" t="str">
        <f>[1]!s_info_name(B2529)</f>
        <v>海源复材</v>
      </c>
      <c r="D2529" s="30" t="str">
        <f>[1]!s_info_industry_sw_2021(B2529,"",1)</f>
        <v>机械设备</v>
      </c>
      <c r="E2529" s="31" t="str">
        <f>IF([1]!s_info_industry_sw_2021(B2529,"",2)="消费电子",分工!$E$4,VLOOKUP(D2529,分工!$B$2:'分工'!$C$32,2,0))</f>
        <v>沈洪敏</v>
      </c>
      <c r="F2529" s="35"/>
      <c r="G2529" s="33">
        <f>IFERROR(VLOOKUP(C2529,重点公司!$C$2:$E$800,2,FALSE),0)</f>
        <v>0</v>
      </c>
    </row>
    <row r="2530" spans="2:7" ht="14" customHeight="1" x14ac:dyDescent="0.25">
      <c r="B2530" s="34" t="s">
        <v>3634</v>
      </c>
      <c r="C2530" s="29" t="str">
        <f>[1]!s_info_name(B2530)</f>
        <v>金财互联</v>
      </c>
      <c r="D2530" s="30" t="str">
        <f>[1]!s_info_industry_sw_2021(B2530,"",1)</f>
        <v>计算机</v>
      </c>
      <c r="E2530" s="31" t="str">
        <f>IF([1]!s_info_industry_sw_2021(B2530,"",2)="消费电子",分工!$E$4,VLOOKUP(D2530,分工!$B$2:'分工'!$C$32,2,0))</f>
        <v>沈洪敏</v>
      </c>
      <c r="F2530" s="35"/>
      <c r="G2530" s="33">
        <f>IFERROR(VLOOKUP(C2530,重点公司!$C$2:$E$800,2,FALSE),0)</f>
        <v>0</v>
      </c>
    </row>
    <row r="2531" spans="2:7" ht="14" customHeight="1" x14ac:dyDescent="0.25">
      <c r="B2531" s="34" t="s">
        <v>351</v>
      </c>
      <c r="C2531" s="29" t="str">
        <f>[1]!s_info_name(B2531)</f>
        <v>天顺风能</v>
      </c>
      <c r="D2531" s="30" t="str">
        <f>[1]!s_info_industry_sw_2021(B2531,"",1)</f>
        <v>电力设备</v>
      </c>
      <c r="E2531" s="31" t="str">
        <f>IF([1]!s_info_industry_sw_2021(B2531,"",2)="消费电子",分工!$E$4,VLOOKUP(D2531,分工!$B$2:'分工'!$C$32,2,0))</f>
        <v>张子健</v>
      </c>
      <c r="F2531" s="35"/>
      <c r="G2531" s="33">
        <f>IFERROR(VLOOKUP(C2531,重点公司!$C$2:$E$800,2,FALSE),0)</f>
        <v>1</v>
      </c>
    </row>
    <row r="2532" spans="2:7" ht="14" customHeight="1" x14ac:dyDescent="0.25">
      <c r="B2532" s="34" t="s">
        <v>805</v>
      </c>
      <c r="C2532" s="29" t="str">
        <f>[1]!s_info_name(B2532)</f>
        <v>天山铝业</v>
      </c>
      <c r="D2532" s="30" t="str">
        <f>[1]!s_info_industry_sw_2021(B2532,"",1)</f>
        <v>有色金属</v>
      </c>
      <c r="E2532" s="31" t="str">
        <f>IF([1]!s_info_industry_sw_2021(B2532,"",2)="消费电子",分工!$E$4,VLOOKUP(D2532,分工!$B$2:'分工'!$C$32,2,0))</f>
        <v>蔡浩</v>
      </c>
      <c r="F2532" s="35"/>
      <c r="G2532" s="33">
        <f>IFERROR(VLOOKUP(C2532,重点公司!$C$2:$E$800,2,FALSE),0)</f>
        <v>1</v>
      </c>
    </row>
    <row r="2533" spans="2:7" ht="14" customHeight="1" x14ac:dyDescent="0.25">
      <c r="B2533" s="34" t="s">
        <v>3635</v>
      </c>
      <c r="C2533" s="29" t="str">
        <f>[1]!s_info_name(B2533)</f>
        <v>金杯电工</v>
      </c>
      <c r="D2533" s="30" t="str">
        <f>[1]!s_info_industry_sw_2021(B2533,"",1)</f>
        <v>电力设备</v>
      </c>
      <c r="E2533" s="31" t="str">
        <f>IF([1]!s_info_industry_sw_2021(B2533,"",2)="消费电子",分工!$E$4,VLOOKUP(D2533,分工!$B$2:'分工'!$C$32,2,0))</f>
        <v>张子健</v>
      </c>
      <c r="F2533" s="35"/>
      <c r="G2533" s="33">
        <f>IFERROR(VLOOKUP(C2533,重点公司!$C$2:$E$800,2,FALSE),0)</f>
        <v>0</v>
      </c>
    </row>
    <row r="2534" spans="2:7" ht="14" customHeight="1" x14ac:dyDescent="0.25">
      <c r="B2534" s="34" t="s">
        <v>3636</v>
      </c>
      <c r="C2534" s="29" t="str">
        <f>[1]!s_info_name(B2534)</f>
        <v>西子洁能</v>
      </c>
      <c r="D2534" s="30" t="str">
        <f>[1]!s_info_industry_sw_2021(B2534,"",1)</f>
        <v>电力设备</v>
      </c>
      <c r="E2534" s="31" t="str">
        <f>IF([1]!s_info_industry_sw_2021(B2534,"",2)="消费电子",分工!$E$4,VLOOKUP(D2534,分工!$B$2:'分工'!$C$32,2,0))</f>
        <v>张子健</v>
      </c>
      <c r="F2534" s="35"/>
      <c r="G2534" s="33">
        <f>IFERROR(VLOOKUP(C2534,重点公司!$C$2:$E$800,2,FALSE),0)</f>
        <v>0</v>
      </c>
    </row>
    <row r="2535" spans="2:7" ht="14" customHeight="1" x14ac:dyDescent="0.25">
      <c r="B2535" s="34" t="s">
        <v>3637</v>
      </c>
      <c r="C2535" s="29" t="str">
        <f>[1]!s_info_name(B2535)</f>
        <v>林州重机</v>
      </c>
      <c r="D2535" s="30" t="str">
        <f>[1]!s_info_industry_sw_2021(B2535,"",1)</f>
        <v>机械设备</v>
      </c>
      <c r="E2535" s="31" t="str">
        <f>IF([1]!s_info_industry_sw_2021(B2535,"",2)="消费电子",分工!$E$4,VLOOKUP(D2535,分工!$B$2:'分工'!$C$32,2,0))</f>
        <v>沈洪敏</v>
      </c>
      <c r="F2535" s="35"/>
      <c r="G2535" s="33">
        <f>IFERROR(VLOOKUP(C2535,重点公司!$C$2:$E$800,2,FALSE),0)</f>
        <v>0</v>
      </c>
    </row>
    <row r="2536" spans="2:7" ht="14" customHeight="1" x14ac:dyDescent="0.25">
      <c r="B2536" s="34" t="s">
        <v>3638</v>
      </c>
      <c r="C2536" s="29" t="str">
        <f>[1]!s_info_name(B2536)</f>
        <v>飞龙股份</v>
      </c>
      <c r="D2536" s="30" t="str">
        <f>[1]!s_info_industry_sw_2021(B2536,"",1)</f>
        <v>汽车</v>
      </c>
      <c r="E2536" s="31" t="str">
        <f>IF([1]!s_info_industry_sw_2021(B2536,"",2)="消费电子",分工!$E$4,VLOOKUP(D2536,分工!$B$2:'分工'!$C$32,2,0))</f>
        <v>沈洪敏</v>
      </c>
      <c r="F2536" s="35"/>
      <c r="G2536" s="33">
        <f>IFERROR(VLOOKUP(C2536,重点公司!$C$2:$E$800,2,FALSE),0)</f>
        <v>0</v>
      </c>
    </row>
    <row r="2537" spans="2:7" ht="14" customHeight="1" x14ac:dyDescent="0.25">
      <c r="B2537" s="34" t="s">
        <v>3639</v>
      </c>
      <c r="C2537" s="29" t="str">
        <f>[1]!s_info_name(B2537)</f>
        <v>海联金汇</v>
      </c>
      <c r="D2537" s="30" t="str">
        <f>[1]!s_info_industry_sw_2021(B2537,"",1)</f>
        <v>汽车</v>
      </c>
      <c r="E2537" s="31" t="str">
        <f>IF([1]!s_info_industry_sw_2021(B2537,"",2)="消费电子",分工!$E$4,VLOOKUP(D2537,分工!$B$2:'分工'!$C$32,2,0))</f>
        <v>沈洪敏</v>
      </c>
      <c r="F2537" s="35"/>
      <c r="G2537" s="33">
        <f>IFERROR(VLOOKUP(C2537,重点公司!$C$2:$E$800,2,FALSE),0)</f>
        <v>0</v>
      </c>
    </row>
    <row r="2538" spans="2:7" ht="14" customHeight="1" x14ac:dyDescent="0.25">
      <c r="B2538" s="34" t="s">
        <v>3640</v>
      </c>
      <c r="C2538" s="29" t="str">
        <f>[1]!s_info_name(B2538)</f>
        <v>司尔特</v>
      </c>
      <c r="D2538" s="30" t="str">
        <f>[1]!s_info_industry_sw_2021(B2538,"",1)</f>
        <v>基础化工</v>
      </c>
      <c r="E2538" s="31" t="str">
        <f>IF([1]!s_info_industry_sw_2021(B2538,"",2)="消费电子",分工!$E$4,VLOOKUP(D2538,分工!$B$2:'分工'!$C$32,2,0))</f>
        <v>张子健</v>
      </c>
      <c r="F2538" s="35"/>
      <c r="G2538" s="33">
        <f>IFERROR(VLOOKUP(C2538,重点公司!$C$2:$E$800,2,FALSE),0)</f>
        <v>0</v>
      </c>
    </row>
    <row r="2539" spans="2:7" ht="14" customHeight="1" x14ac:dyDescent="0.25">
      <c r="B2539" s="34" t="s">
        <v>3641</v>
      </c>
      <c r="C2539" s="29" t="str">
        <f>[1]!s_info_name(B2539)</f>
        <v>云图控股</v>
      </c>
      <c r="D2539" s="30" t="str">
        <f>[1]!s_info_industry_sw_2021(B2539,"",1)</f>
        <v>基础化工</v>
      </c>
      <c r="E2539" s="31" t="str">
        <f>IF([1]!s_info_industry_sw_2021(B2539,"",2)="消费电子",分工!$E$4,VLOOKUP(D2539,分工!$B$2:'分工'!$C$32,2,0))</f>
        <v>张子健</v>
      </c>
      <c r="F2539" s="35"/>
      <c r="G2539" s="33">
        <f>IFERROR(VLOOKUP(C2539,重点公司!$C$2:$E$800,2,FALSE),0)</f>
        <v>0</v>
      </c>
    </row>
    <row r="2540" spans="2:7" ht="14" customHeight="1" x14ac:dyDescent="0.25">
      <c r="B2540" s="34" t="s">
        <v>3642</v>
      </c>
      <c r="C2540" s="29" t="str">
        <f>[1]!s_info_name(B2540)</f>
        <v>亚太科技</v>
      </c>
      <c r="D2540" s="30" t="str">
        <f>[1]!s_info_industry_sw_2021(B2540,"",1)</f>
        <v>有色金属</v>
      </c>
      <c r="E2540" s="31" t="str">
        <f>IF([1]!s_info_industry_sw_2021(B2540,"",2)="消费电子",分工!$E$4,VLOOKUP(D2540,分工!$B$2:'分工'!$C$32,2,0))</f>
        <v>蔡浩</v>
      </c>
      <c r="F2540" s="35"/>
      <c r="G2540" s="33">
        <f>IFERROR(VLOOKUP(C2540,重点公司!$C$2:$E$800,2,FALSE),0)</f>
        <v>0</v>
      </c>
    </row>
    <row r="2541" spans="2:7" ht="14" customHeight="1" x14ac:dyDescent="0.25">
      <c r="B2541" s="34" t="s">
        <v>717</v>
      </c>
      <c r="C2541" s="29" t="str">
        <f>[1]!s_info_name(B2541)</f>
        <v>鸿路钢构</v>
      </c>
      <c r="D2541" s="30" t="str">
        <f>[1]!s_info_industry_sw_2021(B2541,"",1)</f>
        <v>建筑装饰</v>
      </c>
      <c r="E2541" s="31" t="str">
        <f>IF([1]!s_info_industry_sw_2021(B2541,"",2)="消费电子",分工!$E$4,VLOOKUP(D2541,分工!$B$2:'分工'!$C$32,2,0))</f>
        <v>曹昱晟</v>
      </c>
      <c r="F2541" s="35"/>
      <c r="G2541" s="33">
        <f>IFERROR(VLOOKUP(C2541,重点公司!$C$2:$E$800,2,FALSE),0)</f>
        <v>1</v>
      </c>
    </row>
    <row r="2542" spans="2:7" ht="14" customHeight="1" x14ac:dyDescent="0.25">
      <c r="B2542" s="34" t="s">
        <v>3643</v>
      </c>
      <c r="C2542" s="29" t="str">
        <f>[1]!s_info_name(B2542)</f>
        <v>中化岩土</v>
      </c>
      <c r="D2542" s="30" t="str">
        <f>[1]!s_info_industry_sw_2021(B2542,"",1)</f>
        <v>建筑装饰</v>
      </c>
      <c r="E2542" s="31" t="str">
        <f>IF([1]!s_info_industry_sw_2021(B2542,"",2)="消费电子",分工!$E$4,VLOOKUP(D2542,分工!$B$2:'分工'!$C$32,2,0))</f>
        <v>曹昱晟</v>
      </c>
      <c r="F2542" s="35"/>
      <c r="G2542" s="33">
        <f>IFERROR(VLOOKUP(C2542,重点公司!$C$2:$E$800,2,FALSE),0)</f>
        <v>0</v>
      </c>
    </row>
    <row r="2543" spans="2:7" ht="14" customHeight="1" x14ac:dyDescent="0.25">
      <c r="B2543" s="34" t="s">
        <v>3644</v>
      </c>
      <c r="C2543" s="29" t="str">
        <f>[1]!s_info_name(B2543)</f>
        <v>万和电气</v>
      </c>
      <c r="D2543" s="30" t="str">
        <f>[1]!s_info_industry_sw_2021(B2543,"",1)</f>
        <v>家用电器</v>
      </c>
      <c r="E2543" s="31" t="str">
        <f>IF([1]!s_info_industry_sw_2021(B2543,"",2)="消费电子",分工!$E$4,VLOOKUP(D2543,分工!$B$2:'分工'!$C$32,2,0))</f>
        <v>董博</v>
      </c>
      <c r="F2543" s="35"/>
      <c r="G2543" s="33">
        <f>IFERROR(VLOOKUP(C2543,重点公司!$C$2:$E$800,2,FALSE),0)</f>
        <v>0</v>
      </c>
    </row>
    <row r="2544" spans="2:7" ht="14" customHeight="1" x14ac:dyDescent="0.25">
      <c r="B2544" s="34" t="s">
        <v>3645</v>
      </c>
      <c r="C2544" s="29" t="str">
        <f>[1]!s_info_name(B2544)</f>
        <v>普天科技</v>
      </c>
      <c r="D2544" s="30" t="str">
        <f>[1]!s_info_industry_sw_2021(B2544,"",1)</f>
        <v>通信</v>
      </c>
      <c r="E2544" s="31" t="str">
        <f>IF([1]!s_info_industry_sw_2021(B2544,"",2)="消费电子",分工!$E$4,VLOOKUP(D2544,分工!$B$2:'分工'!$C$32,2,0))</f>
        <v>邵艺开</v>
      </c>
      <c r="F2544" s="35"/>
      <c r="G2544" s="33">
        <f>IFERROR(VLOOKUP(C2544,重点公司!$C$2:$E$800,2,FALSE),0)</f>
        <v>0</v>
      </c>
    </row>
    <row r="2545" spans="2:7" ht="14" customHeight="1" x14ac:dyDescent="0.25">
      <c r="B2545" s="34" t="s">
        <v>3646</v>
      </c>
      <c r="C2545" s="29" t="str">
        <f>[1]!s_info_name(B2545)</f>
        <v>东方铁塔</v>
      </c>
      <c r="D2545" s="30" t="str">
        <f>[1]!s_info_industry_sw_2021(B2545,"",1)</f>
        <v>基础化工</v>
      </c>
      <c r="E2545" s="31" t="str">
        <f>IF([1]!s_info_industry_sw_2021(B2545,"",2)="消费电子",分工!$E$4,VLOOKUP(D2545,分工!$B$2:'分工'!$C$32,2,0))</f>
        <v>张子健</v>
      </c>
      <c r="F2545" s="35"/>
      <c r="G2545" s="33">
        <f>IFERROR(VLOOKUP(C2545,重点公司!$C$2:$E$800,2,FALSE),0)</f>
        <v>0</v>
      </c>
    </row>
    <row r="2546" spans="2:7" ht="14" customHeight="1" x14ac:dyDescent="0.25">
      <c r="B2546" s="34" t="s">
        <v>3647</v>
      </c>
      <c r="C2546" s="29" t="str">
        <f>[1]!s_info_name(B2546)</f>
        <v>新联电子</v>
      </c>
      <c r="D2546" s="30" t="str">
        <f>[1]!s_info_industry_sw_2021(B2546,"",1)</f>
        <v>电力设备</v>
      </c>
      <c r="E2546" s="31" t="str">
        <f>IF([1]!s_info_industry_sw_2021(B2546,"",2)="消费电子",分工!$E$4,VLOOKUP(D2546,分工!$B$2:'分工'!$C$32,2,0))</f>
        <v>张子健</v>
      </c>
      <c r="F2546" s="35"/>
      <c r="G2546" s="33">
        <f>IFERROR(VLOOKUP(C2546,重点公司!$C$2:$E$800,2,FALSE),0)</f>
        <v>0</v>
      </c>
    </row>
    <row r="2547" spans="2:7" ht="14" customHeight="1" x14ac:dyDescent="0.25">
      <c r="B2547" s="34" t="s">
        <v>3648</v>
      </c>
      <c r="C2547" s="29" t="str">
        <f>[1]!s_info_name(B2547)</f>
        <v>春兴精工</v>
      </c>
      <c r="D2547" s="30" t="str">
        <f>[1]!s_info_industry_sw_2021(B2547,"",1)</f>
        <v>汽车</v>
      </c>
      <c r="E2547" s="31" t="str">
        <f>IF([1]!s_info_industry_sw_2021(B2547,"",2)="消费电子",分工!$E$4,VLOOKUP(D2547,分工!$B$2:'分工'!$C$32,2,0))</f>
        <v>沈洪敏</v>
      </c>
      <c r="F2547" s="35"/>
      <c r="G2547" s="33">
        <f>IFERROR(VLOOKUP(C2547,重点公司!$C$2:$E$800,2,FALSE),0)</f>
        <v>0</v>
      </c>
    </row>
    <row r="2548" spans="2:7" ht="14" customHeight="1" x14ac:dyDescent="0.25">
      <c r="B2548" s="34" t="s">
        <v>3649</v>
      </c>
      <c r="C2548" s="29" t="str">
        <f>[1]!s_info_name(B2548)</f>
        <v>金新农</v>
      </c>
      <c r="D2548" s="30" t="str">
        <f>[1]!s_info_industry_sw_2021(B2548,"",1)</f>
        <v>农林牧渔</v>
      </c>
      <c r="E2548" s="31" t="str">
        <f>IF([1]!s_info_industry_sw_2021(B2548,"",2)="消费电子",分工!$E$4,VLOOKUP(D2548,分工!$B$2:'分工'!$C$32,2,0))</f>
        <v>邵艺开</v>
      </c>
      <c r="F2548" s="35"/>
      <c r="G2548" s="33">
        <f>IFERROR(VLOOKUP(C2548,重点公司!$C$2:$E$800,2,FALSE),0)</f>
        <v>0</v>
      </c>
    </row>
    <row r="2549" spans="2:7" ht="14" customHeight="1" x14ac:dyDescent="0.25">
      <c r="B2549" s="34" t="s">
        <v>3650</v>
      </c>
      <c r="C2549" s="29" t="str">
        <f>[1]!s_info_name(B2549)</f>
        <v>凯美特气</v>
      </c>
      <c r="D2549" s="30" t="str">
        <f>[1]!s_info_industry_sw_2021(B2549,"",1)</f>
        <v>基础化工</v>
      </c>
      <c r="E2549" s="31" t="str">
        <f>IF([1]!s_info_industry_sw_2021(B2549,"",2)="消费电子",分工!$E$4,VLOOKUP(D2549,分工!$B$2:'分工'!$C$32,2,0))</f>
        <v>张子健</v>
      </c>
      <c r="F2549" s="35"/>
      <c r="G2549" s="33">
        <f>IFERROR(VLOOKUP(C2549,重点公司!$C$2:$E$800,2,FALSE),0)</f>
        <v>0</v>
      </c>
    </row>
    <row r="2550" spans="2:7" ht="14" customHeight="1" x14ac:dyDescent="0.25">
      <c r="B2550" s="34" t="s">
        <v>3651</v>
      </c>
      <c r="C2550" s="29" t="str">
        <f>[1]!s_info_name(B2550)</f>
        <v>千红制药</v>
      </c>
      <c r="D2550" s="30" t="str">
        <f>[1]!s_info_industry_sw_2021(B2550,"",1)</f>
        <v>医药生物</v>
      </c>
      <c r="E2550" s="31" t="str">
        <f>IF([1]!s_info_industry_sw_2021(B2550,"",2)="消费电子",分工!$E$4,VLOOKUP(D2550,分工!$B$2:'分工'!$C$32,2,0))</f>
        <v>曹昱晟</v>
      </c>
      <c r="F2550" s="35"/>
      <c r="G2550" s="33">
        <f>IFERROR(VLOOKUP(C2550,重点公司!$C$2:$E$800,2,FALSE),0)</f>
        <v>0</v>
      </c>
    </row>
    <row r="2551" spans="2:7" ht="14" customHeight="1" x14ac:dyDescent="0.25">
      <c r="B2551" s="34" t="s">
        <v>3652</v>
      </c>
      <c r="C2551" s="29" t="str">
        <f>[1]!s_info_name(B2551)</f>
        <v>尚荣医疗</v>
      </c>
      <c r="D2551" s="30" t="str">
        <f>[1]!s_info_industry_sw_2021(B2551,"",1)</f>
        <v>医药生物</v>
      </c>
      <c r="E2551" s="31" t="str">
        <f>IF([1]!s_info_industry_sw_2021(B2551,"",2)="消费电子",分工!$E$4,VLOOKUP(D2551,分工!$B$2:'分工'!$C$32,2,0))</f>
        <v>曹昱晟</v>
      </c>
      <c r="F2551" s="35"/>
      <c r="G2551" s="33">
        <f>IFERROR(VLOOKUP(C2551,重点公司!$C$2:$E$800,2,FALSE),0)</f>
        <v>0</v>
      </c>
    </row>
    <row r="2552" spans="2:7" ht="14" customHeight="1" x14ac:dyDescent="0.25">
      <c r="B2552" s="34" t="s">
        <v>3653</v>
      </c>
      <c r="C2552" s="29" t="str">
        <f>[1]!s_info_name(B2552)</f>
        <v>宝鼎科技</v>
      </c>
      <c r="D2552" s="30" t="str">
        <f>[1]!s_info_industry_sw_2021(B2552,"",1)</f>
        <v>机械设备</v>
      </c>
      <c r="E2552" s="31" t="str">
        <f>IF([1]!s_info_industry_sw_2021(B2552,"",2)="消费电子",分工!$E$4,VLOOKUP(D2552,分工!$B$2:'分工'!$C$32,2,0))</f>
        <v>沈洪敏</v>
      </c>
      <c r="F2552" s="35"/>
      <c r="G2552" s="33">
        <f>IFERROR(VLOOKUP(C2552,重点公司!$C$2:$E$800,2,FALSE),0)</f>
        <v>0</v>
      </c>
    </row>
    <row r="2553" spans="2:7" ht="14" customHeight="1" x14ac:dyDescent="0.25">
      <c r="B2553" s="34" t="s">
        <v>3654</v>
      </c>
      <c r="C2553" s="29" t="str">
        <f>[1]!s_info_name(B2553)</f>
        <v>南方精工</v>
      </c>
      <c r="D2553" s="30" t="str">
        <f>[1]!s_info_industry_sw_2021(B2553,"",1)</f>
        <v>汽车</v>
      </c>
      <c r="E2553" s="31" t="str">
        <f>IF([1]!s_info_industry_sw_2021(B2553,"",2)="消费电子",分工!$E$4,VLOOKUP(D2553,分工!$B$2:'分工'!$C$32,2,0))</f>
        <v>沈洪敏</v>
      </c>
      <c r="F2553" s="35"/>
      <c r="G2553" s="33">
        <f>IFERROR(VLOOKUP(C2553,重点公司!$C$2:$E$800,2,FALSE),0)</f>
        <v>0</v>
      </c>
    </row>
    <row r="2554" spans="2:7" ht="14" customHeight="1" x14ac:dyDescent="0.25">
      <c r="B2554" s="34" t="s">
        <v>3655</v>
      </c>
      <c r="C2554" s="29" t="str">
        <f>[1]!s_info_name(B2554)</f>
        <v>惠博普</v>
      </c>
      <c r="D2554" s="30" t="str">
        <f>[1]!s_info_industry_sw_2021(B2554,"",1)</f>
        <v>石油石化</v>
      </c>
      <c r="E2554" s="31" t="str">
        <f>IF([1]!s_info_industry_sw_2021(B2554,"",2)="消费电子",分工!$E$4,VLOOKUP(D2554,分工!$B$2:'分工'!$C$32,2,0))</f>
        <v>蔡浩</v>
      </c>
      <c r="F2554" s="35"/>
      <c r="G2554" s="33">
        <f>IFERROR(VLOOKUP(C2554,重点公司!$C$2:$E$800,2,FALSE),0)</f>
        <v>0</v>
      </c>
    </row>
    <row r="2555" spans="2:7" ht="14" customHeight="1" x14ac:dyDescent="0.25">
      <c r="B2555" s="34" t="s">
        <v>3656</v>
      </c>
      <c r="C2555" s="29" t="str">
        <f>[1]!s_info_name(B2555)</f>
        <v>三七互娱</v>
      </c>
      <c r="D2555" s="30" t="str">
        <f>[1]!s_info_industry_sw_2021(B2555,"",1)</f>
        <v>传媒</v>
      </c>
      <c r="E2555" s="31" t="str">
        <f>IF([1]!s_info_industry_sw_2021(B2555,"",2)="消费电子",分工!$E$4,VLOOKUP(D2555,分工!$B$2:'分工'!$C$32,2,0))</f>
        <v>曹昱晟</v>
      </c>
      <c r="F2555" s="35"/>
      <c r="G2555" s="33">
        <f>IFERROR(VLOOKUP(C2555,重点公司!$C$2:$E$800,2,FALSE),0)</f>
        <v>0</v>
      </c>
    </row>
    <row r="2556" spans="2:7" ht="14" customHeight="1" x14ac:dyDescent="0.25">
      <c r="B2556" s="34" t="s">
        <v>3657</v>
      </c>
      <c r="C2556" s="29" t="str">
        <f>[1]!s_info_name(B2556)</f>
        <v>辉隆股份</v>
      </c>
      <c r="D2556" s="30" t="str">
        <f>[1]!s_info_industry_sw_2021(B2556,"",1)</f>
        <v>农林牧渔</v>
      </c>
      <c r="E2556" s="31" t="str">
        <f>IF([1]!s_info_industry_sw_2021(B2556,"",2)="消费电子",分工!$E$4,VLOOKUP(D2556,分工!$B$2:'分工'!$C$32,2,0))</f>
        <v>邵艺开</v>
      </c>
      <c r="F2556" s="35"/>
      <c r="G2556" s="33">
        <f>IFERROR(VLOOKUP(C2556,重点公司!$C$2:$E$800,2,FALSE),0)</f>
        <v>0</v>
      </c>
    </row>
    <row r="2557" spans="2:7" ht="14" customHeight="1" x14ac:dyDescent="0.25">
      <c r="B2557" s="34" t="s">
        <v>61</v>
      </c>
      <c r="C2557" s="29" t="str">
        <f>[1]!s_info_name(B2557)</f>
        <v>洽洽食品</v>
      </c>
      <c r="D2557" s="30" t="str">
        <f>[1]!s_info_industry_sw_2021(B2557,"",1)</f>
        <v>食品饮料</v>
      </c>
      <c r="E2557" s="31" t="str">
        <f>IF([1]!s_info_industry_sw_2021(B2557,"",2)="消费电子",分工!$E$4,VLOOKUP(D2557,分工!$B$2:'分工'!$C$32,2,0))</f>
        <v>董博</v>
      </c>
      <c r="F2557" s="35"/>
      <c r="G2557" s="33">
        <f>IFERROR(VLOOKUP(C2557,重点公司!$C$2:$E$800,2,FALSE),0)</f>
        <v>1</v>
      </c>
    </row>
    <row r="2558" spans="2:7" ht="14" customHeight="1" x14ac:dyDescent="0.25">
      <c r="B2558" s="34" t="s">
        <v>3658</v>
      </c>
      <c r="C2558" s="29" t="str">
        <f>[1]!s_info_name(B2558)</f>
        <v>巨人网络</v>
      </c>
      <c r="D2558" s="30" t="str">
        <f>[1]!s_info_industry_sw_2021(B2558,"",1)</f>
        <v>传媒</v>
      </c>
      <c r="E2558" s="31" t="str">
        <f>IF([1]!s_info_industry_sw_2021(B2558,"",2)="消费电子",分工!$E$4,VLOOKUP(D2558,分工!$B$2:'分工'!$C$32,2,0))</f>
        <v>曹昱晟</v>
      </c>
      <c r="F2558" s="35"/>
      <c r="G2558" s="33">
        <f>IFERROR(VLOOKUP(C2558,重点公司!$C$2:$E$800,2,FALSE),0)</f>
        <v>0</v>
      </c>
    </row>
    <row r="2559" spans="2:7" ht="14" customHeight="1" x14ac:dyDescent="0.25">
      <c r="B2559" s="34" t="s">
        <v>3659</v>
      </c>
      <c r="C2559" s="29" t="str">
        <f>[1]!s_info_name(B2559)</f>
        <v>亚威股份</v>
      </c>
      <c r="D2559" s="30" t="str">
        <f>[1]!s_info_industry_sw_2021(B2559,"",1)</f>
        <v>机械设备</v>
      </c>
      <c r="E2559" s="31" t="str">
        <f>IF([1]!s_info_industry_sw_2021(B2559,"",2)="消费电子",分工!$E$4,VLOOKUP(D2559,分工!$B$2:'分工'!$C$32,2,0))</f>
        <v>沈洪敏</v>
      </c>
      <c r="F2559" s="35"/>
      <c r="G2559" s="33">
        <f>IFERROR(VLOOKUP(C2559,重点公司!$C$2:$E$800,2,FALSE),0)</f>
        <v>0</v>
      </c>
    </row>
    <row r="2560" spans="2:7" ht="14" customHeight="1" x14ac:dyDescent="0.25">
      <c r="B2560" s="34" t="s">
        <v>3660</v>
      </c>
      <c r="C2560" s="29" t="str">
        <f>[1]!s_info_name(B2560)</f>
        <v>通达股份</v>
      </c>
      <c r="D2560" s="30" t="str">
        <f>[1]!s_info_industry_sw_2021(B2560,"",1)</f>
        <v>电力设备</v>
      </c>
      <c r="E2560" s="31" t="str">
        <f>IF([1]!s_info_industry_sw_2021(B2560,"",2)="消费电子",分工!$E$4,VLOOKUP(D2560,分工!$B$2:'分工'!$C$32,2,0))</f>
        <v>张子健</v>
      </c>
      <c r="F2560" s="35"/>
      <c r="G2560" s="33">
        <f>IFERROR(VLOOKUP(C2560,重点公司!$C$2:$E$800,2,FALSE),0)</f>
        <v>0</v>
      </c>
    </row>
    <row r="2561" spans="2:7" ht="14" customHeight="1" x14ac:dyDescent="0.25">
      <c r="B2561" s="34" t="s">
        <v>3661</v>
      </c>
      <c r="C2561" s="29" t="str">
        <f>[1]!s_info_name(B2561)</f>
        <v>徐家汇</v>
      </c>
      <c r="D2561" s="30" t="str">
        <f>[1]!s_info_industry_sw_2021(B2561,"",1)</f>
        <v>商贸零售</v>
      </c>
      <c r="E2561" s="31" t="str">
        <f>IF([1]!s_info_industry_sw_2021(B2561,"",2)="消费电子",分工!$E$4,VLOOKUP(D2561,分工!$B$2:'分工'!$C$32,2,0))</f>
        <v>董博</v>
      </c>
      <c r="F2561" s="35"/>
      <c r="G2561" s="33">
        <f>IFERROR(VLOOKUP(C2561,重点公司!$C$2:$E$800,2,FALSE),0)</f>
        <v>0</v>
      </c>
    </row>
    <row r="2562" spans="2:7" ht="14" customHeight="1" x14ac:dyDescent="0.25">
      <c r="B2562" s="34" t="s">
        <v>3662</v>
      </c>
      <c r="C2562" s="29" t="str">
        <f>[1]!s_info_name(B2562)</f>
        <v>兄弟科技</v>
      </c>
      <c r="D2562" s="30" t="str">
        <f>[1]!s_info_industry_sw_2021(B2562,"",1)</f>
        <v>基础化工</v>
      </c>
      <c r="E2562" s="31" t="str">
        <f>IF([1]!s_info_industry_sw_2021(B2562,"",2)="消费电子",分工!$E$4,VLOOKUP(D2562,分工!$B$2:'分工'!$C$32,2,0))</f>
        <v>张子健</v>
      </c>
      <c r="F2562" s="35"/>
      <c r="G2562" s="33">
        <f>IFERROR(VLOOKUP(C2562,重点公司!$C$2:$E$800,2,FALSE),0)</f>
        <v>0</v>
      </c>
    </row>
    <row r="2563" spans="2:7" ht="14" customHeight="1" x14ac:dyDescent="0.25">
      <c r="B2563" s="34" t="s">
        <v>3663</v>
      </c>
      <c r="C2563" s="29" t="str">
        <f>[1]!s_info_name(B2563)</f>
        <v>森马服饰</v>
      </c>
      <c r="D2563" s="30" t="str">
        <f>[1]!s_info_industry_sw_2021(B2563,"",1)</f>
        <v>纺织服饰</v>
      </c>
      <c r="E2563" s="31" t="str">
        <f>IF([1]!s_info_industry_sw_2021(B2563,"",2)="消费电子",分工!$E$4,VLOOKUP(D2563,分工!$B$2:'分工'!$C$32,2,0))</f>
        <v>董博</v>
      </c>
      <c r="F2563" s="35"/>
      <c r="G2563" s="33">
        <f>IFERROR(VLOOKUP(C2563,重点公司!$C$2:$E$800,2,FALSE),0)</f>
        <v>0</v>
      </c>
    </row>
    <row r="2564" spans="2:7" ht="14" customHeight="1" x14ac:dyDescent="0.25">
      <c r="B2564" s="34" t="s">
        <v>3664</v>
      </c>
      <c r="C2564" s="29" t="str">
        <f>[1]!s_info_name(B2564)</f>
        <v>*ST天沃</v>
      </c>
      <c r="D2564" s="30" t="str">
        <f>[1]!s_info_industry_sw_2021(B2564,"",1)</f>
        <v>建筑装饰</v>
      </c>
      <c r="E2564" s="31" t="str">
        <f>IF([1]!s_info_industry_sw_2021(B2564,"",2)="消费电子",分工!$E$4,VLOOKUP(D2564,分工!$B$2:'分工'!$C$32,2,0))</f>
        <v>曹昱晟</v>
      </c>
      <c r="F2564" s="35"/>
      <c r="G2564" s="33">
        <f>IFERROR(VLOOKUP(C2564,重点公司!$C$2:$E$800,2,FALSE),0)</f>
        <v>0</v>
      </c>
    </row>
    <row r="2565" spans="2:7" ht="14" customHeight="1" x14ac:dyDescent="0.25">
      <c r="B2565" s="34" t="s">
        <v>3665</v>
      </c>
      <c r="C2565" s="29" t="str">
        <f>[1]!s_info_name(B2565)</f>
        <v>顺灏股份</v>
      </c>
      <c r="D2565" s="30" t="str">
        <f>[1]!s_info_industry_sw_2021(B2565,"",1)</f>
        <v>轻工制造</v>
      </c>
      <c r="E2565" s="31" t="str">
        <f>IF([1]!s_info_industry_sw_2021(B2565,"",2)="消费电子",分工!$E$4,VLOOKUP(D2565,分工!$B$2:'分工'!$C$32,2,0))</f>
        <v>董博</v>
      </c>
      <c r="F2565" s="35"/>
      <c r="G2565" s="33">
        <f>IFERROR(VLOOKUP(C2565,重点公司!$C$2:$E$800,2,FALSE),0)</f>
        <v>0</v>
      </c>
    </row>
    <row r="2566" spans="2:7" ht="14" customHeight="1" x14ac:dyDescent="0.25">
      <c r="B2566" s="34" t="s">
        <v>3666</v>
      </c>
      <c r="C2566" s="29" t="str">
        <f>[1]!s_info_name(B2566)</f>
        <v>益盛药业</v>
      </c>
      <c r="D2566" s="30" t="str">
        <f>[1]!s_info_industry_sw_2021(B2566,"",1)</f>
        <v>医药生物</v>
      </c>
      <c r="E2566" s="31" t="str">
        <f>IF([1]!s_info_industry_sw_2021(B2566,"",2)="消费电子",分工!$E$4,VLOOKUP(D2566,分工!$B$2:'分工'!$C$32,2,0))</f>
        <v>曹昱晟</v>
      </c>
      <c r="F2566" s="35"/>
      <c r="G2566" s="33">
        <f>IFERROR(VLOOKUP(C2566,重点公司!$C$2:$E$800,2,FALSE),0)</f>
        <v>0</v>
      </c>
    </row>
    <row r="2567" spans="2:7" ht="14" customHeight="1" x14ac:dyDescent="0.25">
      <c r="B2567" s="34" t="s">
        <v>3667</v>
      </c>
      <c r="C2567" s="29" t="str">
        <f>[1]!s_info_name(B2567)</f>
        <v>唐人神</v>
      </c>
      <c r="D2567" s="30" t="str">
        <f>[1]!s_info_industry_sw_2021(B2567,"",1)</f>
        <v>农林牧渔</v>
      </c>
      <c r="E2567" s="31" t="str">
        <f>IF([1]!s_info_industry_sw_2021(B2567,"",2)="消费电子",分工!$E$4,VLOOKUP(D2567,分工!$B$2:'分工'!$C$32,2,0))</f>
        <v>邵艺开</v>
      </c>
      <c r="F2567" s="35"/>
      <c r="G2567" s="33">
        <f>IFERROR(VLOOKUP(C2567,重点公司!$C$2:$E$800,2,FALSE),0)</f>
        <v>0</v>
      </c>
    </row>
    <row r="2568" spans="2:7" ht="14" customHeight="1" x14ac:dyDescent="0.25">
      <c r="B2568" s="34" t="s">
        <v>590</v>
      </c>
      <c r="C2568" s="29" t="str">
        <f>[1]!s_info_name(B2568)</f>
        <v>百润股份</v>
      </c>
      <c r="D2568" s="30" t="str">
        <f>[1]!s_info_industry_sw_2021(B2568,"",1)</f>
        <v>食品饮料</v>
      </c>
      <c r="E2568" s="31" t="str">
        <f>IF([1]!s_info_industry_sw_2021(B2568,"",2)="消费电子",分工!$E$4,VLOOKUP(D2568,分工!$B$2:'分工'!$C$32,2,0))</f>
        <v>董博</v>
      </c>
      <c r="F2568" s="35"/>
      <c r="G2568" s="33">
        <f>IFERROR(VLOOKUP(C2568,重点公司!$C$2:$E$800,2,FALSE),0)</f>
        <v>1</v>
      </c>
    </row>
    <row r="2569" spans="2:7" ht="14" customHeight="1" x14ac:dyDescent="0.25">
      <c r="B2569" s="34" t="s">
        <v>3668</v>
      </c>
      <c r="C2569" s="29" t="str">
        <f>[1]!s_info_name(B2569)</f>
        <v>ST步森</v>
      </c>
      <c r="D2569" s="30" t="str">
        <f>[1]!s_info_industry_sw_2021(B2569,"",1)</f>
        <v>纺织服饰</v>
      </c>
      <c r="E2569" s="31" t="str">
        <f>IF([1]!s_info_industry_sw_2021(B2569,"",2)="消费电子",分工!$E$4,VLOOKUP(D2569,分工!$B$2:'分工'!$C$32,2,0))</f>
        <v>董博</v>
      </c>
      <c r="F2569" s="35"/>
      <c r="G2569" s="33">
        <f>IFERROR(VLOOKUP(C2569,重点公司!$C$2:$E$800,2,FALSE),0)</f>
        <v>0</v>
      </c>
    </row>
    <row r="2570" spans="2:7" ht="14" customHeight="1" x14ac:dyDescent="0.25">
      <c r="B2570" s="34" t="s">
        <v>3669</v>
      </c>
      <c r="C2570" s="29" t="str">
        <f>[1]!s_info_name(B2570)</f>
        <v>贝因美</v>
      </c>
      <c r="D2570" s="30" t="str">
        <f>[1]!s_info_industry_sw_2021(B2570,"",1)</f>
        <v>食品饮料</v>
      </c>
      <c r="E2570" s="31" t="str">
        <f>IF([1]!s_info_industry_sw_2021(B2570,"",2)="消费电子",分工!$E$4,VLOOKUP(D2570,分工!$B$2:'分工'!$C$32,2,0))</f>
        <v>董博</v>
      </c>
      <c r="F2570" s="35"/>
      <c r="G2570" s="33">
        <f>IFERROR(VLOOKUP(C2570,重点公司!$C$2:$E$800,2,FALSE),0)</f>
        <v>0</v>
      </c>
    </row>
    <row r="2571" spans="2:7" ht="14" customHeight="1" x14ac:dyDescent="0.25">
      <c r="B2571" s="34" t="s">
        <v>3670</v>
      </c>
      <c r="C2571" s="29" t="str">
        <f>[1]!s_info_name(B2571)</f>
        <v>德力股份</v>
      </c>
      <c r="D2571" s="30" t="str">
        <f>[1]!s_info_industry_sw_2021(B2571,"",1)</f>
        <v>轻工制造</v>
      </c>
      <c r="E2571" s="31" t="str">
        <f>IF([1]!s_info_industry_sw_2021(B2571,"",2)="消费电子",分工!$E$4,VLOOKUP(D2571,分工!$B$2:'分工'!$C$32,2,0))</f>
        <v>董博</v>
      </c>
      <c r="F2571" s="35"/>
      <c r="G2571" s="33">
        <f>IFERROR(VLOOKUP(C2571,重点公司!$C$2:$E$800,2,FALSE),0)</f>
        <v>0</v>
      </c>
    </row>
    <row r="2572" spans="2:7" ht="14" customHeight="1" x14ac:dyDescent="0.25">
      <c r="B2572" s="34" t="s">
        <v>62</v>
      </c>
      <c r="C2572" s="29" t="str">
        <f>[1]!s_info_name(B2572)</f>
        <v>索菲亚</v>
      </c>
      <c r="D2572" s="30" t="str">
        <f>[1]!s_info_industry_sw_2021(B2572,"",1)</f>
        <v>轻工制造</v>
      </c>
      <c r="E2572" s="31" t="str">
        <f>IF([1]!s_info_industry_sw_2021(B2572,"",2)="消费电子",分工!$E$4,VLOOKUP(D2572,分工!$B$2:'分工'!$C$32,2,0))</f>
        <v>董博</v>
      </c>
      <c r="F2572" s="35"/>
      <c r="G2572" s="33">
        <f>IFERROR(VLOOKUP(C2572,重点公司!$C$2:$E$800,2,FALSE),0)</f>
        <v>1</v>
      </c>
    </row>
    <row r="2573" spans="2:7" ht="14" customHeight="1" x14ac:dyDescent="0.25">
      <c r="B2573" s="34" t="s">
        <v>3671</v>
      </c>
      <c r="C2573" s="29" t="str">
        <f>[1]!s_info_name(B2573)</f>
        <v>清新环境</v>
      </c>
      <c r="D2573" s="30" t="str">
        <f>[1]!s_info_industry_sw_2021(B2573,"",1)</f>
        <v>环保</v>
      </c>
      <c r="E2573" s="31" t="str">
        <f>IF([1]!s_info_industry_sw_2021(B2573,"",2)="消费电子",分工!$E$4,VLOOKUP(D2573,分工!$B$2:'分工'!$C$32,2,0))</f>
        <v>无</v>
      </c>
      <c r="F2573" s="35"/>
      <c r="G2573" s="33">
        <f>IFERROR(VLOOKUP(C2573,重点公司!$C$2:$E$800,2,FALSE),0)</f>
        <v>0</v>
      </c>
    </row>
    <row r="2574" spans="2:7" ht="14" customHeight="1" x14ac:dyDescent="0.25">
      <c r="B2574" s="34" t="s">
        <v>3672</v>
      </c>
      <c r="C2574" s="29" t="str">
        <f>[1]!s_info_name(B2574)</f>
        <v>明牌珠宝</v>
      </c>
      <c r="D2574" s="30" t="str">
        <f>[1]!s_info_industry_sw_2021(B2574,"",1)</f>
        <v>纺织服饰</v>
      </c>
      <c r="E2574" s="31" t="str">
        <f>IF([1]!s_info_industry_sw_2021(B2574,"",2)="消费电子",分工!$E$4,VLOOKUP(D2574,分工!$B$2:'分工'!$C$32,2,0))</f>
        <v>董博</v>
      </c>
      <c r="F2574" s="35"/>
      <c r="G2574" s="33">
        <f>IFERROR(VLOOKUP(C2574,重点公司!$C$2:$E$800,2,FALSE),0)</f>
        <v>0</v>
      </c>
    </row>
    <row r="2575" spans="2:7" ht="14" customHeight="1" x14ac:dyDescent="0.25">
      <c r="B2575" s="34" t="s">
        <v>3673</v>
      </c>
      <c r="C2575" s="29" t="str">
        <f>[1]!s_info_name(B2575)</f>
        <v>群兴玩具</v>
      </c>
      <c r="D2575" s="30" t="str">
        <f>[1]!s_info_industry_sw_2021(B2575,"",1)</f>
        <v>轻工制造</v>
      </c>
      <c r="E2575" s="31" t="str">
        <f>IF([1]!s_info_industry_sw_2021(B2575,"",2)="消费电子",分工!$E$4,VLOOKUP(D2575,分工!$B$2:'分工'!$C$32,2,0))</f>
        <v>董博</v>
      </c>
      <c r="F2575" s="35"/>
      <c r="G2575" s="33">
        <f>IFERROR(VLOOKUP(C2575,重点公司!$C$2:$E$800,2,FALSE),0)</f>
        <v>0</v>
      </c>
    </row>
    <row r="2576" spans="2:7" ht="14" customHeight="1" x14ac:dyDescent="0.25">
      <c r="B2576" s="34" t="s">
        <v>3674</v>
      </c>
      <c r="C2576" s="29" t="str">
        <f>[1]!s_info_name(B2576)</f>
        <v>通达动力</v>
      </c>
      <c r="D2576" s="30" t="str">
        <f>[1]!s_info_industry_sw_2021(B2576,"",1)</f>
        <v>电力设备</v>
      </c>
      <c r="E2576" s="31" t="str">
        <f>IF([1]!s_info_industry_sw_2021(B2576,"",2)="消费电子",分工!$E$4,VLOOKUP(D2576,分工!$B$2:'分工'!$C$32,2,0))</f>
        <v>张子健</v>
      </c>
      <c r="F2576" s="35"/>
      <c r="G2576" s="33">
        <f>IFERROR(VLOOKUP(C2576,重点公司!$C$2:$E$800,2,FALSE),0)</f>
        <v>0</v>
      </c>
    </row>
    <row r="2577" spans="2:7" ht="14" customHeight="1" x14ac:dyDescent="0.25">
      <c r="B2577" s="34" t="s">
        <v>3675</v>
      </c>
      <c r="C2577" s="29" t="str">
        <f>[1]!s_info_name(B2577)</f>
        <v>雷柏科技</v>
      </c>
      <c r="D2577" s="30" t="str">
        <f>[1]!s_info_industry_sw_2021(B2577,"",1)</f>
        <v>计算机</v>
      </c>
      <c r="E2577" s="31" t="str">
        <f>IF([1]!s_info_industry_sw_2021(B2577,"",2)="消费电子",分工!$E$4,VLOOKUP(D2577,分工!$B$2:'分工'!$C$32,2,0))</f>
        <v>沈洪敏</v>
      </c>
      <c r="F2577" s="35"/>
      <c r="G2577" s="33">
        <f>IFERROR(VLOOKUP(C2577,重点公司!$C$2:$E$800,2,FALSE),0)</f>
        <v>0</v>
      </c>
    </row>
    <row r="2578" spans="2:7" ht="14" customHeight="1" x14ac:dyDescent="0.25">
      <c r="B2578" s="34" t="s">
        <v>3676</v>
      </c>
      <c r="C2578" s="29" t="str">
        <f>[1]!s_info_name(B2578)</f>
        <v>闽发铝业</v>
      </c>
      <c r="D2578" s="30" t="str">
        <f>[1]!s_info_industry_sw_2021(B2578,"",1)</f>
        <v>有色金属</v>
      </c>
      <c r="E2578" s="31" t="str">
        <f>IF([1]!s_info_industry_sw_2021(B2578,"",2)="消费电子",分工!$E$4,VLOOKUP(D2578,分工!$B$2:'分工'!$C$32,2,0))</f>
        <v>蔡浩</v>
      </c>
      <c r="F2578" s="35"/>
      <c r="G2578" s="33">
        <f>IFERROR(VLOOKUP(C2578,重点公司!$C$2:$E$800,2,FALSE),0)</f>
        <v>0</v>
      </c>
    </row>
    <row r="2579" spans="2:7" ht="14" customHeight="1" x14ac:dyDescent="0.25">
      <c r="B2579" s="34" t="s">
        <v>3677</v>
      </c>
      <c r="C2579" s="29" t="str">
        <f>[1]!s_info_name(B2579)</f>
        <v>中京电子</v>
      </c>
      <c r="D2579" s="30" t="str">
        <f>[1]!s_info_industry_sw_2021(B2579,"",1)</f>
        <v>电子</v>
      </c>
      <c r="E2579" s="31" t="str">
        <f>IF([1]!s_info_industry_sw_2021(B2579,"",2)="消费电子",分工!$E$4,VLOOKUP(D2579,分工!$B$2:'分工'!$C$32,2,0))</f>
        <v>邵艺开</v>
      </c>
      <c r="F2579" s="35"/>
      <c r="G2579" s="33">
        <f>IFERROR(VLOOKUP(C2579,重点公司!$C$2:$E$800,2,FALSE),0)</f>
        <v>0</v>
      </c>
    </row>
    <row r="2580" spans="2:7" ht="14" customHeight="1" x14ac:dyDescent="0.25">
      <c r="B2580" s="34" t="s">
        <v>3678</v>
      </c>
      <c r="C2580" s="29" t="str">
        <f>[1]!s_info_name(B2580)</f>
        <v>圣阳股份</v>
      </c>
      <c r="D2580" s="30" t="str">
        <f>[1]!s_info_industry_sw_2021(B2580,"",1)</f>
        <v>电力设备</v>
      </c>
      <c r="E2580" s="31" t="str">
        <f>IF([1]!s_info_industry_sw_2021(B2580,"",2)="消费电子",分工!$E$4,VLOOKUP(D2580,分工!$B$2:'分工'!$C$32,2,0))</f>
        <v>张子健</v>
      </c>
      <c r="F2580" s="35"/>
      <c r="G2580" s="33">
        <f>IFERROR(VLOOKUP(C2580,重点公司!$C$2:$E$800,2,FALSE),0)</f>
        <v>0</v>
      </c>
    </row>
    <row r="2581" spans="2:7" ht="14" customHeight="1" x14ac:dyDescent="0.25">
      <c r="B2581" s="34" t="s">
        <v>3679</v>
      </c>
      <c r="C2581" s="29" t="str">
        <f>[1]!s_info_name(B2581)</f>
        <v>未名医药</v>
      </c>
      <c r="D2581" s="30" t="str">
        <f>[1]!s_info_industry_sw_2021(B2581,"",1)</f>
        <v>医药生物</v>
      </c>
      <c r="E2581" s="31" t="str">
        <f>IF([1]!s_info_industry_sw_2021(B2581,"",2)="消费电子",分工!$E$4,VLOOKUP(D2581,分工!$B$2:'分工'!$C$32,2,0))</f>
        <v>曹昱晟</v>
      </c>
      <c r="F2581" s="35"/>
      <c r="G2581" s="33">
        <f>IFERROR(VLOOKUP(C2581,重点公司!$C$2:$E$800,2,FALSE),0)</f>
        <v>0</v>
      </c>
    </row>
    <row r="2582" spans="2:7" ht="14" customHeight="1" x14ac:dyDescent="0.25">
      <c r="B2582" s="34" t="s">
        <v>3680</v>
      </c>
      <c r="C2582" s="29" t="str">
        <f>[1]!s_info_name(B2582)</f>
        <v>好想你</v>
      </c>
      <c r="D2582" s="30" t="str">
        <f>[1]!s_info_industry_sw_2021(B2582,"",1)</f>
        <v>食品饮料</v>
      </c>
      <c r="E2582" s="31" t="str">
        <f>IF([1]!s_info_industry_sw_2021(B2582,"",2)="消费电子",分工!$E$4,VLOOKUP(D2582,分工!$B$2:'分工'!$C$32,2,0))</f>
        <v>董博</v>
      </c>
      <c r="F2582" s="35"/>
      <c r="G2582" s="33">
        <f>IFERROR(VLOOKUP(C2582,重点公司!$C$2:$E$800,2,FALSE),0)</f>
        <v>0</v>
      </c>
    </row>
    <row r="2583" spans="2:7" ht="14" customHeight="1" x14ac:dyDescent="0.25">
      <c r="B2583" s="34" t="s">
        <v>3681</v>
      </c>
      <c r="C2583" s="29" t="str">
        <f>[1]!s_info_name(B2583)</f>
        <v>海能达</v>
      </c>
      <c r="D2583" s="30" t="str">
        <f>[1]!s_info_industry_sw_2021(B2583,"",1)</f>
        <v>通信</v>
      </c>
      <c r="E2583" s="31" t="str">
        <f>IF([1]!s_info_industry_sw_2021(B2583,"",2)="消费电子",分工!$E$4,VLOOKUP(D2583,分工!$B$2:'分工'!$C$32,2,0))</f>
        <v>邵艺开</v>
      </c>
      <c r="F2583" s="35"/>
      <c r="G2583" s="33">
        <f>IFERROR(VLOOKUP(C2583,重点公司!$C$2:$E$800,2,FALSE),0)</f>
        <v>0</v>
      </c>
    </row>
    <row r="2584" spans="2:7" ht="14" customHeight="1" x14ac:dyDescent="0.25">
      <c r="B2584" s="34" t="s">
        <v>3682</v>
      </c>
      <c r="C2584" s="29" t="str">
        <f>[1]!s_info_name(B2584)</f>
        <v>西陇科学</v>
      </c>
      <c r="D2584" s="30" t="str">
        <f>[1]!s_info_industry_sw_2021(B2584,"",1)</f>
        <v>电子</v>
      </c>
      <c r="E2584" s="31" t="str">
        <f>IF([1]!s_info_industry_sw_2021(B2584,"",2)="消费电子",分工!$E$4,VLOOKUP(D2584,分工!$B$2:'分工'!$C$32,2,0))</f>
        <v>邵艺开</v>
      </c>
      <c r="F2584" s="35"/>
      <c r="G2584" s="33">
        <f>IFERROR(VLOOKUP(C2584,重点公司!$C$2:$E$800,2,FALSE),0)</f>
        <v>0</v>
      </c>
    </row>
    <row r="2585" spans="2:7" ht="14" customHeight="1" x14ac:dyDescent="0.25">
      <c r="B2585" s="34" t="s">
        <v>932</v>
      </c>
      <c r="C2585" s="29" t="str">
        <f>[1]!s_info_name(B2585)</f>
        <v>双星新材</v>
      </c>
      <c r="D2585" s="30" t="str">
        <f>[1]!s_info_industry_sw_2021(B2585,"",1)</f>
        <v>基础化工</v>
      </c>
      <c r="E2585" s="31" t="str">
        <f>IF([1]!s_info_industry_sw_2021(B2585,"",2)="消费电子",分工!$E$4,VLOOKUP(D2585,分工!$B$2:'分工'!$C$32,2,0))</f>
        <v>张子健</v>
      </c>
      <c r="F2585" s="35"/>
      <c r="G2585" s="33">
        <f>IFERROR(VLOOKUP(C2585,重点公司!$C$2:$E$800,2,FALSE),0)</f>
        <v>1</v>
      </c>
    </row>
    <row r="2586" spans="2:7" ht="14" customHeight="1" x14ac:dyDescent="0.25">
      <c r="B2586" s="34" t="s">
        <v>3683</v>
      </c>
      <c r="C2586" s="29" t="str">
        <f>[1]!s_info_name(B2586)</f>
        <v>*ST围海</v>
      </c>
      <c r="D2586" s="30" t="str">
        <f>[1]!s_info_industry_sw_2021(B2586,"",1)</f>
        <v>建筑装饰</v>
      </c>
      <c r="E2586" s="31" t="str">
        <f>IF([1]!s_info_industry_sw_2021(B2586,"",2)="消费电子",分工!$E$4,VLOOKUP(D2586,分工!$B$2:'分工'!$C$32,2,0))</f>
        <v>曹昱晟</v>
      </c>
      <c r="F2586" s="35"/>
      <c r="G2586" s="33">
        <f>IFERROR(VLOOKUP(C2586,重点公司!$C$2:$E$800,2,FALSE),0)</f>
        <v>0</v>
      </c>
    </row>
    <row r="2587" spans="2:7" ht="14" customHeight="1" x14ac:dyDescent="0.25">
      <c r="B2587" s="34" t="s">
        <v>3684</v>
      </c>
      <c r="C2587" s="29" t="str">
        <f>[1]!s_info_name(B2587)</f>
        <v>奥拓电子</v>
      </c>
      <c r="D2587" s="30" t="str">
        <f>[1]!s_info_industry_sw_2021(B2587,"",1)</f>
        <v>电子</v>
      </c>
      <c r="E2587" s="31" t="str">
        <f>IF([1]!s_info_industry_sw_2021(B2587,"",2)="消费电子",分工!$E$4,VLOOKUP(D2587,分工!$B$2:'分工'!$C$32,2,0))</f>
        <v>邵艺开</v>
      </c>
      <c r="F2587" s="35"/>
      <c r="G2587" s="33">
        <f>IFERROR(VLOOKUP(C2587,重点公司!$C$2:$E$800,2,FALSE),0)</f>
        <v>0</v>
      </c>
    </row>
    <row r="2588" spans="2:7" ht="14" customHeight="1" x14ac:dyDescent="0.25">
      <c r="B2588" s="34" t="s">
        <v>3685</v>
      </c>
      <c r="C2588" s="29" t="str">
        <f>[1]!s_info_name(B2588)</f>
        <v>史丹利</v>
      </c>
      <c r="D2588" s="30" t="str">
        <f>[1]!s_info_industry_sw_2021(B2588,"",1)</f>
        <v>基础化工</v>
      </c>
      <c r="E2588" s="31" t="str">
        <f>IF([1]!s_info_industry_sw_2021(B2588,"",2)="消费电子",分工!$E$4,VLOOKUP(D2588,分工!$B$2:'分工'!$C$32,2,0))</f>
        <v>张子健</v>
      </c>
      <c r="F2588" s="35"/>
      <c r="G2588" s="33">
        <f>IFERROR(VLOOKUP(C2588,重点公司!$C$2:$E$800,2,FALSE),0)</f>
        <v>0</v>
      </c>
    </row>
    <row r="2589" spans="2:7" ht="14" customHeight="1" x14ac:dyDescent="0.25">
      <c r="B2589" s="34" t="s">
        <v>3686</v>
      </c>
      <c r="C2589" s="29" t="str">
        <f>[1]!s_info_name(B2589)</f>
        <v>瑞康医药</v>
      </c>
      <c r="D2589" s="30" t="str">
        <f>[1]!s_info_industry_sw_2021(B2589,"",1)</f>
        <v>医药生物</v>
      </c>
      <c r="E2589" s="31" t="str">
        <f>IF([1]!s_info_industry_sw_2021(B2589,"",2)="消费电子",分工!$E$4,VLOOKUP(D2589,分工!$B$2:'分工'!$C$32,2,0))</f>
        <v>曹昱晟</v>
      </c>
      <c r="F2589" s="35"/>
      <c r="G2589" s="33">
        <f>IFERROR(VLOOKUP(C2589,重点公司!$C$2:$E$800,2,FALSE),0)</f>
        <v>0</v>
      </c>
    </row>
    <row r="2590" spans="2:7" ht="14" customHeight="1" x14ac:dyDescent="0.25">
      <c r="B2590" s="34" t="s">
        <v>3687</v>
      </c>
      <c r="C2590" s="29" t="str">
        <f>[1]!s_info_name(B2590)</f>
        <v>万安科技</v>
      </c>
      <c r="D2590" s="30" t="str">
        <f>[1]!s_info_industry_sw_2021(B2590,"",1)</f>
        <v>汽车</v>
      </c>
      <c r="E2590" s="31" t="str">
        <f>IF([1]!s_info_industry_sw_2021(B2590,"",2)="消费电子",分工!$E$4,VLOOKUP(D2590,分工!$B$2:'分工'!$C$32,2,0))</f>
        <v>沈洪敏</v>
      </c>
      <c r="F2590" s="35"/>
      <c r="G2590" s="33">
        <f>IFERROR(VLOOKUP(C2590,重点公司!$C$2:$E$800,2,FALSE),0)</f>
        <v>0</v>
      </c>
    </row>
    <row r="2591" spans="2:7" ht="14" customHeight="1" x14ac:dyDescent="0.25">
      <c r="B2591" s="34" t="s">
        <v>3688</v>
      </c>
      <c r="C2591" s="29" t="str">
        <f>[1]!s_info_name(B2591)</f>
        <v>恒大高新</v>
      </c>
      <c r="D2591" s="30" t="str">
        <f>[1]!s_info_industry_sw_2021(B2591,"",1)</f>
        <v>基础化工</v>
      </c>
      <c r="E2591" s="31" t="str">
        <f>IF([1]!s_info_industry_sw_2021(B2591,"",2)="消费电子",分工!$E$4,VLOOKUP(D2591,分工!$B$2:'分工'!$C$32,2,0))</f>
        <v>张子健</v>
      </c>
      <c r="F2591" s="35"/>
      <c r="G2591" s="33">
        <f>IFERROR(VLOOKUP(C2591,重点公司!$C$2:$E$800,2,FALSE),0)</f>
        <v>0</v>
      </c>
    </row>
    <row r="2592" spans="2:7" ht="14" customHeight="1" x14ac:dyDescent="0.25">
      <c r="B2592" s="34" t="s">
        <v>3689</v>
      </c>
      <c r="C2592" s="29" t="str">
        <f>[1]!s_info_name(B2592)</f>
        <v>ST八菱</v>
      </c>
      <c r="D2592" s="30" t="str">
        <f>[1]!s_info_industry_sw_2021(B2592,"",1)</f>
        <v>汽车</v>
      </c>
      <c r="E2592" s="31" t="str">
        <f>IF([1]!s_info_industry_sw_2021(B2592,"",2)="消费电子",分工!$E$4,VLOOKUP(D2592,分工!$B$2:'分工'!$C$32,2,0))</f>
        <v>沈洪敏</v>
      </c>
      <c r="F2592" s="35"/>
      <c r="G2592" s="33">
        <f>IFERROR(VLOOKUP(C2592,重点公司!$C$2:$E$800,2,FALSE),0)</f>
        <v>0</v>
      </c>
    </row>
    <row r="2593" spans="2:7" ht="14" customHeight="1" x14ac:dyDescent="0.25">
      <c r="B2593" s="34" t="s">
        <v>3690</v>
      </c>
      <c r="C2593" s="29" t="str">
        <f>[1]!s_info_name(B2593)</f>
        <v>日上集团</v>
      </c>
      <c r="D2593" s="30" t="str">
        <f>[1]!s_info_industry_sw_2021(B2593,"",1)</f>
        <v>建筑装饰</v>
      </c>
      <c r="E2593" s="31" t="str">
        <f>IF([1]!s_info_industry_sw_2021(B2593,"",2)="消费电子",分工!$E$4,VLOOKUP(D2593,分工!$B$2:'分工'!$C$32,2,0))</f>
        <v>曹昱晟</v>
      </c>
      <c r="F2593" s="35"/>
      <c r="G2593" s="33">
        <f>IFERROR(VLOOKUP(C2593,重点公司!$C$2:$E$800,2,FALSE),0)</f>
        <v>0</v>
      </c>
    </row>
    <row r="2594" spans="2:7" ht="14" customHeight="1" x14ac:dyDescent="0.25">
      <c r="B2594" s="34" t="s">
        <v>63</v>
      </c>
      <c r="C2594" s="29" t="str">
        <f>[1]!s_info_name(B2594)</f>
        <v>比亚迪</v>
      </c>
      <c r="D2594" s="30" t="str">
        <f>[1]!s_info_industry_sw_2021(B2594,"",1)</f>
        <v>汽车</v>
      </c>
      <c r="E2594" s="31" t="str">
        <f>IF([1]!s_info_industry_sw_2021(B2594,"",2)="消费电子",分工!$E$4,VLOOKUP(D2594,分工!$B$2:'分工'!$C$32,2,0))</f>
        <v>沈洪敏</v>
      </c>
      <c r="F2594" s="35"/>
      <c r="G2594" s="33">
        <f>IFERROR(VLOOKUP(C2594,重点公司!$C$2:$E$800,2,FALSE),0)</f>
        <v>1</v>
      </c>
    </row>
    <row r="2595" spans="2:7" ht="14" customHeight="1" x14ac:dyDescent="0.25">
      <c r="B2595" s="34" t="s">
        <v>3691</v>
      </c>
      <c r="C2595" s="29" t="str">
        <f>[1]!s_info_name(B2595)</f>
        <v>豪迈科技</v>
      </c>
      <c r="D2595" s="30" t="str">
        <f>[1]!s_info_industry_sw_2021(B2595,"",1)</f>
        <v>机械设备</v>
      </c>
      <c r="E2595" s="31" t="str">
        <f>IF([1]!s_info_industry_sw_2021(B2595,"",2)="消费电子",分工!$E$4,VLOOKUP(D2595,分工!$B$2:'分工'!$C$32,2,0))</f>
        <v>沈洪敏</v>
      </c>
      <c r="F2595" s="35"/>
      <c r="G2595" s="33">
        <f>IFERROR(VLOOKUP(C2595,重点公司!$C$2:$E$800,2,FALSE),0)</f>
        <v>0</v>
      </c>
    </row>
    <row r="2596" spans="2:7" ht="14" customHeight="1" x14ac:dyDescent="0.25">
      <c r="B2596" s="34" t="s">
        <v>3692</v>
      </c>
      <c r="C2596" s="29" t="str">
        <f>[1]!s_info_name(B2596)</f>
        <v>海南瑞泽</v>
      </c>
      <c r="D2596" s="30" t="str">
        <f>[1]!s_info_industry_sw_2021(B2596,"",1)</f>
        <v>建筑材料</v>
      </c>
      <c r="E2596" s="31" t="str">
        <f>IF([1]!s_info_industry_sw_2021(B2596,"",2)="消费电子",分工!$E$4,VLOOKUP(D2596,分工!$B$2:'分工'!$C$32,2,0))</f>
        <v>曹昱晟</v>
      </c>
      <c r="F2596" s="35"/>
      <c r="G2596" s="33">
        <f>IFERROR(VLOOKUP(C2596,重点公司!$C$2:$E$800,2,FALSE),0)</f>
        <v>0</v>
      </c>
    </row>
    <row r="2597" spans="2:7" ht="14" customHeight="1" x14ac:dyDescent="0.25">
      <c r="B2597" s="34" t="s">
        <v>64</v>
      </c>
      <c r="C2597" s="29" t="str">
        <f>[1]!s_info_name(B2597)</f>
        <v>金禾实业</v>
      </c>
      <c r="D2597" s="30" t="str">
        <f>[1]!s_info_industry_sw_2021(B2597,"",1)</f>
        <v>基础化工</v>
      </c>
      <c r="E2597" s="31" t="str">
        <f>IF([1]!s_info_industry_sw_2021(B2597,"",2)="消费电子",分工!$E$4,VLOOKUP(D2597,分工!$B$2:'分工'!$C$32,2,0))</f>
        <v>张子健</v>
      </c>
      <c r="F2597" s="35"/>
      <c r="G2597" s="33">
        <f>IFERROR(VLOOKUP(C2597,重点公司!$C$2:$E$800,2,FALSE),0)</f>
        <v>1</v>
      </c>
    </row>
    <row r="2598" spans="2:7" ht="14" customHeight="1" x14ac:dyDescent="0.25">
      <c r="B2598" s="34" t="s">
        <v>3693</v>
      </c>
      <c r="C2598" s="29" t="str">
        <f>[1]!s_info_name(B2598)</f>
        <v>山东章鼓</v>
      </c>
      <c r="D2598" s="30" t="str">
        <f>[1]!s_info_industry_sw_2021(B2598,"",1)</f>
        <v>机械设备</v>
      </c>
      <c r="E2598" s="31" t="str">
        <f>IF([1]!s_info_industry_sw_2021(B2598,"",2)="消费电子",分工!$E$4,VLOOKUP(D2598,分工!$B$2:'分工'!$C$32,2,0))</f>
        <v>沈洪敏</v>
      </c>
      <c r="F2598" s="35"/>
      <c r="G2598" s="33">
        <f>IFERROR(VLOOKUP(C2598,重点公司!$C$2:$E$800,2,FALSE),0)</f>
        <v>0</v>
      </c>
    </row>
    <row r="2599" spans="2:7" ht="14" customHeight="1" x14ac:dyDescent="0.25">
      <c r="B2599" s="34" t="s">
        <v>3694</v>
      </c>
      <c r="C2599" s="29" t="str">
        <f>[1]!s_info_name(B2599)</f>
        <v>盛通股份</v>
      </c>
      <c r="D2599" s="30" t="str">
        <f>[1]!s_info_industry_sw_2021(B2599,"",1)</f>
        <v>轻工制造</v>
      </c>
      <c r="E2599" s="31" t="str">
        <f>IF([1]!s_info_industry_sw_2021(B2599,"",2)="消费电子",分工!$E$4,VLOOKUP(D2599,分工!$B$2:'分工'!$C$32,2,0))</f>
        <v>董博</v>
      </c>
      <c r="F2599" s="35"/>
      <c r="G2599" s="33">
        <f>IFERROR(VLOOKUP(C2599,重点公司!$C$2:$E$800,2,FALSE),0)</f>
        <v>0</v>
      </c>
    </row>
    <row r="2600" spans="2:7" ht="14" customHeight="1" x14ac:dyDescent="0.25">
      <c r="B2600" s="34" t="s">
        <v>65</v>
      </c>
      <c r="C2600" s="29" t="str">
        <f>[1]!s_info_name(B2600)</f>
        <v>领益智造</v>
      </c>
      <c r="D2600" s="30" t="str">
        <f>[1]!s_info_industry_sw_2021(B2600,"",1)</f>
        <v>电子</v>
      </c>
      <c r="E2600" s="31" t="str">
        <f>IF([1]!s_info_industry_sw_2021(B2600,"",2)="消费电子",分工!$E$4,VLOOKUP(D2600,分工!$B$2:'分工'!$C$32,2,0))</f>
        <v>沈洪敏</v>
      </c>
      <c r="F2600" s="35"/>
      <c r="G2600" s="33">
        <f>IFERROR(VLOOKUP(C2600,重点公司!$C$2:$E$800,2,FALSE),0)</f>
        <v>1</v>
      </c>
    </row>
    <row r="2601" spans="2:7" ht="14" customHeight="1" x14ac:dyDescent="0.25">
      <c r="B2601" s="34" t="s">
        <v>547</v>
      </c>
      <c r="C2601" s="29" t="str">
        <f>[1]!s_info_name(B2601)</f>
        <v>龙佰集团</v>
      </c>
      <c r="D2601" s="30" t="str">
        <f>[1]!s_info_industry_sw_2021(B2601,"",1)</f>
        <v>基础化工</v>
      </c>
      <c r="E2601" s="31" t="str">
        <f>IF([1]!s_info_industry_sw_2021(B2601,"",2)="消费电子",分工!$E$4,VLOOKUP(D2601,分工!$B$2:'分工'!$C$32,2,0))</f>
        <v>张子健</v>
      </c>
      <c r="F2601" s="35"/>
      <c r="G2601" s="33">
        <f>IFERROR(VLOOKUP(C2601,重点公司!$C$2:$E$800,2,FALSE),0)</f>
        <v>1</v>
      </c>
    </row>
    <row r="2602" spans="2:7" ht="14" customHeight="1" x14ac:dyDescent="0.25">
      <c r="B2602" s="34" t="s">
        <v>3695</v>
      </c>
      <c r="C2602" s="29" t="str">
        <f>[1]!s_info_name(B2602)</f>
        <v>世纪华通</v>
      </c>
      <c r="D2602" s="30" t="str">
        <f>[1]!s_info_industry_sw_2021(B2602,"",1)</f>
        <v>传媒</v>
      </c>
      <c r="E2602" s="31" t="str">
        <f>IF([1]!s_info_industry_sw_2021(B2602,"",2)="消费电子",分工!$E$4,VLOOKUP(D2602,分工!$B$2:'分工'!$C$32,2,0))</f>
        <v>曹昱晟</v>
      </c>
      <c r="F2602" s="35"/>
      <c r="G2602" s="33">
        <f>IFERROR(VLOOKUP(C2602,重点公司!$C$2:$E$800,2,FALSE),0)</f>
        <v>0</v>
      </c>
    </row>
    <row r="2603" spans="2:7" ht="14" customHeight="1" x14ac:dyDescent="0.25">
      <c r="B2603" s="34" t="s">
        <v>948</v>
      </c>
      <c r="C2603" s="29" t="str">
        <f>[1]!s_info_name(B2603)</f>
        <v>以岭药业</v>
      </c>
      <c r="D2603" s="30" t="str">
        <f>[1]!s_info_industry_sw_2021(B2603,"",1)</f>
        <v>医药生物</v>
      </c>
      <c r="E2603" s="31" t="str">
        <f>IF([1]!s_info_industry_sw_2021(B2603,"",2)="消费电子",分工!$E$4,VLOOKUP(D2603,分工!$B$2:'分工'!$C$32,2,0))</f>
        <v>曹昱晟</v>
      </c>
      <c r="F2603" s="35"/>
      <c r="G2603" s="33">
        <f>IFERROR(VLOOKUP(C2603,重点公司!$C$2:$E$800,2,FALSE),0)</f>
        <v>1</v>
      </c>
    </row>
    <row r="2604" spans="2:7" ht="14" customHeight="1" x14ac:dyDescent="0.25">
      <c r="B2604" s="34" t="s">
        <v>3696</v>
      </c>
      <c r="C2604" s="29" t="str">
        <f>[1]!s_info_name(B2604)</f>
        <v>龙力退(退市)</v>
      </c>
      <c r="D2604" s="30" t="str">
        <f>[1]!s_info_industry_sw_2021(B2604,"",1)</f>
        <v>农林牧渔</v>
      </c>
      <c r="E2604" s="31" t="str">
        <f>IF([1]!s_info_industry_sw_2021(B2604,"",2)="消费电子",分工!$E$4,VLOOKUP(D2604,分工!$B$2:'分工'!$C$32,2,0))</f>
        <v>邵艺开</v>
      </c>
      <c r="F2604" s="35"/>
      <c r="G2604" s="33">
        <f>IFERROR(VLOOKUP(C2604,重点公司!$C$2:$E$800,2,FALSE),0)</f>
        <v>0</v>
      </c>
    </row>
    <row r="2605" spans="2:7" ht="14" customHeight="1" x14ac:dyDescent="0.25">
      <c r="B2605" s="34" t="s">
        <v>3697</v>
      </c>
      <c r="C2605" s="29" t="str">
        <f>[1]!s_info_name(B2605)</f>
        <v>姚记科技</v>
      </c>
      <c r="D2605" s="30" t="str">
        <f>[1]!s_info_industry_sw_2021(B2605,"",1)</f>
        <v>传媒</v>
      </c>
      <c r="E2605" s="31" t="str">
        <f>IF([1]!s_info_industry_sw_2021(B2605,"",2)="消费电子",分工!$E$4,VLOOKUP(D2605,分工!$B$2:'分工'!$C$32,2,0))</f>
        <v>曹昱晟</v>
      </c>
      <c r="F2605" s="35"/>
      <c r="G2605" s="33">
        <f>IFERROR(VLOOKUP(C2605,重点公司!$C$2:$E$800,2,FALSE),0)</f>
        <v>0</v>
      </c>
    </row>
    <row r="2606" spans="2:7" ht="14" customHeight="1" x14ac:dyDescent="0.25">
      <c r="B2606" s="34" t="s">
        <v>3698</v>
      </c>
      <c r="C2606" s="29" t="str">
        <f>[1]!s_info_name(B2606)</f>
        <v>大连电瓷</v>
      </c>
      <c r="D2606" s="30" t="str">
        <f>[1]!s_info_industry_sw_2021(B2606,"",1)</f>
        <v>电力设备</v>
      </c>
      <c r="E2606" s="31" t="str">
        <f>IF([1]!s_info_industry_sw_2021(B2606,"",2)="消费电子",分工!$E$4,VLOOKUP(D2606,分工!$B$2:'分工'!$C$32,2,0))</f>
        <v>张子健</v>
      </c>
      <c r="F2606" s="35"/>
      <c r="G2606" s="33">
        <f>IFERROR(VLOOKUP(C2606,重点公司!$C$2:$E$800,2,FALSE),0)</f>
        <v>0</v>
      </c>
    </row>
    <row r="2607" spans="2:7" ht="14" customHeight="1" x14ac:dyDescent="0.25">
      <c r="B2607" s="34" t="s">
        <v>3699</v>
      </c>
      <c r="C2607" s="29" t="str">
        <f>[1]!s_info_name(B2607)</f>
        <v>中公教育</v>
      </c>
      <c r="D2607" s="30" t="str">
        <f>[1]!s_info_industry_sw_2021(B2607,"",1)</f>
        <v>社会服务</v>
      </c>
      <c r="E2607" s="31" t="str">
        <f>IF([1]!s_info_industry_sw_2021(B2607,"",2)="消费电子",分工!$E$4,VLOOKUP(D2607,分工!$B$2:'分工'!$C$32,2,0))</f>
        <v>董博</v>
      </c>
      <c r="F2607" s="35"/>
      <c r="G2607" s="33">
        <f>IFERROR(VLOOKUP(C2607,重点公司!$C$2:$E$800,2,FALSE),0)</f>
        <v>0</v>
      </c>
    </row>
    <row r="2608" spans="2:7" ht="14" customHeight="1" x14ac:dyDescent="0.25">
      <c r="B2608" s="34" t="s">
        <v>3700</v>
      </c>
      <c r="C2608" s="29" t="str">
        <f>[1]!s_info_name(B2608)</f>
        <v>江苏国信</v>
      </c>
      <c r="D2608" s="30" t="str">
        <f>[1]!s_info_industry_sw_2021(B2608,"",1)</f>
        <v>公用事业</v>
      </c>
      <c r="E2608" s="31" t="str">
        <f>IF([1]!s_info_industry_sw_2021(B2608,"",2)="消费电子",分工!$E$4,VLOOKUP(D2608,分工!$B$2:'分工'!$C$32,2,0))</f>
        <v>沈洪敏</v>
      </c>
      <c r="F2608" s="35"/>
      <c r="G2608" s="33">
        <f>IFERROR(VLOOKUP(C2608,重点公司!$C$2:$E$800,2,FALSE),0)</f>
        <v>0</v>
      </c>
    </row>
    <row r="2609" spans="2:7" ht="14" customHeight="1" x14ac:dyDescent="0.25">
      <c r="B2609" s="34" t="s">
        <v>3701</v>
      </c>
      <c r="C2609" s="29" t="str">
        <f>[1]!s_info_name(B2609)</f>
        <v>捷顺科技</v>
      </c>
      <c r="D2609" s="30" t="str">
        <f>[1]!s_info_industry_sw_2021(B2609,"",1)</f>
        <v>计算机</v>
      </c>
      <c r="E2609" s="31" t="str">
        <f>IF([1]!s_info_industry_sw_2021(B2609,"",2)="消费电子",分工!$E$4,VLOOKUP(D2609,分工!$B$2:'分工'!$C$32,2,0))</f>
        <v>沈洪敏</v>
      </c>
      <c r="F2609" s="35"/>
      <c r="G2609" s="33">
        <f>IFERROR(VLOOKUP(C2609,重点公司!$C$2:$E$800,2,FALSE),0)</f>
        <v>0</v>
      </c>
    </row>
    <row r="2610" spans="2:7" ht="14" customHeight="1" x14ac:dyDescent="0.25">
      <c r="B2610" s="34" t="s">
        <v>3702</v>
      </c>
      <c r="C2610" s="29" t="str">
        <f>[1]!s_info_name(B2610)</f>
        <v>ST爱康</v>
      </c>
      <c r="D2610" s="30" t="str">
        <f>[1]!s_info_industry_sw_2021(B2610,"",1)</f>
        <v>电力设备</v>
      </c>
      <c r="E2610" s="31" t="str">
        <f>IF([1]!s_info_industry_sw_2021(B2610,"",2)="消费电子",分工!$E$4,VLOOKUP(D2610,分工!$B$2:'分工'!$C$32,2,0))</f>
        <v>张子健</v>
      </c>
      <c r="F2610" s="35"/>
      <c r="G2610" s="33">
        <f>IFERROR(VLOOKUP(C2610,重点公司!$C$2:$E$800,2,FALSE),0)</f>
        <v>0</v>
      </c>
    </row>
    <row r="2611" spans="2:7" ht="14" customHeight="1" x14ac:dyDescent="0.25">
      <c r="B2611" s="34" t="s">
        <v>3703</v>
      </c>
      <c r="C2611" s="29" t="str">
        <f>[1]!s_info_name(B2611)</f>
        <v>东方精工</v>
      </c>
      <c r="D2611" s="30" t="str">
        <f>[1]!s_info_industry_sw_2021(B2611,"",1)</f>
        <v>机械设备</v>
      </c>
      <c r="E2611" s="31" t="str">
        <f>IF([1]!s_info_industry_sw_2021(B2611,"",2)="消费电子",分工!$E$4,VLOOKUP(D2611,分工!$B$2:'分工'!$C$32,2,0))</f>
        <v>沈洪敏</v>
      </c>
      <c r="F2611" s="35"/>
      <c r="G2611" s="33">
        <f>IFERROR(VLOOKUP(C2611,重点公司!$C$2:$E$800,2,FALSE),0)</f>
        <v>0</v>
      </c>
    </row>
    <row r="2612" spans="2:7" ht="14" customHeight="1" x14ac:dyDescent="0.25">
      <c r="B2612" s="34" t="s">
        <v>3704</v>
      </c>
      <c r="C2612" s="29" t="str">
        <f>[1]!s_info_name(B2612)</f>
        <v>朗姿股份</v>
      </c>
      <c r="D2612" s="30" t="str">
        <f>[1]!s_info_industry_sw_2021(B2612,"",1)</f>
        <v>纺织服饰</v>
      </c>
      <c r="E2612" s="31" t="str">
        <f>IF([1]!s_info_industry_sw_2021(B2612,"",2)="消费电子",分工!$E$4,VLOOKUP(D2612,分工!$B$2:'分工'!$C$32,2,0))</f>
        <v>董博</v>
      </c>
      <c r="F2612" s="35"/>
      <c r="G2612" s="33">
        <f>IFERROR(VLOOKUP(C2612,重点公司!$C$2:$E$800,2,FALSE),0)</f>
        <v>0</v>
      </c>
    </row>
    <row r="2613" spans="2:7" ht="14" customHeight="1" x14ac:dyDescent="0.25">
      <c r="B2613" s="34" t="s">
        <v>3705</v>
      </c>
      <c r="C2613" s="29" t="str">
        <f>[1]!s_info_name(B2613)</f>
        <v>北玻股份</v>
      </c>
      <c r="D2613" s="30" t="str">
        <f>[1]!s_info_industry_sw_2021(B2613,"",1)</f>
        <v>建筑材料</v>
      </c>
      <c r="E2613" s="31" t="str">
        <f>IF([1]!s_info_industry_sw_2021(B2613,"",2)="消费电子",分工!$E$4,VLOOKUP(D2613,分工!$B$2:'分工'!$C$32,2,0))</f>
        <v>曹昱晟</v>
      </c>
      <c r="F2613" s="35"/>
      <c r="G2613" s="33">
        <f>IFERROR(VLOOKUP(C2613,重点公司!$C$2:$E$800,2,FALSE),0)</f>
        <v>0</v>
      </c>
    </row>
    <row r="2614" spans="2:7" ht="14" customHeight="1" x14ac:dyDescent="0.25">
      <c r="B2614" s="34" t="s">
        <v>3706</v>
      </c>
      <c r="C2614" s="29" t="str">
        <f>[1]!s_info_name(B2614)</f>
        <v>奥佳华</v>
      </c>
      <c r="D2614" s="30" t="str">
        <f>[1]!s_info_industry_sw_2021(B2614,"",1)</f>
        <v>家用电器</v>
      </c>
      <c r="E2614" s="31" t="str">
        <f>IF([1]!s_info_industry_sw_2021(B2614,"",2)="消费电子",分工!$E$4,VLOOKUP(D2614,分工!$B$2:'分工'!$C$32,2,0))</f>
        <v>董博</v>
      </c>
      <c r="F2614" s="35"/>
      <c r="G2614" s="33">
        <f>IFERROR(VLOOKUP(C2614,重点公司!$C$2:$E$800,2,FALSE),0)</f>
        <v>0</v>
      </c>
    </row>
    <row r="2615" spans="2:7" ht="14" customHeight="1" x14ac:dyDescent="0.25">
      <c r="B2615" s="34" t="s">
        <v>3707</v>
      </c>
      <c r="C2615" s="29" t="str">
        <f>[1]!s_info_name(B2615)</f>
        <v>哈尔斯</v>
      </c>
      <c r="D2615" s="30" t="str">
        <f>[1]!s_info_industry_sw_2021(B2615,"",1)</f>
        <v>轻工制造</v>
      </c>
      <c r="E2615" s="31" t="str">
        <f>IF([1]!s_info_industry_sw_2021(B2615,"",2)="消费电子",分工!$E$4,VLOOKUP(D2615,分工!$B$2:'分工'!$C$32,2,0))</f>
        <v>董博</v>
      </c>
      <c r="F2615" s="35"/>
      <c r="G2615" s="33">
        <f>IFERROR(VLOOKUP(C2615,重点公司!$C$2:$E$800,2,FALSE),0)</f>
        <v>0</v>
      </c>
    </row>
    <row r="2616" spans="2:7" ht="14" customHeight="1" x14ac:dyDescent="0.25">
      <c r="B2616" s="34" t="s">
        <v>3708</v>
      </c>
      <c r="C2616" s="29" t="str">
        <f>[1]!s_info_name(B2616)</f>
        <v>长青集团</v>
      </c>
      <c r="D2616" s="30" t="str">
        <f>[1]!s_info_industry_sw_2021(B2616,"",1)</f>
        <v>公用事业</v>
      </c>
      <c r="E2616" s="31" t="str">
        <f>IF([1]!s_info_industry_sw_2021(B2616,"",2)="消费电子",分工!$E$4,VLOOKUP(D2616,分工!$B$2:'分工'!$C$32,2,0))</f>
        <v>沈洪敏</v>
      </c>
      <c r="F2616" s="35"/>
      <c r="G2616" s="33">
        <f>IFERROR(VLOOKUP(C2616,重点公司!$C$2:$E$800,2,FALSE),0)</f>
        <v>0</v>
      </c>
    </row>
    <row r="2617" spans="2:7" ht="14" customHeight="1" x14ac:dyDescent="0.25">
      <c r="B2617" s="34" t="s">
        <v>3709</v>
      </c>
      <c r="C2617" s="29" t="str">
        <f>[1]!s_info_name(B2617)</f>
        <v>露笑科技</v>
      </c>
      <c r="D2617" s="30" t="str">
        <f>[1]!s_info_industry_sw_2021(B2617,"",1)</f>
        <v>公用事业</v>
      </c>
      <c r="E2617" s="31" t="str">
        <f>IF([1]!s_info_industry_sw_2021(B2617,"",2)="消费电子",分工!$E$4,VLOOKUP(D2617,分工!$B$2:'分工'!$C$32,2,0))</f>
        <v>沈洪敏</v>
      </c>
      <c r="F2617" s="35"/>
      <c r="G2617" s="33">
        <f>IFERROR(VLOOKUP(C2617,重点公司!$C$2:$E$800,2,FALSE),0)</f>
        <v>0</v>
      </c>
    </row>
    <row r="2618" spans="2:7" ht="14" customHeight="1" x14ac:dyDescent="0.25">
      <c r="B2618" s="34" t="s">
        <v>3710</v>
      </c>
      <c r="C2618" s="29" t="str">
        <f>[1]!s_info_name(B2618)</f>
        <v>丹邦退(退市)</v>
      </c>
      <c r="D2618" s="30" t="str">
        <f>[1]!s_info_industry_sw_2021(B2618,"",1)</f>
        <v>电子</v>
      </c>
      <c r="E2618" s="31" t="str">
        <f>IF([1]!s_info_industry_sw_2021(B2618,"",2)="消费电子",分工!$E$4,VLOOKUP(D2618,分工!$B$2:'分工'!$C$32,2,0))</f>
        <v>邵艺开</v>
      </c>
      <c r="F2618" s="35"/>
      <c r="G2618" s="33">
        <f>IFERROR(VLOOKUP(C2618,重点公司!$C$2:$E$800,2,FALSE),0)</f>
        <v>0</v>
      </c>
    </row>
    <row r="2619" spans="2:7" ht="14" customHeight="1" x14ac:dyDescent="0.25">
      <c r="B2619" s="34" t="s">
        <v>3711</v>
      </c>
      <c r="C2619" s="29" t="str">
        <f>[1]!s_info_name(B2619)</f>
        <v>*ST艾格(退市)</v>
      </c>
      <c r="D2619" s="30" t="str">
        <f>[1]!s_info_industry_sw_2021(B2619,"",1)</f>
        <v>传媒</v>
      </c>
      <c r="E2619" s="31" t="str">
        <f>IF([1]!s_info_industry_sw_2021(B2619,"",2)="消费电子",分工!$E$4,VLOOKUP(D2619,分工!$B$2:'分工'!$C$32,2,0))</f>
        <v>曹昱晟</v>
      </c>
      <c r="F2619" s="35"/>
      <c r="G2619" s="33">
        <f>IFERROR(VLOOKUP(C2619,重点公司!$C$2:$E$800,2,FALSE),0)</f>
        <v>0</v>
      </c>
    </row>
    <row r="2620" spans="2:7" ht="14" customHeight="1" x14ac:dyDescent="0.25">
      <c r="B2620" s="34" t="s">
        <v>3712</v>
      </c>
      <c r="C2620" s="29" t="str">
        <f>[1]!s_info_name(B2620)</f>
        <v>瑞和股份</v>
      </c>
      <c r="D2620" s="30" t="str">
        <f>[1]!s_info_industry_sw_2021(B2620,"",1)</f>
        <v>建筑装饰</v>
      </c>
      <c r="E2620" s="31" t="str">
        <f>IF([1]!s_info_industry_sw_2021(B2620,"",2)="消费电子",分工!$E$4,VLOOKUP(D2620,分工!$B$2:'分工'!$C$32,2,0))</f>
        <v>曹昱晟</v>
      </c>
      <c r="F2620" s="35"/>
      <c r="G2620" s="33">
        <f>IFERROR(VLOOKUP(C2620,重点公司!$C$2:$E$800,2,FALSE),0)</f>
        <v>0</v>
      </c>
    </row>
    <row r="2621" spans="2:7" ht="14" customHeight="1" x14ac:dyDescent="0.25">
      <c r="B2621" s="34" t="s">
        <v>3713</v>
      </c>
      <c r="C2621" s="29" t="str">
        <f>[1]!s_info_name(B2621)</f>
        <v>*ST美吉</v>
      </c>
      <c r="D2621" s="30" t="str">
        <f>[1]!s_info_industry_sw_2021(B2621,"",1)</f>
        <v>社会服务</v>
      </c>
      <c r="E2621" s="31" t="str">
        <f>IF([1]!s_info_industry_sw_2021(B2621,"",2)="消费电子",分工!$E$4,VLOOKUP(D2621,分工!$B$2:'分工'!$C$32,2,0))</f>
        <v>董博</v>
      </c>
      <c r="F2621" s="35"/>
      <c r="G2621" s="33">
        <f>IFERROR(VLOOKUP(C2621,重点公司!$C$2:$E$800,2,FALSE),0)</f>
        <v>0</v>
      </c>
    </row>
    <row r="2622" spans="2:7" ht="14" customHeight="1" x14ac:dyDescent="0.25">
      <c r="B2622" s="34" t="s">
        <v>3714</v>
      </c>
      <c r="C2622" s="29" t="str">
        <f>[1]!s_info_name(B2622)</f>
        <v>皓宸医疗</v>
      </c>
      <c r="D2622" s="30" t="str">
        <f>[1]!s_info_industry_sw_2021(B2622,"",1)</f>
        <v>医药生物</v>
      </c>
      <c r="E2622" s="31" t="str">
        <f>IF([1]!s_info_industry_sw_2021(B2622,"",2)="消费电子",分工!$E$4,VLOOKUP(D2622,分工!$B$2:'分工'!$C$32,2,0))</f>
        <v>曹昱晟</v>
      </c>
      <c r="F2622" s="35"/>
      <c r="G2622" s="33">
        <f>IFERROR(VLOOKUP(C2622,重点公司!$C$2:$E$800,2,FALSE),0)</f>
        <v>0</v>
      </c>
    </row>
    <row r="2623" spans="2:7" ht="14" customHeight="1" x14ac:dyDescent="0.25">
      <c r="B2623" s="34" t="s">
        <v>3715</v>
      </c>
      <c r="C2623" s="29" t="str">
        <f>[1]!s_info_name(B2623)</f>
        <v>亚玛顿</v>
      </c>
      <c r="D2623" s="30" t="str">
        <f>[1]!s_info_industry_sw_2021(B2623,"",1)</f>
        <v>电力设备</v>
      </c>
      <c r="E2623" s="31" t="str">
        <f>IF([1]!s_info_industry_sw_2021(B2623,"",2)="消费电子",分工!$E$4,VLOOKUP(D2623,分工!$B$2:'分工'!$C$32,2,0))</f>
        <v>张子健</v>
      </c>
      <c r="F2623" s="35"/>
      <c r="G2623" s="33">
        <f>IFERROR(VLOOKUP(C2623,重点公司!$C$2:$E$800,2,FALSE),0)</f>
        <v>0</v>
      </c>
    </row>
    <row r="2624" spans="2:7" ht="14" customHeight="1" x14ac:dyDescent="0.25">
      <c r="B2624" s="34" t="s">
        <v>3716</v>
      </c>
      <c r="C2624" s="29" t="str">
        <f>[1]!s_info_name(B2624)</f>
        <v>完美世界</v>
      </c>
      <c r="D2624" s="30" t="str">
        <f>[1]!s_info_industry_sw_2021(B2624,"",1)</f>
        <v>传媒</v>
      </c>
      <c r="E2624" s="31" t="str">
        <f>IF([1]!s_info_industry_sw_2021(B2624,"",2)="消费电子",分工!$E$4,VLOOKUP(D2624,分工!$B$2:'分工'!$C$32,2,0))</f>
        <v>曹昱晟</v>
      </c>
      <c r="F2624" s="35"/>
      <c r="G2624" s="33">
        <f>IFERROR(VLOOKUP(C2624,重点公司!$C$2:$E$800,2,FALSE),0)</f>
        <v>0</v>
      </c>
    </row>
    <row r="2625" spans="2:7" ht="14" customHeight="1" x14ac:dyDescent="0.25">
      <c r="B2625" s="34" t="s">
        <v>614</v>
      </c>
      <c r="C2625" s="29" t="str">
        <f>[1]!s_info_name(B2625)</f>
        <v>光启技术</v>
      </c>
      <c r="D2625" s="30" t="str">
        <f>[1]!s_info_industry_sw_2021(B2625,"",1)</f>
        <v>国防军工</v>
      </c>
      <c r="E2625" s="31" t="str">
        <f>IF([1]!s_info_industry_sw_2021(B2625,"",2)="消费电子",分工!$E$4,VLOOKUP(D2625,分工!$B$2:'分工'!$C$32,2,0))</f>
        <v>董博</v>
      </c>
      <c r="F2625" s="35"/>
      <c r="G2625" s="33">
        <f>IFERROR(VLOOKUP(C2625,重点公司!$C$2:$E$800,2,FALSE),0)</f>
        <v>1</v>
      </c>
    </row>
    <row r="2626" spans="2:7" ht="14" customHeight="1" x14ac:dyDescent="0.25">
      <c r="B2626" s="34" t="s">
        <v>66</v>
      </c>
      <c r="C2626" s="29" t="str">
        <f>[1]!s_info_name(B2626)</f>
        <v>金达威</v>
      </c>
      <c r="D2626" s="30" t="str">
        <f>[1]!s_info_industry_sw_2021(B2626,"",1)</f>
        <v>食品饮料</v>
      </c>
      <c r="E2626" s="31" t="str">
        <f>IF([1]!s_info_industry_sw_2021(B2626,"",2)="消费电子",分工!$E$4,VLOOKUP(D2626,分工!$B$2:'分工'!$C$32,2,0))</f>
        <v>董博</v>
      </c>
      <c r="F2626" s="35"/>
      <c r="G2626" s="33">
        <f>IFERROR(VLOOKUP(C2626,重点公司!$C$2:$E$800,2,FALSE),0)</f>
        <v>1</v>
      </c>
    </row>
    <row r="2627" spans="2:7" ht="14" customHeight="1" x14ac:dyDescent="0.25">
      <c r="B2627" s="34" t="s">
        <v>3717</v>
      </c>
      <c r="C2627" s="29" t="str">
        <f>[1]!s_info_name(B2627)</f>
        <v>三峡旅游</v>
      </c>
      <c r="D2627" s="30" t="str">
        <f>[1]!s_info_industry_sw_2021(B2627,"",1)</f>
        <v>交通运输</v>
      </c>
      <c r="E2627" s="31" t="str">
        <f>IF([1]!s_info_industry_sw_2021(B2627,"",2)="消费电子",分工!$E$4,VLOOKUP(D2627,分工!$B$2:'分工'!$C$32,2,0))</f>
        <v>董博</v>
      </c>
      <c r="F2627" s="35"/>
      <c r="G2627" s="33">
        <f>IFERROR(VLOOKUP(C2627,重点公司!$C$2:$E$800,2,FALSE),0)</f>
        <v>0</v>
      </c>
    </row>
    <row r="2628" spans="2:7" ht="14" customHeight="1" x14ac:dyDescent="0.25">
      <c r="B2628" s="34" t="s">
        <v>3718</v>
      </c>
      <c r="C2628" s="29" t="str">
        <f>[1]!s_info_name(B2628)</f>
        <v>成都路桥</v>
      </c>
      <c r="D2628" s="30" t="str">
        <f>[1]!s_info_industry_sw_2021(B2628,"",1)</f>
        <v>建筑装饰</v>
      </c>
      <c r="E2628" s="31" t="str">
        <f>IF([1]!s_info_industry_sw_2021(B2628,"",2)="消费电子",分工!$E$4,VLOOKUP(D2628,分工!$B$2:'分工'!$C$32,2,0))</f>
        <v>曹昱晟</v>
      </c>
      <c r="F2628" s="35"/>
      <c r="G2628" s="33">
        <f>IFERROR(VLOOKUP(C2628,重点公司!$C$2:$E$800,2,FALSE),0)</f>
        <v>0</v>
      </c>
    </row>
    <row r="2629" spans="2:7" ht="14" customHeight="1" x14ac:dyDescent="0.25">
      <c r="B2629" s="34" t="s">
        <v>3719</v>
      </c>
      <c r="C2629" s="29" t="str">
        <f>[1]!s_info_name(B2629)</f>
        <v>仁智股份</v>
      </c>
      <c r="D2629" s="30" t="str">
        <f>[1]!s_info_industry_sw_2021(B2629,"",1)</f>
        <v>石油石化</v>
      </c>
      <c r="E2629" s="31" t="str">
        <f>IF([1]!s_info_industry_sw_2021(B2629,"",2)="消费电子",分工!$E$4,VLOOKUP(D2629,分工!$B$2:'分工'!$C$32,2,0))</f>
        <v>蔡浩</v>
      </c>
      <c r="F2629" s="35"/>
      <c r="G2629" s="33">
        <f>IFERROR(VLOOKUP(C2629,重点公司!$C$2:$E$800,2,FALSE),0)</f>
        <v>0</v>
      </c>
    </row>
    <row r="2630" spans="2:7" ht="14" customHeight="1" x14ac:dyDescent="0.25">
      <c r="B2630" s="34" t="s">
        <v>3720</v>
      </c>
      <c r="C2630" s="29" t="str">
        <f>[1]!s_info_name(B2630)</f>
        <v>华西能源</v>
      </c>
      <c r="D2630" s="30" t="str">
        <f>[1]!s_info_industry_sw_2021(B2630,"",1)</f>
        <v>电力设备</v>
      </c>
      <c r="E2630" s="31" t="str">
        <f>IF([1]!s_info_industry_sw_2021(B2630,"",2)="消费电子",分工!$E$4,VLOOKUP(D2630,分工!$B$2:'分工'!$C$32,2,0))</f>
        <v>张子健</v>
      </c>
      <c r="F2630" s="35"/>
      <c r="G2630" s="33">
        <f>IFERROR(VLOOKUP(C2630,重点公司!$C$2:$E$800,2,FALSE),0)</f>
        <v>0</v>
      </c>
    </row>
    <row r="2631" spans="2:7" ht="14" customHeight="1" x14ac:dyDescent="0.25">
      <c r="B2631" s="34" t="s">
        <v>3721</v>
      </c>
      <c r="C2631" s="29" t="str">
        <f>[1]!s_info_name(B2631)</f>
        <v>德尔未来</v>
      </c>
      <c r="D2631" s="30" t="str">
        <f>[1]!s_info_industry_sw_2021(B2631,"",1)</f>
        <v>轻工制造</v>
      </c>
      <c r="E2631" s="31" t="str">
        <f>IF([1]!s_info_industry_sw_2021(B2631,"",2)="消费电子",分工!$E$4,VLOOKUP(D2631,分工!$B$2:'分工'!$C$32,2,0))</f>
        <v>董博</v>
      </c>
      <c r="F2631" s="35"/>
      <c r="G2631" s="33">
        <f>IFERROR(VLOOKUP(C2631,重点公司!$C$2:$E$800,2,FALSE),0)</f>
        <v>0</v>
      </c>
    </row>
    <row r="2632" spans="2:7" ht="14" customHeight="1" x14ac:dyDescent="0.25">
      <c r="B2632" s="34" t="s">
        <v>3722</v>
      </c>
      <c r="C2632" s="29" t="str">
        <f>[1]!s_info_name(B2632)</f>
        <v>道明光学</v>
      </c>
      <c r="D2632" s="30" t="str">
        <f>[1]!s_info_industry_sw_2021(B2632,"",1)</f>
        <v>基础化工</v>
      </c>
      <c r="E2632" s="31" t="str">
        <f>IF([1]!s_info_industry_sw_2021(B2632,"",2)="消费电子",分工!$E$4,VLOOKUP(D2632,分工!$B$2:'分工'!$C$32,2,0))</f>
        <v>张子健</v>
      </c>
      <c r="F2632" s="35"/>
      <c r="G2632" s="33">
        <f>IFERROR(VLOOKUP(C2632,重点公司!$C$2:$E$800,2,FALSE),0)</f>
        <v>0</v>
      </c>
    </row>
    <row r="2633" spans="2:7" ht="14" customHeight="1" x14ac:dyDescent="0.25">
      <c r="B2633" s="34" t="s">
        <v>3723</v>
      </c>
      <c r="C2633" s="29" t="str">
        <f>[1]!s_info_name(B2633)</f>
        <v>申科股份</v>
      </c>
      <c r="D2633" s="30" t="str">
        <f>[1]!s_info_industry_sw_2021(B2633,"",1)</f>
        <v>机械设备</v>
      </c>
      <c r="E2633" s="31" t="str">
        <f>IF([1]!s_info_industry_sw_2021(B2633,"",2)="消费电子",分工!$E$4,VLOOKUP(D2633,分工!$B$2:'分工'!$C$32,2,0))</f>
        <v>沈洪敏</v>
      </c>
      <c r="F2633" s="35"/>
      <c r="G2633" s="33">
        <f>IFERROR(VLOOKUP(C2633,重点公司!$C$2:$E$800,2,FALSE),0)</f>
        <v>0</v>
      </c>
    </row>
    <row r="2634" spans="2:7" ht="14" customHeight="1" x14ac:dyDescent="0.25">
      <c r="B2634" s="34" t="s">
        <v>3724</v>
      </c>
      <c r="C2634" s="29" t="str">
        <f>[1]!s_info_name(B2634)</f>
        <v>棒杰股份</v>
      </c>
      <c r="D2634" s="30" t="str">
        <f>[1]!s_info_industry_sw_2021(B2634,"",1)</f>
        <v>纺织服饰</v>
      </c>
      <c r="E2634" s="31" t="str">
        <f>IF([1]!s_info_industry_sw_2021(B2634,"",2)="消费电子",分工!$E$4,VLOOKUP(D2634,分工!$B$2:'分工'!$C$32,2,0))</f>
        <v>董博</v>
      </c>
      <c r="F2634" s="35"/>
      <c r="G2634" s="33">
        <f>IFERROR(VLOOKUP(C2634,重点公司!$C$2:$E$800,2,FALSE),0)</f>
        <v>0</v>
      </c>
    </row>
    <row r="2635" spans="2:7" ht="14" customHeight="1" x14ac:dyDescent="0.25">
      <c r="B2635" s="34" t="s">
        <v>3725</v>
      </c>
      <c r="C2635" s="29" t="str">
        <f>[1]!s_info_name(B2635)</f>
        <v>安洁科技</v>
      </c>
      <c r="D2635" s="30" t="str">
        <f>[1]!s_info_industry_sw_2021(B2635,"",1)</f>
        <v>电子</v>
      </c>
      <c r="E2635" s="31" t="str">
        <f>IF([1]!s_info_industry_sw_2021(B2635,"",2)="消费电子",分工!$E$4,VLOOKUP(D2635,分工!$B$2:'分工'!$C$32,2,0))</f>
        <v>沈洪敏</v>
      </c>
      <c r="F2635" s="35"/>
      <c r="G2635" s="33">
        <f>IFERROR(VLOOKUP(C2635,重点公司!$C$2:$E$800,2,FALSE),0)</f>
        <v>0</v>
      </c>
    </row>
    <row r="2636" spans="2:7" ht="14" customHeight="1" x14ac:dyDescent="0.25">
      <c r="B2636" s="34" t="s">
        <v>3726</v>
      </c>
      <c r="C2636" s="29" t="str">
        <f>[1]!s_info_name(B2636)</f>
        <v>金安国纪</v>
      </c>
      <c r="D2636" s="30" t="str">
        <f>[1]!s_info_industry_sw_2021(B2636,"",1)</f>
        <v>电子</v>
      </c>
      <c r="E2636" s="31" t="str">
        <f>IF([1]!s_info_industry_sw_2021(B2636,"",2)="消费电子",分工!$E$4,VLOOKUP(D2636,分工!$B$2:'分工'!$C$32,2,0))</f>
        <v>邵艺开</v>
      </c>
      <c r="F2636" s="35"/>
      <c r="G2636" s="33">
        <f>IFERROR(VLOOKUP(C2636,重点公司!$C$2:$E$800,2,FALSE),0)</f>
        <v>0</v>
      </c>
    </row>
    <row r="2637" spans="2:7" ht="14" customHeight="1" x14ac:dyDescent="0.25">
      <c r="B2637" s="34" t="s">
        <v>3727</v>
      </c>
      <c r="C2637" s="29" t="str">
        <f>[1]!s_info_name(B2637)</f>
        <v>赞宇科技</v>
      </c>
      <c r="D2637" s="30" t="str">
        <f>[1]!s_info_industry_sw_2021(B2637,"",1)</f>
        <v>基础化工</v>
      </c>
      <c r="E2637" s="31" t="str">
        <f>IF([1]!s_info_industry_sw_2021(B2637,"",2)="消费电子",分工!$E$4,VLOOKUP(D2637,分工!$B$2:'分工'!$C$32,2,0))</f>
        <v>张子健</v>
      </c>
      <c r="F2637" s="35"/>
      <c r="G2637" s="33">
        <f>IFERROR(VLOOKUP(C2637,重点公司!$C$2:$E$800,2,FALSE),0)</f>
        <v>0</v>
      </c>
    </row>
    <row r="2638" spans="2:7" ht="14" customHeight="1" x14ac:dyDescent="0.25">
      <c r="B2638" s="34" t="s">
        <v>3728</v>
      </c>
      <c r="C2638" s="29" t="str">
        <f>[1]!s_info_name(B2638)</f>
        <v>勤上股份</v>
      </c>
      <c r="D2638" s="30" t="str">
        <f>[1]!s_info_industry_sw_2021(B2638,"",1)</f>
        <v>社会服务</v>
      </c>
      <c r="E2638" s="31" t="str">
        <f>IF([1]!s_info_industry_sw_2021(B2638,"",2)="消费电子",分工!$E$4,VLOOKUP(D2638,分工!$B$2:'分工'!$C$32,2,0))</f>
        <v>董博</v>
      </c>
      <c r="F2638" s="35"/>
      <c r="G2638" s="33">
        <f>IFERROR(VLOOKUP(C2638,重点公司!$C$2:$E$800,2,FALSE),0)</f>
        <v>0</v>
      </c>
    </row>
    <row r="2639" spans="2:7" ht="14" customHeight="1" x14ac:dyDescent="0.25">
      <c r="B2639" s="34" t="s">
        <v>3729</v>
      </c>
      <c r="C2639" s="29" t="str">
        <f>[1]!s_info_name(B2639)</f>
        <v>雪人股份</v>
      </c>
      <c r="D2639" s="30" t="str">
        <f>[1]!s_info_industry_sw_2021(B2639,"",1)</f>
        <v>机械设备</v>
      </c>
      <c r="E2639" s="31" t="str">
        <f>IF([1]!s_info_industry_sw_2021(B2639,"",2)="消费电子",分工!$E$4,VLOOKUP(D2639,分工!$B$2:'分工'!$C$32,2,0))</f>
        <v>沈洪敏</v>
      </c>
      <c r="F2639" s="35"/>
      <c r="G2639" s="33">
        <f>IFERROR(VLOOKUP(C2639,重点公司!$C$2:$E$800,2,FALSE),0)</f>
        <v>0</v>
      </c>
    </row>
    <row r="2640" spans="2:7" ht="14" customHeight="1" x14ac:dyDescent="0.25">
      <c r="B2640" s="34" t="s">
        <v>3730</v>
      </c>
      <c r="C2640" s="29" t="str">
        <f>[1]!s_info_name(B2640)</f>
        <v>跨境通</v>
      </c>
      <c r="D2640" s="30" t="str">
        <f>[1]!s_info_industry_sw_2021(B2640,"",1)</f>
        <v>商贸零售</v>
      </c>
      <c r="E2640" s="31" t="str">
        <f>IF([1]!s_info_industry_sw_2021(B2640,"",2)="消费电子",分工!$E$4,VLOOKUP(D2640,分工!$B$2:'分工'!$C$32,2,0))</f>
        <v>董博</v>
      </c>
      <c r="F2640" s="35"/>
      <c r="G2640" s="33">
        <f>IFERROR(VLOOKUP(C2640,重点公司!$C$2:$E$800,2,FALSE),0)</f>
        <v>0</v>
      </c>
    </row>
    <row r="2641" spans="2:7" ht="14" customHeight="1" x14ac:dyDescent="0.25">
      <c r="B2641" s="34" t="s">
        <v>3731</v>
      </c>
      <c r="C2641" s="29" t="str">
        <f>[1]!s_info_name(B2641)</f>
        <v>公元股份</v>
      </c>
      <c r="D2641" s="30" t="str">
        <f>[1]!s_info_industry_sw_2021(B2641,"",1)</f>
        <v>建筑材料</v>
      </c>
      <c r="E2641" s="31" t="str">
        <f>IF([1]!s_info_industry_sw_2021(B2641,"",2)="消费电子",分工!$E$4,VLOOKUP(D2641,分工!$B$2:'分工'!$C$32,2,0))</f>
        <v>曹昱晟</v>
      </c>
      <c r="F2641" s="35"/>
      <c r="G2641" s="33">
        <f>IFERROR(VLOOKUP(C2641,重点公司!$C$2:$E$800,2,FALSE),0)</f>
        <v>0</v>
      </c>
    </row>
    <row r="2642" spans="2:7" ht="14" customHeight="1" x14ac:dyDescent="0.25">
      <c r="B2642" s="34" t="s">
        <v>3732</v>
      </c>
      <c r="C2642" s="29" t="str">
        <f>[1]!s_info_name(B2642)</f>
        <v>荣联科技</v>
      </c>
      <c r="D2642" s="30" t="str">
        <f>[1]!s_info_industry_sw_2021(B2642,"",1)</f>
        <v>计算机</v>
      </c>
      <c r="E2642" s="31" t="str">
        <f>IF([1]!s_info_industry_sw_2021(B2642,"",2)="消费电子",分工!$E$4,VLOOKUP(D2642,分工!$B$2:'分工'!$C$32,2,0))</f>
        <v>沈洪敏</v>
      </c>
      <c r="F2642" s="35"/>
      <c r="G2642" s="33">
        <f>IFERROR(VLOOKUP(C2642,重点公司!$C$2:$E$800,2,FALSE),0)</f>
        <v>0</v>
      </c>
    </row>
    <row r="2643" spans="2:7" ht="14" customHeight="1" x14ac:dyDescent="0.25">
      <c r="B2643" s="34" t="s">
        <v>3733</v>
      </c>
      <c r="C2643" s="29" t="str">
        <f>[1]!s_info_name(B2643)</f>
        <v>万润股份</v>
      </c>
      <c r="D2643" s="30" t="str">
        <f>[1]!s_info_industry_sw_2021(B2643,"",1)</f>
        <v>电子</v>
      </c>
      <c r="E2643" s="31" t="str">
        <f>IF([1]!s_info_industry_sw_2021(B2643,"",2)="消费电子",分工!$E$4,VLOOKUP(D2643,分工!$B$2:'分工'!$C$32,2,0))</f>
        <v>邵艺开</v>
      </c>
      <c r="F2643" s="35"/>
      <c r="G2643" s="33">
        <f>IFERROR(VLOOKUP(C2643,重点公司!$C$2:$E$800,2,FALSE),0)</f>
        <v>0</v>
      </c>
    </row>
    <row r="2644" spans="2:7" ht="14" customHeight="1" x14ac:dyDescent="0.25">
      <c r="B2644" s="34" t="s">
        <v>3734</v>
      </c>
      <c r="C2644" s="29" t="str">
        <f>[1]!s_info_name(B2644)</f>
        <v>佛慈制药</v>
      </c>
      <c r="D2644" s="30" t="str">
        <f>[1]!s_info_industry_sw_2021(B2644,"",1)</f>
        <v>医药生物</v>
      </c>
      <c r="E2644" s="31" t="str">
        <f>IF([1]!s_info_industry_sw_2021(B2644,"",2)="消费电子",分工!$E$4,VLOOKUP(D2644,分工!$B$2:'分工'!$C$32,2,0))</f>
        <v>曹昱晟</v>
      </c>
      <c r="F2644" s="35"/>
      <c r="G2644" s="33">
        <f>IFERROR(VLOOKUP(C2644,重点公司!$C$2:$E$800,2,FALSE),0)</f>
        <v>0</v>
      </c>
    </row>
    <row r="2645" spans="2:7" ht="14" customHeight="1" x14ac:dyDescent="0.25">
      <c r="B2645" s="34" t="s">
        <v>3735</v>
      </c>
      <c r="C2645" s="29" t="str">
        <f>[1]!s_info_name(B2645)</f>
        <v>华宏科技</v>
      </c>
      <c r="D2645" s="30" t="str">
        <f>[1]!s_info_industry_sw_2021(B2645,"",1)</f>
        <v>环保</v>
      </c>
      <c r="E2645" s="31" t="str">
        <f>IF([1]!s_info_industry_sw_2021(B2645,"",2)="消费电子",分工!$E$4,VLOOKUP(D2645,分工!$B$2:'分工'!$C$32,2,0))</f>
        <v>无</v>
      </c>
      <c r="F2645" s="35"/>
      <c r="G2645" s="33">
        <f>IFERROR(VLOOKUP(C2645,重点公司!$C$2:$E$800,2,FALSE),0)</f>
        <v>0</v>
      </c>
    </row>
    <row r="2646" spans="2:7" ht="14" customHeight="1" x14ac:dyDescent="0.25">
      <c r="B2646" s="34" t="s">
        <v>3736</v>
      </c>
      <c r="C2646" s="29" t="str">
        <f>[1]!s_info_name(B2646)</f>
        <v>天佑德酒</v>
      </c>
      <c r="D2646" s="30" t="str">
        <f>[1]!s_info_industry_sw_2021(B2646,"",1)</f>
        <v>食品饮料</v>
      </c>
      <c r="E2646" s="31" t="str">
        <f>IF([1]!s_info_industry_sw_2021(B2646,"",2)="消费电子",分工!$E$4,VLOOKUP(D2646,分工!$B$2:'分工'!$C$32,2,0))</f>
        <v>董博</v>
      </c>
      <c r="F2646" s="35"/>
      <c r="G2646" s="33">
        <f>IFERROR(VLOOKUP(C2646,重点公司!$C$2:$E$800,2,FALSE),0)</f>
        <v>0</v>
      </c>
    </row>
    <row r="2647" spans="2:7" ht="14" customHeight="1" x14ac:dyDescent="0.25">
      <c r="B2647" s="34" t="s">
        <v>3737</v>
      </c>
      <c r="C2647" s="29" t="str">
        <f>[1]!s_info_name(B2647)</f>
        <v>仁东控股</v>
      </c>
      <c r="D2647" s="30" t="str">
        <f>[1]!s_info_industry_sw_2021(B2647,"",1)</f>
        <v>非银金融</v>
      </c>
      <c r="E2647" s="31" t="str">
        <f>IF([1]!s_info_industry_sw_2021(B2647,"",2)="消费电子",分工!$E$4,VLOOKUP(D2647,分工!$B$2:'分工'!$C$32,2,0))</f>
        <v>蔡浩</v>
      </c>
      <c r="F2647" s="35"/>
      <c r="G2647" s="33">
        <f>IFERROR(VLOOKUP(C2647,重点公司!$C$2:$E$800,2,FALSE),0)</f>
        <v>0</v>
      </c>
    </row>
    <row r="2648" spans="2:7" ht="14" customHeight="1" x14ac:dyDescent="0.25">
      <c r="B2648" s="34" t="s">
        <v>219</v>
      </c>
      <c r="C2648" s="29" t="str">
        <f>[1]!s_info_name(B2648)</f>
        <v>卫星化学</v>
      </c>
      <c r="D2648" s="30" t="str">
        <f>[1]!s_info_industry_sw_2021(B2648,"",1)</f>
        <v>基础化工</v>
      </c>
      <c r="E2648" s="31" t="str">
        <f>IF([1]!s_info_industry_sw_2021(B2648,"",2)="消费电子",分工!$E$4,VLOOKUP(D2648,分工!$B$2:'分工'!$C$32,2,0))</f>
        <v>张子健</v>
      </c>
      <c r="F2648" s="35"/>
      <c r="G2648" s="33">
        <f>IFERROR(VLOOKUP(C2648,重点公司!$C$2:$E$800,2,FALSE),0)</f>
        <v>1</v>
      </c>
    </row>
    <row r="2649" spans="2:7" ht="14" customHeight="1" x14ac:dyDescent="0.25">
      <c r="B2649" s="34" t="s">
        <v>3738</v>
      </c>
      <c r="C2649" s="29" t="str">
        <f>[1]!s_info_name(B2649)</f>
        <v>博彦科技</v>
      </c>
      <c r="D2649" s="30" t="str">
        <f>[1]!s_info_industry_sw_2021(B2649,"",1)</f>
        <v>计算机</v>
      </c>
      <c r="E2649" s="31" t="str">
        <f>IF([1]!s_info_industry_sw_2021(B2649,"",2)="消费电子",分工!$E$4,VLOOKUP(D2649,分工!$B$2:'分工'!$C$32,2,0))</f>
        <v>沈洪敏</v>
      </c>
      <c r="F2649" s="35"/>
      <c r="G2649" s="33">
        <f>IFERROR(VLOOKUP(C2649,重点公司!$C$2:$E$800,2,FALSE),0)</f>
        <v>0</v>
      </c>
    </row>
    <row r="2650" spans="2:7" ht="14" customHeight="1" x14ac:dyDescent="0.25">
      <c r="B2650" s="34" t="s">
        <v>3739</v>
      </c>
      <c r="C2650" s="29" t="str">
        <f>[1]!s_info_name(B2650)</f>
        <v>ST加加</v>
      </c>
      <c r="D2650" s="30" t="str">
        <f>[1]!s_info_industry_sw_2021(B2650,"",1)</f>
        <v>食品饮料</v>
      </c>
      <c r="E2650" s="31" t="str">
        <f>IF([1]!s_info_industry_sw_2021(B2650,"",2)="消费电子",分工!$E$4,VLOOKUP(D2650,分工!$B$2:'分工'!$C$32,2,0))</f>
        <v>董博</v>
      </c>
      <c r="F2650" s="35"/>
      <c r="G2650" s="33">
        <f>IFERROR(VLOOKUP(C2650,重点公司!$C$2:$E$800,2,FALSE),0)</f>
        <v>0</v>
      </c>
    </row>
    <row r="2651" spans="2:7" ht="14" customHeight="1" x14ac:dyDescent="0.25">
      <c r="B2651" s="34" t="s">
        <v>3740</v>
      </c>
      <c r="C2651" s="29" t="str">
        <f>[1]!s_info_name(B2651)</f>
        <v>利君股份</v>
      </c>
      <c r="D2651" s="30" t="str">
        <f>[1]!s_info_industry_sw_2021(B2651,"",1)</f>
        <v>国防军工</v>
      </c>
      <c r="E2651" s="31" t="str">
        <f>IF([1]!s_info_industry_sw_2021(B2651,"",2)="消费电子",分工!$E$4,VLOOKUP(D2651,分工!$B$2:'分工'!$C$32,2,0))</f>
        <v>董博</v>
      </c>
      <c r="F2651" s="35"/>
      <c r="G2651" s="33">
        <f>IFERROR(VLOOKUP(C2651,重点公司!$C$2:$E$800,2,FALSE),0)</f>
        <v>0</v>
      </c>
    </row>
    <row r="2652" spans="2:7" ht="14" customHeight="1" x14ac:dyDescent="0.25">
      <c r="B2652" s="34" t="s">
        <v>3741</v>
      </c>
      <c r="C2652" s="29" t="str">
        <f>[1]!s_info_name(B2652)</f>
        <v>扬子新材</v>
      </c>
      <c r="D2652" s="30" t="str">
        <f>[1]!s_info_industry_sw_2021(B2652,"",1)</f>
        <v>建筑材料</v>
      </c>
      <c r="E2652" s="31" t="str">
        <f>IF([1]!s_info_industry_sw_2021(B2652,"",2)="消费电子",分工!$E$4,VLOOKUP(D2652,分工!$B$2:'分工'!$C$32,2,0))</f>
        <v>曹昱晟</v>
      </c>
      <c r="F2652" s="35"/>
      <c r="G2652" s="33">
        <f>IFERROR(VLOOKUP(C2652,重点公司!$C$2:$E$800,2,FALSE),0)</f>
        <v>0</v>
      </c>
    </row>
    <row r="2653" spans="2:7" ht="14" customHeight="1" x14ac:dyDescent="0.25">
      <c r="B2653" s="34" t="s">
        <v>3742</v>
      </c>
      <c r="C2653" s="29" t="str">
        <f>[1]!s_info_name(B2653)</f>
        <v>海思科</v>
      </c>
      <c r="D2653" s="30" t="str">
        <f>[1]!s_info_industry_sw_2021(B2653,"",1)</f>
        <v>医药生物</v>
      </c>
      <c r="E2653" s="31" t="str">
        <f>IF([1]!s_info_industry_sw_2021(B2653,"",2)="消费电子",分工!$E$4,VLOOKUP(D2653,分工!$B$2:'分工'!$C$32,2,0))</f>
        <v>曹昱晟</v>
      </c>
      <c r="F2653" s="35"/>
      <c r="G2653" s="33">
        <f>IFERROR(VLOOKUP(C2653,重点公司!$C$2:$E$800,2,FALSE),0)</f>
        <v>0</v>
      </c>
    </row>
    <row r="2654" spans="2:7" ht="14" customHeight="1" x14ac:dyDescent="0.25">
      <c r="B2654" s="34" t="s">
        <v>3743</v>
      </c>
      <c r="C2654" s="29" t="str">
        <f>[1]!s_info_name(B2654)</f>
        <v>万润科技</v>
      </c>
      <c r="D2654" s="30" t="str">
        <f>[1]!s_info_industry_sw_2021(B2654,"",1)</f>
        <v>电子</v>
      </c>
      <c r="E2654" s="31" t="str">
        <f>IF([1]!s_info_industry_sw_2021(B2654,"",2)="消费电子",分工!$E$4,VLOOKUP(D2654,分工!$B$2:'分工'!$C$32,2,0))</f>
        <v>邵艺开</v>
      </c>
      <c r="F2654" s="35"/>
      <c r="G2654" s="33">
        <f>IFERROR(VLOOKUP(C2654,重点公司!$C$2:$E$800,2,FALSE),0)</f>
        <v>0</v>
      </c>
    </row>
    <row r="2655" spans="2:7" ht="14" customHeight="1" x14ac:dyDescent="0.25">
      <c r="B2655" s="34" t="s">
        <v>3744</v>
      </c>
      <c r="C2655" s="29" t="str">
        <f>[1]!s_info_name(B2655)</f>
        <v>共达电声</v>
      </c>
      <c r="D2655" s="30" t="str">
        <f>[1]!s_info_industry_sw_2021(B2655,"",1)</f>
        <v>电子</v>
      </c>
      <c r="E2655" s="31" t="str">
        <f>IF([1]!s_info_industry_sw_2021(B2655,"",2)="消费电子",分工!$E$4,VLOOKUP(D2655,分工!$B$2:'分工'!$C$32,2,0))</f>
        <v>沈洪敏</v>
      </c>
      <c r="F2655" s="35"/>
      <c r="G2655" s="33">
        <f>IFERROR(VLOOKUP(C2655,重点公司!$C$2:$E$800,2,FALSE),0)</f>
        <v>0</v>
      </c>
    </row>
    <row r="2656" spans="2:7" ht="14" customHeight="1" x14ac:dyDescent="0.25">
      <c r="B2656" s="34" t="s">
        <v>3745</v>
      </c>
      <c r="C2656" s="29" t="str">
        <f>[1]!s_info_name(B2656)</f>
        <v>ST摩登</v>
      </c>
      <c r="D2656" s="30" t="str">
        <f>[1]!s_info_industry_sw_2021(B2656,"",1)</f>
        <v>纺织服饰</v>
      </c>
      <c r="E2656" s="31" t="str">
        <f>IF([1]!s_info_industry_sw_2021(B2656,"",2)="消费电子",分工!$E$4,VLOOKUP(D2656,分工!$B$2:'分工'!$C$32,2,0))</f>
        <v>董博</v>
      </c>
      <c r="F2656" s="35"/>
      <c r="G2656" s="33">
        <f>IFERROR(VLOOKUP(C2656,重点公司!$C$2:$E$800,2,FALSE),0)</f>
        <v>0</v>
      </c>
    </row>
    <row r="2657" spans="2:7" ht="14" customHeight="1" x14ac:dyDescent="0.25">
      <c r="B2657" s="34" t="s">
        <v>3746</v>
      </c>
      <c r="C2657" s="29" t="str">
        <f>[1]!s_info_name(B2657)</f>
        <v>中科金财</v>
      </c>
      <c r="D2657" s="30" t="str">
        <f>[1]!s_info_industry_sw_2021(B2657,"",1)</f>
        <v>计算机</v>
      </c>
      <c r="E2657" s="31" t="str">
        <f>IF([1]!s_info_industry_sw_2021(B2657,"",2)="消费电子",分工!$E$4,VLOOKUP(D2657,分工!$B$2:'分工'!$C$32,2,0))</f>
        <v>沈洪敏</v>
      </c>
      <c r="F2657" s="35"/>
      <c r="G2657" s="33">
        <f>IFERROR(VLOOKUP(C2657,重点公司!$C$2:$E$800,2,FALSE),0)</f>
        <v>0</v>
      </c>
    </row>
    <row r="2658" spans="2:7" ht="14" customHeight="1" x14ac:dyDescent="0.25">
      <c r="B2658" s="34" t="s">
        <v>3747</v>
      </c>
      <c r="C2658" s="29" t="str">
        <f>[1]!s_info_name(B2658)</f>
        <v>雪迪龙</v>
      </c>
      <c r="D2658" s="30" t="str">
        <f>[1]!s_info_industry_sw_2021(B2658,"",1)</f>
        <v>环保</v>
      </c>
      <c r="E2658" s="31" t="str">
        <f>IF([1]!s_info_industry_sw_2021(B2658,"",2)="消费电子",分工!$E$4,VLOOKUP(D2658,分工!$B$2:'分工'!$C$32,2,0))</f>
        <v>无</v>
      </c>
      <c r="F2658" s="35"/>
      <c r="G2658" s="33">
        <f>IFERROR(VLOOKUP(C2658,重点公司!$C$2:$E$800,2,FALSE),0)</f>
        <v>0</v>
      </c>
    </row>
    <row r="2659" spans="2:7" ht="14" customHeight="1" x14ac:dyDescent="0.25">
      <c r="B2659" s="34" t="s">
        <v>3748</v>
      </c>
      <c r="C2659" s="29" t="str">
        <f>[1]!s_info_name(B2659)</f>
        <v>凯文教育</v>
      </c>
      <c r="D2659" s="30" t="str">
        <f>[1]!s_info_industry_sw_2021(B2659,"",1)</f>
        <v>社会服务</v>
      </c>
      <c r="E2659" s="31" t="str">
        <f>IF([1]!s_info_industry_sw_2021(B2659,"",2)="消费电子",分工!$E$4,VLOOKUP(D2659,分工!$B$2:'分工'!$C$32,2,0))</f>
        <v>董博</v>
      </c>
      <c r="F2659" s="35"/>
      <c r="G2659" s="33">
        <f>IFERROR(VLOOKUP(C2659,重点公司!$C$2:$E$800,2,FALSE),0)</f>
        <v>0</v>
      </c>
    </row>
    <row r="2660" spans="2:7" ht="14" customHeight="1" x14ac:dyDescent="0.25">
      <c r="B2660" s="34" t="s">
        <v>3749</v>
      </c>
      <c r="C2660" s="29" t="str">
        <f>[1]!s_info_name(B2660)</f>
        <v>茂硕电源</v>
      </c>
      <c r="D2660" s="30" t="str">
        <f>[1]!s_info_industry_sw_2021(B2660,"",1)</f>
        <v>电子</v>
      </c>
      <c r="E2660" s="31" t="str">
        <f>IF([1]!s_info_industry_sw_2021(B2660,"",2)="消费电子",分工!$E$4,VLOOKUP(D2660,分工!$B$2:'分工'!$C$32,2,0))</f>
        <v>沈洪敏</v>
      </c>
      <c r="F2660" s="35"/>
      <c r="G2660" s="33">
        <f>IFERROR(VLOOKUP(C2660,重点公司!$C$2:$E$800,2,FALSE),0)</f>
        <v>0</v>
      </c>
    </row>
    <row r="2661" spans="2:7" ht="14" customHeight="1" x14ac:dyDescent="0.25">
      <c r="B2661" s="34" t="s">
        <v>3750</v>
      </c>
      <c r="C2661" s="29" t="str">
        <f>[1]!s_info_name(B2661)</f>
        <v>克明食品</v>
      </c>
      <c r="D2661" s="30" t="str">
        <f>[1]!s_info_industry_sw_2021(B2661,"",1)</f>
        <v>食品饮料</v>
      </c>
      <c r="E2661" s="31" t="str">
        <f>IF([1]!s_info_industry_sw_2021(B2661,"",2)="消费电子",分工!$E$4,VLOOKUP(D2661,分工!$B$2:'分工'!$C$32,2,0))</f>
        <v>董博</v>
      </c>
      <c r="F2661" s="35"/>
      <c r="G2661" s="33">
        <f>IFERROR(VLOOKUP(C2661,重点公司!$C$2:$E$800,2,FALSE),0)</f>
        <v>0</v>
      </c>
    </row>
    <row r="2662" spans="2:7" ht="14" customHeight="1" x14ac:dyDescent="0.25">
      <c r="B2662" s="34" t="s">
        <v>3751</v>
      </c>
      <c r="C2662" s="29" t="str">
        <f>[1]!s_info_name(B2662)</f>
        <v>京威股份</v>
      </c>
      <c r="D2662" s="30" t="str">
        <f>[1]!s_info_industry_sw_2021(B2662,"",1)</f>
        <v>汽车</v>
      </c>
      <c r="E2662" s="31" t="str">
        <f>IF([1]!s_info_industry_sw_2021(B2662,"",2)="消费电子",分工!$E$4,VLOOKUP(D2662,分工!$B$2:'分工'!$C$32,2,0))</f>
        <v>沈洪敏</v>
      </c>
      <c r="F2662" s="35"/>
      <c r="G2662" s="33">
        <f>IFERROR(VLOOKUP(C2662,重点公司!$C$2:$E$800,2,FALSE),0)</f>
        <v>0</v>
      </c>
    </row>
    <row r="2663" spans="2:7" ht="14" customHeight="1" x14ac:dyDescent="0.25">
      <c r="B2663" s="34" t="s">
        <v>3752</v>
      </c>
      <c r="C2663" s="29" t="str">
        <f>[1]!s_info_name(B2663)</f>
        <v>普邦股份</v>
      </c>
      <c r="D2663" s="30" t="str">
        <f>[1]!s_info_industry_sw_2021(B2663,"",1)</f>
        <v>建筑装饰</v>
      </c>
      <c r="E2663" s="31" t="str">
        <f>IF([1]!s_info_industry_sw_2021(B2663,"",2)="消费电子",分工!$E$4,VLOOKUP(D2663,分工!$B$2:'分工'!$C$32,2,0))</f>
        <v>曹昱晟</v>
      </c>
      <c r="F2663" s="35"/>
      <c r="G2663" s="33">
        <f>IFERROR(VLOOKUP(C2663,重点公司!$C$2:$E$800,2,FALSE),0)</f>
        <v>0</v>
      </c>
    </row>
    <row r="2664" spans="2:7" ht="14" customHeight="1" x14ac:dyDescent="0.25">
      <c r="B2664" s="34" t="s">
        <v>3753</v>
      </c>
      <c r="C2664" s="29" t="str">
        <f>[1]!s_info_name(B2664)</f>
        <v>信质集团</v>
      </c>
      <c r="D2664" s="30" t="str">
        <f>[1]!s_info_industry_sw_2021(B2664,"",1)</f>
        <v>汽车</v>
      </c>
      <c r="E2664" s="31" t="str">
        <f>IF([1]!s_info_industry_sw_2021(B2664,"",2)="消费电子",分工!$E$4,VLOOKUP(D2664,分工!$B$2:'分工'!$C$32,2,0))</f>
        <v>沈洪敏</v>
      </c>
      <c r="F2664" s="35"/>
      <c r="G2664" s="33">
        <f>IFERROR(VLOOKUP(C2664,重点公司!$C$2:$E$800,2,FALSE),0)</f>
        <v>0</v>
      </c>
    </row>
    <row r="2665" spans="2:7" ht="14" customHeight="1" x14ac:dyDescent="0.25">
      <c r="B2665" s="34" t="s">
        <v>3754</v>
      </c>
      <c r="C2665" s="29" t="str">
        <f>[1]!s_info_name(B2665)</f>
        <v>ST航高</v>
      </c>
      <c r="D2665" s="30" t="str">
        <f>[1]!s_info_industry_sw_2021(B2665,"",1)</f>
        <v>电力设备</v>
      </c>
      <c r="E2665" s="31" t="str">
        <f>IF([1]!s_info_industry_sw_2021(B2665,"",2)="消费电子",分工!$E$4,VLOOKUP(D2665,分工!$B$2:'分工'!$C$32,2,0))</f>
        <v>张子健</v>
      </c>
      <c r="F2665" s="35"/>
      <c r="G2665" s="33">
        <f>IFERROR(VLOOKUP(C2665,重点公司!$C$2:$E$800,2,FALSE),0)</f>
        <v>0</v>
      </c>
    </row>
    <row r="2666" spans="2:7" ht="14" customHeight="1" x14ac:dyDescent="0.25">
      <c r="B2666" s="34" t="s">
        <v>3755</v>
      </c>
      <c r="C2666" s="29" t="str">
        <f>[1]!s_info_name(B2666)</f>
        <v>德联集团</v>
      </c>
      <c r="D2666" s="30" t="str">
        <f>[1]!s_info_industry_sw_2021(B2666,"",1)</f>
        <v>基础化工</v>
      </c>
      <c r="E2666" s="31" t="str">
        <f>IF([1]!s_info_industry_sw_2021(B2666,"",2)="消费电子",分工!$E$4,VLOOKUP(D2666,分工!$B$2:'分工'!$C$32,2,0))</f>
        <v>张子健</v>
      </c>
      <c r="F2666" s="35"/>
      <c r="G2666" s="33">
        <f>IFERROR(VLOOKUP(C2666,重点公司!$C$2:$E$800,2,FALSE),0)</f>
        <v>0</v>
      </c>
    </row>
    <row r="2667" spans="2:7" ht="14" customHeight="1" x14ac:dyDescent="0.25">
      <c r="B2667" s="34" t="s">
        <v>3756</v>
      </c>
      <c r="C2667" s="29" t="str">
        <f>[1]!s_info_name(B2667)</f>
        <v>威领股份</v>
      </c>
      <c r="D2667" s="30" t="str">
        <f>[1]!s_info_industry_sw_2021(B2667,"",1)</f>
        <v>机械设备</v>
      </c>
      <c r="E2667" s="31" t="str">
        <f>IF([1]!s_info_industry_sw_2021(B2667,"",2)="消费电子",分工!$E$4,VLOOKUP(D2667,分工!$B$2:'分工'!$C$32,2,0))</f>
        <v>沈洪敏</v>
      </c>
      <c r="F2667" s="35"/>
      <c r="G2667" s="33">
        <f>IFERROR(VLOOKUP(C2667,重点公司!$C$2:$E$800,2,FALSE),0)</f>
        <v>0</v>
      </c>
    </row>
    <row r="2668" spans="2:7" ht="14" customHeight="1" x14ac:dyDescent="0.25">
      <c r="B2668" s="34" t="s">
        <v>3757</v>
      </c>
      <c r="C2668" s="29" t="str">
        <f>[1]!s_info_name(B2668)</f>
        <v>TCL智家</v>
      </c>
      <c r="D2668" s="30" t="str">
        <f>[1]!s_info_industry_sw_2021(B2668,"",1)</f>
        <v>家用电器</v>
      </c>
      <c r="E2668" s="31" t="str">
        <f>IF([1]!s_info_industry_sw_2021(B2668,"",2)="消费电子",分工!$E$4,VLOOKUP(D2668,分工!$B$2:'分工'!$C$32,2,0))</f>
        <v>董博</v>
      </c>
      <c r="F2668" s="35"/>
      <c r="G2668" s="33">
        <f>IFERROR(VLOOKUP(C2668,重点公司!$C$2:$E$800,2,FALSE),0)</f>
        <v>0</v>
      </c>
    </row>
    <row r="2669" spans="2:7" ht="14" customHeight="1" x14ac:dyDescent="0.25">
      <c r="B2669" s="34" t="s">
        <v>3758</v>
      </c>
      <c r="C2669" s="29" t="str">
        <f>[1]!s_info_name(B2669)</f>
        <v>康达新材</v>
      </c>
      <c r="D2669" s="30" t="str">
        <f>[1]!s_info_industry_sw_2021(B2669,"",1)</f>
        <v>基础化工</v>
      </c>
      <c r="E2669" s="31" t="str">
        <f>IF([1]!s_info_industry_sw_2021(B2669,"",2)="消费电子",分工!$E$4,VLOOKUP(D2669,分工!$B$2:'分工'!$C$32,2,0))</f>
        <v>张子健</v>
      </c>
      <c r="F2669" s="35"/>
      <c r="G2669" s="33">
        <f>IFERROR(VLOOKUP(C2669,重点公司!$C$2:$E$800,2,FALSE),0)</f>
        <v>0</v>
      </c>
    </row>
    <row r="2670" spans="2:7" ht="14" customHeight="1" x14ac:dyDescent="0.25">
      <c r="B2670" s="34" t="s">
        <v>3759</v>
      </c>
      <c r="C2670" s="29" t="str">
        <f>[1]!s_info_name(B2670)</f>
        <v>国盛金控</v>
      </c>
      <c r="D2670" s="30" t="str">
        <f>[1]!s_info_industry_sw_2021(B2670,"",1)</f>
        <v>非银金融</v>
      </c>
      <c r="E2670" s="31" t="str">
        <f>IF([1]!s_info_industry_sw_2021(B2670,"",2)="消费电子",分工!$E$4,VLOOKUP(D2670,分工!$B$2:'分工'!$C$32,2,0))</f>
        <v>蔡浩</v>
      </c>
      <c r="F2670" s="35"/>
      <c r="G2670" s="33">
        <f>IFERROR(VLOOKUP(C2670,重点公司!$C$2:$E$800,2,FALSE),0)</f>
        <v>0</v>
      </c>
    </row>
    <row r="2671" spans="2:7" ht="14" customHeight="1" x14ac:dyDescent="0.25">
      <c r="B2671" s="34" t="s">
        <v>3760</v>
      </c>
      <c r="C2671" s="29" t="str">
        <f>[1]!s_info_name(B2671)</f>
        <v>龙泉股份</v>
      </c>
      <c r="D2671" s="30" t="str">
        <f>[1]!s_info_industry_sw_2021(B2671,"",1)</f>
        <v>建筑材料</v>
      </c>
      <c r="E2671" s="31" t="str">
        <f>IF([1]!s_info_industry_sw_2021(B2671,"",2)="消费电子",分工!$E$4,VLOOKUP(D2671,分工!$B$2:'分工'!$C$32,2,0))</f>
        <v>曹昱晟</v>
      </c>
      <c r="F2671" s="35"/>
      <c r="G2671" s="33">
        <f>IFERROR(VLOOKUP(C2671,重点公司!$C$2:$E$800,2,FALSE),0)</f>
        <v>0</v>
      </c>
    </row>
    <row r="2672" spans="2:7" ht="14" customHeight="1" x14ac:dyDescent="0.25">
      <c r="B2672" s="34" t="s">
        <v>3761</v>
      </c>
      <c r="C2672" s="29" t="str">
        <f>[1]!s_info_name(B2672)</f>
        <v>东江环保</v>
      </c>
      <c r="D2672" s="30" t="str">
        <f>[1]!s_info_industry_sw_2021(B2672,"",1)</f>
        <v>环保</v>
      </c>
      <c r="E2672" s="31" t="str">
        <f>IF([1]!s_info_industry_sw_2021(B2672,"",2)="消费电子",分工!$E$4,VLOOKUP(D2672,分工!$B$2:'分工'!$C$32,2,0))</f>
        <v>无</v>
      </c>
      <c r="F2672" s="35"/>
      <c r="G2672" s="33">
        <f>IFERROR(VLOOKUP(C2672,重点公司!$C$2:$E$800,2,FALSE),0)</f>
        <v>0</v>
      </c>
    </row>
    <row r="2673" spans="2:7" ht="14" customHeight="1" x14ac:dyDescent="0.25">
      <c r="B2673" s="34" t="s">
        <v>3762</v>
      </c>
      <c r="C2673" s="29" t="str">
        <f>[1]!s_info_name(B2673)</f>
        <v>西部证券</v>
      </c>
      <c r="D2673" s="30" t="str">
        <f>[1]!s_info_industry_sw_2021(B2673,"",1)</f>
        <v>非银金融</v>
      </c>
      <c r="E2673" s="31" t="str">
        <f>IF([1]!s_info_industry_sw_2021(B2673,"",2)="消费电子",分工!$E$4,VLOOKUP(D2673,分工!$B$2:'分工'!$C$32,2,0))</f>
        <v>蔡浩</v>
      </c>
      <c r="F2673" s="35"/>
      <c r="G2673" s="33">
        <f>IFERROR(VLOOKUP(C2673,重点公司!$C$2:$E$800,2,FALSE),0)</f>
        <v>0</v>
      </c>
    </row>
    <row r="2674" spans="2:7" ht="14" customHeight="1" x14ac:dyDescent="0.25">
      <c r="B2674" s="34" t="s">
        <v>3763</v>
      </c>
      <c r="C2674" s="29" t="str">
        <f>[1]!s_info_name(B2674)</f>
        <v>兴业科技</v>
      </c>
      <c r="D2674" s="30" t="str">
        <f>[1]!s_info_industry_sw_2021(B2674,"",1)</f>
        <v>纺织服饰</v>
      </c>
      <c r="E2674" s="31" t="str">
        <f>IF([1]!s_info_industry_sw_2021(B2674,"",2)="消费电子",分工!$E$4,VLOOKUP(D2674,分工!$B$2:'分工'!$C$32,2,0))</f>
        <v>董博</v>
      </c>
      <c r="F2674" s="35"/>
      <c r="G2674" s="33">
        <f>IFERROR(VLOOKUP(C2674,重点公司!$C$2:$E$800,2,FALSE),0)</f>
        <v>0</v>
      </c>
    </row>
    <row r="2675" spans="2:7" ht="14" customHeight="1" x14ac:dyDescent="0.25">
      <c r="B2675" s="34" t="s">
        <v>3764</v>
      </c>
      <c r="C2675" s="29" t="str">
        <f>[1]!s_info_name(B2675)</f>
        <v>东诚药业</v>
      </c>
      <c r="D2675" s="30" t="str">
        <f>[1]!s_info_industry_sw_2021(B2675,"",1)</f>
        <v>医药生物</v>
      </c>
      <c r="E2675" s="31" t="str">
        <f>IF([1]!s_info_industry_sw_2021(B2675,"",2)="消费电子",分工!$E$4,VLOOKUP(D2675,分工!$B$2:'分工'!$C$32,2,0))</f>
        <v>曹昱晟</v>
      </c>
      <c r="F2675" s="35"/>
      <c r="G2675" s="33">
        <f>IFERROR(VLOOKUP(C2675,重点公司!$C$2:$E$800,2,FALSE),0)</f>
        <v>0</v>
      </c>
    </row>
    <row r="2676" spans="2:7" ht="14" customHeight="1" x14ac:dyDescent="0.25">
      <c r="B2676" s="34" t="s">
        <v>3765</v>
      </c>
      <c r="C2676" s="29" t="str">
        <f>[1]!s_info_name(B2676)</f>
        <v>顺威股份</v>
      </c>
      <c r="D2676" s="30" t="str">
        <f>[1]!s_info_industry_sw_2021(B2676,"",1)</f>
        <v>家用电器</v>
      </c>
      <c r="E2676" s="31" t="str">
        <f>IF([1]!s_info_industry_sw_2021(B2676,"",2)="消费电子",分工!$E$4,VLOOKUP(D2676,分工!$B$2:'分工'!$C$32,2,0))</f>
        <v>董博</v>
      </c>
      <c r="F2676" s="35"/>
      <c r="G2676" s="33">
        <f>IFERROR(VLOOKUP(C2676,重点公司!$C$2:$E$800,2,FALSE),0)</f>
        <v>0</v>
      </c>
    </row>
    <row r="2677" spans="2:7" ht="14" customHeight="1" x14ac:dyDescent="0.25">
      <c r="B2677" s="34" t="s">
        <v>3766</v>
      </c>
      <c r="C2677" s="29" t="str">
        <f>[1]!s_info_name(B2677)</f>
        <v>浙江美大</v>
      </c>
      <c r="D2677" s="30" t="str">
        <f>[1]!s_info_industry_sw_2021(B2677,"",1)</f>
        <v>家用电器</v>
      </c>
      <c r="E2677" s="31" t="str">
        <f>IF([1]!s_info_industry_sw_2021(B2677,"",2)="消费电子",分工!$E$4,VLOOKUP(D2677,分工!$B$2:'分工'!$C$32,2,0))</f>
        <v>董博</v>
      </c>
      <c r="F2677" s="35"/>
      <c r="G2677" s="33">
        <f>IFERROR(VLOOKUP(C2677,重点公司!$C$2:$E$800,2,FALSE),0)</f>
        <v>0</v>
      </c>
    </row>
    <row r="2678" spans="2:7" ht="14" customHeight="1" x14ac:dyDescent="0.25">
      <c r="B2678" s="34" t="s">
        <v>3767</v>
      </c>
      <c r="C2678" s="29" t="str">
        <f>[1]!s_info_name(B2678)</f>
        <v>珠江钢琴</v>
      </c>
      <c r="D2678" s="30" t="str">
        <f>[1]!s_info_industry_sw_2021(B2678,"",1)</f>
        <v>轻工制造</v>
      </c>
      <c r="E2678" s="31" t="str">
        <f>IF([1]!s_info_industry_sw_2021(B2678,"",2)="消费电子",分工!$E$4,VLOOKUP(D2678,分工!$B$2:'分工'!$C$32,2,0))</f>
        <v>董博</v>
      </c>
      <c r="F2678" s="35"/>
      <c r="G2678" s="33">
        <f>IFERROR(VLOOKUP(C2678,重点公司!$C$2:$E$800,2,FALSE),0)</f>
        <v>0</v>
      </c>
    </row>
    <row r="2679" spans="2:7" ht="14" customHeight="1" x14ac:dyDescent="0.25">
      <c r="B2679" s="34" t="s">
        <v>3768</v>
      </c>
      <c r="C2679" s="29" t="str">
        <f>[1]!s_info_name(B2679)</f>
        <v>福建金森</v>
      </c>
      <c r="D2679" s="30" t="str">
        <f>[1]!s_info_industry_sw_2021(B2679,"",1)</f>
        <v>农林牧渔</v>
      </c>
      <c r="E2679" s="31" t="str">
        <f>IF([1]!s_info_industry_sw_2021(B2679,"",2)="消费电子",分工!$E$4,VLOOKUP(D2679,分工!$B$2:'分工'!$C$32,2,0))</f>
        <v>邵艺开</v>
      </c>
      <c r="F2679" s="35"/>
      <c r="G2679" s="33">
        <f>IFERROR(VLOOKUP(C2679,重点公司!$C$2:$E$800,2,FALSE),0)</f>
        <v>0</v>
      </c>
    </row>
    <row r="2680" spans="2:7" ht="14" customHeight="1" x14ac:dyDescent="0.25">
      <c r="B2680" s="34" t="s">
        <v>3769</v>
      </c>
      <c r="C2680" s="29" t="str">
        <f>[1]!s_info_name(B2680)</f>
        <v>长生退(退市)</v>
      </c>
      <c r="D2680" s="30" t="str">
        <f>[1]!s_info_industry_sw_2021(B2680,"",1)</f>
        <v>医药生物</v>
      </c>
      <c r="E2680" s="31" t="str">
        <f>IF([1]!s_info_industry_sw_2021(B2680,"",2)="消费电子",分工!$E$4,VLOOKUP(D2680,分工!$B$2:'分工'!$C$32,2,0))</f>
        <v>曹昱晟</v>
      </c>
      <c r="F2680" s="35"/>
      <c r="G2680" s="33">
        <f>IFERROR(VLOOKUP(C2680,重点公司!$C$2:$E$800,2,FALSE),0)</f>
        <v>0</v>
      </c>
    </row>
    <row r="2681" spans="2:7" ht="14" customHeight="1" x14ac:dyDescent="0.25">
      <c r="B2681" s="34" t="s">
        <v>3770</v>
      </c>
      <c r="C2681" s="29" t="str">
        <f>[1]!s_info_name(B2681)</f>
        <v>奋达科技</v>
      </c>
      <c r="D2681" s="30" t="str">
        <f>[1]!s_info_industry_sw_2021(B2681,"",1)</f>
        <v>电子</v>
      </c>
      <c r="E2681" s="31" t="str">
        <f>IF([1]!s_info_industry_sw_2021(B2681,"",2)="消费电子",分工!$E$4,VLOOKUP(D2681,分工!$B$2:'分工'!$C$32,2,0))</f>
        <v>沈洪敏</v>
      </c>
      <c r="F2681" s="35"/>
      <c r="G2681" s="33">
        <f>IFERROR(VLOOKUP(C2681,重点公司!$C$2:$E$800,2,FALSE),0)</f>
        <v>0</v>
      </c>
    </row>
    <row r="2682" spans="2:7" ht="14" customHeight="1" x14ac:dyDescent="0.25">
      <c r="B2682" s="34" t="s">
        <v>3771</v>
      </c>
      <c r="C2682" s="29" t="str">
        <f>[1]!s_info_name(B2682)</f>
        <v>龙洲股份</v>
      </c>
      <c r="D2682" s="30" t="str">
        <f>[1]!s_info_industry_sw_2021(B2682,"",1)</f>
        <v>交通运输</v>
      </c>
      <c r="E2682" s="31" t="str">
        <f>IF([1]!s_info_industry_sw_2021(B2682,"",2)="消费电子",分工!$E$4,VLOOKUP(D2682,分工!$B$2:'分工'!$C$32,2,0))</f>
        <v>董博</v>
      </c>
      <c r="F2682" s="35"/>
      <c r="G2682" s="33">
        <f>IFERROR(VLOOKUP(C2682,重点公司!$C$2:$E$800,2,FALSE),0)</f>
        <v>0</v>
      </c>
    </row>
    <row r="2683" spans="2:7" ht="14" customHeight="1" x14ac:dyDescent="0.25">
      <c r="B2683" s="34" t="s">
        <v>1161</v>
      </c>
      <c r="C2683" s="29" t="str">
        <f>[1]!s_info_name(B2683)</f>
        <v>广东宏大</v>
      </c>
      <c r="D2683" s="30" t="str">
        <f>[1]!s_info_industry_sw_2021(B2683,"",1)</f>
        <v>基础化工</v>
      </c>
      <c r="E2683" s="31" t="str">
        <f>IF([1]!s_info_industry_sw_2021(B2683,"",2)="消费电子",分工!$E$4,VLOOKUP(D2683,分工!$B$2:'分工'!$C$32,2,0))</f>
        <v>张子健</v>
      </c>
      <c r="F2683" s="35"/>
      <c r="G2683" s="33">
        <f>IFERROR(VLOOKUP(C2683,重点公司!$C$2:$E$800,2,FALSE),0)</f>
        <v>1</v>
      </c>
    </row>
    <row r="2684" spans="2:7" ht="14" customHeight="1" x14ac:dyDescent="0.25">
      <c r="B2684" s="34" t="s">
        <v>3772</v>
      </c>
      <c r="C2684" s="29" t="str">
        <f>[1]!s_info_name(B2684)</f>
        <v>猛狮退(退市)</v>
      </c>
      <c r="D2684" s="30" t="str">
        <f>[1]!s_info_industry_sw_2021(B2684,"",1)</f>
        <v>汽车</v>
      </c>
      <c r="E2684" s="31" t="str">
        <f>IF([1]!s_info_industry_sw_2021(B2684,"",2)="消费电子",分工!$E$4,VLOOKUP(D2684,分工!$B$2:'分工'!$C$32,2,0))</f>
        <v>沈洪敏</v>
      </c>
      <c r="F2684" s="35"/>
      <c r="G2684" s="33">
        <f>IFERROR(VLOOKUP(C2684,重点公司!$C$2:$E$800,2,FALSE),0)</f>
        <v>0</v>
      </c>
    </row>
    <row r="2685" spans="2:7" ht="14" customHeight="1" x14ac:dyDescent="0.25">
      <c r="B2685" s="34" t="s">
        <v>3773</v>
      </c>
      <c r="C2685" s="29" t="str">
        <f>[1]!s_info_name(B2685)</f>
        <v>华东重机</v>
      </c>
      <c r="D2685" s="30" t="str">
        <f>[1]!s_info_industry_sw_2021(B2685,"",1)</f>
        <v>机械设备</v>
      </c>
      <c r="E2685" s="31" t="str">
        <f>IF([1]!s_info_industry_sw_2021(B2685,"",2)="消费电子",分工!$E$4,VLOOKUP(D2685,分工!$B$2:'分工'!$C$32,2,0))</f>
        <v>沈洪敏</v>
      </c>
      <c r="F2685" s="35"/>
      <c r="G2685" s="33">
        <f>IFERROR(VLOOKUP(C2685,重点公司!$C$2:$E$800,2,FALSE),0)</f>
        <v>0</v>
      </c>
    </row>
    <row r="2686" spans="2:7" ht="14" customHeight="1" x14ac:dyDescent="0.25">
      <c r="B2686" s="34" t="s">
        <v>3774</v>
      </c>
      <c r="C2686" s="29" t="str">
        <f>[1]!s_info_name(B2686)</f>
        <v>亿利达</v>
      </c>
      <c r="D2686" s="30" t="str">
        <f>[1]!s_info_industry_sw_2021(B2686,"",1)</f>
        <v>机械设备</v>
      </c>
      <c r="E2686" s="31" t="str">
        <f>IF([1]!s_info_industry_sw_2021(B2686,"",2)="消费电子",分工!$E$4,VLOOKUP(D2686,分工!$B$2:'分工'!$C$32,2,0))</f>
        <v>沈洪敏</v>
      </c>
      <c r="F2686" s="35"/>
      <c r="G2686" s="33">
        <f>IFERROR(VLOOKUP(C2686,重点公司!$C$2:$E$800,2,FALSE),0)</f>
        <v>0</v>
      </c>
    </row>
    <row r="2687" spans="2:7" ht="14" customHeight="1" x14ac:dyDescent="0.25">
      <c r="B2687" s="34" t="s">
        <v>3775</v>
      </c>
      <c r="C2687" s="29" t="str">
        <f>[1]!s_info_name(B2687)</f>
        <v>乔治白</v>
      </c>
      <c r="D2687" s="30" t="str">
        <f>[1]!s_info_industry_sw_2021(B2687,"",1)</f>
        <v>纺织服饰</v>
      </c>
      <c r="E2687" s="31" t="str">
        <f>IF([1]!s_info_industry_sw_2021(B2687,"",2)="消费电子",分工!$E$4,VLOOKUP(D2687,分工!$B$2:'分工'!$C$32,2,0))</f>
        <v>董博</v>
      </c>
      <c r="F2687" s="35"/>
      <c r="G2687" s="33">
        <f>IFERROR(VLOOKUP(C2687,重点公司!$C$2:$E$800,2,FALSE),0)</f>
        <v>0</v>
      </c>
    </row>
    <row r="2688" spans="2:7" ht="14" customHeight="1" x14ac:dyDescent="0.25">
      <c r="B2688" s="34" t="s">
        <v>3776</v>
      </c>
      <c r="C2688" s="29" t="str">
        <f>[1]!s_info_name(B2688)</f>
        <v>金河生物</v>
      </c>
      <c r="D2688" s="30" t="str">
        <f>[1]!s_info_industry_sw_2021(B2688,"",1)</f>
        <v>农林牧渔</v>
      </c>
      <c r="E2688" s="31" t="str">
        <f>IF([1]!s_info_industry_sw_2021(B2688,"",2)="消费电子",分工!$E$4,VLOOKUP(D2688,分工!$B$2:'分工'!$C$32,2,0))</f>
        <v>邵艺开</v>
      </c>
      <c r="F2688" s="35"/>
      <c r="G2688" s="33">
        <f>IFERROR(VLOOKUP(C2688,重点公司!$C$2:$E$800,2,FALSE),0)</f>
        <v>0</v>
      </c>
    </row>
    <row r="2689" spans="2:7" ht="14" customHeight="1" x14ac:dyDescent="0.25">
      <c r="B2689" s="34" t="s">
        <v>3777</v>
      </c>
      <c r="C2689" s="29" t="str">
        <f>[1]!s_info_name(B2689)</f>
        <v>远大智能</v>
      </c>
      <c r="D2689" s="30" t="str">
        <f>[1]!s_info_industry_sw_2021(B2689,"",1)</f>
        <v>机械设备</v>
      </c>
      <c r="E2689" s="31" t="str">
        <f>IF([1]!s_info_industry_sw_2021(B2689,"",2)="消费电子",分工!$E$4,VLOOKUP(D2689,分工!$B$2:'分工'!$C$32,2,0))</f>
        <v>沈洪敏</v>
      </c>
      <c r="F2689" s="35"/>
      <c r="G2689" s="33">
        <f>IFERROR(VLOOKUP(C2689,重点公司!$C$2:$E$800,2,FALSE),0)</f>
        <v>0</v>
      </c>
    </row>
    <row r="2690" spans="2:7" ht="14" customHeight="1" x14ac:dyDescent="0.25">
      <c r="B2690" s="34" t="s">
        <v>3778</v>
      </c>
      <c r="C2690" s="29" t="str">
        <f>[1]!s_info_name(B2690)</f>
        <v>美亚光电</v>
      </c>
      <c r="D2690" s="30" t="str">
        <f>[1]!s_info_industry_sw_2021(B2690,"",1)</f>
        <v>机械设备</v>
      </c>
      <c r="E2690" s="31" t="str">
        <f>IF([1]!s_info_industry_sw_2021(B2690,"",2)="消费电子",分工!$E$4,VLOOKUP(D2690,分工!$B$2:'分工'!$C$32,2,0))</f>
        <v>沈洪敏</v>
      </c>
      <c r="F2690" s="35"/>
      <c r="G2690" s="33">
        <f>IFERROR(VLOOKUP(C2690,重点公司!$C$2:$E$800,2,FALSE),0)</f>
        <v>0</v>
      </c>
    </row>
    <row r="2691" spans="2:7" ht="14" customHeight="1" x14ac:dyDescent="0.25">
      <c r="B2691" s="34" t="s">
        <v>3779</v>
      </c>
      <c r="C2691" s="29" t="str">
        <f>[1]!s_info_name(B2691)</f>
        <v>冀凯股份</v>
      </c>
      <c r="D2691" s="30" t="str">
        <f>[1]!s_info_industry_sw_2021(B2691,"",1)</f>
        <v>机械设备</v>
      </c>
      <c r="E2691" s="31" t="str">
        <f>IF([1]!s_info_industry_sw_2021(B2691,"",2)="消费电子",分工!$E$4,VLOOKUP(D2691,分工!$B$2:'分工'!$C$32,2,0))</f>
        <v>沈洪敏</v>
      </c>
      <c r="F2691" s="35"/>
      <c r="G2691" s="33">
        <f>IFERROR(VLOOKUP(C2691,重点公司!$C$2:$E$800,2,FALSE),0)</f>
        <v>0</v>
      </c>
    </row>
    <row r="2692" spans="2:7" ht="14" customHeight="1" x14ac:dyDescent="0.25">
      <c r="B2692" s="34" t="s">
        <v>3780</v>
      </c>
      <c r="C2692" s="29" t="str">
        <f>[1]!s_info_name(B2692)</f>
        <v>远程股份</v>
      </c>
      <c r="D2692" s="30" t="str">
        <f>[1]!s_info_industry_sw_2021(B2692,"",1)</f>
        <v>电力设备</v>
      </c>
      <c r="E2692" s="31" t="str">
        <f>IF([1]!s_info_industry_sw_2021(B2692,"",2)="消费电子",分工!$E$4,VLOOKUP(D2692,分工!$B$2:'分工'!$C$32,2,0))</f>
        <v>张子健</v>
      </c>
      <c r="F2692" s="35"/>
      <c r="G2692" s="33">
        <f>IFERROR(VLOOKUP(C2692,重点公司!$C$2:$E$800,2,FALSE),0)</f>
        <v>0</v>
      </c>
    </row>
    <row r="2693" spans="2:7" ht="14" customHeight="1" x14ac:dyDescent="0.25">
      <c r="B2693" s="34" t="s">
        <v>3781</v>
      </c>
      <c r="C2693" s="29" t="str">
        <f>[1]!s_info_name(B2693)</f>
        <v>双成药业</v>
      </c>
      <c r="D2693" s="30" t="str">
        <f>[1]!s_info_industry_sw_2021(B2693,"",1)</f>
        <v>医药生物</v>
      </c>
      <c r="E2693" s="31" t="str">
        <f>IF([1]!s_info_industry_sw_2021(B2693,"",2)="消费电子",分工!$E$4,VLOOKUP(D2693,分工!$B$2:'分工'!$C$32,2,0))</f>
        <v>曹昱晟</v>
      </c>
      <c r="F2693" s="35"/>
      <c r="G2693" s="33">
        <f>IFERROR(VLOOKUP(C2693,重点公司!$C$2:$E$800,2,FALSE),0)</f>
        <v>0</v>
      </c>
    </row>
    <row r="2694" spans="2:7" ht="14" customHeight="1" x14ac:dyDescent="0.25">
      <c r="B2694" s="34" t="s">
        <v>3782</v>
      </c>
      <c r="C2694" s="29" t="str">
        <f>[1]!s_info_name(B2694)</f>
        <v>顾地科技</v>
      </c>
      <c r="D2694" s="30" t="str">
        <f>[1]!s_info_industry_sw_2021(B2694,"",1)</f>
        <v>建筑材料</v>
      </c>
      <c r="E2694" s="31" t="str">
        <f>IF([1]!s_info_industry_sw_2021(B2694,"",2)="消费电子",分工!$E$4,VLOOKUP(D2694,分工!$B$2:'分工'!$C$32,2,0))</f>
        <v>曹昱晟</v>
      </c>
      <c r="F2694" s="35"/>
      <c r="G2694" s="33">
        <f>IFERROR(VLOOKUP(C2694,重点公司!$C$2:$E$800,2,FALSE),0)</f>
        <v>0</v>
      </c>
    </row>
    <row r="2695" spans="2:7" ht="14" customHeight="1" x14ac:dyDescent="0.25">
      <c r="B2695" s="34" t="s">
        <v>3783</v>
      </c>
      <c r="C2695" s="29" t="str">
        <f>[1]!s_info_name(B2695)</f>
        <v>煌上煌</v>
      </c>
      <c r="D2695" s="30" t="str">
        <f>[1]!s_info_industry_sw_2021(B2695,"",1)</f>
        <v>食品饮料</v>
      </c>
      <c r="E2695" s="31" t="str">
        <f>IF([1]!s_info_industry_sw_2021(B2695,"",2)="消费电子",分工!$E$4,VLOOKUP(D2695,分工!$B$2:'分工'!$C$32,2,0))</f>
        <v>董博</v>
      </c>
      <c r="F2695" s="35"/>
      <c r="G2695" s="33">
        <f>IFERROR(VLOOKUP(C2695,重点公司!$C$2:$E$800,2,FALSE),0)</f>
        <v>0</v>
      </c>
    </row>
    <row r="2696" spans="2:7" ht="14" customHeight="1" x14ac:dyDescent="0.25">
      <c r="B2696" s="34" t="s">
        <v>3784</v>
      </c>
      <c r="C2696" s="29" t="str">
        <f>[1]!s_info_name(B2696)</f>
        <v>百洋股份</v>
      </c>
      <c r="D2696" s="30" t="str">
        <f>[1]!s_info_industry_sw_2021(B2696,"",1)</f>
        <v>农林牧渔</v>
      </c>
      <c r="E2696" s="31" t="str">
        <f>IF([1]!s_info_industry_sw_2021(B2696,"",2)="消费电子",分工!$E$4,VLOOKUP(D2696,分工!$B$2:'分工'!$C$32,2,0))</f>
        <v>邵艺开</v>
      </c>
      <c r="F2696" s="35"/>
      <c r="G2696" s="33">
        <f>IFERROR(VLOOKUP(C2696,重点公司!$C$2:$E$800,2,FALSE),0)</f>
        <v>0</v>
      </c>
    </row>
    <row r="2697" spans="2:7" ht="14" customHeight="1" x14ac:dyDescent="0.25">
      <c r="B2697" s="34" t="s">
        <v>3785</v>
      </c>
      <c r="C2697" s="29" t="str">
        <f>[1]!s_info_name(B2697)</f>
        <v>红旗连锁</v>
      </c>
      <c r="D2697" s="30" t="str">
        <f>[1]!s_info_industry_sw_2021(B2697,"",1)</f>
        <v>商贸零售</v>
      </c>
      <c r="E2697" s="31" t="str">
        <f>IF([1]!s_info_industry_sw_2021(B2697,"",2)="消费电子",分工!$E$4,VLOOKUP(D2697,分工!$B$2:'分工'!$C$32,2,0))</f>
        <v>董博</v>
      </c>
      <c r="F2697" s="35"/>
      <c r="G2697" s="33">
        <f>IFERROR(VLOOKUP(C2697,重点公司!$C$2:$E$800,2,FALSE),0)</f>
        <v>0</v>
      </c>
    </row>
    <row r="2698" spans="2:7" ht="14" customHeight="1" x14ac:dyDescent="0.25">
      <c r="B2698" s="34" t="s">
        <v>3786</v>
      </c>
      <c r="C2698" s="29" t="str">
        <f>[1]!s_info_name(B2698)</f>
        <v>博实股份</v>
      </c>
      <c r="D2698" s="30" t="str">
        <f>[1]!s_info_industry_sw_2021(B2698,"",1)</f>
        <v>机械设备</v>
      </c>
      <c r="E2698" s="31" t="str">
        <f>IF([1]!s_info_industry_sw_2021(B2698,"",2)="消费电子",分工!$E$4,VLOOKUP(D2698,分工!$B$2:'分工'!$C$32,2,0))</f>
        <v>沈洪敏</v>
      </c>
      <c r="F2698" s="35"/>
      <c r="G2698" s="33">
        <f>IFERROR(VLOOKUP(C2698,重点公司!$C$2:$E$800,2,FALSE),0)</f>
        <v>0</v>
      </c>
    </row>
    <row r="2699" spans="2:7" ht="14" customHeight="1" x14ac:dyDescent="0.25">
      <c r="B2699" s="34" t="s">
        <v>3787</v>
      </c>
      <c r="C2699" s="29" t="str">
        <f>[1]!s_info_name(B2699)</f>
        <v>*ST美盛(退市)</v>
      </c>
      <c r="D2699" s="30" t="str">
        <f>[1]!s_info_industry_sw_2021(B2699,"",1)</f>
        <v>传媒</v>
      </c>
      <c r="E2699" s="31" t="str">
        <f>IF([1]!s_info_industry_sw_2021(B2699,"",2)="消费电子",分工!$E$4,VLOOKUP(D2699,分工!$B$2:'分工'!$C$32,2,0))</f>
        <v>曹昱晟</v>
      </c>
      <c r="F2699" s="35"/>
      <c r="G2699" s="33">
        <f>IFERROR(VLOOKUP(C2699,重点公司!$C$2:$E$800,2,FALSE),0)</f>
        <v>0</v>
      </c>
    </row>
    <row r="2700" spans="2:7" ht="14" customHeight="1" x14ac:dyDescent="0.25">
      <c r="B2700" s="34" t="s">
        <v>3788</v>
      </c>
      <c r="C2700" s="29" t="str">
        <f>[1]!s_info_name(B2700)</f>
        <v>ST浩源</v>
      </c>
      <c r="D2700" s="30" t="str">
        <f>[1]!s_info_industry_sw_2021(B2700,"",1)</f>
        <v>公用事业</v>
      </c>
      <c r="E2700" s="31" t="str">
        <f>IF([1]!s_info_industry_sw_2021(B2700,"",2)="消费电子",分工!$E$4,VLOOKUP(D2700,分工!$B$2:'分工'!$C$32,2,0))</f>
        <v>沈洪敏</v>
      </c>
      <c r="F2700" s="35"/>
      <c r="G2700" s="33">
        <f>IFERROR(VLOOKUP(C2700,重点公司!$C$2:$E$800,2,FALSE),0)</f>
        <v>0</v>
      </c>
    </row>
    <row r="2701" spans="2:7" ht="14" customHeight="1" x14ac:dyDescent="0.25">
      <c r="B2701" s="34" t="s">
        <v>3789</v>
      </c>
      <c r="C2701" s="29" t="str">
        <f>[1]!s_info_name(B2701)</f>
        <v>奥瑞金</v>
      </c>
      <c r="D2701" s="30" t="str">
        <f>[1]!s_info_industry_sw_2021(B2701,"",1)</f>
        <v>轻工制造</v>
      </c>
      <c r="E2701" s="31" t="str">
        <f>IF([1]!s_info_industry_sw_2021(B2701,"",2)="消费电子",分工!$E$4,VLOOKUP(D2701,分工!$B$2:'分工'!$C$32,2,0))</f>
        <v>董博</v>
      </c>
      <c r="F2701" s="35"/>
      <c r="G2701" s="33">
        <f>IFERROR(VLOOKUP(C2701,重点公司!$C$2:$E$800,2,FALSE),0)</f>
        <v>0</v>
      </c>
    </row>
    <row r="2702" spans="2:7" ht="14" customHeight="1" x14ac:dyDescent="0.25">
      <c r="B2702" s="34" t="s">
        <v>3790</v>
      </c>
      <c r="C2702" s="29" t="str">
        <f>[1]!s_info_name(B2702)</f>
        <v>海欣食品</v>
      </c>
      <c r="D2702" s="30" t="str">
        <f>[1]!s_info_industry_sw_2021(B2702,"",1)</f>
        <v>食品饮料</v>
      </c>
      <c r="E2702" s="31" t="str">
        <f>IF([1]!s_info_industry_sw_2021(B2702,"",2)="消费电子",分工!$E$4,VLOOKUP(D2702,分工!$B$2:'分工'!$C$32,2,0))</f>
        <v>董博</v>
      </c>
      <c r="F2702" s="35"/>
      <c r="G2702" s="33">
        <f>IFERROR(VLOOKUP(C2702,重点公司!$C$2:$E$800,2,FALSE),0)</f>
        <v>0</v>
      </c>
    </row>
    <row r="2703" spans="2:7" ht="14" customHeight="1" x14ac:dyDescent="0.25">
      <c r="B2703" s="34" t="s">
        <v>3791</v>
      </c>
      <c r="C2703" s="29" t="str">
        <f>[1]!s_info_name(B2703)</f>
        <v>浙江世宝</v>
      </c>
      <c r="D2703" s="30" t="str">
        <f>[1]!s_info_industry_sw_2021(B2703,"",1)</f>
        <v>汽车</v>
      </c>
      <c r="E2703" s="31" t="str">
        <f>IF([1]!s_info_industry_sw_2021(B2703,"",2)="消费电子",分工!$E$4,VLOOKUP(D2703,分工!$B$2:'分工'!$C$32,2,0))</f>
        <v>沈洪敏</v>
      </c>
      <c r="F2703" s="35"/>
      <c r="G2703" s="33">
        <f>IFERROR(VLOOKUP(C2703,重点公司!$C$2:$E$800,2,FALSE),0)</f>
        <v>0</v>
      </c>
    </row>
    <row r="2704" spans="2:7" ht="14" customHeight="1" x14ac:dyDescent="0.25">
      <c r="B2704" s="34" t="s">
        <v>3792</v>
      </c>
      <c r="C2704" s="29">
        <f>[1]!s_info_name(B2704)</f>
        <v>0</v>
      </c>
      <c r="D2704" s="30">
        <f>[1]!s_info_industry_sw_2021(B2704,"",1)</f>
        <v>0</v>
      </c>
      <c r="E2704" s="31" t="e">
        <f>IF([1]!s_info_industry_sw_2021(B2704,"",2)="消费电子",分工!$E$4,VLOOKUP(D2704,分工!$B$2:'分工'!$C$32,2,0))</f>
        <v>#N/A</v>
      </c>
      <c r="F2704" s="35"/>
      <c r="G2704" s="33">
        <f>IFERROR(VLOOKUP(C2704,重点公司!$C$2:$E$800,2,FALSE),0)</f>
        <v>0</v>
      </c>
    </row>
    <row r="2705" spans="2:7" ht="14" customHeight="1" x14ac:dyDescent="0.25">
      <c r="B2705" s="34" t="s">
        <v>532</v>
      </c>
      <c r="C2705" s="29" t="str">
        <f>[1]!s_info_name(B2705)</f>
        <v>新宝股份</v>
      </c>
      <c r="D2705" s="30" t="str">
        <f>[1]!s_info_industry_sw_2021(B2705,"",1)</f>
        <v>家用电器</v>
      </c>
      <c r="E2705" s="31" t="str">
        <f>IF([1]!s_info_industry_sw_2021(B2705,"",2)="消费电子",分工!$E$4,VLOOKUP(D2705,分工!$B$2:'分工'!$C$32,2,0))</f>
        <v>董博</v>
      </c>
      <c r="F2705" s="35"/>
      <c r="G2705" s="33">
        <f>IFERROR(VLOOKUP(C2705,重点公司!$C$2:$E$800,2,FALSE),0)</f>
        <v>1</v>
      </c>
    </row>
    <row r="2706" spans="2:7" ht="14" customHeight="1" x14ac:dyDescent="0.25">
      <c r="B2706" s="34" t="s">
        <v>3793</v>
      </c>
      <c r="C2706" s="29" t="str">
        <f>[1]!s_info_name(B2706)</f>
        <v>良信股份</v>
      </c>
      <c r="D2706" s="30" t="str">
        <f>[1]!s_info_industry_sw_2021(B2706,"",1)</f>
        <v>电力设备</v>
      </c>
      <c r="E2706" s="31" t="str">
        <f>IF([1]!s_info_industry_sw_2021(B2706,"",2)="消费电子",分工!$E$4,VLOOKUP(D2706,分工!$B$2:'分工'!$C$32,2,0))</f>
        <v>张子健</v>
      </c>
      <c r="F2706" s="35"/>
      <c r="G2706" s="33">
        <f>IFERROR(VLOOKUP(C2706,重点公司!$C$2:$E$800,2,FALSE),0)</f>
        <v>0</v>
      </c>
    </row>
    <row r="2707" spans="2:7" ht="14" customHeight="1" x14ac:dyDescent="0.25">
      <c r="B2707" s="34" t="s">
        <v>3794</v>
      </c>
      <c r="C2707" s="29" t="str">
        <f>[1]!s_info_name(B2707)</f>
        <v>众信旅游</v>
      </c>
      <c r="D2707" s="30" t="str">
        <f>[1]!s_info_industry_sw_2021(B2707,"",1)</f>
        <v>社会服务</v>
      </c>
      <c r="E2707" s="31" t="str">
        <f>IF([1]!s_info_industry_sw_2021(B2707,"",2)="消费电子",分工!$E$4,VLOOKUP(D2707,分工!$B$2:'分工'!$C$32,2,0))</f>
        <v>董博</v>
      </c>
      <c r="F2707" s="35"/>
      <c r="G2707" s="33">
        <f>IFERROR(VLOOKUP(C2707,重点公司!$C$2:$E$800,2,FALSE),0)</f>
        <v>0</v>
      </c>
    </row>
    <row r="2708" spans="2:7" ht="14" customHeight="1" x14ac:dyDescent="0.25">
      <c r="B2708" s="34" t="s">
        <v>3795</v>
      </c>
      <c r="C2708" s="29" t="str">
        <f>[1]!s_info_name(B2708)</f>
        <v>光洋股份</v>
      </c>
      <c r="D2708" s="30" t="str">
        <f>[1]!s_info_industry_sw_2021(B2708,"",1)</f>
        <v>汽车</v>
      </c>
      <c r="E2708" s="31" t="str">
        <f>IF([1]!s_info_industry_sw_2021(B2708,"",2)="消费电子",分工!$E$4,VLOOKUP(D2708,分工!$B$2:'分工'!$C$32,2,0))</f>
        <v>沈洪敏</v>
      </c>
      <c r="F2708" s="35"/>
      <c r="G2708" s="33">
        <f>IFERROR(VLOOKUP(C2708,重点公司!$C$2:$E$800,2,FALSE),0)</f>
        <v>0</v>
      </c>
    </row>
    <row r="2709" spans="2:7" ht="14" customHeight="1" x14ac:dyDescent="0.25">
      <c r="B2709" s="34" t="s">
        <v>1230</v>
      </c>
      <c r="C2709" s="29" t="str">
        <f>[1]!s_info_name(B2709)</f>
        <v>天赐材料</v>
      </c>
      <c r="D2709" s="30" t="str">
        <f>[1]!s_info_industry_sw_2021(B2709,"",1)</f>
        <v>电力设备</v>
      </c>
      <c r="E2709" s="31" t="str">
        <f>IF([1]!s_info_industry_sw_2021(B2709,"",2)="消费电子",分工!$E$4,VLOOKUP(D2709,分工!$B$2:'分工'!$C$32,2,0))</f>
        <v>张子健</v>
      </c>
      <c r="F2709" s="35"/>
      <c r="G2709" s="33">
        <f>IFERROR(VLOOKUP(C2709,重点公司!$C$2:$E$800,2,FALSE),0)</f>
        <v>1</v>
      </c>
    </row>
    <row r="2710" spans="2:7" ht="14" customHeight="1" x14ac:dyDescent="0.25">
      <c r="B2710" s="34" t="s">
        <v>3796</v>
      </c>
      <c r="C2710" s="29" t="str">
        <f>[1]!s_info_name(B2710)</f>
        <v>慈铭体检</v>
      </c>
      <c r="D2710" s="30">
        <f>[1]!s_info_industry_sw_2021(B2710,"",1)</f>
        <v>0</v>
      </c>
      <c r="E2710" s="31" t="e">
        <f>IF([1]!s_info_industry_sw_2021(B2710,"",2)="消费电子",分工!$E$4,VLOOKUP(D2710,分工!$B$2:'分工'!$C$32,2,0))</f>
        <v>#N/A</v>
      </c>
      <c r="F2710" s="35"/>
      <c r="G2710" s="33">
        <f>IFERROR(VLOOKUP(C2710,重点公司!$C$2:$E$800,2,FALSE),0)</f>
        <v>0</v>
      </c>
    </row>
    <row r="2711" spans="2:7" ht="14" customHeight="1" x14ac:dyDescent="0.25">
      <c r="B2711" s="34" t="s">
        <v>3797</v>
      </c>
      <c r="C2711" s="29" t="str">
        <f>[1]!s_info_name(B2711)</f>
        <v>欧浦退(退市)</v>
      </c>
      <c r="D2711" s="30" t="str">
        <f>[1]!s_info_industry_sw_2021(B2711,"",1)</f>
        <v>交通运输</v>
      </c>
      <c r="E2711" s="31" t="str">
        <f>IF([1]!s_info_industry_sw_2021(B2711,"",2)="消费电子",分工!$E$4,VLOOKUP(D2711,分工!$B$2:'分工'!$C$32,2,0))</f>
        <v>董博</v>
      </c>
      <c r="F2711" s="35"/>
      <c r="G2711" s="33">
        <f>IFERROR(VLOOKUP(C2711,重点公司!$C$2:$E$800,2,FALSE),0)</f>
        <v>0</v>
      </c>
    </row>
    <row r="2712" spans="2:7" ht="14" customHeight="1" x14ac:dyDescent="0.25">
      <c r="B2712" s="34" t="s">
        <v>3798</v>
      </c>
      <c r="C2712" s="29" t="str">
        <f>[1]!s_info_name(B2712)</f>
        <v>思美传媒</v>
      </c>
      <c r="D2712" s="30" t="str">
        <f>[1]!s_info_industry_sw_2021(B2712,"",1)</f>
        <v>传媒</v>
      </c>
      <c r="E2712" s="31" t="str">
        <f>IF([1]!s_info_industry_sw_2021(B2712,"",2)="消费电子",分工!$E$4,VLOOKUP(D2712,分工!$B$2:'分工'!$C$32,2,0))</f>
        <v>曹昱晟</v>
      </c>
      <c r="F2712" s="35"/>
      <c r="G2712" s="33">
        <f>IFERROR(VLOOKUP(C2712,重点公司!$C$2:$E$800,2,FALSE),0)</f>
        <v>0</v>
      </c>
    </row>
    <row r="2713" spans="2:7" ht="14" customHeight="1" x14ac:dyDescent="0.25">
      <c r="B2713" s="34" t="s">
        <v>3799</v>
      </c>
      <c r="C2713" s="29" t="str">
        <f>[1]!s_info_name(B2713)</f>
        <v>东易日盛</v>
      </c>
      <c r="D2713" s="30" t="str">
        <f>[1]!s_info_industry_sw_2021(B2713,"",1)</f>
        <v>建筑装饰</v>
      </c>
      <c r="E2713" s="31" t="str">
        <f>IF([1]!s_info_industry_sw_2021(B2713,"",2)="消费电子",分工!$E$4,VLOOKUP(D2713,分工!$B$2:'分工'!$C$32,2,0))</f>
        <v>曹昱晟</v>
      </c>
      <c r="F2713" s="35"/>
      <c r="G2713" s="33">
        <f>IFERROR(VLOOKUP(C2713,重点公司!$C$2:$E$800,2,FALSE),0)</f>
        <v>0</v>
      </c>
    </row>
    <row r="2714" spans="2:7" ht="14" customHeight="1" x14ac:dyDescent="0.25">
      <c r="B2714" s="34" t="s">
        <v>543</v>
      </c>
      <c r="C2714" s="29" t="str">
        <f>[1]!s_info_name(B2714)</f>
        <v>牧原股份</v>
      </c>
      <c r="D2714" s="30" t="str">
        <f>[1]!s_info_industry_sw_2021(B2714,"",1)</f>
        <v>农林牧渔</v>
      </c>
      <c r="E2714" s="31" t="str">
        <f>IF([1]!s_info_industry_sw_2021(B2714,"",2)="消费电子",分工!$E$4,VLOOKUP(D2714,分工!$B$2:'分工'!$C$32,2,0))</f>
        <v>邵艺开</v>
      </c>
      <c r="F2714" s="35"/>
      <c r="G2714" s="33">
        <f>IFERROR(VLOOKUP(C2714,重点公司!$C$2:$E$800,2,FALSE),0)</f>
        <v>1</v>
      </c>
    </row>
    <row r="2715" spans="2:7" ht="14" customHeight="1" x14ac:dyDescent="0.25">
      <c r="B2715" s="34" t="s">
        <v>3800</v>
      </c>
      <c r="C2715" s="29" t="str">
        <f>[1]!s_info_name(B2715)</f>
        <v>登云股份</v>
      </c>
      <c r="D2715" s="30" t="str">
        <f>[1]!s_info_industry_sw_2021(B2715,"",1)</f>
        <v>汽车</v>
      </c>
      <c r="E2715" s="31" t="str">
        <f>IF([1]!s_info_industry_sw_2021(B2715,"",2)="消费电子",分工!$E$4,VLOOKUP(D2715,分工!$B$2:'分工'!$C$32,2,0))</f>
        <v>沈洪敏</v>
      </c>
      <c r="F2715" s="35"/>
      <c r="G2715" s="33">
        <f>IFERROR(VLOOKUP(C2715,重点公司!$C$2:$E$800,2,FALSE),0)</f>
        <v>0</v>
      </c>
    </row>
    <row r="2716" spans="2:7" ht="14" customHeight="1" x14ac:dyDescent="0.25">
      <c r="B2716" s="34" t="s">
        <v>3801</v>
      </c>
      <c r="C2716" s="29" t="str">
        <f>[1]!s_info_name(B2716)</f>
        <v>湖南白银</v>
      </c>
      <c r="D2716" s="30" t="str">
        <f>[1]!s_info_industry_sw_2021(B2716,"",1)</f>
        <v>有色金属</v>
      </c>
      <c r="E2716" s="31" t="str">
        <f>IF([1]!s_info_industry_sw_2021(B2716,"",2)="消费电子",分工!$E$4,VLOOKUP(D2716,分工!$B$2:'分工'!$C$32,2,0))</f>
        <v>蔡浩</v>
      </c>
      <c r="F2716" s="35"/>
      <c r="G2716" s="33">
        <f>IFERROR(VLOOKUP(C2716,重点公司!$C$2:$E$800,2,FALSE),0)</f>
        <v>0</v>
      </c>
    </row>
    <row r="2717" spans="2:7" ht="14" customHeight="1" x14ac:dyDescent="0.25">
      <c r="B2717" s="34" t="s">
        <v>3802</v>
      </c>
      <c r="C2717" s="29" t="str">
        <f>[1]!s_info_name(B2717)</f>
        <v>岭南股份</v>
      </c>
      <c r="D2717" s="30" t="str">
        <f>[1]!s_info_industry_sw_2021(B2717,"",1)</f>
        <v>建筑装饰</v>
      </c>
      <c r="E2717" s="31" t="str">
        <f>IF([1]!s_info_industry_sw_2021(B2717,"",2)="消费电子",分工!$E$4,VLOOKUP(D2717,分工!$B$2:'分工'!$C$32,2,0))</f>
        <v>曹昱晟</v>
      </c>
      <c r="F2717" s="35"/>
      <c r="G2717" s="33">
        <f>IFERROR(VLOOKUP(C2717,重点公司!$C$2:$E$800,2,FALSE),0)</f>
        <v>0</v>
      </c>
    </row>
    <row r="2718" spans="2:7" ht="14" customHeight="1" x14ac:dyDescent="0.25">
      <c r="B2718" s="34" t="s">
        <v>3803</v>
      </c>
      <c r="C2718" s="29" t="str">
        <f>[1]!s_info_name(B2718)</f>
        <v>友邦吊顶</v>
      </c>
      <c r="D2718" s="30" t="str">
        <f>[1]!s_info_industry_sw_2021(B2718,"",1)</f>
        <v>建筑材料</v>
      </c>
      <c r="E2718" s="31" t="str">
        <f>IF([1]!s_info_industry_sw_2021(B2718,"",2)="消费电子",分工!$E$4,VLOOKUP(D2718,分工!$B$2:'分工'!$C$32,2,0))</f>
        <v>曹昱晟</v>
      </c>
      <c r="F2718" s="35"/>
      <c r="G2718" s="33">
        <f>IFERROR(VLOOKUP(C2718,重点公司!$C$2:$E$800,2,FALSE),0)</f>
        <v>0</v>
      </c>
    </row>
    <row r="2719" spans="2:7" ht="14" customHeight="1" x14ac:dyDescent="0.25">
      <c r="B2719" s="34" t="s">
        <v>3804</v>
      </c>
      <c r="C2719" s="29" t="str">
        <f>[1]!s_info_name(B2719)</f>
        <v>麦趣尔</v>
      </c>
      <c r="D2719" s="30" t="str">
        <f>[1]!s_info_industry_sw_2021(B2719,"",1)</f>
        <v>食品饮料</v>
      </c>
      <c r="E2719" s="31" t="str">
        <f>IF([1]!s_info_industry_sw_2021(B2719,"",2)="消费电子",分工!$E$4,VLOOKUP(D2719,分工!$B$2:'分工'!$C$32,2,0))</f>
        <v>董博</v>
      </c>
      <c r="F2719" s="35"/>
      <c r="G2719" s="33">
        <f>IFERROR(VLOOKUP(C2719,重点公司!$C$2:$E$800,2,FALSE),0)</f>
        <v>0</v>
      </c>
    </row>
    <row r="2720" spans="2:7" ht="14" customHeight="1" x14ac:dyDescent="0.25">
      <c r="B2720" s="34" t="s">
        <v>3805</v>
      </c>
      <c r="C2720" s="29" t="str">
        <f>[1]!s_info_name(B2720)</f>
        <v>宏良股份(IPO终止)</v>
      </c>
      <c r="D2720" s="30" t="str">
        <f>[1]!s_info_industry_sw_2021(B2720,"",1)</f>
        <v>纺织服饰</v>
      </c>
      <c r="E2720" s="31" t="str">
        <f>IF([1]!s_info_industry_sw_2021(B2720,"",2)="消费电子",分工!$E$4,VLOOKUP(D2720,分工!$B$2:'分工'!$C$32,2,0))</f>
        <v>董博</v>
      </c>
      <c r="F2720" s="35"/>
      <c r="G2720" s="33">
        <f>IFERROR(VLOOKUP(C2720,重点公司!$C$2:$E$800,2,FALSE),0)</f>
        <v>0</v>
      </c>
    </row>
    <row r="2721" spans="2:7" ht="14" customHeight="1" x14ac:dyDescent="0.25">
      <c r="B2721" s="34" t="s">
        <v>3806</v>
      </c>
      <c r="C2721" s="29" t="str">
        <f>[1]!s_info_name(B2721)</f>
        <v>ST金一</v>
      </c>
      <c r="D2721" s="30" t="str">
        <f>[1]!s_info_industry_sw_2021(B2721,"",1)</f>
        <v>纺织服饰</v>
      </c>
      <c r="E2721" s="31" t="str">
        <f>IF([1]!s_info_industry_sw_2021(B2721,"",2)="消费电子",分工!$E$4,VLOOKUP(D2721,分工!$B$2:'分工'!$C$32,2,0))</f>
        <v>董博</v>
      </c>
      <c r="F2721" s="35"/>
      <c r="G2721" s="33">
        <f>IFERROR(VLOOKUP(C2721,重点公司!$C$2:$E$800,2,FALSE),0)</f>
        <v>0</v>
      </c>
    </row>
    <row r="2722" spans="2:7" ht="14" customHeight="1" x14ac:dyDescent="0.25">
      <c r="B2722" s="34" t="s">
        <v>3807</v>
      </c>
      <c r="C2722" s="29" t="str">
        <f>[1]!s_info_name(B2722)</f>
        <v>物产金轮</v>
      </c>
      <c r="D2722" s="30" t="str">
        <f>[1]!s_info_industry_sw_2021(B2722,"",1)</f>
        <v>纺织服饰</v>
      </c>
      <c r="E2722" s="31" t="str">
        <f>IF([1]!s_info_industry_sw_2021(B2722,"",2)="消费电子",分工!$E$4,VLOOKUP(D2722,分工!$B$2:'分工'!$C$32,2,0))</f>
        <v>董博</v>
      </c>
      <c r="F2722" s="35"/>
      <c r="G2722" s="33">
        <f>IFERROR(VLOOKUP(C2722,重点公司!$C$2:$E$800,2,FALSE),0)</f>
        <v>0</v>
      </c>
    </row>
    <row r="2723" spans="2:7" ht="14" customHeight="1" x14ac:dyDescent="0.25">
      <c r="B2723" s="34" t="s">
        <v>3808</v>
      </c>
      <c r="C2723" s="29" t="str">
        <f>[1]!s_info_name(B2723)</f>
        <v>小崧股份</v>
      </c>
      <c r="D2723" s="30" t="str">
        <f>[1]!s_info_industry_sw_2021(B2723,"",1)</f>
        <v>家用电器</v>
      </c>
      <c r="E2723" s="31" t="str">
        <f>IF([1]!s_info_industry_sw_2021(B2723,"",2)="消费电子",分工!$E$4,VLOOKUP(D2723,分工!$B$2:'分工'!$C$32,2,0))</f>
        <v>董博</v>
      </c>
      <c r="F2723" s="35"/>
      <c r="G2723" s="33">
        <f>IFERROR(VLOOKUP(C2723,重点公司!$C$2:$E$800,2,FALSE),0)</f>
        <v>0</v>
      </c>
    </row>
    <row r="2724" spans="2:7" ht="14" customHeight="1" x14ac:dyDescent="0.25">
      <c r="B2724" s="34" t="s">
        <v>3809</v>
      </c>
      <c r="C2724" s="29" t="str">
        <f>[1]!s_info_name(B2724)</f>
        <v>海洋王</v>
      </c>
      <c r="D2724" s="30" t="str">
        <f>[1]!s_info_industry_sw_2021(B2724,"",1)</f>
        <v>电子</v>
      </c>
      <c r="E2724" s="31" t="str">
        <f>IF([1]!s_info_industry_sw_2021(B2724,"",2)="消费电子",分工!$E$4,VLOOKUP(D2724,分工!$B$2:'分工'!$C$32,2,0))</f>
        <v>邵艺开</v>
      </c>
      <c r="F2724" s="35"/>
      <c r="G2724" s="33">
        <f>IFERROR(VLOOKUP(C2724,重点公司!$C$2:$E$800,2,FALSE),0)</f>
        <v>0</v>
      </c>
    </row>
    <row r="2725" spans="2:7" ht="14" customHeight="1" x14ac:dyDescent="0.25">
      <c r="B2725" s="34" t="s">
        <v>3810</v>
      </c>
      <c r="C2725" s="29" t="str">
        <f>[1]!s_info_name(B2725)</f>
        <v>跃岭股份</v>
      </c>
      <c r="D2725" s="30" t="str">
        <f>[1]!s_info_industry_sw_2021(B2725,"",1)</f>
        <v>汽车</v>
      </c>
      <c r="E2725" s="31" t="str">
        <f>IF([1]!s_info_industry_sw_2021(B2725,"",2)="消费电子",分工!$E$4,VLOOKUP(D2725,分工!$B$2:'分工'!$C$32,2,0))</f>
        <v>沈洪敏</v>
      </c>
      <c r="F2725" s="35"/>
      <c r="G2725" s="33">
        <f>IFERROR(VLOOKUP(C2725,重点公司!$C$2:$E$800,2,FALSE),0)</f>
        <v>0</v>
      </c>
    </row>
    <row r="2726" spans="2:7" ht="14" customHeight="1" x14ac:dyDescent="0.25">
      <c r="B2726" s="34" t="s">
        <v>3811</v>
      </c>
      <c r="C2726" s="29" t="str">
        <f>[1]!s_info_name(B2726)</f>
        <v>龙大美食</v>
      </c>
      <c r="D2726" s="30" t="str">
        <f>[1]!s_info_industry_sw_2021(B2726,"",1)</f>
        <v>食品饮料</v>
      </c>
      <c r="E2726" s="31" t="str">
        <f>IF([1]!s_info_industry_sw_2021(B2726,"",2)="消费电子",分工!$E$4,VLOOKUP(D2726,分工!$B$2:'分工'!$C$32,2,0))</f>
        <v>董博</v>
      </c>
      <c r="F2726" s="35"/>
      <c r="G2726" s="33">
        <f>IFERROR(VLOOKUP(C2726,重点公司!$C$2:$E$800,2,FALSE),0)</f>
        <v>0</v>
      </c>
    </row>
    <row r="2727" spans="2:7" ht="14" customHeight="1" x14ac:dyDescent="0.25">
      <c r="B2727" s="34" t="s">
        <v>3812</v>
      </c>
      <c r="C2727" s="29" t="str">
        <f>[1]!s_info_name(B2727)</f>
        <v>一心堂</v>
      </c>
      <c r="D2727" s="30" t="str">
        <f>[1]!s_info_industry_sw_2021(B2727,"",1)</f>
        <v>医药生物</v>
      </c>
      <c r="E2727" s="31" t="str">
        <f>IF([1]!s_info_industry_sw_2021(B2727,"",2)="消费电子",分工!$E$4,VLOOKUP(D2727,分工!$B$2:'分工'!$C$32,2,0))</f>
        <v>曹昱晟</v>
      </c>
      <c r="F2727" s="35"/>
      <c r="G2727" s="33">
        <f>IFERROR(VLOOKUP(C2727,重点公司!$C$2:$E$800,2,FALSE),0)</f>
        <v>0</v>
      </c>
    </row>
    <row r="2728" spans="2:7" ht="14" customHeight="1" x14ac:dyDescent="0.25">
      <c r="B2728" s="34" t="s">
        <v>3813</v>
      </c>
      <c r="C2728" s="29" t="str">
        <f>[1]!s_info_name(B2728)</f>
        <v>特一药业</v>
      </c>
      <c r="D2728" s="30" t="str">
        <f>[1]!s_info_industry_sw_2021(B2728,"",1)</f>
        <v>医药生物</v>
      </c>
      <c r="E2728" s="31" t="str">
        <f>IF([1]!s_info_industry_sw_2021(B2728,"",2)="消费电子",分工!$E$4,VLOOKUP(D2728,分工!$B$2:'分工'!$C$32,2,0))</f>
        <v>曹昱晟</v>
      </c>
      <c r="F2728" s="35"/>
      <c r="G2728" s="33">
        <f>IFERROR(VLOOKUP(C2728,重点公司!$C$2:$E$800,2,FALSE),0)</f>
        <v>0</v>
      </c>
    </row>
    <row r="2729" spans="2:7" ht="14" customHeight="1" x14ac:dyDescent="0.25">
      <c r="B2729" s="34" t="s">
        <v>3814</v>
      </c>
      <c r="C2729" s="29" t="str">
        <f>[1]!s_info_name(B2729)</f>
        <v>好利科技</v>
      </c>
      <c r="D2729" s="30" t="str">
        <f>[1]!s_info_industry_sw_2021(B2729,"",1)</f>
        <v>电子</v>
      </c>
      <c r="E2729" s="31" t="str">
        <f>IF([1]!s_info_industry_sw_2021(B2729,"",2)="消费电子",分工!$E$4,VLOOKUP(D2729,分工!$B$2:'分工'!$C$32,2,0))</f>
        <v>邵艺开</v>
      </c>
      <c r="F2729" s="35"/>
      <c r="G2729" s="33">
        <f>IFERROR(VLOOKUP(C2729,重点公司!$C$2:$E$800,2,FALSE),0)</f>
        <v>0</v>
      </c>
    </row>
    <row r="2730" spans="2:7" ht="14" customHeight="1" x14ac:dyDescent="0.25">
      <c r="B2730" s="34" t="s">
        <v>3815</v>
      </c>
      <c r="C2730" s="29" t="str">
        <f>[1]!s_info_name(B2730)</f>
        <v>电光科技</v>
      </c>
      <c r="D2730" s="30" t="str">
        <f>[1]!s_info_industry_sw_2021(B2730,"",1)</f>
        <v>机械设备</v>
      </c>
      <c r="E2730" s="31" t="str">
        <f>IF([1]!s_info_industry_sw_2021(B2730,"",2)="消费电子",分工!$E$4,VLOOKUP(D2730,分工!$B$2:'分工'!$C$32,2,0))</f>
        <v>沈洪敏</v>
      </c>
      <c r="F2730" s="35"/>
      <c r="G2730" s="33">
        <f>IFERROR(VLOOKUP(C2730,重点公司!$C$2:$E$800,2,FALSE),0)</f>
        <v>0</v>
      </c>
    </row>
    <row r="2731" spans="2:7" ht="14" customHeight="1" x14ac:dyDescent="0.25">
      <c r="B2731" s="34" t="s">
        <v>3816</v>
      </c>
      <c r="C2731" s="29" t="str">
        <f>[1]!s_info_name(B2731)</f>
        <v>萃华珠宝</v>
      </c>
      <c r="D2731" s="30" t="str">
        <f>[1]!s_info_industry_sw_2021(B2731,"",1)</f>
        <v>纺织服饰</v>
      </c>
      <c r="E2731" s="31" t="str">
        <f>IF([1]!s_info_industry_sw_2021(B2731,"",2)="消费电子",分工!$E$4,VLOOKUP(D2731,分工!$B$2:'分工'!$C$32,2,0))</f>
        <v>董博</v>
      </c>
      <c r="F2731" s="35"/>
      <c r="G2731" s="33">
        <f>IFERROR(VLOOKUP(C2731,重点公司!$C$2:$E$800,2,FALSE),0)</f>
        <v>0</v>
      </c>
    </row>
    <row r="2732" spans="2:7" ht="14" customHeight="1" x14ac:dyDescent="0.25">
      <c r="B2732" s="34" t="s">
        <v>3817</v>
      </c>
      <c r="C2732" s="29" t="str">
        <f>[1]!s_info_name(B2732)</f>
        <v>燕塘乳业</v>
      </c>
      <c r="D2732" s="30" t="str">
        <f>[1]!s_info_industry_sw_2021(B2732,"",1)</f>
        <v>食品饮料</v>
      </c>
      <c r="E2732" s="31" t="str">
        <f>IF([1]!s_info_industry_sw_2021(B2732,"",2)="消费电子",分工!$E$4,VLOOKUP(D2732,分工!$B$2:'分工'!$C$32,2,0))</f>
        <v>董博</v>
      </c>
      <c r="F2732" s="35"/>
      <c r="G2732" s="33">
        <f>IFERROR(VLOOKUP(C2732,重点公司!$C$2:$E$800,2,FALSE),0)</f>
        <v>0</v>
      </c>
    </row>
    <row r="2733" spans="2:7" ht="14" customHeight="1" x14ac:dyDescent="0.25">
      <c r="B2733" s="34" t="s">
        <v>3818</v>
      </c>
      <c r="C2733" s="29" t="str">
        <f>[1]!s_info_name(B2733)</f>
        <v>雄韬股份</v>
      </c>
      <c r="D2733" s="30" t="str">
        <f>[1]!s_info_industry_sw_2021(B2733,"",1)</f>
        <v>电力设备</v>
      </c>
      <c r="E2733" s="31" t="str">
        <f>IF([1]!s_info_industry_sw_2021(B2733,"",2)="消费电子",分工!$E$4,VLOOKUP(D2733,分工!$B$2:'分工'!$C$32,2,0))</f>
        <v>张子健</v>
      </c>
      <c r="F2733" s="35"/>
      <c r="G2733" s="33">
        <f>IFERROR(VLOOKUP(C2733,重点公司!$C$2:$E$800,2,FALSE),0)</f>
        <v>0</v>
      </c>
    </row>
    <row r="2734" spans="2:7" ht="14" customHeight="1" x14ac:dyDescent="0.25">
      <c r="B2734" s="34" t="s">
        <v>3819</v>
      </c>
      <c r="C2734" s="29" t="str">
        <f>[1]!s_info_name(B2734)</f>
        <v>利民股份</v>
      </c>
      <c r="D2734" s="30" t="str">
        <f>[1]!s_info_industry_sw_2021(B2734,"",1)</f>
        <v>基础化工</v>
      </c>
      <c r="E2734" s="31" t="str">
        <f>IF([1]!s_info_industry_sw_2021(B2734,"",2)="消费电子",分工!$E$4,VLOOKUP(D2734,分工!$B$2:'分工'!$C$32,2,0))</f>
        <v>张子健</v>
      </c>
      <c r="F2734" s="35"/>
      <c r="G2734" s="33">
        <f>IFERROR(VLOOKUP(C2734,重点公司!$C$2:$E$800,2,FALSE),0)</f>
        <v>0</v>
      </c>
    </row>
    <row r="2735" spans="2:7" ht="14" customHeight="1" x14ac:dyDescent="0.25">
      <c r="B2735" s="34" t="s">
        <v>3820</v>
      </c>
      <c r="C2735" s="29" t="str">
        <f>[1]!s_info_name(B2735)</f>
        <v>王子新材</v>
      </c>
      <c r="D2735" s="30" t="str">
        <f>[1]!s_info_industry_sw_2021(B2735,"",1)</f>
        <v>轻工制造</v>
      </c>
      <c r="E2735" s="31" t="str">
        <f>IF([1]!s_info_industry_sw_2021(B2735,"",2)="消费电子",分工!$E$4,VLOOKUP(D2735,分工!$B$2:'分工'!$C$32,2,0))</f>
        <v>董博</v>
      </c>
      <c r="F2735" s="35"/>
      <c r="G2735" s="33">
        <f>IFERROR(VLOOKUP(C2735,重点公司!$C$2:$E$800,2,FALSE),0)</f>
        <v>0</v>
      </c>
    </row>
    <row r="2736" spans="2:7" ht="14" customHeight="1" x14ac:dyDescent="0.25">
      <c r="B2736" s="34" t="s">
        <v>67</v>
      </c>
      <c r="C2736" s="29" t="str">
        <f>[1]!s_info_name(B2736)</f>
        <v>国信证券</v>
      </c>
      <c r="D2736" s="30" t="str">
        <f>[1]!s_info_industry_sw_2021(B2736,"",1)</f>
        <v>非银金融</v>
      </c>
      <c r="E2736" s="31" t="str">
        <f>IF([1]!s_info_industry_sw_2021(B2736,"",2)="消费电子",分工!$E$4,VLOOKUP(D2736,分工!$B$2:'分工'!$C$32,2,0))</f>
        <v>蔡浩</v>
      </c>
      <c r="F2736" s="35"/>
      <c r="G2736" s="33">
        <f>IFERROR(VLOOKUP(C2736,重点公司!$C$2:$E$800,2,FALSE),0)</f>
        <v>1</v>
      </c>
    </row>
    <row r="2737" spans="2:7" ht="14" customHeight="1" x14ac:dyDescent="0.25">
      <c r="B2737" s="34" t="s">
        <v>3821</v>
      </c>
      <c r="C2737" s="29" t="str">
        <f>[1]!s_info_name(B2737)</f>
        <v>葵花药业</v>
      </c>
      <c r="D2737" s="30" t="str">
        <f>[1]!s_info_industry_sw_2021(B2737,"",1)</f>
        <v>医药生物</v>
      </c>
      <c r="E2737" s="31" t="str">
        <f>IF([1]!s_info_industry_sw_2021(B2737,"",2)="消费电子",分工!$E$4,VLOOKUP(D2737,分工!$B$2:'分工'!$C$32,2,0))</f>
        <v>曹昱晟</v>
      </c>
      <c r="F2737" s="35"/>
      <c r="G2737" s="33">
        <f>IFERROR(VLOOKUP(C2737,重点公司!$C$2:$E$800,2,FALSE),0)</f>
        <v>0</v>
      </c>
    </row>
    <row r="2738" spans="2:7" ht="14" customHeight="1" x14ac:dyDescent="0.25">
      <c r="B2738" s="34" t="s">
        <v>627</v>
      </c>
      <c r="C2738" s="29" t="str">
        <f>[1]!s_info_name(B2738)</f>
        <v>中矿资源</v>
      </c>
      <c r="D2738" s="30" t="str">
        <f>[1]!s_info_industry_sw_2021(B2738,"",1)</f>
        <v>有色金属</v>
      </c>
      <c r="E2738" s="31" t="str">
        <f>IF([1]!s_info_industry_sw_2021(B2738,"",2)="消费电子",分工!$E$4,VLOOKUP(D2738,分工!$B$2:'分工'!$C$32,2,0))</f>
        <v>蔡浩</v>
      </c>
      <c r="F2738" s="35"/>
      <c r="G2738" s="33">
        <f>IFERROR(VLOOKUP(C2738,重点公司!$C$2:$E$800,2,FALSE),0)</f>
        <v>1</v>
      </c>
    </row>
    <row r="2739" spans="2:7" ht="14" customHeight="1" x14ac:dyDescent="0.25">
      <c r="B2739" s="34" t="s">
        <v>3822</v>
      </c>
      <c r="C2739" s="29" t="str">
        <f>[1]!s_info_name(B2739)</f>
        <v>万达电影</v>
      </c>
      <c r="D2739" s="30" t="str">
        <f>[1]!s_info_industry_sw_2021(B2739,"",1)</f>
        <v>传媒</v>
      </c>
      <c r="E2739" s="31" t="str">
        <f>IF([1]!s_info_industry_sw_2021(B2739,"",2)="消费电子",分工!$E$4,VLOOKUP(D2739,分工!$B$2:'分工'!$C$32,2,0))</f>
        <v>曹昱晟</v>
      </c>
      <c r="F2739" s="35"/>
      <c r="G2739" s="33">
        <f>IFERROR(VLOOKUP(C2739,重点公司!$C$2:$E$800,2,FALSE),0)</f>
        <v>0</v>
      </c>
    </row>
    <row r="2740" spans="2:7" ht="14" customHeight="1" x14ac:dyDescent="0.25">
      <c r="B2740" s="34" t="s">
        <v>3823</v>
      </c>
      <c r="C2740" s="29" t="str">
        <f>[1]!s_info_name(B2740)</f>
        <v>*ST爱迪(退市)</v>
      </c>
      <c r="D2740" s="30" t="str">
        <f>[1]!s_info_industry_sw_2021(B2740,"",1)</f>
        <v>纺织服饰</v>
      </c>
      <c r="E2740" s="31" t="str">
        <f>IF([1]!s_info_industry_sw_2021(B2740,"",2)="消费电子",分工!$E$4,VLOOKUP(D2740,分工!$B$2:'分工'!$C$32,2,0))</f>
        <v>董博</v>
      </c>
      <c r="F2740" s="35"/>
      <c r="G2740" s="33">
        <f>IFERROR(VLOOKUP(C2740,重点公司!$C$2:$E$800,2,FALSE),0)</f>
        <v>0</v>
      </c>
    </row>
    <row r="2741" spans="2:7" ht="14" customHeight="1" x14ac:dyDescent="0.25">
      <c r="B2741" s="34" t="s">
        <v>3824</v>
      </c>
      <c r="C2741" s="29" t="str">
        <f>[1]!s_info_name(B2741)</f>
        <v>光华科技</v>
      </c>
      <c r="D2741" s="30" t="str">
        <f>[1]!s_info_industry_sw_2021(B2741,"",1)</f>
        <v>电子</v>
      </c>
      <c r="E2741" s="31" t="str">
        <f>IF([1]!s_info_industry_sw_2021(B2741,"",2)="消费电子",分工!$E$4,VLOOKUP(D2741,分工!$B$2:'分工'!$C$32,2,0))</f>
        <v>邵艺开</v>
      </c>
      <c r="F2741" s="35"/>
      <c r="G2741" s="33">
        <f>IFERROR(VLOOKUP(C2741,重点公司!$C$2:$E$800,2,FALSE),0)</f>
        <v>0</v>
      </c>
    </row>
    <row r="2742" spans="2:7" ht="14" customHeight="1" x14ac:dyDescent="0.25">
      <c r="B2742" s="34" t="s">
        <v>3825</v>
      </c>
      <c r="C2742" s="29" t="str">
        <f>[1]!s_info_name(B2742)</f>
        <v>ST三圣</v>
      </c>
      <c r="D2742" s="30" t="str">
        <f>[1]!s_info_industry_sw_2021(B2742,"",1)</f>
        <v>医药生物</v>
      </c>
      <c r="E2742" s="31" t="str">
        <f>IF([1]!s_info_industry_sw_2021(B2742,"",2)="消费电子",分工!$E$4,VLOOKUP(D2742,分工!$B$2:'分工'!$C$32,2,0))</f>
        <v>曹昱晟</v>
      </c>
      <c r="F2742" s="35"/>
      <c r="G2742" s="33">
        <f>IFERROR(VLOOKUP(C2742,重点公司!$C$2:$E$800,2,FALSE),0)</f>
        <v>0</v>
      </c>
    </row>
    <row r="2743" spans="2:7" ht="14" customHeight="1" x14ac:dyDescent="0.25">
      <c r="B2743" s="34" t="s">
        <v>3826</v>
      </c>
      <c r="C2743" s="29" t="str">
        <f>[1]!s_info_name(B2743)</f>
        <v>富煌钢构</v>
      </c>
      <c r="D2743" s="30" t="str">
        <f>[1]!s_info_industry_sw_2021(B2743,"",1)</f>
        <v>建筑装饰</v>
      </c>
      <c r="E2743" s="31" t="str">
        <f>IF([1]!s_info_industry_sw_2021(B2743,"",2)="消费电子",分工!$E$4,VLOOKUP(D2743,分工!$B$2:'分工'!$C$32,2,0))</f>
        <v>曹昱晟</v>
      </c>
      <c r="F2743" s="35"/>
      <c r="G2743" s="33">
        <f>IFERROR(VLOOKUP(C2743,重点公司!$C$2:$E$800,2,FALSE),0)</f>
        <v>0</v>
      </c>
    </row>
    <row r="2744" spans="2:7" ht="14" customHeight="1" x14ac:dyDescent="0.25">
      <c r="B2744" s="34" t="s">
        <v>3827</v>
      </c>
      <c r="C2744" s="29">
        <f>[1]!s_info_name(B2744)</f>
        <v>0</v>
      </c>
      <c r="D2744" s="30">
        <f>[1]!s_info_industry_sw_2021(B2744,"",1)</f>
        <v>0</v>
      </c>
      <c r="E2744" s="31" t="e">
        <f>IF([1]!s_info_industry_sw_2021(B2744,"",2)="消费电子",分工!$E$4,VLOOKUP(D2744,分工!$B$2:'分工'!$C$32,2,0))</f>
        <v>#N/A</v>
      </c>
      <c r="F2744" s="35"/>
      <c r="G2744" s="33">
        <f>IFERROR(VLOOKUP(C2744,重点公司!$C$2:$E$800,2,FALSE),0)</f>
        <v>0</v>
      </c>
    </row>
    <row r="2745" spans="2:7" ht="14" customHeight="1" x14ac:dyDescent="0.25">
      <c r="B2745" s="34" t="s">
        <v>3828</v>
      </c>
      <c r="C2745" s="29" t="str">
        <f>[1]!s_info_name(B2745)</f>
        <v>木林森</v>
      </c>
      <c r="D2745" s="30" t="str">
        <f>[1]!s_info_industry_sw_2021(B2745,"",1)</f>
        <v>电子</v>
      </c>
      <c r="E2745" s="31" t="str">
        <f>IF([1]!s_info_industry_sw_2021(B2745,"",2)="消费电子",分工!$E$4,VLOOKUP(D2745,分工!$B$2:'分工'!$C$32,2,0))</f>
        <v>邵艺开</v>
      </c>
      <c r="F2745" s="35"/>
      <c r="G2745" s="33">
        <f>IFERROR(VLOOKUP(C2745,重点公司!$C$2:$E$800,2,FALSE),0)</f>
        <v>0</v>
      </c>
    </row>
    <row r="2746" spans="2:7" ht="14" customHeight="1" x14ac:dyDescent="0.25">
      <c r="B2746" s="34" t="s">
        <v>3829</v>
      </c>
      <c r="C2746" s="29" t="str">
        <f>[1]!s_info_name(B2746)</f>
        <v>仙坛股份</v>
      </c>
      <c r="D2746" s="30" t="str">
        <f>[1]!s_info_industry_sw_2021(B2746,"",1)</f>
        <v>农林牧渔</v>
      </c>
      <c r="E2746" s="31" t="str">
        <f>IF([1]!s_info_industry_sw_2021(B2746,"",2)="消费电子",分工!$E$4,VLOOKUP(D2746,分工!$B$2:'分工'!$C$32,2,0))</f>
        <v>邵艺开</v>
      </c>
      <c r="F2746" s="35"/>
      <c r="G2746" s="33">
        <f>IFERROR(VLOOKUP(C2746,重点公司!$C$2:$E$800,2,FALSE),0)</f>
        <v>0</v>
      </c>
    </row>
    <row r="2747" spans="2:7" ht="14" customHeight="1" x14ac:dyDescent="0.25">
      <c r="B2747" s="34" t="s">
        <v>68</v>
      </c>
      <c r="C2747" s="29" t="str">
        <f>[1]!s_info_name(B2747)</f>
        <v>埃斯顿</v>
      </c>
      <c r="D2747" s="30" t="str">
        <f>[1]!s_info_industry_sw_2021(B2747,"",1)</f>
        <v>机械设备</v>
      </c>
      <c r="E2747" s="31" t="str">
        <f>IF([1]!s_info_industry_sw_2021(B2747,"",2)="消费电子",分工!$E$4,VLOOKUP(D2747,分工!$B$2:'分工'!$C$32,2,0))</f>
        <v>沈洪敏</v>
      </c>
      <c r="F2747" s="35"/>
      <c r="G2747" s="33">
        <f>IFERROR(VLOOKUP(C2747,重点公司!$C$2:$E$800,2,FALSE),0)</f>
        <v>1</v>
      </c>
    </row>
    <row r="2748" spans="2:7" ht="14" customHeight="1" x14ac:dyDescent="0.25">
      <c r="B2748" s="34" t="s">
        <v>3830</v>
      </c>
      <c r="C2748" s="29" t="str">
        <f>[1]!s_info_name(B2748)</f>
        <v>ST世龙</v>
      </c>
      <c r="D2748" s="30" t="str">
        <f>[1]!s_info_industry_sw_2021(B2748,"",1)</f>
        <v>基础化工</v>
      </c>
      <c r="E2748" s="31" t="str">
        <f>IF([1]!s_info_industry_sw_2021(B2748,"",2)="消费电子",分工!$E$4,VLOOKUP(D2748,分工!$B$2:'分工'!$C$32,2,0))</f>
        <v>张子健</v>
      </c>
      <c r="F2748" s="35"/>
      <c r="G2748" s="33">
        <f>IFERROR(VLOOKUP(C2748,重点公司!$C$2:$E$800,2,FALSE),0)</f>
        <v>0</v>
      </c>
    </row>
    <row r="2749" spans="2:7" ht="14" customHeight="1" x14ac:dyDescent="0.25">
      <c r="B2749" s="34" t="s">
        <v>3831</v>
      </c>
      <c r="C2749" s="29" t="str">
        <f>[1]!s_info_name(B2749)</f>
        <v>国光股份</v>
      </c>
      <c r="D2749" s="30" t="str">
        <f>[1]!s_info_industry_sw_2021(B2749,"",1)</f>
        <v>基础化工</v>
      </c>
      <c r="E2749" s="31" t="str">
        <f>IF([1]!s_info_industry_sw_2021(B2749,"",2)="消费电子",分工!$E$4,VLOOKUP(D2749,分工!$B$2:'分工'!$C$32,2,0))</f>
        <v>张子健</v>
      </c>
      <c r="F2749" s="35"/>
      <c r="G2749" s="33">
        <f>IFERROR(VLOOKUP(C2749,重点公司!$C$2:$E$800,2,FALSE),0)</f>
        <v>0</v>
      </c>
    </row>
    <row r="2750" spans="2:7" ht="14" customHeight="1" x14ac:dyDescent="0.25">
      <c r="B2750" s="34" t="s">
        <v>3832</v>
      </c>
      <c r="C2750" s="29" t="str">
        <f>[1]!s_info_name(B2750)</f>
        <v>*ST龙津</v>
      </c>
      <c r="D2750" s="30" t="str">
        <f>[1]!s_info_industry_sw_2021(B2750,"",1)</f>
        <v>医药生物</v>
      </c>
      <c r="E2750" s="31" t="str">
        <f>IF([1]!s_info_industry_sw_2021(B2750,"",2)="消费电子",分工!$E$4,VLOOKUP(D2750,分工!$B$2:'分工'!$C$32,2,0))</f>
        <v>曹昱晟</v>
      </c>
      <c r="F2750" s="35"/>
      <c r="G2750" s="33">
        <f>IFERROR(VLOOKUP(C2750,重点公司!$C$2:$E$800,2,FALSE),0)</f>
        <v>0</v>
      </c>
    </row>
    <row r="2751" spans="2:7" ht="14" customHeight="1" x14ac:dyDescent="0.25">
      <c r="B2751" s="34" t="s">
        <v>3833</v>
      </c>
      <c r="C2751" s="29" t="str">
        <f>[1]!s_info_name(B2751)</f>
        <v>易尚退(退市)</v>
      </c>
      <c r="D2751" s="30" t="str">
        <f>[1]!s_info_industry_sw_2021(B2751,"",1)</f>
        <v>社会服务</v>
      </c>
      <c r="E2751" s="31" t="str">
        <f>IF([1]!s_info_industry_sw_2021(B2751,"",2)="消费电子",分工!$E$4,VLOOKUP(D2751,分工!$B$2:'分工'!$C$32,2,0))</f>
        <v>董博</v>
      </c>
      <c r="F2751" s="35"/>
      <c r="G2751" s="33">
        <f>IFERROR(VLOOKUP(C2751,重点公司!$C$2:$E$800,2,FALSE),0)</f>
        <v>0</v>
      </c>
    </row>
    <row r="2752" spans="2:7" ht="14" customHeight="1" x14ac:dyDescent="0.25">
      <c r="B2752" s="34" t="s">
        <v>3834</v>
      </c>
      <c r="C2752" s="29" t="str">
        <f>[1]!s_info_name(B2752)</f>
        <v>昇兴股份</v>
      </c>
      <c r="D2752" s="30" t="str">
        <f>[1]!s_info_industry_sw_2021(B2752,"",1)</f>
        <v>轻工制造</v>
      </c>
      <c r="E2752" s="31" t="str">
        <f>IF([1]!s_info_industry_sw_2021(B2752,"",2)="消费电子",分工!$E$4,VLOOKUP(D2752,分工!$B$2:'分工'!$C$32,2,0))</f>
        <v>董博</v>
      </c>
      <c r="F2752" s="35"/>
      <c r="G2752" s="33">
        <f>IFERROR(VLOOKUP(C2752,重点公司!$C$2:$E$800,2,FALSE),0)</f>
        <v>0</v>
      </c>
    </row>
    <row r="2753" spans="2:7" ht="14" customHeight="1" x14ac:dyDescent="0.25">
      <c r="B2753" s="34" t="s">
        <v>3835</v>
      </c>
      <c r="C2753" s="29" t="str">
        <f>[1]!s_info_name(B2753)</f>
        <v>永东股份</v>
      </c>
      <c r="D2753" s="30" t="str">
        <f>[1]!s_info_industry_sw_2021(B2753,"",1)</f>
        <v>基础化工</v>
      </c>
      <c r="E2753" s="31" t="str">
        <f>IF([1]!s_info_industry_sw_2021(B2753,"",2)="消费电子",分工!$E$4,VLOOKUP(D2753,分工!$B$2:'分工'!$C$32,2,0))</f>
        <v>张子健</v>
      </c>
      <c r="F2753" s="35"/>
      <c r="G2753" s="33">
        <f>IFERROR(VLOOKUP(C2753,重点公司!$C$2:$E$800,2,FALSE),0)</f>
        <v>0</v>
      </c>
    </row>
    <row r="2754" spans="2:7" ht="14" customHeight="1" x14ac:dyDescent="0.25">
      <c r="B2754" s="34" t="s">
        <v>3836</v>
      </c>
      <c r="C2754" s="29">
        <f>[1]!s_info_name(B2754)</f>
        <v>0</v>
      </c>
      <c r="D2754" s="30">
        <f>[1]!s_info_industry_sw_2021(B2754,"",1)</f>
        <v>0</v>
      </c>
      <c r="E2754" s="31" t="e">
        <f>IF([1]!s_info_industry_sw_2021(B2754,"",2)="消费电子",分工!$E$4,VLOOKUP(D2754,分工!$B$2:'分工'!$C$32,2,0))</f>
        <v>#N/A</v>
      </c>
      <c r="F2754" s="35"/>
      <c r="G2754" s="33">
        <f>IFERROR(VLOOKUP(C2754,重点公司!$C$2:$E$800,2,FALSE),0)</f>
        <v>0</v>
      </c>
    </row>
    <row r="2755" spans="2:7" ht="14" customHeight="1" x14ac:dyDescent="0.25">
      <c r="B2755" s="34" t="s">
        <v>3837</v>
      </c>
      <c r="C2755" s="29" t="str">
        <f>[1]!s_info_name(B2755)</f>
        <v>奥赛康</v>
      </c>
      <c r="D2755" s="30" t="str">
        <f>[1]!s_info_industry_sw_2021(B2755,"",1)</f>
        <v>医药生物</v>
      </c>
      <c r="E2755" s="31" t="str">
        <f>IF([1]!s_info_industry_sw_2021(B2755,"",2)="消费电子",分工!$E$4,VLOOKUP(D2755,分工!$B$2:'分工'!$C$32,2,0))</f>
        <v>曹昱晟</v>
      </c>
      <c r="F2755" s="35"/>
      <c r="G2755" s="33">
        <f>IFERROR(VLOOKUP(C2755,重点公司!$C$2:$E$800,2,FALSE),0)</f>
        <v>0</v>
      </c>
    </row>
    <row r="2756" spans="2:7" ht="14" customHeight="1" x14ac:dyDescent="0.25">
      <c r="B2756" s="34" t="s">
        <v>69</v>
      </c>
      <c r="C2756" s="29" t="str">
        <f>[1]!s_info_name(B2756)</f>
        <v>永兴材料</v>
      </c>
      <c r="D2756" s="30" t="str">
        <f>[1]!s_info_industry_sw_2021(B2756,"",1)</f>
        <v>有色金属</v>
      </c>
      <c r="E2756" s="31" t="str">
        <f>IF([1]!s_info_industry_sw_2021(B2756,"",2)="消费电子",分工!$E$4,VLOOKUP(D2756,分工!$B$2:'分工'!$C$32,2,0))</f>
        <v>蔡浩</v>
      </c>
      <c r="F2756" s="35"/>
      <c r="G2756" s="33">
        <f>IFERROR(VLOOKUP(C2756,重点公司!$C$2:$E$800,2,FALSE),0)</f>
        <v>1</v>
      </c>
    </row>
    <row r="2757" spans="2:7" ht="14" customHeight="1" x14ac:dyDescent="0.25">
      <c r="B2757" s="34" t="s">
        <v>3838</v>
      </c>
      <c r="C2757" s="29" t="str">
        <f>[1]!s_info_name(B2757)</f>
        <v>南兴股份</v>
      </c>
      <c r="D2757" s="30" t="str">
        <f>[1]!s_info_industry_sw_2021(B2757,"",1)</f>
        <v>机械设备</v>
      </c>
      <c r="E2757" s="31" t="str">
        <f>IF([1]!s_info_industry_sw_2021(B2757,"",2)="消费电子",分工!$E$4,VLOOKUP(D2757,分工!$B$2:'分工'!$C$32,2,0))</f>
        <v>沈洪敏</v>
      </c>
      <c r="F2757" s="35"/>
      <c r="G2757" s="33">
        <f>IFERROR(VLOOKUP(C2757,重点公司!$C$2:$E$800,2,FALSE),0)</f>
        <v>0</v>
      </c>
    </row>
    <row r="2758" spans="2:7" ht="14" customHeight="1" x14ac:dyDescent="0.25">
      <c r="B2758" s="34" t="s">
        <v>3839</v>
      </c>
      <c r="C2758" s="29" t="str">
        <f>[1]!s_info_name(B2758)</f>
        <v>浙农股份</v>
      </c>
      <c r="D2758" s="30" t="str">
        <f>[1]!s_info_industry_sw_2021(B2758,"",1)</f>
        <v>综合</v>
      </c>
      <c r="E2758" s="31" t="str">
        <f>IF([1]!s_info_industry_sw_2021(B2758,"",2)="消费电子",分工!$E$4,VLOOKUP(D2758,分工!$B$2:'分工'!$C$32,2,0))</f>
        <v>无</v>
      </c>
      <c r="F2758" s="35"/>
      <c r="G2758" s="33">
        <f>IFERROR(VLOOKUP(C2758,重点公司!$C$2:$E$800,2,FALSE),0)</f>
        <v>0</v>
      </c>
    </row>
    <row r="2759" spans="2:7" ht="14" customHeight="1" x14ac:dyDescent="0.25">
      <c r="B2759" s="34" t="s">
        <v>3840</v>
      </c>
      <c r="C2759" s="29" t="str">
        <f>[1]!s_info_name(B2759)</f>
        <v>天际股份</v>
      </c>
      <c r="D2759" s="30" t="str">
        <f>[1]!s_info_industry_sw_2021(B2759,"",1)</f>
        <v>电力设备</v>
      </c>
      <c r="E2759" s="31" t="str">
        <f>IF([1]!s_info_industry_sw_2021(B2759,"",2)="消费电子",分工!$E$4,VLOOKUP(D2759,分工!$B$2:'分工'!$C$32,2,0))</f>
        <v>张子健</v>
      </c>
      <c r="F2759" s="35"/>
      <c r="G2759" s="33">
        <f>IFERROR(VLOOKUP(C2759,重点公司!$C$2:$E$800,2,FALSE),0)</f>
        <v>0</v>
      </c>
    </row>
    <row r="2760" spans="2:7" ht="14" customHeight="1" x14ac:dyDescent="0.25">
      <c r="B2760" s="34" t="s">
        <v>3841</v>
      </c>
      <c r="C2760" s="29" t="str">
        <f>[1]!s_info_name(B2760)</f>
        <v>凤形股份</v>
      </c>
      <c r="D2760" s="30" t="str">
        <f>[1]!s_info_industry_sw_2021(B2760,"",1)</f>
        <v>机械设备</v>
      </c>
      <c r="E2760" s="31" t="str">
        <f>IF([1]!s_info_industry_sw_2021(B2760,"",2)="消费电子",分工!$E$4,VLOOKUP(D2760,分工!$B$2:'分工'!$C$32,2,0))</f>
        <v>沈洪敏</v>
      </c>
      <c r="F2760" s="35"/>
      <c r="G2760" s="33">
        <f>IFERROR(VLOOKUP(C2760,重点公司!$C$2:$E$800,2,FALSE),0)</f>
        <v>0</v>
      </c>
    </row>
    <row r="2761" spans="2:7" ht="14" customHeight="1" x14ac:dyDescent="0.25">
      <c r="B2761" s="34" t="s">
        <v>339</v>
      </c>
      <c r="C2761" s="29" t="str">
        <f>[1]!s_info_name(B2761)</f>
        <v>浙江建投</v>
      </c>
      <c r="D2761" s="30" t="str">
        <f>[1]!s_info_industry_sw_2021(B2761,"",1)</f>
        <v>建筑装饰</v>
      </c>
      <c r="E2761" s="31" t="str">
        <f>IF([1]!s_info_industry_sw_2021(B2761,"",2)="消费电子",分工!$E$4,VLOOKUP(D2761,分工!$B$2:'分工'!$C$32,2,0))</f>
        <v>曹昱晟</v>
      </c>
      <c r="F2761" s="35"/>
      <c r="G2761" s="33">
        <f>IFERROR(VLOOKUP(C2761,重点公司!$C$2:$E$800,2,FALSE),0)</f>
        <v>1</v>
      </c>
    </row>
    <row r="2762" spans="2:7" ht="14" customHeight="1" x14ac:dyDescent="0.25">
      <c r="B2762" s="34" t="s">
        <v>3842</v>
      </c>
      <c r="C2762" s="29" t="str">
        <f>[1]!s_info_name(B2762)</f>
        <v>金发拉比</v>
      </c>
      <c r="D2762" s="30" t="str">
        <f>[1]!s_info_industry_sw_2021(B2762,"",1)</f>
        <v>纺织服饰</v>
      </c>
      <c r="E2762" s="31" t="str">
        <f>IF([1]!s_info_industry_sw_2021(B2762,"",2)="消费电子",分工!$E$4,VLOOKUP(D2762,分工!$B$2:'分工'!$C$32,2,0))</f>
        <v>董博</v>
      </c>
      <c r="F2762" s="35"/>
      <c r="G2762" s="33">
        <f>IFERROR(VLOOKUP(C2762,重点公司!$C$2:$E$800,2,FALSE),0)</f>
        <v>0</v>
      </c>
    </row>
    <row r="2763" spans="2:7" ht="14" customHeight="1" x14ac:dyDescent="0.25">
      <c r="B2763" s="34" t="s">
        <v>3843</v>
      </c>
      <c r="C2763" s="29" t="str">
        <f>[1]!s_info_name(B2763)</f>
        <v>汇洁股份</v>
      </c>
      <c r="D2763" s="30" t="str">
        <f>[1]!s_info_industry_sw_2021(B2763,"",1)</f>
        <v>纺织服饰</v>
      </c>
      <c r="E2763" s="31" t="str">
        <f>IF([1]!s_info_industry_sw_2021(B2763,"",2)="消费电子",分工!$E$4,VLOOKUP(D2763,分工!$B$2:'分工'!$C$32,2,0))</f>
        <v>董博</v>
      </c>
      <c r="F2763" s="35"/>
      <c r="G2763" s="33">
        <f>IFERROR(VLOOKUP(C2763,重点公司!$C$2:$E$800,2,FALSE),0)</f>
        <v>0</v>
      </c>
    </row>
    <row r="2764" spans="2:7" ht="14" customHeight="1" x14ac:dyDescent="0.25">
      <c r="B2764" s="34" t="s">
        <v>3844</v>
      </c>
      <c r="C2764" s="29">
        <f>[1]!s_info_name(B2764)</f>
        <v>0</v>
      </c>
      <c r="D2764" s="30">
        <f>[1]!s_info_industry_sw_2021(B2764,"",1)</f>
        <v>0</v>
      </c>
      <c r="E2764" s="31" t="e">
        <f>IF([1]!s_info_industry_sw_2021(B2764,"",2)="消费电子",分工!$E$4,VLOOKUP(D2764,分工!$B$2:'分工'!$C$32,2,0))</f>
        <v>#N/A</v>
      </c>
      <c r="F2764" s="35"/>
      <c r="G2764" s="33">
        <f>IFERROR(VLOOKUP(C2764,重点公司!$C$2:$E$800,2,FALSE),0)</f>
        <v>0</v>
      </c>
    </row>
    <row r="2765" spans="2:7" ht="14" customHeight="1" x14ac:dyDescent="0.25">
      <c r="B2765" s="34" t="s">
        <v>3845</v>
      </c>
      <c r="C2765" s="29" t="str">
        <f>[1]!s_info_name(B2765)</f>
        <v>蓝黛科技</v>
      </c>
      <c r="D2765" s="30" t="str">
        <f>[1]!s_info_industry_sw_2021(B2765,"",1)</f>
        <v>电子</v>
      </c>
      <c r="E2765" s="31" t="str">
        <f>IF([1]!s_info_industry_sw_2021(B2765,"",2)="消费电子",分工!$E$4,VLOOKUP(D2765,分工!$B$2:'分工'!$C$32,2,0))</f>
        <v>邵艺开</v>
      </c>
      <c r="F2765" s="35"/>
      <c r="G2765" s="33">
        <f>IFERROR(VLOOKUP(C2765,重点公司!$C$2:$E$800,2,FALSE),0)</f>
        <v>0</v>
      </c>
    </row>
    <row r="2766" spans="2:7" ht="14" customHeight="1" x14ac:dyDescent="0.25">
      <c r="B2766" s="34" t="s">
        <v>3846</v>
      </c>
      <c r="C2766" s="29" t="str">
        <f>[1]!s_info_name(B2766)</f>
        <v>索菱股份</v>
      </c>
      <c r="D2766" s="30" t="str">
        <f>[1]!s_info_industry_sw_2021(B2766,"",1)</f>
        <v>汽车</v>
      </c>
      <c r="E2766" s="31" t="str">
        <f>IF([1]!s_info_industry_sw_2021(B2766,"",2)="消费电子",分工!$E$4,VLOOKUP(D2766,分工!$B$2:'分工'!$C$32,2,0))</f>
        <v>沈洪敏</v>
      </c>
      <c r="F2766" s="35"/>
      <c r="G2766" s="33">
        <f>IFERROR(VLOOKUP(C2766,重点公司!$C$2:$E$800,2,FALSE),0)</f>
        <v>0</v>
      </c>
    </row>
    <row r="2767" spans="2:7" ht="14" customHeight="1" x14ac:dyDescent="0.25">
      <c r="B2767" s="34" t="s">
        <v>3847</v>
      </c>
      <c r="C2767" s="29" t="str">
        <f>[1]!s_info_name(B2767)</f>
        <v>先锋电子</v>
      </c>
      <c r="D2767" s="30" t="str">
        <f>[1]!s_info_industry_sw_2021(B2767,"",1)</f>
        <v>机械设备</v>
      </c>
      <c r="E2767" s="31" t="str">
        <f>IF([1]!s_info_industry_sw_2021(B2767,"",2)="消费电子",分工!$E$4,VLOOKUP(D2767,分工!$B$2:'分工'!$C$32,2,0))</f>
        <v>沈洪敏</v>
      </c>
      <c r="F2767" s="35"/>
      <c r="G2767" s="33">
        <f>IFERROR(VLOOKUP(C2767,重点公司!$C$2:$E$800,2,FALSE),0)</f>
        <v>0</v>
      </c>
    </row>
    <row r="2768" spans="2:7" ht="14" customHeight="1" x14ac:dyDescent="0.25">
      <c r="B2768" s="34" t="s">
        <v>3848</v>
      </c>
      <c r="C2768" s="29" t="str">
        <f>[1]!s_info_name(B2768)</f>
        <v>国恩股份</v>
      </c>
      <c r="D2768" s="30" t="str">
        <f>[1]!s_info_industry_sw_2021(B2768,"",1)</f>
        <v>基础化工</v>
      </c>
      <c r="E2768" s="31" t="str">
        <f>IF([1]!s_info_industry_sw_2021(B2768,"",2)="消费电子",分工!$E$4,VLOOKUP(D2768,分工!$B$2:'分工'!$C$32,2,0))</f>
        <v>张子健</v>
      </c>
      <c r="F2768" s="35"/>
      <c r="G2768" s="33">
        <f>IFERROR(VLOOKUP(C2768,重点公司!$C$2:$E$800,2,FALSE),0)</f>
        <v>0</v>
      </c>
    </row>
    <row r="2769" spans="2:7" ht="14" customHeight="1" x14ac:dyDescent="0.25">
      <c r="B2769" s="34" t="s">
        <v>3849</v>
      </c>
      <c r="C2769" s="29" t="str">
        <f>[1]!s_info_name(B2769)</f>
        <v>普路通</v>
      </c>
      <c r="D2769" s="30" t="str">
        <f>[1]!s_info_industry_sw_2021(B2769,"",1)</f>
        <v>交通运输</v>
      </c>
      <c r="E2769" s="31" t="str">
        <f>IF([1]!s_info_industry_sw_2021(B2769,"",2)="消费电子",分工!$E$4,VLOOKUP(D2769,分工!$B$2:'分工'!$C$32,2,0))</f>
        <v>董博</v>
      </c>
      <c r="F2769" s="35"/>
      <c r="G2769" s="33">
        <f>IFERROR(VLOOKUP(C2769,重点公司!$C$2:$E$800,2,FALSE),0)</f>
        <v>0</v>
      </c>
    </row>
    <row r="2770" spans="2:7" ht="14" customHeight="1" x14ac:dyDescent="0.25">
      <c r="B2770" s="34" t="s">
        <v>3850</v>
      </c>
      <c r="C2770" s="29" t="str">
        <f>[1]!s_info_name(B2770)</f>
        <v>科迪退(退市)</v>
      </c>
      <c r="D2770" s="30" t="str">
        <f>[1]!s_info_industry_sw_2021(B2770,"",1)</f>
        <v>食品饮料</v>
      </c>
      <c r="E2770" s="31" t="str">
        <f>IF([1]!s_info_industry_sw_2021(B2770,"",2)="消费电子",分工!$E$4,VLOOKUP(D2770,分工!$B$2:'分工'!$C$32,2,0))</f>
        <v>董博</v>
      </c>
      <c r="F2770" s="35"/>
      <c r="G2770" s="33">
        <f>IFERROR(VLOOKUP(C2770,重点公司!$C$2:$E$800,2,FALSE),0)</f>
        <v>0</v>
      </c>
    </row>
    <row r="2771" spans="2:7" ht="14" customHeight="1" x14ac:dyDescent="0.25">
      <c r="B2771" s="34" t="s">
        <v>3851</v>
      </c>
      <c r="C2771" s="29" t="str">
        <f>[1]!s_info_name(B2771)</f>
        <v>真视通</v>
      </c>
      <c r="D2771" s="30" t="str">
        <f>[1]!s_info_industry_sw_2021(B2771,"",1)</f>
        <v>计算机</v>
      </c>
      <c r="E2771" s="31" t="str">
        <f>IF([1]!s_info_industry_sw_2021(B2771,"",2)="消费电子",分工!$E$4,VLOOKUP(D2771,分工!$B$2:'分工'!$C$32,2,0))</f>
        <v>沈洪敏</v>
      </c>
      <c r="F2771" s="35"/>
      <c r="G2771" s="33">
        <f>IFERROR(VLOOKUP(C2771,重点公司!$C$2:$E$800,2,FALSE),0)</f>
        <v>0</v>
      </c>
    </row>
    <row r="2772" spans="2:7" ht="14" customHeight="1" x14ac:dyDescent="0.25">
      <c r="B2772" s="34" t="s">
        <v>3852</v>
      </c>
      <c r="C2772" s="29" t="str">
        <f>[1]!s_info_name(B2772)</f>
        <v>众兴菌业</v>
      </c>
      <c r="D2772" s="30" t="str">
        <f>[1]!s_info_industry_sw_2021(B2772,"",1)</f>
        <v>农林牧渔</v>
      </c>
      <c r="E2772" s="31" t="str">
        <f>IF([1]!s_info_industry_sw_2021(B2772,"",2)="消费电子",分工!$E$4,VLOOKUP(D2772,分工!$B$2:'分工'!$C$32,2,0))</f>
        <v>邵艺开</v>
      </c>
      <c r="F2772" s="35"/>
      <c r="G2772" s="33">
        <f>IFERROR(VLOOKUP(C2772,重点公司!$C$2:$E$800,2,FALSE),0)</f>
        <v>0</v>
      </c>
    </row>
    <row r="2773" spans="2:7" ht="14" customHeight="1" x14ac:dyDescent="0.25">
      <c r="B2773" s="34" t="s">
        <v>3853</v>
      </c>
      <c r="C2773" s="29" t="str">
        <f>[1]!s_info_name(B2773)</f>
        <v>康弘药业</v>
      </c>
      <c r="D2773" s="30" t="str">
        <f>[1]!s_info_industry_sw_2021(B2773,"",1)</f>
        <v>医药生物</v>
      </c>
      <c r="E2773" s="31" t="str">
        <f>IF([1]!s_info_industry_sw_2021(B2773,"",2)="消费电子",分工!$E$4,VLOOKUP(D2773,分工!$B$2:'分工'!$C$32,2,0))</f>
        <v>曹昱晟</v>
      </c>
      <c r="F2773" s="35"/>
      <c r="G2773" s="33">
        <f>IFERROR(VLOOKUP(C2773,重点公司!$C$2:$E$800,2,FALSE),0)</f>
        <v>0</v>
      </c>
    </row>
    <row r="2774" spans="2:7" ht="14" customHeight="1" x14ac:dyDescent="0.25">
      <c r="B2774" s="34" t="s">
        <v>3854</v>
      </c>
      <c r="C2774" s="29" t="str">
        <f>[1]!s_info_name(B2774)</f>
        <v>快意电梯</v>
      </c>
      <c r="D2774" s="30" t="str">
        <f>[1]!s_info_industry_sw_2021(B2774,"",1)</f>
        <v>机械设备</v>
      </c>
      <c r="E2774" s="31" t="str">
        <f>IF([1]!s_info_industry_sw_2021(B2774,"",2)="消费电子",分工!$E$4,VLOOKUP(D2774,分工!$B$2:'分工'!$C$32,2,0))</f>
        <v>沈洪敏</v>
      </c>
      <c r="F2774" s="35"/>
      <c r="G2774" s="33">
        <f>IFERROR(VLOOKUP(C2774,重点公司!$C$2:$E$800,2,FALSE),0)</f>
        <v>0</v>
      </c>
    </row>
    <row r="2775" spans="2:7" ht="14" customHeight="1" x14ac:dyDescent="0.25">
      <c r="B2775" s="34" t="s">
        <v>3855</v>
      </c>
      <c r="C2775" s="29" t="str">
        <f>[1]!s_info_name(B2775)</f>
        <v>文科股份</v>
      </c>
      <c r="D2775" s="30" t="str">
        <f>[1]!s_info_industry_sw_2021(B2775,"",1)</f>
        <v>建筑装饰</v>
      </c>
      <c r="E2775" s="31" t="str">
        <f>IF([1]!s_info_industry_sw_2021(B2775,"",2)="消费电子",分工!$E$4,VLOOKUP(D2775,分工!$B$2:'分工'!$C$32,2,0))</f>
        <v>曹昱晟</v>
      </c>
      <c r="F2775" s="35"/>
      <c r="G2775" s="33">
        <f>IFERROR(VLOOKUP(C2775,重点公司!$C$2:$E$800,2,FALSE),0)</f>
        <v>0</v>
      </c>
    </row>
    <row r="2776" spans="2:7" ht="14" customHeight="1" x14ac:dyDescent="0.25">
      <c r="B2776" s="34" t="s">
        <v>3856</v>
      </c>
      <c r="C2776" s="29" t="str">
        <f>[1]!s_info_name(B2776)</f>
        <v>*ST柏龙(退市)</v>
      </c>
      <c r="D2776" s="30" t="str">
        <f>[1]!s_info_industry_sw_2021(B2776,"",1)</f>
        <v>纺织服饰</v>
      </c>
      <c r="E2776" s="31" t="str">
        <f>IF([1]!s_info_industry_sw_2021(B2776,"",2)="消费电子",分工!$E$4,VLOOKUP(D2776,分工!$B$2:'分工'!$C$32,2,0))</f>
        <v>董博</v>
      </c>
      <c r="F2776" s="35"/>
      <c r="G2776" s="33">
        <f>IFERROR(VLOOKUP(C2776,重点公司!$C$2:$E$800,2,FALSE),0)</f>
        <v>0</v>
      </c>
    </row>
    <row r="2777" spans="2:7" ht="14" customHeight="1" x14ac:dyDescent="0.25">
      <c r="B2777" s="34" t="s">
        <v>3857</v>
      </c>
      <c r="C2777" s="29" t="str">
        <f>[1]!s_info_name(B2777)</f>
        <v>久远银海</v>
      </c>
      <c r="D2777" s="30" t="str">
        <f>[1]!s_info_industry_sw_2021(B2777,"",1)</f>
        <v>计算机</v>
      </c>
      <c r="E2777" s="31" t="str">
        <f>IF([1]!s_info_industry_sw_2021(B2777,"",2)="消费电子",分工!$E$4,VLOOKUP(D2777,分工!$B$2:'分工'!$C$32,2,0))</f>
        <v>沈洪敏</v>
      </c>
      <c r="F2777" s="35"/>
      <c r="G2777" s="33">
        <f>IFERROR(VLOOKUP(C2777,重点公司!$C$2:$E$800,2,FALSE),0)</f>
        <v>0</v>
      </c>
    </row>
    <row r="2778" spans="2:7" ht="14" customHeight="1" x14ac:dyDescent="0.25">
      <c r="B2778" s="34" t="s">
        <v>3858</v>
      </c>
      <c r="C2778" s="29" t="str">
        <f>[1]!s_info_name(B2778)</f>
        <v>中晟高科</v>
      </c>
      <c r="D2778" s="30" t="str">
        <f>[1]!s_info_industry_sw_2021(B2778,"",1)</f>
        <v>环保</v>
      </c>
      <c r="E2778" s="31" t="str">
        <f>IF([1]!s_info_industry_sw_2021(B2778,"",2)="消费电子",分工!$E$4,VLOOKUP(D2778,分工!$B$2:'分工'!$C$32,2,0))</f>
        <v>无</v>
      </c>
      <c r="F2778" s="35"/>
      <c r="G2778" s="33">
        <f>IFERROR(VLOOKUP(C2778,重点公司!$C$2:$E$800,2,FALSE),0)</f>
        <v>0</v>
      </c>
    </row>
    <row r="2779" spans="2:7" ht="14" customHeight="1" x14ac:dyDescent="0.25">
      <c r="B2779" s="34" t="s">
        <v>3859</v>
      </c>
      <c r="C2779" s="29" t="str">
        <f>[1]!s_info_name(B2779)</f>
        <v>中坚科技</v>
      </c>
      <c r="D2779" s="30" t="str">
        <f>[1]!s_info_industry_sw_2021(B2779,"",1)</f>
        <v>机械设备</v>
      </c>
      <c r="E2779" s="31" t="str">
        <f>IF([1]!s_info_industry_sw_2021(B2779,"",2)="消费电子",分工!$E$4,VLOOKUP(D2779,分工!$B$2:'分工'!$C$32,2,0))</f>
        <v>沈洪敏</v>
      </c>
      <c r="F2779" s="35"/>
      <c r="G2779" s="33">
        <f>IFERROR(VLOOKUP(C2779,重点公司!$C$2:$E$800,2,FALSE),0)</f>
        <v>0</v>
      </c>
    </row>
    <row r="2780" spans="2:7" ht="14" customHeight="1" x14ac:dyDescent="0.25">
      <c r="B2780" s="34" t="s">
        <v>3860</v>
      </c>
      <c r="C2780" s="29" t="str">
        <f>[1]!s_info_name(B2780)</f>
        <v>三夫户外</v>
      </c>
      <c r="D2780" s="30" t="str">
        <f>[1]!s_info_industry_sw_2021(B2780,"",1)</f>
        <v>纺织服饰</v>
      </c>
      <c r="E2780" s="31" t="str">
        <f>IF([1]!s_info_industry_sw_2021(B2780,"",2)="消费电子",分工!$E$4,VLOOKUP(D2780,分工!$B$2:'分工'!$C$32,2,0))</f>
        <v>董博</v>
      </c>
      <c r="F2780" s="35"/>
      <c r="G2780" s="33">
        <f>IFERROR(VLOOKUP(C2780,重点公司!$C$2:$E$800,2,FALSE),0)</f>
        <v>0</v>
      </c>
    </row>
    <row r="2781" spans="2:7" ht="14" customHeight="1" x14ac:dyDescent="0.25">
      <c r="B2781" s="34" t="s">
        <v>3861</v>
      </c>
      <c r="C2781" s="29" t="str">
        <f>[1]!s_info_name(B2781)</f>
        <v>奇信退(退市)</v>
      </c>
      <c r="D2781" s="30" t="str">
        <f>[1]!s_info_industry_sw_2021(B2781,"",1)</f>
        <v>建筑装饰</v>
      </c>
      <c r="E2781" s="31" t="str">
        <f>IF([1]!s_info_industry_sw_2021(B2781,"",2)="消费电子",分工!$E$4,VLOOKUP(D2781,分工!$B$2:'分工'!$C$32,2,0))</f>
        <v>曹昱晟</v>
      </c>
      <c r="F2781" s="35"/>
      <c r="G2781" s="33">
        <f>IFERROR(VLOOKUP(C2781,重点公司!$C$2:$E$800,2,FALSE),0)</f>
        <v>0</v>
      </c>
    </row>
    <row r="2782" spans="2:7" ht="14" customHeight="1" x14ac:dyDescent="0.25">
      <c r="B2782" s="34" t="s">
        <v>3862</v>
      </c>
      <c r="C2782" s="29" t="str">
        <f>[1]!s_info_name(B2782)</f>
        <v>可立克</v>
      </c>
      <c r="D2782" s="30" t="str">
        <f>[1]!s_info_industry_sw_2021(B2782,"",1)</f>
        <v>电子</v>
      </c>
      <c r="E2782" s="31" t="str">
        <f>IF([1]!s_info_industry_sw_2021(B2782,"",2)="消费电子",分工!$E$4,VLOOKUP(D2782,分工!$B$2:'分工'!$C$32,2,0))</f>
        <v>邵艺开</v>
      </c>
      <c r="F2782" s="35"/>
      <c r="G2782" s="33">
        <f>IFERROR(VLOOKUP(C2782,重点公司!$C$2:$E$800,2,FALSE),0)</f>
        <v>0</v>
      </c>
    </row>
    <row r="2783" spans="2:7" ht="14" customHeight="1" x14ac:dyDescent="0.25">
      <c r="B2783" s="34" t="s">
        <v>3863</v>
      </c>
      <c r="C2783" s="29" t="str">
        <f>[1]!s_info_name(B2783)</f>
        <v>凯龙股份</v>
      </c>
      <c r="D2783" s="30" t="str">
        <f>[1]!s_info_industry_sw_2021(B2783,"",1)</f>
        <v>基础化工</v>
      </c>
      <c r="E2783" s="31" t="str">
        <f>IF([1]!s_info_industry_sw_2021(B2783,"",2)="消费电子",分工!$E$4,VLOOKUP(D2783,分工!$B$2:'分工'!$C$32,2,0))</f>
        <v>张子健</v>
      </c>
      <c r="F2783" s="35"/>
      <c r="G2783" s="33">
        <f>IFERROR(VLOOKUP(C2783,重点公司!$C$2:$E$800,2,FALSE),0)</f>
        <v>0</v>
      </c>
    </row>
    <row r="2784" spans="2:7" ht="14" customHeight="1" x14ac:dyDescent="0.25">
      <c r="B2784" s="34" t="s">
        <v>3864</v>
      </c>
      <c r="C2784" s="29">
        <f>[1]!s_info_name(B2784)</f>
        <v>0</v>
      </c>
      <c r="D2784" s="30">
        <f>[1]!s_info_industry_sw_2021(B2784,"",1)</f>
        <v>0</v>
      </c>
      <c r="E2784" s="31" t="e">
        <f>IF([1]!s_info_industry_sw_2021(B2784,"",2)="消费电子",分工!$E$4,VLOOKUP(D2784,分工!$B$2:'分工'!$C$32,2,0))</f>
        <v>#N/A</v>
      </c>
      <c r="F2784" s="35"/>
      <c r="G2784" s="33">
        <f>IFERROR(VLOOKUP(C2784,重点公司!$C$2:$E$800,2,FALSE),0)</f>
        <v>0</v>
      </c>
    </row>
    <row r="2785" spans="2:7" ht="14" customHeight="1" x14ac:dyDescent="0.25">
      <c r="B2785" s="34" t="s">
        <v>3865</v>
      </c>
      <c r="C2785" s="29" t="str">
        <f>[1]!s_info_name(B2785)</f>
        <v>万里石</v>
      </c>
      <c r="D2785" s="30" t="str">
        <f>[1]!s_info_industry_sw_2021(B2785,"",1)</f>
        <v>建筑材料</v>
      </c>
      <c r="E2785" s="31" t="str">
        <f>IF([1]!s_info_industry_sw_2021(B2785,"",2)="消费电子",分工!$E$4,VLOOKUP(D2785,分工!$B$2:'分工'!$C$32,2,0))</f>
        <v>曹昱晟</v>
      </c>
      <c r="F2785" s="35"/>
      <c r="G2785" s="33">
        <f>IFERROR(VLOOKUP(C2785,重点公司!$C$2:$E$800,2,FALSE),0)</f>
        <v>0</v>
      </c>
    </row>
    <row r="2786" spans="2:7" ht="14" customHeight="1" x14ac:dyDescent="0.25">
      <c r="B2786" s="34" t="s">
        <v>3866</v>
      </c>
      <c r="C2786" s="29" t="str">
        <f>[1]!s_info_name(B2786)</f>
        <v>银宝山新</v>
      </c>
      <c r="D2786" s="30" t="str">
        <f>[1]!s_info_industry_sw_2021(B2786,"",1)</f>
        <v>机械设备</v>
      </c>
      <c r="E2786" s="31" t="str">
        <f>IF([1]!s_info_industry_sw_2021(B2786,"",2)="消费电子",分工!$E$4,VLOOKUP(D2786,分工!$B$2:'分工'!$C$32,2,0))</f>
        <v>沈洪敏</v>
      </c>
      <c r="F2786" s="35"/>
      <c r="G2786" s="33">
        <f>IFERROR(VLOOKUP(C2786,重点公司!$C$2:$E$800,2,FALSE),0)</f>
        <v>0</v>
      </c>
    </row>
    <row r="2787" spans="2:7" ht="14" customHeight="1" x14ac:dyDescent="0.25">
      <c r="B2787" s="34" t="s">
        <v>3867</v>
      </c>
      <c r="C2787" s="29" t="str">
        <f>[1]!s_info_name(B2787)</f>
        <v>华源控股</v>
      </c>
      <c r="D2787" s="30" t="str">
        <f>[1]!s_info_industry_sw_2021(B2787,"",1)</f>
        <v>轻工制造</v>
      </c>
      <c r="E2787" s="31" t="str">
        <f>IF([1]!s_info_industry_sw_2021(B2787,"",2)="消费电子",分工!$E$4,VLOOKUP(D2787,分工!$B$2:'分工'!$C$32,2,0))</f>
        <v>董博</v>
      </c>
      <c r="F2787" s="35"/>
      <c r="G2787" s="33">
        <f>IFERROR(VLOOKUP(C2787,重点公司!$C$2:$E$800,2,FALSE),0)</f>
        <v>0</v>
      </c>
    </row>
    <row r="2788" spans="2:7" ht="14" customHeight="1" x14ac:dyDescent="0.25">
      <c r="B2788" s="34" t="s">
        <v>3868</v>
      </c>
      <c r="C2788" s="29" t="str">
        <f>[1]!s_info_name(B2788)</f>
        <v>鹭燕医药</v>
      </c>
      <c r="D2788" s="30" t="str">
        <f>[1]!s_info_industry_sw_2021(B2788,"",1)</f>
        <v>医药生物</v>
      </c>
      <c r="E2788" s="31" t="str">
        <f>IF([1]!s_info_industry_sw_2021(B2788,"",2)="消费电子",分工!$E$4,VLOOKUP(D2788,分工!$B$2:'分工'!$C$32,2,0))</f>
        <v>曹昱晟</v>
      </c>
      <c r="F2788" s="35"/>
      <c r="G2788" s="33">
        <f>IFERROR(VLOOKUP(C2788,重点公司!$C$2:$E$800,2,FALSE),0)</f>
        <v>0</v>
      </c>
    </row>
    <row r="2789" spans="2:7" ht="14" customHeight="1" x14ac:dyDescent="0.25">
      <c r="B2789" s="34" t="s">
        <v>3869</v>
      </c>
      <c r="C2789" s="29" t="str">
        <f>[1]!s_info_name(B2789)</f>
        <v>建艺集团</v>
      </c>
      <c r="D2789" s="30" t="str">
        <f>[1]!s_info_industry_sw_2021(B2789,"",1)</f>
        <v>建筑装饰</v>
      </c>
      <c r="E2789" s="31" t="str">
        <f>IF([1]!s_info_industry_sw_2021(B2789,"",2)="消费电子",分工!$E$4,VLOOKUP(D2789,分工!$B$2:'分工'!$C$32,2,0))</f>
        <v>曹昱晟</v>
      </c>
      <c r="F2789" s="35"/>
      <c r="G2789" s="33">
        <f>IFERROR(VLOOKUP(C2789,重点公司!$C$2:$E$800,2,FALSE),0)</f>
        <v>0</v>
      </c>
    </row>
    <row r="2790" spans="2:7" ht="14" customHeight="1" x14ac:dyDescent="0.25">
      <c r="B2790" s="34" t="s">
        <v>3870</v>
      </c>
      <c r="C2790" s="29" t="str">
        <f>[1]!s_info_name(B2790)</f>
        <v>瑞尔特</v>
      </c>
      <c r="D2790" s="30" t="str">
        <f>[1]!s_info_industry_sw_2021(B2790,"",1)</f>
        <v>轻工制造</v>
      </c>
      <c r="E2790" s="31" t="str">
        <f>IF([1]!s_info_industry_sw_2021(B2790,"",2)="消费电子",分工!$E$4,VLOOKUP(D2790,分工!$B$2:'分工'!$C$32,2,0))</f>
        <v>董博</v>
      </c>
      <c r="F2790" s="35"/>
      <c r="G2790" s="33">
        <f>IFERROR(VLOOKUP(C2790,重点公司!$C$2:$E$800,2,FALSE),0)</f>
        <v>0</v>
      </c>
    </row>
    <row r="2791" spans="2:7" ht="14" customHeight="1" x14ac:dyDescent="0.25">
      <c r="B2791" s="34" t="s">
        <v>337</v>
      </c>
      <c r="C2791" s="29" t="str">
        <f>[1]!s_info_name(B2791)</f>
        <v>坚朗五金</v>
      </c>
      <c r="D2791" s="30" t="str">
        <f>[1]!s_info_industry_sw_2021(B2791,"",1)</f>
        <v>建筑材料</v>
      </c>
      <c r="E2791" s="31" t="str">
        <f>IF([1]!s_info_industry_sw_2021(B2791,"",2)="消费电子",分工!$E$4,VLOOKUP(D2791,分工!$B$2:'分工'!$C$32,2,0))</f>
        <v>曹昱晟</v>
      </c>
      <c r="F2791" s="35"/>
      <c r="G2791" s="33">
        <f>IFERROR(VLOOKUP(C2791,重点公司!$C$2:$E$800,2,FALSE),0)</f>
        <v>1</v>
      </c>
    </row>
    <row r="2792" spans="2:7" ht="14" customHeight="1" x14ac:dyDescent="0.25">
      <c r="B2792" s="34" t="s">
        <v>3871</v>
      </c>
      <c r="C2792" s="29" t="str">
        <f>[1]!s_info_name(B2792)</f>
        <v>通宇通讯</v>
      </c>
      <c r="D2792" s="30" t="str">
        <f>[1]!s_info_industry_sw_2021(B2792,"",1)</f>
        <v>通信</v>
      </c>
      <c r="E2792" s="31" t="str">
        <f>IF([1]!s_info_industry_sw_2021(B2792,"",2)="消费电子",分工!$E$4,VLOOKUP(D2792,分工!$B$2:'分工'!$C$32,2,0))</f>
        <v>邵艺开</v>
      </c>
      <c r="F2792" s="35"/>
      <c r="G2792" s="33">
        <f>IFERROR(VLOOKUP(C2792,重点公司!$C$2:$E$800,2,FALSE),0)</f>
        <v>0</v>
      </c>
    </row>
    <row r="2793" spans="2:7" ht="14" customHeight="1" x14ac:dyDescent="0.25">
      <c r="B2793" s="34" t="s">
        <v>3872</v>
      </c>
      <c r="C2793" s="29" t="str">
        <f>[1]!s_info_name(B2793)</f>
        <v>罗欣药业</v>
      </c>
      <c r="D2793" s="30" t="str">
        <f>[1]!s_info_industry_sw_2021(B2793,"",1)</f>
        <v>医药生物</v>
      </c>
      <c r="E2793" s="31" t="str">
        <f>IF([1]!s_info_industry_sw_2021(B2793,"",2)="消费电子",分工!$E$4,VLOOKUP(D2793,分工!$B$2:'分工'!$C$32,2,0))</f>
        <v>曹昱晟</v>
      </c>
      <c r="F2793" s="35"/>
      <c r="G2793" s="33">
        <f>IFERROR(VLOOKUP(C2793,重点公司!$C$2:$E$800,2,FALSE),0)</f>
        <v>0</v>
      </c>
    </row>
    <row r="2794" spans="2:7" ht="14" customHeight="1" x14ac:dyDescent="0.25">
      <c r="B2794" s="34" t="s">
        <v>3873</v>
      </c>
      <c r="C2794" s="29">
        <f>[1]!s_info_name(B2794)</f>
        <v>0</v>
      </c>
      <c r="D2794" s="30">
        <f>[1]!s_info_industry_sw_2021(B2794,"",1)</f>
        <v>0</v>
      </c>
      <c r="E2794" s="31" t="e">
        <f>IF([1]!s_info_industry_sw_2021(B2794,"",2)="消费电子",分工!$E$4,VLOOKUP(D2794,分工!$B$2:'分工'!$C$32,2,0))</f>
        <v>#N/A</v>
      </c>
      <c r="F2794" s="35"/>
      <c r="G2794" s="33">
        <f>IFERROR(VLOOKUP(C2794,重点公司!$C$2:$E$800,2,FALSE),0)</f>
        <v>0</v>
      </c>
    </row>
    <row r="2795" spans="2:7" ht="14" customHeight="1" x14ac:dyDescent="0.25">
      <c r="B2795" s="34" t="s">
        <v>3874</v>
      </c>
      <c r="C2795" s="29" t="str">
        <f>[1]!s_info_name(B2795)</f>
        <v>永和智控</v>
      </c>
      <c r="D2795" s="30" t="str">
        <f>[1]!s_info_industry_sw_2021(B2795,"",1)</f>
        <v>机械设备</v>
      </c>
      <c r="E2795" s="31" t="str">
        <f>IF([1]!s_info_industry_sw_2021(B2795,"",2)="消费电子",分工!$E$4,VLOOKUP(D2795,分工!$B$2:'分工'!$C$32,2,0))</f>
        <v>沈洪敏</v>
      </c>
      <c r="F2795" s="35"/>
      <c r="G2795" s="33">
        <f>IFERROR(VLOOKUP(C2795,重点公司!$C$2:$E$800,2,FALSE),0)</f>
        <v>0</v>
      </c>
    </row>
    <row r="2796" spans="2:7" ht="14" customHeight="1" x14ac:dyDescent="0.25">
      <c r="B2796" s="34" t="s">
        <v>3875</v>
      </c>
      <c r="C2796" s="29" t="str">
        <f>[1]!s_info_name(B2796)</f>
        <v>世嘉科技</v>
      </c>
      <c r="D2796" s="30" t="str">
        <f>[1]!s_info_industry_sw_2021(B2796,"",1)</f>
        <v>通信</v>
      </c>
      <c r="E2796" s="31" t="str">
        <f>IF([1]!s_info_industry_sw_2021(B2796,"",2)="消费电子",分工!$E$4,VLOOKUP(D2796,分工!$B$2:'分工'!$C$32,2,0))</f>
        <v>邵艺开</v>
      </c>
      <c r="F2796" s="35"/>
      <c r="G2796" s="33">
        <f>IFERROR(VLOOKUP(C2796,重点公司!$C$2:$E$800,2,FALSE),0)</f>
        <v>0</v>
      </c>
    </row>
    <row r="2797" spans="2:7" ht="14" customHeight="1" x14ac:dyDescent="0.25">
      <c r="B2797" s="34" t="s">
        <v>3876</v>
      </c>
      <c r="C2797" s="29" t="str">
        <f>[1]!s_info_name(B2797)</f>
        <v>第一创业</v>
      </c>
      <c r="D2797" s="30" t="str">
        <f>[1]!s_info_industry_sw_2021(B2797,"",1)</f>
        <v>非银金融</v>
      </c>
      <c r="E2797" s="31" t="str">
        <f>IF([1]!s_info_industry_sw_2021(B2797,"",2)="消费电子",分工!$E$4,VLOOKUP(D2797,分工!$B$2:'分工'!$C$32,2,0))</f>
        <v>蔡浩</v>
      </c>
      <c r="F2797" s="35"/>
      <c r="G2797" s="33">
        <f>IFERROR(VLOOKUP(C2797,重点公司!$C$2:$E$800,2,FALSE),0)</f>
        <v>0</v>
      </c>
    </row>
    <row r="2798" spans="2:7" ht="14" customHeight="1" x14ac:dyDescent="0.25">
      <c r="B2798" s="34" t="s">
        <v>3877</v>
      </c>
      <c r="C2798" s="29" t="str">
        <f>[1]!s_info_name(B2798)</f>
        <v>帝欧家居</v>
      </c>
      <c r="D2798" s="30" t="str">
        <f>[1]!s_info_industry_sw_2021(B2798,"",1)</f>
        <v>轻工制造</v>
      </c>
      <c r="E2798" s="31" t="str">
        <f>IF([1]!s_info_industry_sw_2021(B2798,"",2)="消费电子",分工!$E$4,VLOOKUP(D2798,分工!$B$2:'分工'!$C$32,2,0))</f>
        <v>董博</v>
      </c>
      <c r="F2798" s="35"/>
      <c r="G2798" s="33">
        <f>IFERROR(VLOOKUP(C2798,重点公司!$C$2:$E$800,2,FALSE),0)</f>
        <v>0</v>
      </c>
    </row>
    <row r="2799" spans="2:7" ht="14" customHeight="1" x14ac:dyDescent="0.25">
      <c r="B2799" s="34" t="s">
        <v>3878</v>
      </c>
      <c r="C2799" s="29" t="str">
        <f>[1]!s_info_name(B2799)</f>
        <v>环球印务</v>
      </c>
      <c r="D2799" s="30" t="str">
        <f>[1]!s_info_industry_sw_2021(B2799,"",1)</f>
        <v>轻工制造</v>
      </c>
      <c r="E2799" s="31" t="str">
        <f>IF([1]!s_info_industry_sw_2021(B2799,"",2)="消费电子",分工!$E$4,VLOOKUP(D2799,分工!$B$2:'分工'!$C$32,2,0))</f>
        <v>董博</v>
      </c>
      <c r="F2799" s="35"/>
      <c r="G2799" s="33">
        <f>IFERROR(VLOOKUP(C2799,重点公司!$C$2:$E$800,2,FALSE),0)</f>
        <v>0</v>
      </c>
    </row>
    <row r="2800" spans="2:7" ht="14" customHeight="1" x14ac:dyDescent="0.25">
      <c r="B2800" s="34" t="s">
        <v>3879</v>
      </c>
      <c r="C2800" s="29" t="str">
        <f>[1]!s_info_name(B2800)</f>
        <v>天顺股份</v>
      </c>
      <c r="D2800" s="30" t="str">
        <f>[1]!s_info_industry_sw_2021(B2800,"",1)</f>
        <v>交通运输</v>
      </c>
      <c r="E2800" s="31" t="str">
        <f>IF([1]!s_info_industry_sw_2021(B2800,"",2)="消费电子",分工!$E$4,VLOOKUP(D2800,分工!$B$2:'分工'!$C$32,2,0))</f>
        <v>董博</v>
      </c>
      <c r="F2800" s="35"/>
      <c r="G2800" s="33">
        <f>IFERROR(VLOOKUP(C2800,重点公司!$C$2:$E$800,2,FALSE),0)</f>
        <v>0</v>
      </c>
    </row>
    <row r="2801" spans="2:7" ht="14" customHeight="1" x14ac:dyDescent="0.25">
      <c r="B2801" s="34" t="s">
        <v>3880</v>
      </c>
      <c r="C2801" s="29" t="str">
        <f>[1]!s_info_name(B2801)</f>
        <v>微光股份</v>
      </c>
      <c r="D2801" s="30" t="str">
        <f>[1]!s_info_industry_sw_2021(B2801,"",1)</f>
        <v>电力设备</v>
      </c>
      <c r="E2801" s="31" t="str">
        <f>IF([1]!s_info_industry_sw_2021(B2801,"",2)="消费电子",分工!$E$4,VLOOKUP(D2801,分工!$B$2:'分工'!$C$32,2,0))</f>
        <v>张子健</v>
      </c>
      <c r="F2801" s="35"/>
      <c r="G2801" s="33">
        <f>IFERROR(VLOOKUP(C2801,重点公司!$C$2:$E$800,2,FALSE),0)</f>
        <v>0</v>
      </c>
    </row>
    <row r="2802" spans="2:7" ht="14" customHeight="1" x14ac:dyDescent="0.25">
      <c r="B2802" s="34" t="s">
        <v>3881</v>
      </c>
      <c r="C2802" s="29" t="str">
        <f>[1]!s_info_name(B2802)</f>
        <v>洪汇新材</v>
      </c>
      <c r="D2802" s="30" t="str">
        <f>[1]!s_info_industry_sw_2021(B2802,"",1)</f>
        <v>基础化工</v>
      </c>
      <c r="E2802" s="31" t="str">
        <f>IF([1]!s_info_industry_sw_2021(B2802,"",2)="消费电子",分工!$E$4,VLOOKUP(D2802,分工!$B$2:'分工'!$C$32,2,0))</f>
        <v>张子健</v>
      </c>
      <c r="F2802" s="35"/>
      <c r="G2802" s="33">
        <f>IFERROR(VLOOKUP(C2802,重点公司!$C$2:$E$800,2,FALSE),0)</f>
        <v>0</v>
      </c>
    </row>
    <row r="2803" spans="2:7" ht="14" customHeight="1" x14ac:dyDescent="0.25">
      <c r="B2803" s="34" t="s">
        <v>3882</v>
      </c>
      <c r="C2803" s="29" t="str">
        <f>[1]!s_info_name(B2803)</f>
        <v>吉宏股份</v>
      </c>
      <c r="D2803" s="30" t="str">
        <f>[1]!s_info_industry_sw_2021(B2803,"",1)</f>
        <v>商贸零售</v>
      </c>
      <c r="E2803" s="31" t="str">
        <f>IF([1]!s_info_industry_sw_2021(B2803,"",2)="消费电子",分工!$E$4,VLOOKUP(D2803,分工!$B$2:'分工'!$C$32,2,0))</f>
        <v>董博</v>
      </c>
      <c r="F2803" s="35"/>
      <c r="G2803" s="33">
        <f>IFERROR(VLOOKUP(C2803,重点公司!$C$2:$E$800,2,FALSE),0)</f>
        <v>0</v>
      </c>
    </row>
    <row r="2804" spans="2:7" ht="14" customHeight="1" x14ac:dyDescent="0.25">
      <c r="B2804" s="34" t="s">
        <v>3883</v>
      </c>
      <c r="C2804" s="29">
        <f>[1]!s_info_name(B2804)</f>
        <v>0</v>
      </c>
      <c r="D2804" s="30">
        <f>[1]!s_info_industry_sw_2021(B2804,"",1)</f>
        <v>0</v>
      </c>
      <c r="E2804" s="31" t="e">
        <f>IF([1]!s_info_industry_sw_2021(B2804,"",2)="消费电子",分工!$E$4,VLOOKUP(D2804,分工!$B$2:'分工'!$C$32,2,0))</f>
        <v>#N/A</v>
      </c>
      <c r="F2804" s="35"/>
      <c r="G2804" s="33">
        <f>IFERROR(VLOOKUP(C2804,重点公司!$C$2:$E$800,2,FALSE),0)</f>
        <v>0</v>
      </c>
    </row>
    <row r="2805" spans="2:7" ht="14" customHeight="1" x14ac:dyDescent="0.25">
      <c r="B2805" s="34" t="s">
        <v>3884</v>
      </c>
      <c r="C2805" s="29" t="str">
        <f>[1]!s_info_name(B2805)</f>
        <v>丰元股份</v>
      </c>
      <c r="D2805" s="30" t="str">
        <f>[1]!s_info_industry_sw_2021(B2805,"",1)</f>
        <v>电力设备</v>
      </c>
      <c r="E2805" s="31" t="str">
        <f>IF([1]!s_info_industry_sw_2021(B2805,"",2)="消费电子",分工!$E$4,VLOOKUP(D2805,分工!$B$2:'分工'!$C$32,2,0))</f>
        <v>张子健</v>
      </c>
      <c r="F2805" s="35"/>
      <c r="G2805" s="33">
        <f>IFERROR(VLOOKUP(C2805,重点公司!$C$2:$E$800,2,FALSE),0)</f>
        <v>0</v>
      </c>
    </row>
    <row r="2806" spans="2:7" ht="14" customHeight="1" x14ac:dyDescent="0.25">
      <c r="B2806" s="34" t="s">
        <v>3885</v>
      </c>
      <c r="C2806" s="29" t="str">
        <f>[1]!s_info_name(B2806)</f>
        <v>华锋股份</v>
      </c>
      <c r="D2806" s="30" t="str">
        <f>[1]!s_info_industry_sw_2021(B2806,"",1)</f>
        <v>汽车</v>
      </c>
      <c r="E2806" s="31" t="str">
        <f>IF([1]!s_info_industry_sw_2021(B2806,"",2)="消费电子",分工!$E$4,VLOOKUP(D2806,分工!$B$2:'分工'!$C$32,2,0))</f>
        <v>沈洪敏</v>
      </c>
      <c r="F2806" s="35"/>
      <c r="G2806" s="33">
        <f>IFERROR(VLOOKUP(C2806,重点公司!$C$2:$E$800,2,FALSE),0)</f>
        <v>0</v>
      </c>
    </row>
    <row r="2807" spans="2:7" ht="14" customHeight="1" x14ac:dyDescent="0.25">
      <c r="B2807" s="34" t="s">
        <v>3886</v>
      </c>
      <c r="C2807" s="29" t="str">
        <f>[1]!s_info_name(B2807)</f>
        <v>江阴银行</v>
      </c>
      <c r="D2807" s="30" t="str">
        <f>[1]!s_info_industry_sw_2021(B2807,"",1)</f>
        <v>银行</v>
      </c>
      <c r="E2807" s="31" t="str">
        <f>IF([1]!s_info_industry_sw_2021(B2807,"",2)="消费电子",分工!$E$4,VLOOKUP(D2807,分工!$B$2:'分工'!$C$32,2,0))</f>
        <v>蔡浩</v>
      </c>
      <c r="F2807" s="35"/>
      <c r="G2807" s="33">
        <f>IFERROR(VLOOKUP(C2807,重点公司!$C$2:$E$800,2,FALSE),0)</f>
        <v>0</v>
      </c>
    </row>
    <row r="2808" spans="2:7" ht="14" customHeight="1" x14ac:dyDescent="0.25">
      <c r="B2808" s="34" t="s">
        <v>3887</v>
      </c>
      <c r="C2808" s="29" t="str">
        <f>[1]!s_info_name(B2808)</f>
        <v>ST恒久</v>
      </c>
      <c r="D2808" s="30" t="str">
        <f>[1]!s_info_industry_sw_2021(B2808,"",1)</f>
        <v>电子</v>
      </c>
      <c r="E2808" s="31" t="str">
        <f>IF([1]!s_info_industry_sw_2021(B2808,"",2)="消费电子",分工!$E$4,VLOOKUP(D2808,分工!$B$2:'分工'!$C$32,2,0))</f>
        <v>邵艺开</v>
      </c>
      <c r="F2808" s="35"/>
      <c r="G2808" s="33">
        <f>IFERROR(VLOOKUP(C2808,重点公司!$C$2:$E$800,2,FALSE),0)</f>
        <v>0</v>
      </c>
    </row>
    <row r="2809" spans="2:7" ht="14" customHeight="1" x14ac:dyDescent="0.25">
      <c r="B2809" s="34" t="s">
        <v>3888</v>
      </c>
      <c r="C2809" s="29" t="str">
        <f>[1]!s_info_name(B2809)</f>
        <v>红墙股份</v>
      </c>
      <c r="D2809" s="30" t="str">
        <f>[1]!s_info_industry_sw_2021(B2809,"",1)</f>
        <v>基础化工</v>
      </c>
      <c r="E2809" s="31" t="str">
        <f>IF([1]!s_info_industry_sw_2021(B2809,"",2)="消费电子",分工!$E$4,VLOOKUP(D2809,分工!$B$2:'分工'!$C$32,2,0))</f>
        <v>张子健</v>
      </c>
      <c r="F2809" s="35"/>
      <c r="G2809" s="33">
        <f>IFERROR(VLOOKUP(C2809,重点公司!$C$2:$E$800,2,FALSE),0)</f>
        <v>0</v>
      </c>
    </row>
    <row r="2810" spans="2:7" ht="14" customHeight="1" x14ac:dyDescent="0.25">
      <c r="B2810" s="34" t="s">
        <v>3889</v>
      </c>
      <c r="C2810" s="29" t="str">
        <f>[1]!s_info_name(B2810)</f>
        <v>山东赫达</v>
      </c>
      <c r="D2810" s="30" t="str">
        <f>[1]!s_info_industry_sw_2021(B2810,"",1)</f>
        <v>基础化工</v>
      </c>
      <c r="E2810" s="31" t="str">
        <f>IF([1]!s_info_industry_sw_2021(B2810,"",2)="消费电子",分工!$E$4,VLOOKUP(D2810,分工!$B$2:'分工'!$C$32,2,0))</f>
        <v>张子健</v>
      </c>
      <c r="F2810" s="35"/>
      <c r="G2810" s="33">
        <f>IFERROR(VLOOKUP(C2810,重点公司!$C$2:$E$800,2,FALSE),0)</f>
        <v>0</v>
      </c>
    </row>
    <row r="2811" spans="2:7" ht="14" customHeight="1" x14ac:dyDescent="0.25">
      <c r="B2811" s="34" t="s">
        <v>3890</v>
      </c>
      <c r="C2811" s="29" t="str">
        <f>[1]!s_info_name(B2811)</f>
        <v>郑中设计</v>
      </c>
      <c r="D2811" s="30" t="str">
        <f>[1]!s_info_industry_sw_2021(B2811,"",1)</f>
        <v>建筑装饰</v>
      </c>
      <c r="E2811" s="31" t="str">
        <f>IF([1]!s_info_industry_sw_2021(B2811,"",2)="消费电子",分工!$E$4,VLOOKUP(D2811,分工!$B$2:'分工'!$C$32,2,0))</f>
        <v>曹昱晟</v>
      </c>
      <c r="F2811" s="35"/>
      <c r="G2811" s="33">
        <f>IFERROR(VLOOKUP(C2811,重点公司!$C$2:$E$800,2,FALSE),0)</f>
        <v>0</v>
      </c>
    </row>
    <row r="2812" spans="2:7" ht="14" customHeight="1" x14ac:dyDescent="0.25">
      <c r="B2812" s="34" t="s">
        <v>914</v>
      </c>
      <c r="C2812" s="29" t="str">
        <f>[1]!s_info_name(B2812)</f>
        <v>恩捷股份</v>
      </c>
      <c r="D2812" s="30" t="str">
        <f>[1]!s_info_industry_sw_2021(B2812,"",1)</f>
        <v>电力设备</v>
      </c>
      <c r="E2812" s="31" t="str">
        <f>IF([1]!s_info_industry_sw_2021(B2812,"",2)="消费电子",分工!$E$4,VLOOKUP(D2812,分工!$B$2:'分工'!$C$32,2,0))</f>
        <v>张子健</v>
      </c>
      <c r="F2812" s="35"/>
      <c r="G2812" s="33">
        <f>IFERROR(VLOOKUP(C2812,重点公司!$C$2:$E$800,2,FALSE),0)</f>
        <v>1</v>
      </c>
    </row>
    <row r="2813" spans="2:7" ht="14" customHeight="1" x14ac:dyDescent="0.25">
      <c r="B2813" s="34" t="s">
        <v>3891</v>
      </c>
      <c r="C2813" s="29" t="str">
        <f>[1]!s_info_name(B2813)</f>
        <v>路畅科技</v>
      </c>
      <c r="D2813" s="30" t="str">
        <f>[1]!s_info_industry_sw_2021(B2813,"",1)</f>
        <v>汽车</v>
      </c>
      <c r="E2813" s="31" t="str">
        <f>IF([1]!s_info_industry_sw_2021(B2813,"",2)="消费电子",分工!$E$4,VLOOKUP(D2813,分工!$B$2:'分工'!$C$32,2,0))</f>
        <v>沈洪敏</v>
      </c>
      <c r="F2813" s="35"/>
      <c r="G2813" s="33">
        <f>IFERROR(VLOOKUP(C2813,重点公司!$C$2:$E$800,2,FALSE),0)</f>
        <v>0</v>
      </c>
    </row>
    <row r="2814" spans="2:7" ht="14" customHeight="1" x14ac:dyDescent="0.25">
      <c r="B2814" s="34" t="s">
        <v>3892</v>
      </c>
      <c r="C2814" s="29">
        <f>[1]!s_info_name(B2814)</f>
        <v>0</v>
      </c>
      <c r="D2814" s="30">
        <f>[1]!s_info_industry_sw_2021(B2814,"",1)</f>
        <v>0</v>
      </c>
      <c r="E2814" s="31" t="e">
        <f>IF([1]!s_info_industry_sw_2021(B2814,"",2)="消费电子",分工!$E$4,VLOOKUP(D2814,分工!$B$2:'分工'!$C$32,2,0))</f>
        <v>#N/A</v>
      </c>
      <c r="F2814" s="35"/>
      <c r="G2814" s="33">
        <f>IFERROR(VLOOKUP(C2814,重点公司!$C$2:$E$800,2,FALSE),0)</f>
        <v>0</v>
      </c>
    </row>
    <row r="2815" spans="2:7" ht="14" customHeight="1" x14ac:dyDescent="0.25">
      <c r="B2815" s="34" t="s">
        <v>3893</v>
      </c>
      <c r="C2815" s="29" t="str">
        <f>[1]!s_info_name(B2815)</f>
        <v>崇达技术</v>
      </c>
      <c r="D2815" s="30" t="str">
        <f>[1]!s_info_industry_sw_2021(B2815,"",1)</f>
        <v>电子</v>
      </c>
      <c r="E2815" s="31" t="str">
        <f>IF([1]!s_info_industry_sw_2021(B2815,"",2)="消费电子",分工!$E$4,VLOOKUP(D2815,分工!$B$2:'分工'!$C$32,2,0))</f>
        <v>邵艺开</v>
      </c>
      <c r="F2815" s="35"/>
      <c r="G2815" s="33">
        <f>IFERROR(VLOOKUP(C2815,重点公司!$C$2:$E$800,2,FALSE),0)</f>
        <v>0</v>
      </c>
    </row>
    <row r="2816" spans="2:7" ht="14" customHeight="1" x14ac:dyDescent="0.25">
      <c r="B2816" s="34" t="s">
        <v>3894</v>
      </c>
      <c r="C2816" s="29" t="str">
        <f>[1]!s_info_name(B2816)</f>
        <v>*ST和科</v>
      </c>
      <c r="D2816" s="30" t="str">
        <f>[1]!s_info_industry_sw_2021(B2816,"",1)</f>
        <v>机械设备</v>
      </c>
      <c r="E2816" s="31" t="str">
        <f>IF([1]!s_info_industry_sw_2021(B2816,"",2)="消费电子",分工!$E$4,VLOOKUP(D2816,分工!$B$2:'分工'!$C$32,2,0))</f>
        <v>沈洪敏</v>
      </c>
      <c r="F2816" s="35"/>
      <c r="G2816" s="33">
        <f>IFERROR(VLOOKUP(C2816,重点公司!$C$2:$E$800,2,FALSE),0)</f>
        <v>0</v>
      </c>
    </row>
    <row r="2817" spans="2:7" ht="14" customHeight="1" x14ac:dyDescent="0.25">
      <c r="B2817" s="34" t="s">
        <v>3895</v>
      </c>
      <c r="C2817" s="29" t="str">
        <f>[1]!s_info_name(B2817)</f>
        <v>黄山胶囊</v>
      </c>
      <c r="D2817" s="30" t="str">
        <f>[1]!s_info_industry_sw_2021(B2817,"",1)</f>
        <v>医药生物</v>
      </c>
      <c r="E2817" s="31" t="str">
        <f>IF([1]!s_info_industry_sw_2021(B2817,"",2)="消费电子",分工!$E$4,VLOOKUP(D2817,分工!$B$2:'分工'!$C$32,2,0))</f>
        <v>曹昱晟</v>
      </c>
      <c r="F2817" s="35"/>
      <c r="G2817" s="33">
        <f>IFERROR(VLOOKUP(C2817,重点公司!$C$2:$E$800,2,FALSE),0)</f>
        <v>0</v>
      </c>
    </row>
    <row r="2818" spans="2:7" ht="14" customHeight="1" x14ac:dyDescent="0.25">
      <c r="B2818" s="34" t="s">
        <v>3896</v>
      </c>
      <c r="C2818" s="29" t="str">
        <f>[1]!s_info_name(B2818)</f>
        <v>富森美</v>
      </c>
      <c r="D2818" s="30" t="str">
        <f>[1]!s_info_industry_sw_2021(B2818,"",1)</f>
        <v>商贸零售</v>
      </c>
      <c r="E2818" s="31" t="str">
        <f>IF([1]!s_info_industry_sw_2021(B2818,"",2)="消费电子",分工!$E$4,VLOOKUP(D2818,分工!$B$2:'分工'!$C$32,2,0))</f>
        <v>董博</v>
      </c>
      <c r="F2818" s="35"/>
      <c r="G2818" s="33">
        <f>IFERROR(VLOOKUP(C2818,重点公司!$C$2:$E$800,2,FALSE),0)</f>
        <v>0</v>
      </c>
    </row>
    <row r="2819" spans="2:7" ht="14" customHeight="1" x14ac:dyDescent="0.25">
      <c r="B2819" s="34" t="s">
        <v>3897</v>
      </c>
      <c r="C2819" s="29" t="str">
        <f>[1]!s_info_name(B2819)</f>
        <v>东方中科</v>
      </c>
      <c r="D2819" s="30" t="str">
        <f>[1]!s_info_industry_sw_2021(B2819,"",1)</f>
        <v>机械设备</v>
      </c>
      <c r="E2819" s="31" t="str">
        <f>IF([1]!s_info_industry_sw_2021(B2819,"",2)="消费电子",分工!$E$4,VLOOKUP(D2819,分工!$B$2:'分工'!$C$32,2,0))</f>
        <v>沈洪敏</v>
      </c>
      <c r="F2819" s="35"/>
      <c r="G2819" s="33">
        <f>IFERROR(VLOOKUP(C2819,重点公司!$C$2:$E$800,2,FALSE),0)</f>
        <v>0</v>
      </c>
    </row>
    <row r="2820" spans="2:7" ht="14" customHeight="1" x14ac:dyDescent="0.25">
      <c r="B2820" s="34" t="s">
        <v>3898</v>
      </c>
      <c r="C2820" s="29" t="str">
        <f>[1]!s_info_name(B2820)</f>
        <v>桂发祥</v>
      </c>
      <c r="D2820" s="30" t="str">
        <f>[1]!s_info_industry_sw_2021(B2820,"",1)</f>
        <v>食品饮料</v>
      </c>
      <c r="E2820" s="31" t="str">
        <f>IF([1]!s_info_industry_sw_2021(B2820,"",2)="消费电子",分工!$E$4,VLOOKUP(D2820,分工!$B$2:'分工'!$C$32,2,0))</f>
        <v>董博</v>
      </c>
      <c r="F2820" s="35"/>
      <c r="G2820" s="33">
        <f>IFERROR(VLOOKUP(C2820,重点公司!$C$2:$E$800,2,FALSE),0)</f>
        <v>0</v>
      </c>
    </row>
    <row r="2821" spans="2:7" ht="14" customHeight="1" x14ac:dyDescent="0.25">
      <c r="B2821" s="34" t="s">
        <v>3899</v>
      </c>
      <c r="C2821" s="29" t="str">
        <f>[1]!s_info_name(B2821)</f>
        <v>凯莱英</v>
      </c>
      <c r="D2821" s="30" t="str">
        <f>[1]!s_info_industry_sw_2021(B2821,"",1)</f>
        <v>医药生物</v>
      </c>
      <c r="E2821" s="31" t="str">
        <f>IF([1]!s_info_industry_sw_2021(B2821,"",2)="消费电子",分工!$E$4,VLOOKUP(D2821,分工!$B$2:'分工'!$C$32,2,0))</f>
        <v>曹昱晟</v>
      </c>
      <c r="F2821" s="35"/>
      <c r="G2821" s="33">
        <f>IFERROR(VLOOKUP(C2821,重点公司!$C$2:$E$800,2,FALSE),0)</f>
        <v>0</v>
      </c>
    </row>
    <row r="2822" spans="2:7" ht="14" customHeight="1" x14ac:dyDescent="0.25">
      <c r="B2822" s="34" t="s">
        <v>3900</v>
      </c>
      <c r="C2822" s="29" t="str">
        <f>[1]!s_info_name(B2822)</f>
        <v>ST中装</v>
      </c>
      <c r="D2822" s="30" t="str">
        <f>[1]!s_info_industry_sw_2021(B2822,"",1)</f>
        <v>建筑装饰</v>
      </c>
      <c r="E2822" s="31" t="str">
        <f>IF([1]!s_info_industry_sw_2021(B2822,"",2)="消费电子",分工!$E$4,VLOOKUP(D2822,分工!$B$2:'分工'!$C$32,2,0))</f>
        <v>曹昱晟</v>
      </c>
      <c r="F2822" s="35"/>
      <c r="G2822" s="33">
        <f>IFERROR(VLOOKUP(C2822,重点公司!$C$2:$E$800,2,FALSE),0)</f>
        <v>0</v>
      </c>
    </row>
    <row r="2823" spans="2:7" ht="14" customHeight="1" x14ac:dyDescent="0.25">
      <c r="B2823" s="34" t="s">
        <v>3901</v>
      </c>
      <c r="C2823" s="29" t="str">
        <f>[1]!s_info_name(B2823)</f>
        <v>凯中精密</v>
      </c>
      <c r="D2823" s="30" t="str">
        <f>[1]!s_info_industry_sw_2021(B2823,"",1)</f>
        <v>电力设备</v>
      </c>
      <c r="E2823" s="31" t="str">
        <f>IF([1]!s_info_industry_sw_2021(B2823,"",2)="消费电子",分工!$E$4,VLOOKUP(D2823,分工!$B$2:'分工'!$C$32,2,0))</f>
        <v>张子健</v>
      </c>
      <c r="F2823" s="35"/>
      <c r="G2823" s="33">
        <f>IFERROR(VLOOKUP(C2823,重点公司!$C$2:$E$800,2,FALSE),0)</f>
        <v>0</v>
      </c>
    </row>
    <row r="2824" spans="2:7" ht="14" customHeight="1" x14ac:dyDescent="0.25">
      <c r="B2824" s="34" t="s">
        <v>3902</v>
      </c>
      <c r="C2824" s="29" t="str">
        <f>[1]!s_info_name(B2824)</f>
        <v>和胜股份</v>
      </c>
      <c r="D2824" s="30" t="str">
        <f>[1]!s_info_industry_sw_2021(B2824,"",1)</f>
        <v>有色金属</v>
      </c>
      <c r="E2824" s="31" t="str">
        <f>IF([1]!s_info_industry_sw_2021(B2824,"",2)="消费电子",分工!$E$4,VLOOKUP(D2824,分工!$B$2:'分工'!$C$32,2,0))</f>
        <v>蔡浩</v>
      </c>
      <c r="F2824" s="35"/>
      <c r="G2824" s="33">
        <f>IFERROR(VLOOKUP(C2824,重点公司!$C$2:$E$800,2,FALSE),0)</f>
        <v>0</v>
      </c>
    </row>
    <row r="2825" spans="2:7" ht="14" customHeight="1" x14ac:dyDescent="0.25">
      <c r="B2825" s="34" t="s">
        <v>3903</v>
      </c>
      <c r="C2825" s="29" t="str">
        <f>[1]!s_info_name(B2825)</f>
        <v>纳尔股份</v>
      </c>
      <c r="D2825" s="30" t="str">
        <f>[1]!s_info_industry_sw_2021(B2825,"",1)</f>
        <v>基础化工</v>
      </c>
      <c r="E2825" s="31" t="str">
        <f>IF([1]!s_info_industry_sw_2021(B2825,"",2)="消费电子",分工!$E$4,VLOOKUP(D2825,分工!$B$2:'分工'!$C$32,2,0))</f>
        <v>张子健</v>
      </c>
      <c r="F2825" s="35"/>
      <c r="G2825" s="33">
        <f>IFERROR(VLOOKUP(C2825,重点公司!$C$2:$E$800,2,FALSE),0)</f>
        <v>0</v>
      </c>
    </row>
    <row r="2826" spans="2:7" ht="14" customHeight="1" x14ac:dyDescent="0.25">
      <c r="B2826" s="34" t="s">
        <v>3904</v>
      </c>
      <c r="C2826" s="29" t="str">
        <f>[1]!s_info_name(B2826)</f>
        <v>易明医药</v>
      </c>
      <c r="D2826" s="30" t="str">
        <f>[1]!s_info_industry_sw_2021(B2826,"",1)</f>
        <v>医药生物</v>
      </c>
      <c r="E2826" s="31" t="str">
        <f>IF([1]!s_info_industry_sw_2021(B2826,"",2)="消费电子",分工!$E$4,VLOOKUP(D2826,分工!$B$2:'分工'!$C$32,2,0))</f>
        <v>曹昱晟</v>
      </c>
      <c r="F2826" s="35"/>
      <c r="G2826" s="33">
        <f>IFERROR(VLOOKUP(C2826,重点公司!$C$2:$E$800,2,FALSE),0)</f>
        <v>0</v>
      </c>
    </row>
    <row r="2827" spans="2:7" ht="14" customHeight="1" x14ac:dyDescent="0.25">
      <c r="B2827" s="34" t="s">
        <v>3905</v>
      </c>
      <c r="C2827" s="29" t="str">
        <f>[1]!s_info_name(B2827)</f>
        <v>高争民爆</v>
      </c>
      <c r="D2827" s="30" t="str">
        <f>[1]!s_info_industry_sw_2021(B2827,"",1)</f>
        <v>基础化工</v>
      </c>
      <c r="E2827" s="31" t="str">
        <f>IF([1]!s_info_industry_sw_2021(B2827,"",2)="消费电子",分工!$E$4,VLOOKUP(D2827,分工!$B$2:'分工'!$C$32,2,0))</f>
        <v>张子健</v>
      </c>
      <c r="F2827" s="35"/>
      <c r="G2827" s="33">
        <f>IFERROR(VLOOKUP(C2827,重点公司!$C$2:$E$800,2,FALSE),0)</f>
        <v>0</v>
      </c>
    </row>
    <row r="2828" spans="2:7" ht="14" customHeight="1" x14ac:dyDescent="0.25">
      <c r="B2828" s="34" t="s">
        <v>3906</v>
      </c>
      <c r="C2828" s="29" t="str">
        <f>[1]!s_info_name(B2828)</f>
        <v>贝肯能源</v>
      </c>
      <c r="D2828" s="30" t="str">
        <f>[1]!s_info_industry_sw_2021(B2828,"",1)</f>
        <v>石油石化</v>
      </c>
      <c r="E2828" s="31" t="str">
        <f>IF([1]!s_info_industry_sw_2021(B2828,"",2)="消费电子",分工!$E$4,VLOOKUP(D2828,分工!$B$2:'分工'!$C$32,2,0))</f>
        <v>蔡浩</v>
      </c>
      <c r="F2828" s="35"/>
      <c r="G2828" s="33">
        <f>IFERROR(VLOOKUP(C2828,重点公司!$C$2:$E$800,2,FALSE),0)</f>
        <v>0</v>
      </c>
    </row>
    <row r="2829" spans="2:7" ht="14" customHeight="1" x14ac:dyDescent="0.25">
      <c r="B2829" s="34" t="s">
        <v>3907</v>
      </c>
      <c r="C2829" s="29" t="str">
        <f>[1]!s_info_name(B2829)</f>
        <v>星网宇达</v>
      </c>
      <c r="D2829" s="30" t="str">
        <f>[1]!s_info_industry_sw_2021(B2829,"",1)</f>
        <v>国防军工</v>
      </c>
      <c r="E2829" s="31" t="str">
        <f>IF([1]!s_info_industry_sw_2021(B2829,"",2)="消费电子",分工!$E$4,VLOOKUP(D2829,分工!$B$2:'分工'!$C$32,2,0))</f>
        <v>董博</v>
      </c>
      <c r="F2829" s="35"/>
      <c r="G2829" s="33">
        <f>IFERROR(VLOOKUP(C2829,重点公司!$C$2:$E$800,2,FALSE),0)</f>
        <v>0</v>
      </c>
    </row>
    <row r="2830" spans="2:7" ht="14" customHeight="1" x14ac:dyDescent="0.25">
      <c r="B2830" s="34" t="s">
        <v>3908</v>
      </c>
      <c r="C2830" s="29" t="str">
        <f>[1]!s_info_name(B2830)</f>
        <v>名雕股份</v>
      </c>
      <c r="D2830" s="30" t="str">
        <f>[1]!s_info_industry_sw_2021(B2830,"",1)</f>
        <v>建筑装饰</v>
      </c>
      <c r="E2830" s="31" t="str">
        <f>IF([1]!s_info_industry_sw_2021(B2830,"",2)="消费电子",分工!$E$4,VLOOKUP(D2830,分工!$B$2:'分工'!$C$32,2,0))</f>
        <v>曹昱晟</v>
      </c>
      <c r="F2830" s="35"/>
      <c r="G2830" s="33">
        <f>IFERROR(VLOOKUP(C2830,重点公司!$C$2:$E$800,2,FALSE),0)</f>
        <v>0</v>
      </c>
    </row>
    <row r="2831" spans="2:7" ht="14" customHeight="1" x14ac:dyDescent="0.25">
      <c r="B2831" s="34" t="s">
        <v>3909</v>
      </c>
      <c r="C2831" s="29" t="str">
        <f>[1]!s_info_name(B2831)</f>
        <v>裕同科技</v>
      </c>
      <c r="D2831" s="30" t="str">
        <f>[1]!s_info_industry_sw_2021(B2831,"",1)</f>
        <v>轻工制造</v>
      </c>
      <c r="E2831" s="31" t="str">
        <f>IF([1]!s_info_industry_sw_2021(B2831,"",2)="消费电子",分工!$E$4,VLOOKUP(D2831,分工!$B$2:'分工'!$C$32,2,0))</f>
        <v>董博</v>
      </c>
      <c r="F2831" s="35"/>
      <c r="G2831" s="33">
        <f>IFERROR(VLOOKUP(C2831,重点公司!$C$2:$E$800,2,FALSE),0)</f>
        <v>0</v>
      </c>
    </row>
    <row r="2832" spans="2:7" ht="14" customHeight="1" x14ac:dyDescent="0.25">
      <c r="B2832" s="34" t="s">
        <v>3910</v>
      </c>
      <c r="C2832" s="29" t="str">
        <f>[1]!s_info_name(B2832)</f>
        <v>比音勒芬</v>
      </c>
      <c r="D2832" s="30" t="str">
        <f>[1]!s_info_industry_sw_2021(B2832,"",1)</f>
        <v>纺织服饰</v>
      </c>
      <c r="E2832" s="31" t="str">
        <f>IF([1]!s_info_industry_sw_2021(B2832,"",2)="消费电子",分工!$E$4,VLOOKUP(D2832,分工!$B$2:'分工'!$C$32,2,0))</f>
        <v>董博</v>
      </c>
      <c r="F2832" s="35"/>
      <c r="G2832" s="33">
        <f>IFERROR(VLOOKUP(C2832,重点公司!$C$2:$E$800,2,FALSE),0)</f>
        <v>0</v>
      </c>
    </row>
    <row r="2833" spans="2:7" ht="14" customHeight="1" x14ac:dyDescent="0.25">
      <c r="B2833" s="34" t="s">
        <v>3911</v>
      </c>
      <c r="C2833" s="29" t="str">
        <f>[1]!s_info_name(B2833)</f>
        <v>弘亚数控</v>
      </c>
      <c r="D2833" s="30" t="str">
        <f>[1]!s_info_industry_sw_2021(B2833,"",1)</f>
        <v>机械设备</v>
      </c>
      <c r="E2833" s="31" t="str">
        <f>IF([1]!s_info_industry_sw_2021(B2833,"",2)="消费电子",分工!$E$4,VLOOKUP(D2833,分工!$B$2:'分工'!$C$32,2,0))</f>
        <v>沈洪敏</v>
      </c>
      <c r="F2833" s="35"/>
      <c r="G2833" s="33">
        <f>IFERROR(VLOOKUP(C2833,重点公司!$C$2:$E$800,2,FALSE),0)</f>
        <v>0</v>
      </c>
    </row>
    <row r="2834" spans="2:7" ht="14" customHeight="1" x14ac:dyDescent="0.25">
      <c r="B2834" s="34" t="s">
        <v>3912</v>
      </c>
      <c r="C2834" s="29">
        <f>[1]!s_info_name(B2834)</f>
        <v>0</v>
      </c>
      <c r="D2834" s="30">
        <f>[1]!s_info_industry_sw_2021(B2834,"",1)</f>
        <v>0</v>
      </c>
      <c r="E2834" s="31" t="e">
        <f>IF([1]!s_info_industry_sw_2021(B2834,"",2)="消费电子",分工!$E$4,VLOOKUP(D2834,分工!$B$2:'分工'!$C$32,2,0))</f>
        <v>#N/A</v>
      </c>
      <c r="F2834" s="35"/>
      <c r="G2834" s="33">
        <f>IFERROR(VLOOKUP(C2834,重点公司!$C$2:$E$800,2,FALSE),0)</f>
        <v>0</v>
      </c>
    </row>
    <row r="2835" spans="2:7" ht="14" customHeight="1" x14ac:dyDescent="0.25">
      <c r="B2835" s="34" t="s">
        <v>3913</v>
      </c>
      <c r="C2835" s="29" t="str">
        <f>[1]!s_info_name(B2835)</f>
        <v>同为股份</v>
      </c>
      <c r="D2835" s="30" t="str">
        <f>[1]!s_info_industry_sw_2021(B2835,"",1)</f>
        <v>计算机</v>
      </c>
      <c r="E2835" s="31" t="str">
        <f>IF([1]!s_info_industry_sw_2021(B2835,"",2)="消费电子",分工!$E$4,VLOOKUP(D2835,分工!$B$2:'分工'!$C$32,2,0))</f>
        <v>沈洪敏</v>
      </c>
      <c r="F2835" s="35"/>
      <c r="G2835" s="33">
        <f>IFERROR(VLOOKUP(C2835,重点公司!$C$2:$E$800,2,FALSE),0)</f>
        <v>0</v>
      </c>
    </row>
    <row r="2836" spans="2:7" ht="14" customHeight="1" x14ac:dyDescent="0.25">
      <c r="B2836" s="34" t="s">
        <v>3914</v>
      </c>
      <c r="C2836" s="29" t="str">
        <f>[1]!s_info_name(B2836)</f>
        <v>新宏泽</v>
      </c>
      <c r="D2836" s="30" t="str">
        <f>[1]!s_info_industry_sw_2021(B2836,"",1)</f>
        <v>轻工制造</v>
      </c>
      <c r="E2836" s="31" t="str">
        <f>IF([1]!s_info_industry_sw_2021(B2836,"",2)="消费电子",分工!$E$4,VLOOKUP(D2836,分工!$B$2:'分工'!$C$32,2,0))</f>
        <v>董博</v>
      </c>
      <c r="F2836" s="35"/>
      <c r="G2836" s="33">
        <f>IFERROR(VLOOKUP(C2836,重点公司!$C$2:$E$800,2,FALSE),0)</f>
        <v>0</v>
      </c>
    </row>
    <row r="2837" spans="2:7" ht="14" customHeight="1" x14ac:dyDescent="0.25">
      <c r="B2837" s="34" t="s">
        <v>3915</v>
      </c>
      <c r="C2837" s="29" t="str">
        <f>[1]!s_info_name(B2837)</f>
        <v>英维克</v>
      </c>
      <c r="D2837" s="30" t="str">
        <f>[1]!s_info_industry_sw_2021(B2837,"",1)</f>
        <v>机械设备</v>
      </c>
      <c r="E2837" s="31" t="str">
        <f>IF([1]!s_info_industry_sw_2021(B2837,"",2)="消费电子",分工!$E$4,VLOOKUP(D2837,分工!$B$2:'分工'!$C$32,2,0))</f>
        <v>沈洪敏</v>
      </c>
      <c r="F2837" s="35"/>
      <c r="G2837" s="33">
        <f>IFERROR(VLOOKUP(C2837,重点公司!$C$2:$E$800,2,FALSE),0)</f>
        <v>0</v>
      </c>
    </row>
    <row r="2838" spans="2:7" ht="14" customHeight="1" x14ac:dyDescent="0.25">
      <c r="B2838" s="34" t="s">
        <v>3916</v>
      </c>
      <c r="C2838" s="29" t="str">
        <f>[1]!s_info_name(B2838)</f>
        <v>道恩股份</v>
      </c>
      <c r="D2838" s="30" t="str">
        <f>[1]!s_info_industry_sw_2021(B2838,"",1)</f>
        <v>基础化工</v>
      </c>
      <c r="E2838" s="31" t="str">
        <f>IF([1]!s_info_industry_sw_2021(B2838,"",2)="消费电子",分工!$E$4,VLOOKUP(D2838,分工!$B$2:'分工'!$C$32,2,0))</f>
        <v>张子健</v>
      </c>
      <c r="F2838" s="35"/>
      <c r="G2838" s="33">
        <f>IFERROR(VLOOKUP(C2838,重点公司!$C$2:$E$800,2,FALSE),0)</f>
        <v>0</v>
      </c>
    </row>
    <row r="2839" spans="2:7" ht="14" customHeight="1" x14ac:dyDescent="0.25">
      <c r="B2839" s="34" t="s">
        <v>3917</v>
      </c>
      <c r="C2839" s="29" t="str">
        <f>[1]!s_info_name(B2839)</f>
        <v>张家港行</v>
      </c>
      <c r="D2839" s="30" t="str">
        <f>[1]!s_info_industry_sw_2021(B2839,"",1)</f>
        <v>银行</v>
      </c>
      <c r="E2839" s="31" t="str">
        <f>IF([1]!s_info_industry_sw_2021(B2839,"",2)="消费电子",分工!$E$4,VLOOKUP(D2839,分工!$B$2:'分工'!$C$32,2,0))</f>
        <v>蔡浩</v>
      </c>
      <c r="F2839" s="35"/>
      <c r="G2839" s="33">
        <f>IFERROR(VLOOKUP(C2839,重点公司!$C$2:$E$800,2,FALSE),0)</f>
        <v>0</v>
      </c>
    </row>
    <row r="2840" spans="2:7" ht="14" customHeight="1" x14ac:dyDescent="0.25">
      <c r="B2840" s="34" t="s">
        <v>3918</v>
      </c>
      <c r="C2840" s="29" t="str">
        <f>[1]!s_info_name(B2840)</f>
        <v>华统股份</v>
      </c>
      <c r="D2840" s="30" t="str">
        <f>[1]!s_info_industry_sw_2021(B2840,"",1)</f>
        <v>食品饮料</v>
      </c>
      <c r="E2840" s="31" t="str">
        <f>IF([1]!s_info_industry_sw_2021(B2840,"",2)="消费电子",分工!$E$4,VLOOKUP(D2840,分工!$B$2:'分工'!$C$32,2,0))</f>
        <v>董博</v>
      </c>
      <c r="F2840" s="35"/>
      <c r="G2840" s="33">
        <f>IFERROR(VLOOKUP(C2840,重点公司!$C$2:$E$800,2,FALSE),0)</f>
        <v>0</v>
      </c>
    </row>
    <row r="2841" spans="2:7" ht="14" customHeight="1" x14ac:dyDescent="0.25">
      <c r="B2841" s="34" t="s">
        <v>923</v>
      </c>
      <c r="C2841" s="29" t="str">
        <f>[1]!s_info_name(B2841)</f>
        <v>视源股份</v>
      </c>
      <c r="D2841" s="30" t="str">
        <f>[1]!s_info_industry_sw_2021(B2841,"",1)</f>
        <v>电子</v>
      </c>
      <c r="E2841" s="31" t="str">
        <f>IF([1]!s_info_industry_sw_2021(B2841,"",2)="消费电子",分工!$E$4,VLOOKUP(D2841,分工!$B$2:'分工'!$C$32,2,0))</f>
        <v>沈洪敏</v>
      </c>
      <c r="F2841" s="35"/>
      <c r="G2841" s="33">
        <f>IFERROR(VLOOKUP(C2841,重点公司!$C$2:$E$800,2,FALSE),0)</f>
        <v>1</v>
      </c>
    </row>
    <row r="2842" spans="2:7" ht="14" customHeight="1" x14ac:dyDescent="0.25">
      <c r="B2842" s="34" t="s">
        <v>3919</v>
      </c>
      <c r="C2842" s="29" t="str">
        <f>[1]!s_info_name(B2842)</f>
        <v>翔鹭钨业</v>
      </c>
      <c r="D2842" s="30" t="str">
        <f>[1]!s_info_industry_sw_2021(B2842,"",1)</f>
        <v>有色金属</v>
      </c>
      <c r="E2842" s="31" t="str">
        <f>IF([1]!s_info_industry_sw_2021(B2842,"",2)="消费电子",分工!$E$4,VLOOKUP(D2842,分工!$B$2:'分工'!$C$32,2,0))</f>
        <v>蔡浩</v>
      </c>
      <c r="F2842" s="35"/>
      <c r="G2842" s="33">
        <f>IFERROR(VLOOKUP(C2842,重点公司!$C$2:$E$800,2,FALSE),0)</f>
        <v>0</v>
      </c>
    </row>
    <row r="2843" spans="2:7" ht="14" customHeight="1" x14ac:dyDescent="0.25">
      <c r="B2843" s="34" t="s">
        <v>3920</v>
      </c>
      <c r="C2843" s="29" t="str">
        <f>[1]!s_info_name(B2843)</f>
        <v>泰嘉股份</v>
      </c>
      <c r="D2843" s="30" t="str">
        <f>[1]!s_info_industry_sw_2021(B2843,"",1)</f>
        <v>机械设备</v>
      </c>
      <c r="E2843" s="31" t="str">
        <f>IF([1]!s_info_industry_sw_2021(B2843,"",2)="消费电子",分工!$E$4,VLOOKUP(D2843,分工!$B$2:'分工'!$C$32,2,0))</f>
        <v>沈洪敏</v>
      </c>
      <c r="F2843" s="35"/>
      <c r="G2843" s="33">
        <f>IFERROR(VLOOKUP(C2843,重点公司!$C$2:$E$800,2,FALSE),0)</f>
        <v>0</v>
      </c>
    </row>
    <row r="2844" spans="2:7" ht="14" customHeight="1" x14ac:dyDescent="0.25">
      <c r="B2844" s="34" t="s">
        <v>3921</v>
      </c>
      <c r="C2844" s="29">
        <f>[1]!s_info_name(B2844)</f>
        <v>0</v>
      </c>
      <c r="D2844" s="30">
        <f>[1]!s_info_industry_sw_2021(B2844,"",1)</f>
        <v>0</v>
      </c>
      <c r="E2844" s="31" t="e">
        <f>IF([1]!s_info_industry_sw_2021(B2844,"",2)="消费电子",分工!$E$4,VLOOKUP(D2844,分工!$B$2:'分工'!$C$32,2,0))</f>
        <v>#N/A</v>
      </c>
      <c r="F2844" s="35"/>
      <c r="G2844" s="33">
        <f>IFERROR(VLOOKUP(C2844,重点公司!$C$2:$E$800,2,FALSE),0)</f>
        <v>0</v>
      </c>
    </row>
    <row r="2845" spans="2:7" ht="14" customHeight="1" x14ac:dyDescent="0.25">
      <c r="B2845" s="34" t="s">
        <v>3922</v>
      </c>
      <c r="C2845" s="29" t="str">
        <f>[1]!s_info_name(B2845)</f>
        <v>同兴达</v>
      </c>
      <c r="D2845" s="30" t="str">
        <f>[1]!s_info_industry_sw_2021(B2845,"",1)</f>
        <v>电子</v>
      </c>
      <c r="E2845" s="31" t="str">
        <f>IF([1]!s_info_industry_sw_2021(B2845,"",2)="消费电子",分工!$E$4,VLOOKUP(D2845,分工!$B$2:'分工'!$C$32,2,0))</f>
        <v>邵艺开</v>
      </c>
      <c r="F2845" s="35"/>
      <c r="G2845" s="33">
        <f>IFERROR(VLOOKUP(C2845,重点公司!$C$2:$E$800,2,FALSE),0)</f>
        <v>0</v>
      </c>
    </row>
    <row r="2846" spans="2:7" ht="14" customHeight="1" x14ac:dyDescent="0.25">
      <c r="B2846" s="34" t="s">
        <v>3923</v>
      </c>
      <c r="C2846" s="29" t="str">
        <f>[1]!s_info_name(B2846)</f>
        <v>英联股份</v>
      </c>
      <c r="D2846" s="30" t="str">
        <f>[1]!s_info_industry_sw_2021(B2846,"",1)</f>
        <v>轻工制造</v>
      </c>
      <c r="E2846" s="31" t="str">
        <f>IF([1]!s_info_industry_sw_2021(B2846,"",2)="消费电子",分工!$E$4,VLOOKUP(D2846,分工!$B$2:'分工'!$C$32,2,0))</f>
        <v>董博</v>
      </c>
      <c r="F2846" s="35"/>
      <c r="G2846" s="33">
        <f>IFERROR(VLOOKUP(C2846,重点公司!$C$2:$E$800,2,FALSE),0)</f>
        <v>0</v>
      </c>
    </row>
    <row r="2847" spans="2:7" ht="14" customHeight="1" x14ac:dyDescent="0.25">
      <c r="B2847" s="34" t="s">
        <v>3924</v>
      </c>
      <c r="C2847" s="29" t="str">
        <f>[1]!s_info_name(B2847)</f>
        <v>盐津铺子</v>
      </c>
      <c r="D2847" s="30" t="str">
        <f>[1]!s_info_industry_sw_2021(B2847,"",1)</f>
        <v>食品饮料</v>
      </c>
      <c r="E2847" s="31" t="str">
        <f>IF([1]!s_info_industry_sw_2021(B2847,"",2)="消费电子",分工!$E$4,VLOOKUP(D2847,分工!$B$2:'分工'!$C$32,2,0))</f>
        <v>董博</v>
      </c>
      <c r="F2847" s="35"/>
      <c r="G2847" s="33">
        <f>IFERROR(VLOOKUP(C2847,重点公司!$C$2:$E$800,2,FALSE),0)</f>
        <v>0</v>
      </c>
    </row>
    <row r="2848" spans="2:7" ht="14" customHeight="1" x14ac:dyDescent="0.25">
      <c r="B2848" s="34" t="s">
        <v>3925</v>
      </c>
      <c r="C2848" s="29" t="str">
        <f>[1]!s_info_name(B2848)</f>
        <v>高斯贝尔</v>
      </c>
      <c r="D2848" s="30" t="str">
        <f>[1]!s_info_industry_sw_2021(B2848,"",1)</f>
        <v>家用电器</v>
      </c>
      <c r="E2848" s="31" t="str">
        <f>IF([1]!s_info_industry_sw_2021(B2848,"",2)="消费电子",分工!$E$4,VLOOKUP(D2848,分工!$B$2:'分工'!$C$32,2,0))</f>
        <v>董博</v>
      </c>
      <c r="F2848" s="35"/>
      <c r="G2848" s="33">
        <f>IFERROR(VLOOKUP(C2848,重点公司!$C$2:$E$800,2,FALSE),0)</f>
        <v>0</v>
      </c>
    </row>
    <row r="2849" spans="2:7" ht="14" customHeight="1" x14ac:dyDescent="0.25">
      <c r="B2849" s="34" t="s">
        <v>3926</v>
      </c>
      <c r="C2849" s="29" t="str">
        <f>[1]!s_info_name(B2849)</f>
        <v>威星智能</v>
      </c>
      <c r="D2849" s="30" t="str">
        <f>[1]!s_info_industry_sw_2021(B2849,"",1)</f>
        <v>机械设备</v>
      </c>
      <c r="E2849" s="31" t="str">
        <f>IF([1]!s_info_industry_sw_2021(B2849,"",2)="消费电子",分工!$E$4,VLOOKUP(D2849,分工!$B$2:'分工'!$C$32,2,0))</f>
        <v>沈洪敏</v>
      </c>
      <c r="F2849" s="35"/>
      <c r="G2849" s="33">
        <f>IFERROR(VLOOKUP(C2849,重点公司!$C$2:$E$800,2,FALSE),0)</f>
        <v>0</v>
      </c>
    </row>
    <row r="2850" spans="2:7" ht="14" customHeight="1" x14ac:dyDescent="0.25">
      <c r="B2850" s="34" t="s">
        <v>1086</v>
      </c>
      <c r="C2850" s="29" t="str">
        <f>[1]!s_info_name(B2850)</f>
        <v>科达利</v>
      </c>
      <c r="D2850" s="30" t="str">
        <f>[1]!s_info_industry_sw_2021(B2850,"",1)</f>
        <v>电力设备</v>
      </c>
      <c r="E2850" s="31" t="str">
        <f>IF([1]!s_info_industry_sw_2021(B2850,"",2)="消费电子",分工!$E$4,VLOOKUP(D2850,分工!$B$2:'分工'!$C$32,2,0))</f>
        <v>张子健</v>
      </c>
      <c r="F2850" s="35"/>
      <c r="G2850" s="33">
        <f>IFERROR(VLOOKUP(C2850,重点公司!$C$2:$E$800,2,FALSE),0)</f>
        <v>1</v>
      </c>
    </row>
    <row r="2851" spans="2:7" ht="14" customHeight="1" x14ac:dyDescent="0.25">
      <c r="B2851" s="34" t="s">
        <v>3927</v>
      </c>
      <c r="C2851" s="29" t="str">
        <f>[1]!s_info_name(B2851)</f>
        <v>麦格米特</v>
      </c>
      <c r="D2851" s="30" t="str">
        <f>[1]!s_info_industry_sw_2021(B2851,"",1)</f>
        <v>电力设备</v>
      </c>
      <c r="E2851" s="31" t="str">
        <f>IF([1]!s_info_industry_sw_2021(B2851,"",2)="消费电子",分工!$E$4,VLOOKUP(D2851,分工!$B$2:'分工'!$C$32,2,0))</f>
        <v>张子健</v>
      </c>
      <c r="F2851" s="35"/>
      <c r="G2851" s="33">
        <f>IFERROR(VLOOKUP(C2851,重点公司!$C$2:$E$800,2,FALSE),0)</f>
        <v>0</v>
      </c>
    </row>
    <row r="2852" spans="2:7" ht="14" customHeight="1" x14ac:dyDescent="0.25">
      <c r="B2852" s="34" t="s">
        <v>3928</v>
      </c>
      <c r="C2852" s="29" t="str">
        <f>[1]!s_info_name(B2852)</f>
        <v>道道全</v>
      </c>
      <c r="D2852" s="30" t="str">
        <f>[1]!s_info_industry_sw_2021(B2852,"",1)</f>
        <v>农林牧渔</v>
      </c>
      <c r="E2852" s="31" t="str">
        <f>IF([1]!s_info_industry_sw_2021(B2852,"",2)="消费电子",分工!$E$4,VLOOKUP(D2852,分工!$B$2:'分工'!$C$32,2,0))</f>
        <v>邵艺开</v>
      </c>
      <c r="F2852" s="35"/>
      <c r="G2852" s="33">
        <f>IFERROR(VLOOKUP(C2852,重点公司!$C$2:$E$800,2,FALSE),0)</f>
        <v>0</v>
      </c>
    </row>
    <row r="2853" spans="2:7" ht="14" customHeight="1" x14ac:dyDescent="0.25">
      <c r="B2853" s="34" t="s">
        <v>3929</v>
      </c>
      <c r="C2853" s="29" t="str">
        <f>[1]!s_info_name(B2853)</f>
        <v>皮阿诺</v>
      </c>
      <c r="D2853" s="30" t="str">
        <f>[1]!s_info_industry_sw_2021(B2853,"",1)</f>
        <v>轻工制造</v>
      </c>
      <c r="E2853" s="31" t="str">
        <f>IF([1]!s_info_industry_sw_2021(B2853,"",2)="消费电子",分工!$E$4,VLOOKUP(D2853,分工!$B$2:'分工'!$C$32,2,0))</f>
        <v>董博</v>
      </c>
      <c r="F2853" s="35"/>
      <c r="G2853" s="33">
        <f>IFERROR(VLOOKUP(C2853,重点公司!$C$2:$E$800,2,FALSE),0)</f>
        <v>0</v>
      </c>
    </row>
    <row r="2854" spans="2:7" ht="14" customHeight="1" x14ac:dyDescent="0.25">
      <c r="B2854" s="34" t="s">
        <v>3930</v>
      </c>
      <c r="C2854" s="29">
        <f>[1]!s_info_name(B2854)</f>
        <v>0</v>
      </c>
      <c r="D2854" s="30">
        <f>[1]!s_info_industry_sw_2021(B2854,"",1)</f>
        <v>0</v>
      </c>
      <c r="E2854" s="31" t="e">
        <f>IF([1]!s_info_industry_sw_2021(B2854,"",2)="消费电子",分工!$E$4,VLOOKUP(D2854,分工!$B$2:'分工'!$C$32,2,0))</f>
        <v>#N/A</v>
      </c>
      <c r="F2854" s="35"/>
      <c r="G2854" s="33">
        <f>IFERROR(VLOOKUP(C2854,重点公司!$C$2:$E$800,2,FALSE),0)</f>
        <v>0</v>
      </c>
    </row>
    <row r="2855" spans="2:7" ht="14" customHeight="1" x14ac:dyDescent="0.25">
      <c r="B2855" s="34" t="s">
        <v>3931</v>
      </c>
      <c r="C2855" s="29" t="str">
        <f>[1]!s_info_name(B2855)</f>
        <v>捷荣技术</v>
      </c>
      <c r="D2855" s="30" t="str">
        <f>[1]!s_info_industry_sw_2021(B2855,"",1)</f>
        <v>电子</v>
      </c>
      <c r="E2855" s="31" t="str">
        <f>IF([1]!s_info_industry_sw_2021(B2855,"",2)="消费电子",分工!$E$4,VLOOKUP(D2855,分工!$B$2:'分工'!$C$32,2,0))</f>
        <v>沈洪敏</v>
      </c>
      <c r="F2855" s="35"/>
      <c r="G2855" s="33">
        <f>IFERROR(VLOOKUP(C2855,重点公司!$C$2:$E$800,2,FALSE),0)</f>
        <v>0</v>
      </c>
    </row>
    <row r="2856" spans="2:7" ht="14" customHeight="1" x14ac:dyDescent="0.25">
      <c r="B2856" s="34" t="s">
        <v>3932</v>
      </c>
      <c r="C2856" s="29" t="str">
        <f>[1]!s_info_name(B2856)</f>
        <v>美芝股份</v>
      </c>
      <c r="D2856" s="30" t="str">
        <f>[1]!s_info_industry_sw_2021(B2856,"",1)</f>
        <v>建筑装饰</v>
      </c>
      <c r="E2856" s="31" t="str">
        <f>IF([1]!s_info_industry_sw_2021(B2856,"",2)="消费电子",分工!$E$4,VLOOKUP(D2856,分工!$B$2:'分工'!$C$32,2,0))</f>
        <v>曹昱晟</v>
      </c>
      <c r="F2856" s="35"/>
      <c r="G2856" s="33">
        <f>IFERROR(VLOOKUP(C2856,重点公司!$C$2:$E$800,2,FALSE),0)</f>
        <v>0</v>
      </c>
    </row>
    <row r="2857" spans="2:7" ht="14" customHeight="1" x14ac:dyDescent="0.25">
      <c r="B2857" s="34" t="s">
        <v>3933</v>
      </c>
      <c r="C2857" s="29" t="str">
        <f>[1]!s_info_name(B2857)</f>
        <v>三晖电气</v>
      </c>
      <c r="D2857" s="30" t="str">
        <f>[1]!s_info_industry_sw_2021(B2857,"",1)</f>
        <v>电力设备</v>
      </c>
      <c r="E2857" s="31" t="str">
        <f>IF([1]!s_info_industry_sw_2021(B2857,"",2)="消费电子",分工!$E$4,VLOOKUP(D2857,分工!$B$2:'分工'!$C$32,2,0))</f>
        <v>张子健</v>
      </c>
      <c r="F2857" s="35"/>
      <c r="G2857" s="33">
        <f>IFERROR(VLOOKUP(C2857,重点公司!$C$2:$E$800,2,FALSE),0)</f>
        <v>0</v>
      </c>
    </row>
    <row r="2858" spans="2:7" ht="14" customHeight="1" x14ac:dyDescent="0.25">
      <c r="B2858" s="34" t="s">
        <v>3934</v>
      </c>
      <c r="C2858" s="29" t="str">
        <f>[1]!s_info_name(B2858)</f>
        <v>力盛体育</v>
      </c>
      <c r="D2858" s="30" t="str">
        <f>[1]!s_info_industry_sw_2021(B2858,"",1)</f>
        <v>社会服务</v>
      </c>
      <c r="E2858" s="31" t="str">
        <f>IF([1]!s_info_industry_sw_2021(B2858,"",2)="消费电子",分工!$E$4,VLOOKUP(D2858,分工!$B$2:'分工'!$C$32,2,0))</f>
        <v>董博</v>
      </c>
      <c r="F2858" s="35"/>
      <c r="G2858" s="33">
        <f>IFERROR(VLOOKUP(C2858,重点公司!$C$2:$E$800,2,FALSE),0)</f>
        <v>0</v>
      </c>
    </row>
    <row r="2859" spans="2:7" ht="14" customHeight="1" x14ac:dyDescent="0.25">
      <c r="B2859" s="34" t="s">
        <v>3935</v>
      </c>
      <c r="C2859" s="29" t="str">
        <f>[1]!s_info_name(B2859)</f>
        <v>洁美科技</v>
      </c>
      <c r="D2859" s="30" t="str">
        <f>[1]!s_info_industry_sw_2021(B2859,"",1)</f>
        <v>电子</v>
      </c>
      <c r="E2859" s="31" t="str">
        <f>IF([1]!s_info_industry_sw_2021(B2859,"",2)="消费电子",分工!$E$4,VLOOKUP(D2859,分工!$B$2:'分工'!$C$32,2,0))</f>
        <v>邵艺开</v>
      </c>
      <c r="F2859" s="35"/>
      <c r="G2859" s="33">
        <f>IFERROR(VLOOKUP(C2859,重点公司!$C$2:$E$800,2,FALSE),0)</f>
        <v>0</v>
      </c>
    </row>
    <row r="2860" spans="2:7" ht="14" customHeight="1" x14ac:dyDescent="0.25">
      <c r="B2860" s="34" t="s">
        <v>3936</v>
      </c>
      <c r="C2860" s="29" t="str">
        <f>[1]!s_info_name(B2860)</f>
        <v>星帅尔</v>
      </c>
      <c r="D2860" s="30" t="str">
        <f>[1]!s_info_industry_sw_2021(B2860,"",1)</f>
        <v>家用电器</v>
      </c>
      <c r="E2860" s="31" t="str">
        <f>IF([1]!s_info_industry_sw_2021(B2860,"",2)="消费电子",分工!$E$4,VLOOKUP(D2860,分工!$B$2:'分工'!$C$32,2,0))</f>
        <v>董博</v>
      </c>
      <c r="F2860" s="35"/>
      <c r="G2860" s="33">
        <f>IFERROR(VLOOKUP(C2860,重点公司!$C$2:$E$800,2,FALSE),0)</f>
        <v>0</v>
      </c>
    </row>
    <row r="2861" spans="2:7" ht="14" customHeight="1" x14ac:dyDescent="0.25">
      <c r="B2861" s="34" t="s">
        <v>3937</v>
      </c>
      <c r="C2861" s="29" t="str">
        <f>[1]!s_info_name(B2861)</f>
        <v>瀛通通讯</v>
      </c>
      <c r="D2861" s="30" t="str">
        <f>[1]!s_info_industry_sw_2021(B2861,"",1)</f>
        <v>电子</v>
      </c>
      <c r="E2861" s="31" t="str">
        <f>IF([1]!s_info_industry_sw_2021(B2861,"",2)="消费电子",分工!$E$4,VLOOKUP(D2861,分工!$B$2:'分工'!$C$32,2,0))</f>
        <v>沈洪敏</v>
      </c>
      <c r="F2861" s="35"/>
      <c r="G2861" s="33">
        <f>IFERROR(VLOOKUP(C2861,重点公司!$C$2:$E$800,2,FALSE),0)</f>
        <v>0</v>
      </c>
    </row>
    <row r="2862" spans="2:7" ht="14" customHeight="1" x14ac:dyDescent="0.25">
      <c r="B2862" s="34" t="s">
        <v>3938</v>
      </c>
      <c r="C2862" s="29" t="str">
        <f>[1]!s_info_name(B2862)</f>
        <v>实丰文化</v>
      </c>
      <c r="D2862" s="30" t="str">
        <f>[1]!s_info_industry_sw_2021(B2862,"",1)</f>
        <v>轻工制造</v>
      </c>
      <c r="E2862" s="31" t="str">
        <f>IF([1]!s_info_industry_sw_2021(B2862,"",2)="消费电子",分工!$E$4,VLOOKUP(D2862,分工!$B$2:'分工'!$C$32,2,0))</f>
        <v>董博</v>
      </c>
      <c r="F2862" s="35"/>
      <c r="G2862" s="33">
        <f>IFERROR(VLOOKUP(C2862,重点公司!$C$2:$E$800,2,FALSE),0)</f>
        <v>0</v>
      </c>
    </row>
    <row r="2863" spans="2:7" ht="14" customHeight="1" x14ac:dyDescent="0.25">
      <c r="B2863" s="34" t="s">
        <v>3939</v>
      </c>
      <c r="C2863" s="29" t="str">
        <f>[1]!s_info_name(B2863)</f>
        <v>今飞凯达</v>
      </c>
      <c r="D2863" s="30" t="str">
        <f>[1]!s_info_industry_sw_2021(B2863,"",1)</f>
        <v>汽车</v>
      </c>
      <c r="E2863" s="31" t="str">
        <f>IF([1]!s_info_industry_sw_2021(B2863,"",2)="消费电子",分工!$E$4,VLOOKUP(D2863,分工!$B$2:'分工'!$C$32,2,0))</f>
        <v>沈洪敏</v>
      </c>
      <c r="F2863" s="35"/>
      <c r="G2863" s="33">
        <f>IFERROR(VLOOKUP(C2863,重点公司!$C$2:$E$800,2,FALSE),0)</f>
        <v>0</v>
      </c>
    </row>
    <row r="2864" spans="2:7" ht="14" customHeight="1" x14ac:dyDescent="0.25">
      <c r="B2864" s="34" t="s">
        <v>3940</v>
      </c>
      <c r="C2864" s="29" t="str">
        <f>[1]!s_info_name(B2864)</f>
        <v>盘龙药业</v>
      </c>
      <c r="D2864" s="30" t="str">
        <f>[1]!s_info_industry_sw_2021(B2864,"",1)</f>
        <v>医药生物</v>
      </c>
      <c r="E2864" s="31" t="str">
        <f>IF([1]!s_info_industry_sw_2021(B2864,"",2)="消费电子",分工!$E$4,VLOOKUP(D2864,分工!$B$2:'分工'!$C$32,2,0))</f>
        <v>曹昱晟</v>
      </c>
      <c r="F2864" s="35"/>
      <c r="G2864" s="33">
        <f>IFERROR(VLOOKUP(C2864,重点公司!$C$2:$E$800,2,FALSE),0)</f>
        <v>0</v>
      </c>
    </row>
    <row r="2865" spans="2:7" ht="14" customHeight="1" x14ac:dyDescent="0.25">
      <c r="B2865" s="34" t="s">
        <v>3941</v>
      </c>
      <c r="C2865" s="29" t="str">
        <f>[1]!s_info_name(B2865)</f>
        <v>钧达股份</v>
      </c>
      <c r="D2865" s="30" t="str">
        <f>[1]!s_info_industry_sw_2021(B2865,"",1)</f>
        <v>电力设备</v>
      </c>
      <c r="E2865" s="31" t="str">
        <f>IF([1]!s_info_industry_sw_2021(B2865,"",2)="消费电子",分工!$E$4,VLOOKUP(D2865,分工!$B$2:'分工'!$C$32,2,0))</f>
        <v>张子健</v>
      </c>
      <c r="F2865" s="35"/>
      <c r="G2865" s="33">
        <f>IFERROR(VLOOKUP(C2865,重点公司!$C$2:$E$800,2,FALSE),0)</f>
        <v>0</v>
      </c>
    </row>
    <row r="2866" spans="2:7" ht="14" customHeight="1" x14ac:dyDescent="0.25">
      <c r="B2866" s="34" t="s">
        <v>3942</v>
      </c>
      <c r="C2866" s="29" t="str">
        <f>[1]!s_info_name(B2866)</f>
        <v>传艺科技</v>
      </c>
      <c r="D2866" s="30" t="str">
        <f>[1]!s_info_industry_sw_2021(B2866,"",1)</f>
        <v>电子</v>
      </c>
      <c r="E2866" s="31" t="str">
        <f>IF([1]!s_info_industry_sw_2021(B2866,"",2)="消费电子",分工!$E$4,VLOOKUP(D2866,分工!$B$2:'分工'!$C$32,2,0))</f>
        <v>沈洪敏</v>
      </c>
      <c r="F2866" s="35"/>
      <c r="G2866" s="33">
        <f>IFERROR(VLOOKUP(C2866,重点公司!$C$2:$E$800,2,FALSE),0)</f>
        <v>0</v>
      </c>
    </row>
    <row r="2867" spans="2:7" ht="14" customHeight="1" x14ac:dyDescent="0.25">
      <c r="B2867" s="34" t="s">
        <v>3943</v>
      </c>
      <c r="C2867" s="29" t="str">
        <f>[1]!s_info_name(B2867)</f>
        <v>周大生</v>
      </c>
      <c r="D2867" s="30" t="str">
        <f>[1]!s_info_industry_sw_2021(B2867,"",1)</f>
        <v>纺织服饰</v>
      </c>
      <c r="E2867" s="31" t="str">
        <f>IF([1]!s_info_industry_sw_2021(B2867,"",2)="消费电子",分工!$E$4,VLOOKUP(D2867,分工!$B$2:'分工'!$C$32,2,0))</f>
        <v>董博</v>
      </c>
      <c r="F2867" s="35"/>
      <c r="G2867" s="33">
        <f>IFERROR(VLOOKUP(C2867,重点公司!$C$2:$E$800,2,FALSE),0)</f>
        <v>0</v>
      </c>
    </row>
    <row r="2868" spans="2:7" ht="14" customHeight="1" x14ac:dyDescent="0.25">
      <c r="B2868" s="34" t="s">
        <v>3944</v>
      </c>
      <c r="C2868" s="29" t="str">
        <f>[1]!s_info_name(B2868)</f>
        <v>绿康生化</v>
      </c>
      <c r="D2868" s="30" t="str">
        <f>[1]!s_info_industry_sw_2021(B2868,"",1)</f>
        <v>农林牧渔</v>
      </c>
      <c r="E2868" s="31" t="str">
        <f>IF([1]!s_info_industry_sw_2021(B2868,"",2)="消费电子",分工!$E$4,VLOOKUP(D2868,分工!$B$2:'分工'!$C$32,2,0))</f>
        <v>邵艺开</v>
      </c>
      <c r="F2868" s="35"/>
      <c r="G2868" s="33">
        <f>IFERROR(VLOOKUP(C2868,重点公司!$C$2:$E$800,2,FALSE),0)</f>
        <v>0</v>
      </c>
    </row>
    <row r="2869" spans="2:7" ht="14" customHeight="1" x14ac:dyDescent="0.25">
      <c r="B2869" s="34" t="s">
        <v>3945</v>
      </c>
      <c r="C2869" s="29" t="str">
        <f>[1]!s_info_name(B2869)</f>
        <v>金溢科技</v>
      </c>
      <c r="D2869" s="30" t="str">
        <f>[1]!s_info_industry_sw_2021(B2869,"",1)</f>
        <v>电子</v>
      </c>
      <c r="E2869" s="31" t="str">
        <f>IF([1]!s_info_industry_sw_2021(B2869,"",2)="消费电子",分工!$E$4,VLOOKUP(D2869,分工!$B$2:'分工'!$C$32,2,0))</f>
        <v>邵艺开</v>
      </c>
      <c r="F2869" s="35"/>
      <c r="G2869" s="33">
        <f>IFERROR(VLOOKUP(C2869,重点公司!$C$2:$E$800,2,FALSE),0)</f>
        <v>0</v>
      </c>
    </row>
    <row r="2870" spans="2:7" ht="14" customHeight="1" x14ac:dyDescent="0.25">
      <c r="B2870" s="34" t="s">
        <v>3946</v>
      </c>
      <c r="C2870" s="29" t="str">
        <f>[1]!s_info_name(B2870)</f>
        <v>香山股份</v>
      </c>
      <c r="D2870" s="30" t="str">
        <f>[1]!s_info_industry_sw_2021(B2870,"",1)</f>
        <v>汽车</v>
      </c>
      <c r="E2870" s="31" t="str">
        <f>IF([1]!s_info_industry_sw_2021(B2870,"",2)="消费电子",分工!$E$4,VLOOKUP(D2870,分工!$B$2:'分工'!$C$32,2,0))</f>
        <v>沈洪敏</v>
      </c>
      <c r="F2870" s="35"/>
      <c r="G2870" s="33">
        <f>IFERROR(VLOOKUP(C2870,重点公司!$C$2:$E$800,2,FALSE),0)</f>
        <v>0</v>
      </c>
    </row>
    <row r="2871" spans="2:7" ht="14" customHeight="1" x14ac:dyDescent="0.25">
      <c r="B2871" s="34" t="s">
        <v>3947</v>
      </c>
      <c r="C2871" s="29" t="str">
        <f>[1]!s_info_name(B2871)</f>
        <v>伟隆股份</v>
      </c>
      <c r="D2871" s="30" t="str">
        <f>[1]!s_info_industry_sw_2021(B2871,"",1)</f>
        <v>机械设备</v>
      </c>
      <c r="E2871" s="31" t="str">
        <f>IF([1]!s_info_industry_sw_2021(B2871,"",2)="消费电子",分工!$E$4,VLOOKUP(D2871,分工!$B$2:'分工'!$C$32,2,0))</f>
        <v>沈洪敏</v>
      </c>
      <c r="F2871" s="35"/>
      <c r="G2871" s="33">
        <f>IFERROR(VLOOKUP(C2871,重点公司!$C$2:$E$800,2,FALSE),0)</f>
        <v>0</v>
      </c>
    </row>
    <row r="2872" spans="2:7" ht="14" customHeight="1" x14ac:dyDescent="0.25">
      <c r="B2872" s="34" t="s">
        <v>3948</v>
      </c>
      <c r="C2872" s="29" t="str">
        <f>[1]!s_info_name(B2872)</f>
        <v>ST天圣</v>
      </c>
      <c r="D2872" s="30" t="str">
        <f>[1]!s_info_industry_sw_2021(B2872,"",1)</f>
        <v>医药生物</v>
      </c>
      <c r="E2872" s="31" t="str">
        <f>IF([1]!s_info_industry_sw_2021(B2872,"",2)="消费电子",分工!$E$4,VLOOKUP(D2872,分工!$B$2:'分工'!$C$32,2,0))</f>
        <v>曹昱晟</v>
      </c>
      <c r="F2872" s="35"/>
      <c r="G2872" s="33">
        <f>IFERROR(VLOOKUP(C2872,重点公司!$C$2:$E$800,2,FALSE),0)</f>
        <v>0</v>
      </c>
    </row>
    <row r="2873" spans="2:7" ht="14" customHeight="1" x14ac:dyDescent="0.25">
      <c r="B2873" s="34" t="s">
        <v>3949</v>
      </c>
      <c r="C2873" s="29" t="str">
        <f>[1]!s_info_name(B2873)</f>
        <v>新天药业</v>
      </c>
      <c r="D2873" s="30" t="str">
        <f>[1]!s_info_industry_sw_2021(B2873,"",1)</f>
        <v>医药生物</v>
      </c>
      <c r="E2873" s="31" t="str">
        <f>IF([1]!s_info_industry_sw_2021(B2873,"",2)="消费电子",分工!$E$4,VLOOKUP(D2873,分工!$B$2:'分工'!$C$32,2,0))</f>
        <v>曹昱晟</v>
      </c>
      <c r="F2873" s="35"/>
      <c r="G2873" s="33">
        <f>IFERROR(VLOOKUP(C2873,重点公司!$C$2:$E$800,2,FALSE),0)</f>
        <v>0</v>
      </c>
    </row>
    <row r="2874" spans="2:7" ht="14" customHeight="1" x14ac:dyDescent="0.25">
      <c r="B2874" s="34" t="s">
        <v>3950</v>
      </c>
      <c r="C2874" s="29">
        <f>[1]!s_info_name(B2874)</f>
        <v>0</v>
      </c>
      <c r="D2874" s="30">
        <f>[1]!s_info_industry_sw_2021(B2874,"",1)</f>
        <v>0</v>
      </c>
      <c r="E2874" s="31" t="e">
        <f>IF([1]!s_info_industry_sw_2021(B2874,"",2)="消费电子",分工!$E$4,VLOOKUP(D2874,分工!$B$2:'分工'!$C$32,2,0))</f>
        <v>#N/A</v>
      </c>
      <c r="F2874" s="35"/>
      <c r="G2874" s="33">
        <f>IFERROR(VLOOKUP(C2874,重点公司!$C$2:$E$800,2,FALSE),0)</f>
        <v>0</v>
      </c>
    </row>
    <row r="2875" spans="2:7" ht="14" customHeight="1" x14ac:dyDescent="0.25">
      <c r="B2875" s="34" t="s">
        <v>3951</v>
      </c>
      <c r="C2875" s="29" t="str">
        <f>[1]!s_info_name(B2875)</f>
        <v>安奈儿</v>
      </c>
      <c r="D2875" s="30" t="str">
        <f>[1]!s_info_industry_sw_2021(B2875,"",1)</f>
        <v>纺织服饰</v>
      </c>
      <c r="E2875" s="31" t="str">
        <f>IF([1]!s_info_industry_sw_2021(B2875,"",2)="消费电子",分工!$E$4,VLOOKUP(D2875,分工!$B$2:'分工'!$C$32,2,0))</f>
        <v>董博</v>
      </c>
      <c r="F2875" s="35"/>
      <c r="G2875" s="33">
        <f>IFERROR(VLOOKUP(C2875,重点公司!$C$2:$E$800,2,FALSE),0)</f>
        <v>0</v>
      </c>
    </row>
    <row r="2876" spans="2:7" ht="14" customHeight="1" x14ac:dyDescent="0.25">
      <c r="B2876" s="34" t="s">
        <v>3952</v>
      </c>
      <c r="C2876" s="29" t="str">
        <f>[1]!s_info_name(B2876)</f>
        <v>三利谱</v>
      </c>
      <c r="D2876" s="30" t="str">
        <f>[1]!s_info_industry_sw_2021(B2876,"",1)</f>
        <v>电子</v>
      </c>
      <c r="E2876" s="31" t="str">
        <f>IF([1]!s_info_industry_sw_2021(B2876,"",2)="消费电子",分工!$E$4,VLOOKUP(D2876,分工!$B$2:'分工'!$C$32,2,0))</f>
        <v>邵艺开</v>
      </c>
      <c r="F2876" s="35"/>
      <c r="G2876" s="33">
        <f>IFERROR(VLOOKUP(C2876,重点公司!$C$2:$E$800,2,FALSE),0)</f>
        <v>0</v>
      </c>
    </row>
    <row r="2877" spans="2:7" ht="14" customHeight="1" x14ac:dyDescent="0.25">
      <c r="B2877" s="34" t="s">
        <v>3953</v>
      </c>
      <c r="C2877" s="29" t="str">
        <f>[1]!s_info_name(B2877)</f>
        <v>智能自控</v>
      </c>
      <c r="D2877" s="30" t="str">
        <f>[1]!s_info_industry_sw_2021(B2877,"",1)</f>
        <v>机械设备</v>
      </c>
      <c r="E2877" s="31" t="str">
        <f>IF([1]!s_info_industry_sw_2021(B2877,"",2)="消费电子",分工!$E$4,VLOOKUP(D2877,分工!$B$2:'分工'!$C$32,2,0))</f>
        <v>沈洪敏</v>
      </c>
      <c r="F2877" s="35"/>
      <c r="G2877" s="33">
        <f>IFERROR(VLOOKUP(C2877,重点公司!$C$2:$E$800,2,FALSE),0)</f>
        <v>0</v>
      </c>
    </row>
    <row r="2878" spans="2:7" ht="14" customHeight="1" x14ac:dyDescent="0.25">
      <c r="B2878" s="34" t="s">
        <v>3954</v>
      </c>
      <c r="C2878" s="29" t="str">
        <f>[1]!s_info_name(B2878)</f>
        <v>元隆雅图</v>
      </c>
      <c r="D2878" s="30" t="str">
        <f>[1]!s_info_industry_sw_2021(B2878,"",1)</f>
        <v>传媒</v>
      </c>
      <c r="E2878" s="31" t="str">
        <f>IF([1]!s_info_industry_sw_2021(B2878,"",2)="消费电子",分工!$E$4,VLOOKUP(D2878,分工!$B$2:'分工'!$C$32,2,0))</f>
        <v>曹昱晟</v>
      </c>
      <c r="F2878" s="35"/>
      <c r="G2878" s="33">
        <f>IFERROR(VLOOKUP(C2878,重点公司!$C$2:$E$800,2,FALSE),0)</f>
        <v>0</v>
      </c>
    </row>
    <row r="2879" spans="2:7" ht="14" customHeight="1" x14ac:dyDescent="0.25">
      <c r="B2879" s="34" t="s">
        <v>3955</v>
      </c>
      <c r="C2879" s="29" t="str">
        <f>[1]!s_info_name(B2879)</f>
        <v>长缆科技</v>
      </c>
      <c r="D2879" s="30" t="str">
        <f>[1]!s_info_industry_sw_2021(B2879,"",1)</f>
        <v>电力设备</v>
      </c>
      <c r="E2879" s="31" t="str">
        <f>IF([1]!s_info_industry_sw_2021(B2879,"",2)="消费电子",分工!$E$4,VLOOKUP(D2879,分工!$B$2:'分工'!$C$32,2,0))</f>
        <v>张子健</v>
      </c>
      <c r="F2879" s="35"/>
      <c r="G2879" s="33">
        <f>IFERROR(VLOOKUP(C2879,重点公司!$C$2:$E$800,2,FALSE),0)</f>
        <v>0</v>
      </c>
    </row>
    <row r="2880" spans="2:7" ht="14" customHeight="1" x14ac:dyDescent="0.25">
      <c r="B2880" s="34" t="s">
        <v>3956</v>
      </c>
      <c r="C2880" s="29" t="str">
        <f>[1]!s_info_name(B2880)</f>
        <v>卫光生物</v>
      </c>
      <c r="D2880" s="30" t="str">
        <f>[1]!s_info_industry_sw_2021(B2880,"",1)</f>
        <v>医药生物</v>
      </c>
      <c r="E2880" s="31" t="str">
        <f>IF([1]!s_info_industry_sw_2021(B2880,"",2)="消费电子",分工!$E$4,VLOOKUP(D2880,分工!$B$2:'分工'!$C$32,2,0))</f>
        <v>曹昱晟</v>
      </c>
      <c r="F2880" s="35"/>
      <c r="G2880" s="33">
        <f>IFERROR(VLOOKUP(C2880,重点公司!$C$2:$E$800,2,FALSE),0)</f>
        <v>0</v>
      </c>
    </row>
    <row r="2881" spans="2:7" ht="14" customHeight="1" x14ac:dyDescent="0.25">
      <c r="B2881" s="34" t="s">
        <v>3957</v>
      </c>
      <c r="C2881" s="29" t="str">
        <f>[1]!s_info_name(B2881)</f>
        <v>美格智能</v>
      </c>
      <c r="D2881" s="30" t="str">
        <f>[1]!s_info_industry_sw_2021(B2881,"",1)</f>
        <v>电子</v>
      </c>
      <c r="E2881" s="31" t="str">
        <f>IF([1]!s_info_industry_sw_2021(B2881,"",2)="消费电子",分工!$E$4,VLOOKUP(D2881,分工!$B$2:'分工'!$C$32,2,0))</f>
        <v>沈洪敏</v>
      </c>
      <c r="F2881" s="35"/>
      <c r="G2881" s="33">
        <f>IFERROR(VLOOKUP(C2881,重点公司!$C$2:$E$800,2,FALSE),0)</f>
        <v>0</v>
      </c>
    </row>
    <row r="2882" spans="2:7" ht="14" customHeight="1" x14ac:dyDescent="0.25">
      <c r="B2882" s="34" t="s">
        <v>3958</v>
      </c>
      <c r="C2882" s="29" t="str">
        <f>[1]!s_info_name(B2882)</f>
        <v>金龙羽</v>
      </c>
      <c r="D2882" s="30" t="str">
        <f>[1]!s_info_industry_sw_2021(B2882,"",1)</f>
        <v>电力设备</v>
      </c>
      <c r="E2882" s="31" t="str">
        <f>IF([1]!s_info_industry_sw_2021(B2882,"",2)="消费电子",分工!$E$4,VLOOKUP(D2882,分工!$B$2:'分工'!$C$32,2,0))</f>
        <v>张子健</v>
      </c>
      <c r="F2882" s="35"/>
      <c r="G2882" s="33">
        <f>IFERROR(VLOOKUP(C2882,重点公司!$C$2:$E$800,2,FALSE),0)</f>
        <v>0</v>
      </c>
    </row>
    <row r="2883" spans="2:7" ht="14" customHeight="1" x14ac:dyDescent="0.25">
      <c r="B2883" s="34" t="s">
        <v>3959</v>
      </c>
      <c r="C2883" s="29" t="str">
        <f>[1]!s_info_name(B2883)</f>
        <v>中设股份</v>
      </c>
      <c r="D2883" s="30" t="str">
        <f>[1]!s_info_industry_sw_2021(B2883,"",1)</f>
        <v>建筑装饰</v>
      </c>
      <c r="E2883" s="31" t="str">
        <f>IF([1]!s_info_industry_sw_2021(B2883,"",2)="消费电子",分工!$E$4,VLOOKUP(D2883,分工!$B$2:'分工'!$C$32,2,0))</f>
        <v>曹昱晟</v>
      </c>
      <c r="F2883" s="35"/>
      <c r="G2883" s="33">
        <f>IFERROR(VLOOKUP(C2883,重点公司!$C$2:$E$800,2,FALSE),0)</f>
        <v>0</v>
      </c>
    </row>
    <row r="2884" spans="2:7" ht="14" customHeight="1" x14ac:dyDescent="0.25">
      <c r="B2884" s="34" t="s">
        <v>3960</v>
      </c>
      <c r="C2884" s="29" t="str">
        <f>[1]!s_info_name(B2884)</f>
        <v>凌霄泵业</v>
      </c>
      <c r="D2884" s="30" t="str">
        <f>[1]!s_info_industry_sw_2021(B2884,"",1)</f>
        <v>机械设备</v>
      </c>
      <c r="E2884" s="31" t="str">
        <f>IF([1]!s_info_industry_sw_2021(B2884,"",2)="消费电子",分工!$E$4,VLOOKUP(D2884,分工!$B$2:'分工'!$C$32,2,0))</f>
        <v>沈洪敏</v>
      </c>
      <c r="F2884" s="35"/>
      <c r="G2884" s="33">
        <f>IFERROR(VLOOKUP(C2884,重点公司!$C$2:$E$800,2,FALSE),0)</f>
        <v>0</v>
      </c>
    </row>
    <row r="2885" spans="2:7" ht="14" customHeight="1" x14ac:dyDescent="0.25">
      <c r="B2885" s="34" t="s">
        <v>3961</v>
      </c>
      <c r="C2885" s="29" t="str">
        <f>[1]!s_info_name(B2885)</f>
        <v>京泉华</v>
      </c>
      <c r="D2885" s="30" t="str">
        <f>[1]!s_info_industry_sw_2021(B2885,"",1)</f>
        <v>电子</v>
      </c>
      <c r="E2885" s="31" t="str">
        <f>IF([1]!s_info_industry_sw_2021(B2885,"",2)="消费电子",分工!$E$4,VLOOKUP(D2885,分工!$B$2:'分工'!$C$32,2,0))</f>
        <v>邵艺开</v>
      </c>
      <c r="F2885" s="35"/>
      <c r="G2885" s="33">
        <f>IFERROR(VLOOKUP(C2885,重点公司!$C$2:$E$800,2,FALSE),0)</f>
        <v>0</v>
      </c>
    </row>
    <row r="2886" spans="2:7" ht="14" customHeight="1" x14ac:dyDescent="0.25">
      <c r="B2886" s="34" t="s">
        <v>3962</v>
      </c>
      <c r="C2886" s="29" t="str">
        <f>[1]!s_info_name(B2886)</f>
        <v>沃特股份</v>
      </c>
      <c r="D2886" s="30" t="str">
        <f>[1]!s_info_industry_sw_2021(B2886,"",1)</f>
        <v>基础化工</v>
      </c>
      <c r="E2886" s="31" t="str">
        <f>IF([1]!s_info_industry_sw_2021(B2886,"",2)="消费电子",分工!$E$4,VLOOKUP(D2886,分工!$B$2:'分工'!$C$32,2,0))</f>
        <v>张子健</v>
      </c>
      <c r="F2886" s="35"/>
      <c r="G2886" s="33">
        <f>IFERROR(VLOOKUP(C2886,重点公司!$C$2:$E$800,2,FALSE),0)</f>
        <v>0</v>
      </c>
    </row>
    <row r="2887" spans="2:7" ht="14" customHeight="1" x14ac:dyDescent="0.25">
      <c r="B2887" s="34" t="s">
        <v>3963</v>
      </c>
      <c r="C2887" s="29" t="str">
        <f>[1]!s_info_name(B2887)</f>
        <v>绿茵生态</v>
      </c>
      <c r="D2887" s="30" t="str">
        <f>[1]!s_info_industry_sw_2021(B2887,"",1)</f>
        <v>环保</v>
      </c>
      <c r="E2887" s="31" t="str">
        <f>IF([1]!s_info_industry_sw_2021(B2887,"",2)="消费电子",分工!$E$4,VLOOKUP(D2887,分工!$B$2:'分工'!$C$32,2,0))</f>
        <v>无</v>
      </c>
      <c r="F2887" s="35"/>
      <c r="G2887" s="33">
        <f>IFERROR(VLOOKUP(C2887,重点公司!$C$2:$E$800,2,FALSE),0)</f>
        <v>0</v>
      </c>
    </row>
    <row r="2888" spans="2:7" ht="14" customHeight="1" x14ac:dyDescent="0.25">
      <c r="B2888" s="34" t="s">
        <v>3964</v>
      </c>
      <c r="C2888" s="29" t="str">
        <f>[1]!s_info_name(B2888)</f>
        <v>惠威科技</v>
      </c>
      <c r="D2888" s="30" t="str">
        <f>[1]!s_info_industry_sw_2021(B2888,"",1)</f>
        <v>电子</v>
      </c>
      <c r="E2888" s="31" t="str">
        <f>IF([1]!s_info_industry_sw_2021(B2888,"",2)="消费电子",分工!$E$4,VLOOKUP(D2888,分工!$B$2:'分工'!$C$32,2,0))</f>
        <v>沈洪敏</v>
      </c>
      <c r="F2888" s="35"/>
      <c r="G2888" s="33">
        <f>IFERROR(VLOOKUP(C2888,重点公司!$C$2:$E$800,2,FALSE),0)</f>
        <v>0</v>
      </c>
    </row>
    <row r="2889" spans="2:7" ht="14" customHeight="1" x14ac:dyDescent="0.25">
      <c r="B2889" s="34" t="s">
        <v>3965</v>
      </c>
      <c r="C2889" s="29" t="str">
        <f>[1]!s_info_name(B2889)</f>
        <v>东方嘉盛</v>
      </c>
      <c r="D2889" s="30" t="str">
        <f>[1]!s_info_industry_sw_2021(B2889,"",1)</f>
        <v>交通运输</v>
      </c>
      <c r="E2889" s="31" t="str">
        <f>IF([1]!s_info_industry_sw_2021(B2889,"",2)="消费电子",分工!$E$4,VLOOKUP(D2889,分工!$B$2:'分工'!$C$32,2,0))</f>
        <v>董博</v>
      </c>
      <c r="F2889" s="35"/>
      <c r="G2889" s="33">
        <f>IFERROR(VLOOKUP(C2889,重点公司!$C$2:$E$800,2,FALSE),0)</f>
        <v>0</v>
      </c>
    </row>
    <row r="2890" spans="2:7" ht="14" customHeight="1" x14ac:dyDescent="0.25">
      <c r="B2890" s="34" t="s">
        <v>3966</v>
      </c>
      <c r="C2890" s="29" t="str">
        <f>[1]!s_info_name(B2890)</f>
        <v>弘宇股份</v>
      </c>
      <c r="D2890" s="30" t="str">
        <f>[1]!s_info_industry_sw_2021(B2890,"",1)</f>
        <v>机械设备</v>
      </c>
      <c r="E2890" s="31" t="str">
        <f>IF([1]!s_info_industry_sw_2021(B2890,"",2)="消费电子",分工!$E$4,VLOOKUP(D2890,分工!$B$2:'分工'!$C$32,2,0))</f>
        <v>沈洪敏</v>
      </c>
      <c r="F2890" s="35"/>
      <c r="G2890" s="33">
        <f>IFERROR(VLOOKUP(C2890,重点公司!$C$2:$E$800,2,FALSE),0)</f>
        <v>0</v>
      </c>
    </row>
    <row r="2891" spans="2:7" ht="14" customHeight="1" x14ac:dyDescent="0.25">
      <c r="B2891" s="34" t="s">
        <v>3967</v>
      </c>
      <c r="C2891" s="29" t="str">
        <f>[1]!s_info_name(B2891)</f>
        <v>中宠股份</v>
      </c>
      <c r="D2891" s="30" t="str">
        <f>[1]!s_info_industry_sw_2021(B2891,"",1)</f>
        <v>农林牧渔</v>
      </c>
      <c r="E2891" s="31" t="str">
        <f>IF([1]!s_info_industry_sw_2021(B2891,"",2)="消费电子",分工!$E$4,VLOOKUP(D2891,分工!$B$2:'分工'!$C$32,2,0))</f>
        <v>邵艺开</v>
      </c>
      <c r="F2891" s="35"/>
      <c r="G2891" s="33">
        <f>IFERROR(VLOOKUP(C2891,重点公司!$C$2:$E$800,2,FALSE),0)</f>
        <v>0</v>
      </c>
    </row>
    <row r="2892" spans="2:7" ht="14" customHeight="1" x14ac:dyDescent="0.25">
      <c r="B2892" s="34" t="s">
        <v>3968</v>
      </c>
      <c r="C2892" s="29" t="str">
        <f>[1]!s_info_name(B2892)</f>
        <v>科力尔</v>
      </c>
      <c r="D2892" s="30" t="str">
        <f>[1]!s_info_industry_sw_2021(B2892,"",1)</f>
        <v>电力设备</v>
      </c>
      <c r="E2892" s="31" t="str">
        <f>IF([1]!s_info_industry_sw_2021(B2892,"",2)="消费电子",分工!$E$4,VLOOKUP(D2892,分工!$B$2:'分工'!$C$32,2,0))</f>
        <v>张子健</v>
      </c>
      <c r="F2892" s="35"/>
      <c r="G2892" s="33">
        <f>IFERROR(VLOOKUP(C2892,重点公司!$C$2:$E$800,2,FALSE),0)</f>
        <v>0</v>
      </c>
    </row>
    <row r="2893" spans="2:7" ht="14" customHeight="1" x14ac:dyDescent="0.25">
      <c r="B2893" s="34" t="s">
        <v>3969</v>
      </c>
      <c r="C2893" s="29" t="str">
        <f>[1]!s_info_name(B2893)</f>
        <v>京能热力</v>
      </c>
      <c r="D2893" s="30" t="str">
        <f>[1]!s_info_industry_sw_2021(B2893,"",1)</f>
        <v>公用事业</v>
      </c>
      <c r="E2893" s="31" t="str">
        <f>IF([1]!s_info_industry_sw_2021(B2893,"",2)="消费电子",分工!$E$4,VLOOKUP(D2893,分工!$B$2:'分工'!$C$32,2,0))</f>
        <v>沈洪敏</v>
      </c>
      <c r="F2893" s="35"/>
      <c r="G2893" s="33">
        <f>IFERROR(VLOOKUP(C2893,重点公司!$C$2:$E$800,2,FALSE),0)</f>
        <v>0</v>
      </c>
    </row>
    <row r="2894" spans="2:7" ht="14" customHeight="1" x14ac:dyDescent="0.25">
      <c r="B2894" s="34" t="s">
        <v>3970</v>
      </c>
      <c r="C2894" s="29">
        <f>[1]!s_info_name(B2894)</f>
        <v>0</v>
      </c>
      <c r="D2894" s="30">
        <f>[1]!s_info_industry_sw_2021(B2894,"",1)</f>
        <v>0</v>
      </c>
      <c r="E2894" s="31" t="e">
        <f>IF([1]!s_info_industry_sw_2021(B2894,"",2)="消费电子",分工!$E$4,VLOOKUP(D2894,分工!$B$2:'分工'!$C$32,2,0))</f>
        <v>#N/A</v>
      </c>
      <c r="F2894" s="35"/>
      <c r="G2894" s="33">
        <f>IFERROR(VLOOKUP(C2894,重点公司!$C$2:$E$800,2,FALSE),0)</f>
        <v>0</v>
      </c>
    </row>
    <row r="2895" spans="2:7" ht="14" customHeight="1" x14ac:dyDescent="0.25">
      <c r="B2895" s="34" t="s">
        <v>3971</v>
      </c>
      <c r="C2895" s="29" t="str">
        <f>[1]!s_info_name(B2895)</f>
        <v>川恒股份</v>
      </c>
      <c r="D2895" s="30" t="str">
        <f>[1]!s_info_industry_sw_2021(B2895,"",1)</f>
        <v>基础化工</v>
      </c>
      <c r="E2895" s="31" t="str">
        <f>IF([1]!s_info_industry_sw_2021(B2895,"",2)="消费电子",分工!$E$4,VLOOKUP(D2895,分工!$B$2:'分工'!$C$32,2,0))</f>
        <v>张子健</v>
      </c>
      <c r="F2895" s="35"/>
      <c r="G2895" s="33">
        <f>IFERROR(VLOOKUP(C2895,重点公司!$C$2:$E$800,2,FALSE),0)</f>
        <v>0</v>
      </c>
    </row>
    <row r="2896" spans="2:7" ht="14" customHeight="1" x14ac:dyDescent="0.25">
      <c r="B2896" s="34" t="s">
        <v>3972</v>
      </c>
      <c r="C2896" s="29" t="str">
        <f>[1]!s_info_name(B2896)</f>
        <v>中大力德</v>
      </c>
      <c r="D2896" s="30" t="str">
        <f>[1]!s_info_industry_sw_2021(B2896,"",1)</f>
        <v>机械设备</v>
      </c>
      <c r="E2896" s="31" t="str">
        <f>IF([1]!s_info_industry_sw_2021(B2896,"",2)="消费电子",分工!$E$4,VLOOKUP(D2896,分工!$B$2:'分工'!$C$32,2,0))</f>
        <v>沈洪敏</v>
      </c>
      <c r="F2896" s="35"/>
      <c r="G2896" s="33">
        <f>IFERROR(VLOOKUP(C2896,重点公司!$C$2:$E$800,2,FALSE),0)</f>
        <v>0</v>
      </c>
    </row>
    <row r="2897" spans="2:7" ht="14" customHeight="1" x14ac:dyDescent="0.25">
      <c r="B2897" s="34" t="s">
        <v>3973</v>
      </c>
      <c r="C2897" s="29" t="str">
        <f>[1]!s_info_name(B2897)</f>
        <v>意华股份</v>
      </c>
      <c r="D2897" s="30" t="str">
        <f>[1]!s_info_industry_sw_2021(B2897,"",1)</f>
        <v>通信</v>
      </c>
      <c r="E2897" s="31" t="str">
        <f>IF([1]!s_info_industry_sw_2021(B2897,"",2)="消费电子",分工!$E$4,VLOOKUP(D2897,分工!$B$2:'分工'!$C$32,2,0))</f>
        <v>邵艺开</v>
      </c>
      <c r="F2897" s="35"/>
      <c r="G2897" s="33">
        <f>IFERROR(VLOOKUP(C2897,重点公司!$C$2:$E$800,2,FALSE),0)</f>
        <v>0</v>
      </c>
    </row>
    <row r="2898" spans="2:7" ht="14" customHeight="1" x14ac:dyDescent="0.25">
      <c r="B2898" s="34" t="s">
        <v>3974</v>
      </c>
      <c r="C2898" s="29" t="str">
        <f>[1]!s_info_name(B2898)</f>
        <v>赛隆药业</v>
      </c>
      <c r="D2898" s="30" t="str">
        <f>[1]!s_info_industry_sw_2021(B2898,"",1)</f>
        <v>医药生物</v>
      </c>
      <c r="E2898" s="31" t="str">
        <f>IF([1]!s_info_industry_sw_2021(B2898,"",2)="消费电子",分工!$E$4,VLOOKUP(D2898,分工!$B$2:'分工'!$C$32,2,0))</f>
        <v>曹昱晟</v>
      </c>
      <c r="F2898" s="35"/>
      <c r="G2898" s="33">
        <f>IFERROR(VLOOKUP(C2898,重点公司!$C$2:$E$800,2,FALSE),0)</f>
        <v>0</v>
      </c>
    </row>
    <row r="2899" spans="2:7" ht="14" customHeight="1" x14ac:dyDescent="0.25">
      <c r="B2899" s="34" t="s">
        <v>3975</v>
      </c>
      <c r="C2899" s="29" t="str">
        <f>[1]!s_info_name(B2899)</f>
        <v>英派斯</v>
      </c>
      <c r="D2899" s="30" t="str">
        <f>[1]!s_info_industry_sw_2021(B2899,"",1)</f>
        <v>轻工制造</v>
      </c>
      <c r="E2899" s="31" t="str">
        <f>IF([1]!s_info_industry_sw_2021(B2899,"",2)="消费电子",分工!$E$4,VLOOKUP(D2899,分工!$B$2:'分工'!$C$32,2,0))</f>
        <v>董博</v>
      </c>
      <c r="F2899" s="35"/>
      <c r="G2899" s="33">
        <f>IFERROR(VLOOKUP(C2899,重点公司!$C$2:$E$800,2,FALSE),0)</f>
        <v>0</v>
      </c>
    </row>
    <row r="2900" spans="2:7" ht="14" customHeight="1" x14ac:dyDescent="0.25">
      <c r="B2900" s="34" t="s">
        <v>3976</v>
      </c>
      <c r="C2900" s="29" t="str">
        <f>[1]!s_info_name(B2900)</f>
        <v>哈三联</v>
      </c>
      <c r="D2900" s="30" t="str">
        <f>[1]!s_info_industry_sw_2021(B2900,"",1)</f>
        <v>医药生物</v>
      </c>
      <c r="E2900" s="31" t="str">
        <f>IF([1]!s_info_industry_sw_2021(B2900,"",2)="消费电子",分工!$E$4,VLOOKUP(D2900,分工!$B$2:'分工'!$C$32,2,0))</f>
        <v>曹昱晟</v>
      </c>
      <c r="F2900" s="35"/>
      <c r="G2900" s="33">
        <f>IFERROR(VLOOKUP(C2900,重点公司!$C$2:$E$800,2,FALSE),0)</f>
        <v>0</v>
      </c>
    </row>
    <row r="2901" spans="2:7" ht="14" customHeight="1" x14ac:dyDescent="0.25">
      <c r="B2901" s="34" t="s">
        <v>3977</v>
      </c>
      <c r="C2901" s="29" t="str">
        <f>[1]!s_info_name(B2901)</f>
        <v>大博医疗</v>
      </c>
      <c r="D2901" s="30" t="str">
        <f>[1]!s_info_industry_sw_2021(B2901,"",1)</f>
        <v>医药生物</v>
      </c>
      <c r="E2901" s="31" t="str">
        <f>IF([1]!s_info_industry_sw_2021(B2901,"",2)="消费电子",分工!$E$4,VLOOKUP(D2901,分工!$B$2:'分工'!$C$32,2,0))</f>
        <v>曹昱晟</v>
      </c>
      <c r="F2901" s="35"/>
      <c r="G2901" s="33">
        <f>IFERROR(VLOOKUP(C2901,重点公司!$C$2:$E$800,2,FALSE),0)</f>
        <v>0</v>
      </c>
    </row>
    <row r="2902" spans="2:7" ht="14" customHeight="1" x14ac:dyDescent="0.25">
      <c r="B2902" s="34" t="s">
        <v>3978</v>
      </c>
      <c r="C2902" s="29" t="str">
        <f>[1]!s_info_name(B2902)</f>
        <v>铭普光磁</v>
      </c>
      <c r="D2902" s="30" t="str">
        <f>[1]!s_info_industry_sw_2021(B2902,"",1)</f>
        <v>通信</v>
      </c>
      <c r="E2902" s="31" t="str">
        <f>IF([1]!s_info_industry_sw_2021(B2902,"",2)="消费电子",分工!$E$4,VLOOKUP(D2902,分工!$B$2:'分工'!$C$32,2,0))</f>
        <v>邵艺开</v>
      </c>
      <c r="F2902" s="35"/>
      <c r="G2902" s="33">
        <f>IFERROR(VLOOKUP(C2902,重点公司!$C$2:$E$800,2,FALSE),0)</f>
        <v>0</v>
      </c>
    </row>
    <row r="2903" spans="2:7" ht="14" customHeight="1" x14ac:dyDescent="0.25">
      <c r="B2903" s="34" t="s">
        <v>3979</v>
      </c>
      <c r="C2903" s="29" t="str">
        <f>[1]!s_info_name(B2903)</f>
        <v>宇环数控</v>
      </c>
      <c r="D2903" s="30" t="str">
        <f>[1]!s_info_industry_sw_2021(B2903,"",1)</f>
        <v>机械设备</v>
      </c>
      <c r="E2903" s="31" t="str">
        <f>IF([1]!s_info_industry_sw_2021(B2903,"",2)="消费电子",分工!$E$4,VLOOKUP(D2903,分工!$B$2:'分工'!$C$32,2,0))</f>
        <v>沈洪敏</v>
      </c>
      <c r="F2903" s="35"/>
      <c r="G2903" s="33">
        <f>IFERROR(VLOOKUP(C2903,重点公司!$C$2:$E$800,2,FALSE),0)</f>
        <v>0</v>
      </c>
    </row>
    <row r="2904" spans="2:7" ht="14" customHeight="1" x14ac:dyDescent="0.25">
      <c r="B2904" s="34" t="s">
        <v>3980</v>
      </c>
      <c r="C2904" s="29">
        <f>[1]!s_info_name(B2904)</f>
        <v>0</v>
      </c>
      <c r="D2904" s="30">
        <f>[1]!s_info_industry_sw_2021(B2904,"",1)</f>
        <v>0</v>
      </c>
      <c r="E2904" s="31" t="e">
        <f>IF([1]!s_info_industry_sw_2021(B2904,"",2)="消费电子",分工!$E$4,VLOOKUP(D2904,分工!$B$2:'分工'!$C$32,2,0))</f>
        <v>#N/A</v>
      </c>
      <c r="F2904" s="35"/>
      <c r="G2904" s="33">
        <f>IFERROR(VLOOKUP(C2904,重点公司!$C$2:$E$800,2,FALSE),0)</f>
        <v>0</v>
      </c>
    </row>
    <row r="2905" spans="2:7" ht="14" customHeight="1" x14ac:dyDescent="0.25">
      <c r="B2905" s="34" t="s">
        <v>3981</v>
      </c>
      <c r="C2905" s="29" t="str">
        <f>[1]!s_info_name(B2905)</f>
        <v>金逸影视</v>
      </c>
      <c r="D2905" s="30" t="str">
        <f>[1]!s_info_industry_sw_2021(B2905,"",1)</f>
        <v>传媒</v>
      </c>
      <c r="E2905" s="31" t="str">
        <f>IF([1]!s_info_industry_sw_2021(B2905,"",2)="消费电子",分工!$E$4,VLOOKUP(D2905,分工!$B$2:'分工'!$C$32,2,0))</f>
        <v>曹昱晟</v>
      </c>
      <c r="F2905" s="35"/>
      <c r="G2905" s="33">
        <f>IFERROR(VLOOKUP(C2905,重点公司!$C$2:$E$800,2,FALSE),0)</f>
        <v>0</v>
      </c>
    </row>
    <row r="2906" spans="2:7" ht="14" customHeight="1" x14ac:dyDescent="0.25">
      <c r="B2906" s="34" t="s">
        <v>3982</v>
      </c>
      <c r="C2906" s="29" t="str">
        <f>[1]!s_info_name(B2906)</f>
        <v>华阳集团</v>
      </c>
      <c r="D2906" s="30" t="str">
        <f>[1]!s_info_industry_sw_2021(B2906,"",1)</f>
        <v>汽车</v>
      </c>
      <c r="E2906" s="31" t="str">
        <f>IF([1]!s_info_industry_sw_2021(B2906,"",2)="消费电子",分工!$E$4,VLOOKUP(D2906,分工!$B$2:'分工'!$C$32,2,0))</f>
        <v>沈洪敏</v>
      </c>
      <c r="F2906" s="35"/>
      <c r="G2906" s="33">
        <f>IFERROR(VLOOKUP(C2906,重点公司!$C$2:$E$800,2,FALSE),0)</f>
        <v>0</v>
      </c>
    </row>
    <row r="2907" spans="2:7" ht="14" customHeight="1" x14ac:dyDescent="0.25">
      <c r="B2907" s="34" t="s">
        <v>3983</v>
      </c>
      <c r="C2907" s="29" t="str">
        <f>[1]!s_info_name(B2907)</f>
        <v>华森制药</v>
      </c>
      <c r="D2907" s="30" t="str">
        <f>[1]!s_info_industry_sw_2021(B2907,"",1)</f>
        <v>医药生物</v>
      </c>
      <c r="E2907" s="31" t="str">
        <f>IF([1]!s_info_industry_sw_2021(B2907,"",2)="消费电子",分工!$E$4,VLOOKUP(D2907,分工!$B$2:'分工'!$C$32,2,0))</f>
        <v>曹昱晟</v>
      </c>
      <c r="F2907" s="35"/>
      <c r="G2907" s="33">
        <f>IFERROR(VLOOKUP(C2907,重点公司!$C$2:$E$800,2,FALSE),0)</f>
        <v>0</v>
      </c>
    </row>
    <row r="2908" spans="2:7" ht="14" customHeight="1" x14ac:dyDescent="0.25">
      <c r="B2908" s="34" t="s">
        <v>3984</v>
      </c>
      <c r="C2908" s="29" t="str">
        <f>[1]!s_info_name(B2908)</f>
        <v>德生科技</v>
      </c>
      <c r="D2908" s="30" t="str">
        <f>[1]!s_info_industry_sw_2021(B2908,"",1)</f>
        <v>计算机</v>
      </c>
      <c r="E2908" s="31" t="str">
        <f>IF([1]!s_info_industry_sw_2021(B2908,"",2)="消费电子",分工!$E$4,VLOOKUP(D2908,分工!$B$2:'分工'!$C$32,2,0))</f>
        <v>沈洪敏</v>
      </c>
      <c r="F2908" s="35"/>
      <c r="G2908" s="33">
        <f>IFERROR(VLOOKUP(C2908,重点公司!$C$2:$E$800,2,FALSE),0)</f>
        <v>0</v>
      </c>
    </row>
    <row r="2909" spans="2:7" ht="14" customHeight="1" x14ac:dyDescent="0.25">
      <c r="B2909" s="34" t="s">
        <v>3985</v>
      </c>
      <c r="C2909" s="29" t="str">
        <f>[1]!s_info_name(B2909)</f>
        <v>集泰股份</v>
      </c>
      <c r="D2909" s="30" t="str">
        <f>[1]!s_info_industry_sw_2021(B2909,"",1)</f>
        <v>基础化工</v>
      </c>
      <c r="E2909" s="31" t="str">
        <f>IF([1]!s_info_industry_sw_2021(B2909,"",2)="消费电子",分工!$E$4,VLOOKUP(D2909,分工!$B$2:'分工'!$C$32,2,0))</f>
        <v>张子健</v>
      </c>
      <c r="F2909" s="35"/>
      <c r="G2909" s="33">
        <f>IFERROR(VLOOKUP(C2909,重点公司!$C$2:$E$800,2,FALSE),0)</f>
        <v>0</v>
      </c>
    </row>
    <row r="2910" spans="2:7" ht="14" customHeight="1" x14ac:dyDescent="0.25">
      <c r="B2910" s="34" t="s">
        <v>3986</v>
      </c>
      <c r="C2910" s="29" t="str">
        <f>[1]!s_info_name(B2910)</f>
        <v>庄园牧场</v>
      </c>
      <c r="D2910" s="30" t="str">
        <f>[1]!s_info_industry_sw_2021(B2910,"",1)</f>
        <v>食品饮料</v>
      </c>
      <c r="E2910" s="31" t="str">
        <f>IF([1]!s_info_industry_sw_2021(B2910,"",2)="消费电子",分工!$E$4,VLOOKUP(D2910,分工!$B$2:'分工'!$C$32,2,0))</f>
        <v>董博</v>
      </c>
      <c r="F2910" s="35"/>
      <c r="G2910" s="33">
        <f>IFERROR(VLOOKUP(C2910,重点公司!$C$2:$E$800,2,FALSE),0)</f>
        <v>0</v>
      </c>
    </row>
    <row r="2911" spans="2:7" ht="14" customHeight="1" x14ac:dyDescent="0.25">
      <c r="B2911" s="34" t="s">
        <v>3987</v>
      </c>
      <c r="C2911" s="29" t="str">
        <f>[1]!s_info_name(B2911)</f>
        <v>佛燃能源</v>
      </c>
      <c r="D2911" s="30" t="str">
        <f>[1]!s_info_industry_sw_2021(B2911,"",1)</f>
        <v>公用事业</v>
      </c>
      <c r="E2911" s="31" t="str">
        <f>IF([1]!s_info_industry_sw_2021(B2911,"",2)="消费电子",分工!$E$4,VLOOKUP(D2911,分工!$B$2:'分工'!$C$32,2,0))</f>
        <v>沈洪敏</v>
      </c>
      <c r="F2911" s="35"/>
      <c r="G2911" s="33">
        <f>IFERROR(VLOOKUP(C2911,重点公司!$C$2:$E$800,2,FALSE),0)</f>
        <v>0</v>
      </c>
    </row>
    <row r="2912" spans="2:7" ht="14" customHeight="1" x14ac:dyDescent="0.25">
      <c r="B2912" s="34" t="s">
        <v>3988</v>
      </c>
      <c r="C2912" s="29" t="str">
        <f>[1]!s_info_name(B2912)</f>
        <v>中新赛克</v>
      </c>
      <c r="D2912" s="30" t="str">
        <f>[1]!s_info_industry_sw_2021(B2912,"",1)</f>
        <v>计算机</v>
      </c>
      <c r="E2912" s="31" t="str">
        <f>IF([1]!s_info_industry_sw_2021(B2912,"",2)="消费电子",分工!$E$4,VLOOKUP(D2912,分工!$B$2:'分工'!$C$32,2,0))</f>
        <v>沈洪敏</v>
      </c>
      <c r="F2912" s="35"/>
      <c r="G2912" s="33">
        <f>IFERROR(VLOOKUP(C2912,重点公司!$C$2:$E$800,2,FALSE),0)</f>
        <v>0</v>
      </c>
    </row>
    <row r="2913" spans="2:7" ht="14" customHeight="1" x14ac:dyDescent="0.25">
      <c r="B2913" s="34" t="s">
        <v>3989</v>
      </c>
      <c r="C2913" s="29" t="str">
        <f>[1]!s_info_name(B2913)</f>
        <v>奥士康</v>
      </c>
      <c r="D2913" s="30" t="str">
        <f>[1]!s_info_industry_sw_2021(B2913,"",1)</f>
        <v>电子</v>
      </c>
      <c r="E2913" s="31" t="str">
        <f>IF([1]!s_info_industry_sw_2021(B2913,"",2)="消费电子",分工!$E$4,VLOOKUP(D2913,分工!$B$2:'分工'!$C$32,2,0))</f>
        <v>邵艺开</v>
      </c>
      <c r="F2913" s="35"/>
      <c r="G2913" s="33">
        <f>IFERROR(VLOOKUP(C2913,重点公司!$C$2:$E$800,2,FALSE),0)</f>
        <v>0</v>
      </c>
    </row>
    <row r="2914" spans="2:7" ht="14" customHeight="1" x14ac:dyDescent="0.25">
      <c r="B2914" s="34" t="s">
        <v>3990</v>
      </c>
      <c r="C2914" s="29">
        <f>[1]!s_info_name(B2914)</f>
        <v>0</v>
      </c>
      <c r="D2914" s="30">
        <f>[1]!s_info_industry_sw_2021(B2914,"",1)</f>
        <v>0</v>
      </c>
      <c r="E2914" s="31" t="e">
        <f>IF([1]!s_info_industry_sw_2021(B2914,"",2)="消费电子",分工!$E$4,VLOOKUP(D2914,分工!$B$2:'分工'!$C$32,2,0))</f>
        <v>#N/A</v>
      </c>
      <c r="F2914" s="35"/>
      <c r="G2914" s="33">
        <f>IFERROR(VLOOKUP(C2914,重点公司!$C$2:$E$800,2,FALSE),0)</f>
        <v>0</v>
      </c>
    </row>
    <row r="2915" spans="2:7" ht="14" customHeight="1" x14ac:dyDescent="0.25">
      <c r="B2915" s="34" t="s">
        <v>3991</v>
      </c>
      <c r="C2915" s="29" t="str">
        <f>[1]!s_info_name(B2915)</f>
        <v>中欣氟材</v>
      </c>
      <c r="D2915" s="30" t="str">
        <f>[1]!s_info_industry_sw_2021(B2915,"",1)</f>
        <v>基础化工</v>
      </c>
      <c r="E2915" s="31" t="str">
        <f>IF([1]!s_info_industry_sw_2021(B2915,"",2)="消费电子",分工!$E$4,VLOOKUP(D2915,分工!$B$2:'分工'!$C$32,2,0))</f>
        <v>张子健</v>
      </c>
      <c r="F2915" s="35"/>
      <c r="G2915" s="33">
        <f>IFERROR(VLOOKUP(C2915,重点公司!$C$2:$E$800,2,FALSE),0)</f>
        <v>0</v>
      </c>
    </row>
    <row r="2916" spans="2:7" ht="14" customHeight="1" x14ac:dyDescent="0.25">
      <c r="B2916" s="34" t="s">
        <v>908</v>
      </c>
      <c r="C2916" s="29" t="str">
        <f>[1]!s_info_name(B2916)</f>
        <v>深南电路</v>
      </c>
      <c r="D2916" s="30" t="str">
        <f>[1]!s_info_industry_sw_2021(B2916,"",1)</f>
        <v>电子</v>
      </c>
      <c r="E2916" s="31" t="str">
        <f>IF([1]!s_info_industry_sw_2021(B2916,"",2)="消费电子",分工!$E$4,VLOOKUP(D2916,分工!$B$2:'分工'!$C$32,2,0))</f>
        <v>邵艺开</v>
      </c>
      <c r="F2916" s="35"/>
      <c r="G2916" s="33">
        <f>IFERROR(VLOOKUP(C2916,重点公司!$C$2:$E$800,2,FALSE),0)</f>
        <v>1</v>
      </c>
    </row>
    <row r="2917" spans="2:7" ht="14" customHeight="1" x14ac:dyDescent="0.25">
      <c r="B2917" s="34" t="s">
        <v>3992</v>
      </c>
      <c r="C2917" s="29" t="str">
        <f>[1]!s_info_name(B2917)</f>
        <v>金奥博</v>
      </c>
      <c r="D2917" s="30" t="str">
        <f>[1]!s_info_industry_sw_2021(B2917,"",1)</f>
        <v>基础化工</v>
      </c>
      <c r="E2917" s="31" t="str">
        <f>IF([1]!s_info_industry_sw_2021(B2917,"",2)="消费电子",分工!$E$4,VLOOKUP(D2917,分工!$B$2:'分工'!$C$32,2,0))</f>
        <v>张子健</v>
      </c>
      <c r="F2917" s="35"/>
      <c r="G2917" s="33">
        <f>IFERROR(VLOOKUP(C2917,重点公司!$C$2:$E$800,2,FALSE),0)</f>
        <v>0</v>
      </c>
    </row>
    <row r="2918" spans="2:7" ht="14" customHeight="1" x14ac:dyDescent="0.25">
      <c r="B2918" s="34" t="s">
        <v>3993</v>
      </c>
      <c r="C2918" s="29" t="str">
        <f>[1]!s_info_name(B2918)</f>
        <v>蒙娜丽莎</v>
      </c>
      <c r="D2918" s="30" t="str">
        <f>[1]!s_info_industry_sw_2021(B2918,"",1)</f>
        <v>轻工制造</v>
      </c>
      <c r="E2918" s="31" t="str">
        <f>IF([1]!s_info_industry_sw_2021(B2918,"",2)="消费电子",分工!$E$4,VLOOKUP(D2918,分工!$B$2:'分工'!$C$32,2,0))</f>
        <v>董博</v>
      </c>
      <c r="F2918" s="35"/>
      <c r="G2918" s="33">
        <f>IFERROR(VLOOKUP(C2918,重点公司!$C$2:$E$800,2,FALSE),0)</f>
        <v>0</v>
      </c>
    </row>
    <row r="2919" spans="2:7" ht="14" customHeight="1" x14ac:dyDescent="0.25">
      <c r="B2919" s="34" t="s">
        <v>3994</v>
      </c>
      <c r="C2919" s="29" t="str">
        <f>[1]!s_info_name(B2919)</f>
        <v>名臣健康</v>
      </c>
      <c r="D2919" s="30" t="str">
        <f>[1]!s_info_industry_sw_2021(B2919,"",1)</f>
        <v>传媒</v>
      </c>
      <c r="E2919" s="31" t="str">
        <f>IF([1]!s_info_industry_sw_2021(B2919,"",2)="消费电子",分工!$E$4,VLOOKUP(D2919,分工!$B$2:'分工'!$C$32,2,0))</f>
        <v>曹昱晟</v>
      </c>
      <c r="F2919" s="35"/>
      <c r="G2919" s="33">
        <f>IFERROR(VLOOKUP(C2919,重点公司!$C$2:$E$800,2,FALSE),0)</f>
        <v>0</v>
      </c>
    </row>
    <row r="2920" spans="2:7" ht="14" customHeight="1" x14ac:dyDescent="0.25">
      <c r="B2920" s="34" t="s">
        <v>882</v>
      </c>
      <c r="C2920" s="29" t="str">
        <f>[1]!s_info_name(B2920)</f>
        <v>德赛西威</v>
      </c>
      <c r="D2920" s="30" t="str">
        <f>[1]!s_info_industry_sw_2021(B2920,"",1)</f>
        <v>计算机</v>
      </c>
      <c r="E2920" s="31" t="str">
        <f>IF([1]!s_info_industry_sw_2021(B2920,"",2)="消费电子",分工!$E$4,VLOOKUP(D2920,分工!$B$2:'分工'!$C$32,2,0))</f>
        <v>沈洪敏</v>
      </c>
      <c r="F2920" s="35"/>
      <c r="G2920" s="33">
        <f>IFERROR(VLOOKUP(C2920,重点公司!$C$2:$E$800,2,FALSE),0)</f>
        <v>1</v>
      </c>
    </row>
    <row r="2921" spans="2:7" ht="14" customHeight="1" x14ac:dyDescent="0.25">
      <c r="B2921" s="34" t="s">
        <v>3995</v>
      </c>
      <c r="C2921" s="29" t="str">
        <f>[1]!s_info_name(B2921)</f>
        <v>联诚精密</v>
      </c>
      <c r="D2921" s="30" t="str">
        <f>[1]!s_info_industry_sw_2021(B2921,"",1)</f>
        <v>汽车</v>
      </c>
      <c r="E2921" s="31" t="str">
        <f>IF([1]!s_info_industry_sw_2021(B2921,"",2)="消费电子",分工!$E$4,VLOOKUP(D2921,分工!$B$2:'分工'!$C$32,2,0))</f>
        <v>沈洪敏</v>
      </c>
      <c r="F2921" s="35"/>
      <c r="G2921" s="33">
        <f>IFERROR(VLOOKUP(C2921,重点公司!$C$2:$E$800,2,FALSE),0)</f>
        <v>0</v>
      </c>
    </row>
    <row r="2922" spans="2:7" ht="14" customHeight="1" x14ac:dyDescent="0.25">
      <c r="B2922" s="34" t="s">
        <v>3996</v>
      </c>
      <c r="C2922" s="29" t="str">
        <f>[1]!s_info_name(B2922)</f>
        <v>伊戈尔</v>
      </c>
      <c r="D2922" s="30" t="str">
        <f>[1]!s_info_industry_sw_2021(B2922,"",1)</f>
        <v>电子</v>
      </c>
      <c r="E2922" s="31" t="str">
        <f>IF([1]!s_info_industry_sw_2021(B2922,"",2)="消费电子",分工!$E$4,VLOOKUP(D2922,分工!$B$2:'分工'!$C$32,2,0))</f>
        <v>邵艺开</v>
      </c>
      <c r="F2922" s="35"/>
      <c r="G2922" s="33">
        <f>IFERROR(VLOOKUP(C2922,重点公司!$C$2:$E$800,2,FALSE),0)</f>
        <v>0</v>
      </c>
    </row>
    <row r="2923" spans="2:7" ht="14" customHeight="1" x14ac:dyDescent="0.25">
      <c r="B2923" s="34" t="s">
        <v>3997</v>
      </c>
      <c r="C2923" s="29" t="str">
        <f>[1]!s_info_name(B2923)</f>
        <v>润都股份</v>
      </c>
      <c r="D2923" s="30" t="str">
        <f>[1]!s_info_industry_sw_2021(B2923,"",1)</f>
        <v>医药生物</v>
      </c>
      <c r="E2923" s="31" t="str">
        <f>IF([1]!s_info_industry_sw_2021(B2923,"",2)="消费电子",分工!$E$4,VLOOKUP(D2923,分工!$B$2:'分工'!$C$32,2,0))</f>
        <v>曹昱晟</v>
      </c>
      <c r="F2923" s="35"/>
      <c r="G2923" s="33">
        <f>IFERROR(VLOOKUP(C2923,重点公司!$C$2:$E$800,2,FALSE),0)</f>
        <v>0</v>
      </c>
    </row>
    <row r="2924" spans="2:7" ht="14" customHeight="1" x14ac:dyDescent="0.25">
      <c r="B2924" s="34" t="s">
        <v>3998</v>
      </c>
      <c r="C2924" s="29">
        <f>[1]!s_info_name(B2924)</f>
        <v>0</v>
      </c>
      <c r="D2924" s="30">
        <f>[1]!s_info_industry_sw_2021(B2924,"",1)</f>
        <v>0</v>
      </c>
      <c r="E2924" s="31" t="e">
        <f>IF([1]!s_info_industry_sw_2021(B2924,"",2)="消费电子",分工!$E$4,VLOOKUP(D2924,分工!$B$2:'分工'!$C$32,2,0))</f>
        <v>#N/A</v>
      </c>
      <c r="F2924" s="35"/>
      <c r="G2924" s="33">
        <f>IFERROR(VLOOKUP(C2924,重点公司!$C$2:$E$800,2,FALSE),0)</f>
        <v>0</v>
      </c>
    </row>
    <row r="2925" spans="2:7" ht="14" customHeight="1" x14ac:dyDescent="0.25">
      <c r="B2925" s="34" t="s">
        <v>3999</v>
      </c>
      <c r="C2925" s="29" t="str">
        <f>[1]!s_info_name(B2925)</f>
        <v>盈趣科技</v>
      </c>
      <c r="D2925" s="30" t="str">
        <f>[1]!s_info_industry_sw_2021(B2925,"",1)</f>
        <v>电子</v>
      </c>
      <c r="E2925" s="31" t="str">
        <f>IF([1]!s_info_industry_sw_2021(B2925,"",2)="消费电子",分工!$E$4,VLOOKUP(D2925,分工!$B$2:'分工'!$C$32,2,0))</f>
        <v>沈洪敏</v>
      </c>
      <c r="F2925" s="35"/>
      <c r="G2925" s="33">
        <f>IFERROR(VLOOKUP(C2925,重点公司!$C$2:$E$800,2,FALSE),0)</f>
        <v>0</v>
      </c>
    </row>
    <row r="2926" spans="2:7" ht="14" customHeight="1" x14ac:dyDescent="0.25">
      <c r="B2926" s="34" t="s">
        <v>4000</v>
      </c>
      <c r="C2926" s="29" t="str">
        <f>[1]!s_info_name(B2926)</f>
        <v>华西证券</v>
      </c>
      <c r="D2926" s="30" t="str">
        <f>[1]!s_info_industry_sw_2021(B2926,"",1)</f>
        <v>非银金融</v>
      </c>
      <c r="E2926" s="31" t="str">
        <f>IF([1]!s_info_industry_sw_2021(B2926,"",2)="消费电子",分工!$E$4,VLOOKUP(D2926,分工!$B$2:'分工'!$C$32,2,0))</f>
        <v>蔡浩</v>
      </c>
      <c r="F2926" s="35"/>
      <c r="G2926" s="33">
        <f>IFERROR(VLOOKUP(C2926,重点公司!$C$2:$E$800,2,FALSE),0)</f>
        <v>0</v>
      </c>
    </row>
    <row r="2927" spans="2:7" ht="14" customHeight="1" x14ac:dyDescent="0.25">
      <c r="B2927" s="34" t="s">
        <v>4001</v>
      </c>
      <c r="C2927" s="29" t="str">
        <f>[1]!s_info_name(B2927)</f>
        <v>泰永长征</v>
      </c>
      <c r="D2927" s="30" t="str">
        <f>[1]!s_info_industry_sw_2021(B2927,"",1)</f>
        <v>电力设备</v>
      </c>
      <c r="E2927" s="31" t="str">
        <f>IF([1]!s_info_industry_sw_2021(B2927,"",2)="消费电子",分工!$E$4,VLOOKUP(D2927,分工!$B$2:'分工'!$C$32,2,0))</f>
        <v>张子健</v>
      </c>
      <c r="F2927" s="35"/>
      <c r="G2927" s="33">
        <f>IFERROR(VLOOKUP(C2927,重点公司!$C$2:$E$800,2,FALSE),0)</f>
        <v>0</v>
      </c>
    </row>
    <row r="2928" spans="2:7" ht="14" customHeight="1" x14ac:dyDescent="0.25">
      <c r="B2928" s="34" t="s">
        <v>4002</v>
      </c>
      <c r="C2928" s="29" t="str">
        <f>[1]!s_info_name(B2928)</f>
        <v>华夏航空</v>
      </c>
      <c r="D2928" s="30" t="str">
        <f>[1]!s_info_industry_sw_2021(B2928,"",1)</f>
        <v>交通运输</v>
      </c>
      <c r="E2928" s="31" t="str">
        <f>IF([1]!s_info_industry_sw_2021(B2928,"",2)="消费电子",分工!$E$4,VLOOKUP(D2928,分工!$B$2:'分工'!$C$32,2,0))</f>
        <v>董博</v>
      </c>
      <c r="F2928" s="35"/>
      <c r="G2928" s="33">
        <f>IFERROR(VLOOKUP(C2928,重点公司!$C$2:$E$800,2,FALSE),0)</f>
        <v>0</v>
      </c>
    </row>
    <row r="2929" spans="2:7" ht="14" customHeight="1" x14ac:dyDescent="0.25">
      <c r="B2929" s="34" t="s">
        <v>4003</v>
      </c>
      <c r="C2929" s="29" t="str">
        <f>[1]!s_info_name(B2929)</f>
        <v>润建股份</v>
      </c>
      <c r="D2929" s="30" t="str">
        <f>[1]!s_info_industry_sw_2021(B2929,"",1)</f>
        <v>通信</v>
      </c>
      <c r="E2929" s="31" t="str">
        <f>IF([1]!s_info_industry_sw_2021(B2929,"",2)="消费电子",分工!$E$4,VLOOKUP(D2929,分工!$B$2:'分工'!$C$32,2,0))</f>
        <v>邵艺开</v>
      </c>
      <c r="F2929" s="35"/>
      <c r="G2929" s="33">
        <f>IFERROR(VLOOKUP(C2929,重点公司!$C$2:$E$800,2,FALSE),0)</f>
        <v>0</v>
      </c>
    </row>
    <row r="2930" spans="2:7" ht="14" customHeight="1" x14ac:dyDescent="0.25">
      <c r="B2930" s="34" t="s">
        <v>4004</v>
      </c>
      <c r="C2930" s="29" t="str">
        <f>[1]!s_info_name(B2930)</f>
        <v>宏川智慧</v>
      </c>
      <c r="D2930" s="30" t="str">
        <f>[1]!s_info_industry_sw_2021(B2930,"",1)</f>
        <v>交通运输</v>
      </c>
      <c r="E2930" s="31" t="str">
        <f>IF([1]!s_info_industry_sw_2021(B2930,"",2)="消费电子",分工!$E$4,VLOOKUP(D2930,分工!$B$2:'分工'!$C$32,2,0))</f>
        <v>董博</v>
      </c>
      <c r="F2930" s="35"/>
      <c r="G2930" s="33">
        <f>IFERROR(VLOOKUP(C2930,重点公司!$C$2:$E$800,2,FALSE),0)</f>
        <v>0</v>
      </c>
    </row>
    <row r="2931" spans="2:7" ht="14" customHeight="1" x14ac:dyDescent="0.25">
      <c r="B2931" s="34" t="s">
        <v>4005</v>
      </c>
      <c r="C2931" s="29" t="str">
        <f>[1]!s_info_name(B2931)</f>
        <v>锋龙股份</v>
      </c>
      <c r="D2931" s="30" t="str">
        <f>[1]!s_info_industry_sw_2021(B2931,"",1)</f>
        <v>机械设备</v>
      </c>
      <c r="E2931" s="31" t="str">
        <f>IF([1]!s_info_industry_sw_2021(B2931,"",2)="消费电子",分工!$E$4,VLOOKUP(D2931,分工!$B$2:'分工'!$C$32,2,0))</f>
        <v>沈洪敏</v>
      </c>
      <c r="F2931" s="35"/>
      <c r="G2931" s="33">
        <f>IFERROR(VLOOKUP(C2931,重点公司!$C$2:$E$800,2,FALSE),0)</f>
        <v>0</v>
      </c>
    </row>
    <row r="2932" spans="2:7" ht="14" customHeight="1" x14ac:dyDescent="0.25">
      <c r="B2932" s="34" t="s">
        <v>4006</v>
      </c>
      <c r="C2932" s="29" t="str">
        <f>[1]!s_info_name(B2932)</f>
        <v>明德生物</v>
      </c>
      <c r="D2932" s="30" t="str">
        <f>[1]!s_info_industry_sw_2021(B2932,"",1)</f>
        <v>医药生物</v>
      </c>
      <c r="E2932" s="31" t="str">
        <f>IF([1]!s_info_industry_sw_2021(B2932,"",2)="消费电子",分工!$E$4,VLOOKUP(D2932,分工!$B$2:'分工'!$C$32,2,0))</f>
        <v>曹昱晟</v>
      </c>
      <c r="F2932" s="35"/>
      <c r="G2932" s="33">
        <f>IFERROR(VLOOKUP(C2932,重点公司!$C$2:$E$800,2,FALSE),0)</f>
        <v>0</v>
      </c>
    </row>
    <row r="2933" spans="2:7" ht="14" customHeight="1" x14ac:dyDescent="0.25">
      <c r="B2933" s="34" t="s">
        <v>4007</v>
      </c>
      <c r="C2933" s="29" t="str">
        <f>[1]!s_info_name(B2933)</f>
        <v>新兴装备</v>
      </c>
      <c r="D2933" s="30" t="str">
        <f>[1]!s_info_industry_sw_2021(B2933,"",1)</f>
        <v>国防军工</v>
      </c>
      <c r="E2933" s="31" t="str">
        <f>IF([1]!s_info_industry_sw_2021(B2933,"",2)="消费电子",分工!$E$4,VLOOKUP(D2933,分工!$B$2:'分工'!$C$32,2,0))</f>
        <v>董博</v>
      </c>
      <c r="F2933" s="35"/>
      <c r="G2933" s="33">
        <f>IFERROR(VLOOKUP(C2933,重点公司!$C$2:$E$800,2,FALSE),0)</f>
        <v>0</v>
      </c>
    </row>
    <row r="2934" spans="2:7" ht="14" customHeight="1" x14ac:dyDescent="0.25">
      <c r="B2934" s="34" t="s">
        <v>4008</v>
      </c>
      <c r="C2934" s="29">
        <f>[1]!s_info_name(B2934)</f>
        <v>0</v>
      </c>
      <c r="D2934" s="30">
        <f>[1]!s_info_industry_sw_2021(B2934,"",1)</f>
        <v>0</v>
      </c>
      <c r="E2934" s="31" t="e">
        <f>IF([1]!s_info_industry_sw_2021(B2934,"",2)="消费电子",分工!$E$4,VLOOKUP(D2934,分工!$B$2:'分工'!$C$32,2,0))</f>
        <v>#N/A</v>
      </c>
      <c r="F2934" s="35"/>
      <c r="G2934" s="33">
        <f>IFERROR(VLOOKUP(C2934,重点公司!$C$2:$E$800,2,FALSE),0)</f>
        <v>0</v>
      </c>
    </row>
    <row r="2935" spans="2:7" ht="14" customHeight="1" x14ac:dyDescent="0.25">
      <c r="B2935" s="34" t="s">
        <v>4009</v>
      </c>
      <c r="C2935" s="29" t="str">
        <f>[1]!s_info_name(B2935)</f>
        <v>天奥电子</v>
      </c>
      <c r="D2935" s="30" t="str">
        <f>[1]!s_info_industry_sw_2021(B2935,"",1)</f>
        <v>国防军工</v>
      </c>
      <c r="E2935" s="31" t="str">
        <f>IF([1]!s_info_industry_sw_2021(B2935,"",2)="消费电子",分工!$E$4,VLOOKUP(D2935,分工!$B$2:'分工'!$C$32,2,0))</f>
        <v>董博</v>
      </c>
      <c r="F2935" s="35"/>
      <c r="G2935" s="33">
        <f>IFERROR(VLOOKUP(C2935,重点公司!$C$2:$E$800,2,FALSE),0)</f>
        <v>0</v>
      </c>
    </row>
    <row r="2936" spans="2:7" ht="14" customHeight="1" x14ac:dyDescent="0.25">
      <c r="B2936" s="34" t="s">
        <v>4010</v>
      </c>
      <c r="C2936" s="29" t="str">
        <f>[1]!s_info_name(B2936)</f>
        <v>郑州银行</v>
      </c>
      <c r="D2936" s="30" t="str">
        <f>[1]!s_info_industry_sw_2021(B2936,"",1)</f>
        <v>银行</v>
      </c>
      <c r="E2936" s="31" t="str">
        <f>IF([1]!s_info_industry_sw_2021(B2936,"",2)="消费电子",分工!$E$4,VLOOKUP(D2936,分工!$B$2:'分工'!$C$32,2,0))</f>
        <v>蔡浩</v>
      </c>
      <c r="F2936" s="35"/>
      <c r="G2936" s="33">
        <f>IFERROR(VLOOKUP(C2936,重点公司!$C$2:$E$800,2,FALSE),0)</f>
        <v>0</v>
      </c>
    </row>
    <row r="2937" spans="2:7" ht="14" customHeight="1" x14ac:dyDescent="0.25">
      <c r="B2937" s="34" t="s">
        <v>4011</v>
      </c>
      <c r="C2937" s="29" t="str">
        <f>[1]!s_info_name(B2937)</f>
        <v>兴瑞科技</v>
      </c>
      <c r="D2937" s="30" t="str">
        <f>[1]!s_info_industry_sw_2021(B2937,"",1)</f>
        <v>电子</v>
      </c>
      <c r="E2937" s="31" t="str">
        <f>IF([1]!s_info_industry_sw_2021(B2937,"",2)="消费电子",分工!$E$4,VLOOKUP(D2937,分工!$B$2:'分工'!$C$32,2,0))</f>
        <v>沈洪敏</v>
      </c>
      <c r="F2937" s="35"/>
      <c r="G2937" s="33">
        <f>IFERROR(VLOOKUP(C2937,重点公司!$C$2:$E$800,2,FALSE),0)</f>
        <v>0</v>
      </c>
    </row>
    <row r="2938" spans="2:7" ht="14" customHeight="1" x14ac:dyDescent="0.25">
      <c r="B2938" s="34" t="s">
        <v>468</v>
      </c>
      <c r="C2938" s="29" t="str">
        <f>[1]!s_info_name(B2938)</f>
        <v>鹏鼎控股</v>
      </c>
      <c r="D2938" s="30" t="str">
        <f>[1]!s_info_industry_sw_2021(B2938,"",1)</f>
        <v>电子</v>
      </c>
      <c r="E2938" s="31" t="str">
        <f>IF([1]!s_info_industry_sw_2021(B2938,"",2)="消费电子",分工!$E$4,VLOOKUP(D2938,分工!$B$2:'分工'!$C$32,2,0))</f>
        <v>邵艺开</v>
      </c>
      <c r="F2938" s="35"/>
      <c r="G2938" s="33">
        <f>IFERROR(VLOOKUP(C2938,重点公司!$C$2:$E$800,2,FALSE),0)</f>
        <v>1</v>
      </c>
    </row>
    <row r="2939" spans="2:7" ht="14" customHeight="1" x14ac:dyDescent="0.25">
      <c r="B2939" s="34" t="s">
        <v>4012</v>
      </c>
      <c r="C2939" s="29" t="str">
        <f>[1]!s_info_name(B2939)</f>
        <v>长城证券</v>
      </c>
      <c r="D2939" s="30" t="str">
        <f>[1]!s_info_industry_sw_2021(B2939,"",1)</f>
        <v>非银金融</v>
      </c>
      <c r="E2939" s="31" t="str">
        <f>IF([1]!s_info_industry_sw_2021(B2939,"",2)="消费电子",分工!$E$4,VLOOKUP(D2939,分工!$B$2:'分工'!$C$32,2,0))</f>
        <v>蔡浩</v>
      </c>
      <c r="F2939" s="35"/>
      <c r="G2939" s="33">
        <f>IFERROR(VLOOKUP(C2939,重点公司!$C$2:$E$800,2,FALSE),0)</f>
        <v>0</v>
      </c>
    </row>
    <row r="2940" spans="2:7" ht="14" customHeight="1" x14ac:dyDescent="0.25">
      <c r="B2940" s="34" t="s">
        <v>4013</v>
      </c>
      <c r="C2940" s="29" t="str">
        <f>[1]!s_info_name(B2940)</f>
        <v>昂利康</v>
      </c>
      <c r="D2940" s="30" t="str">
        <f>[1]!s_info_industry_sw_2021(B2940,"",1)</f>
        <v>医药生物</v>
      </c>
      <c r="E2940" s="31" t="str">
        <f>IF([1]!s_info_industry_sw_2021(B2940,"",2)="消费电子",分工!$E$4,VLOOKUP(D2940,分工!$B$2:'分工'!$C$32,2,0))</f>
        <v>曹昱晟</v>
      </c>
      <c r="F2940" s="35"/>
      <c r="G2940" s="33">
        <f>IFERROR(VLOOKUP(C2940,重点公司!$C$2:$E$800,2,FALSE),0)</f>
        <v>0</v>
      </c>
    </row>
    <row r="2941" spans="2:7" ht="14" customHeight="1" x14ac:dyDescent="0.25">
      <c r="B2941" s="34" t="s">
        <v>4014</v>
      </c>
      <c r="C2941" s="29" t="str">
        <f>[1]!s_info_name(B2941)</f>
        <v>新疆交建</v>
      </c>
      <c r="D2941" s="30" t="str">
        <f>[1]!s_info_industry_sw_2021(B2941,"",1)</f>
        <v>建筑装饰</v>
      </c>
      <c r="E2941" s="31" t="str">
        <f>IF([1]!s_info_industry_sw_2021(B2941,"",2)="消费电子",分工!$E$4,VLOOKUP(D2941,分工!$B$2:'分工'!$C$32,2,0))</f>
        <v>曹昱晟</v>
      </c>
      <c r="F2941" s="35"/>
      <c r="G2941" s="33">
        <f>IFERROR(VLOOKUP(C2941,重点公司!$C$2:$E$800,2,FALSE),0)</f>
        <v>0</v>
      </c>
    </row>
    <row r="2942" spans="2:7" ht="14" customHeight="1" x14ac:dyDescent="0.25">
      <c r="B2942" s="34" t="s">
        <v>4015</v>
      </c>
      <c r="C2942" s="29" t="str">
        <f>[1]!s_info_name(B2942)</f>
        <v>新农股份</v>
      </c>
      <c r="D2942" s="30" t="str">
        <f>[1]!s_info_industry_sw_2021(B2942,"",1)</f>
        <v>基础化工</v>
      </c>
      <c r="E2942" s="31" t="str">
        <f>IF([1]!s_info_industry_sw_2021(B2942,"",2)="消费电子",分工!$E$4,VLOOKUP(D2942,分工!$B$2:'分工'!$C$32,2,0))</f>
        <v>张子健</v>
      </c>
      <c r="F2942" s="35"/>
      <c r="G2942" s="33">
        <f>IFERROR(VLOOKUP(C2942,重点公司!$C$2:$E$800,2,FALSE),0)</f>
        <v>0</v>
      </c>
    </row>
    <row r="2943" spans="2:7" ht="14" customHeight="1" x14ac:dyDescent="0.25">
      <c r="B2943" s="34" t="s">
        <v>4016</v>
      </c>
      <c r="C2943" s="29" t="str">
        <f>[1]!s_info_name(B2943)</f>
        <v>宇晶股份</v>
      </c>
      <c r="D2943" s="30" t="str">
        <f>[1]!s_info_industry_sw_2021(B2943,"",1)</f>
        <v>机械设备</v>
      </c>
      <c r="E2943" s="31" t="str">
        <f>IF([1]!s_info_industry_sw_2021(B2943,"",2)="消费电子",分工!$E$4,VLOOKUP(D2943,分工!$B$2:'分工'!$C$32,2,0))</f>
        <v>沈洪敏</v>
      </c>
      <c r="F2943" s="35"/>
      <c r="G2943" s="33">
        <f>IFERROR(VLOOKUP(C2943,重点公司!$C$2:$E$800,2,FALSE),0)</f>
        <v>0</v>
      </c>
    </row>
    <row r="2944" spans="2:7" ht="14" customHeight="1" x14ac:dyDescent="0.25">
      <c r="B2944" s="34" t="s">
        <v>4017</v>
      </c>
      <c r="C2944" s="29">
        <f>[1]!s_info_name(B2944)</f>
        <v>0</v>
      </c>
      <c r="D2944" s="30">
        <f>[1]!s_info_industry_sw_2021(B2944,"",1)</f>
        <v>0</v>
      </c>
      <c r="E2944" s="31" t="e">
        <f>IF([1]!s_info_industry_sw_2021(B2944,"",2)="消费电子",分工!$E$4,VLOOKUP(D2944,分工!$B$2:'分工'!$C$32,2,0))</f>
        <v>#N/A</v>
      </c>
      <c r="F2944" s="35"/>
      <c r="G2944" s="33">
        <f>IFERROR(VLOOKUP(C2944,重点公司!$C$2:$E$800,2,FALSE),0)</f>
        <v>0</v>
      </c>
    </row>
    <row r="2945" spans="2:7" ht="14" customHeight="1" x14ac:dyDescent="0.25">
      <c r="B2945" s="34" t="s">
        <v>4018</v>
      </c>
      <c r="C2945" s="29" t="str">
        <f>[1]!s_info_name(B2945)</f>
        <v>华林证券</v>
      </c>
      <c r="D2945" s="30" t="str">
        <f>[1]!s_info_industry_sw_2021(B2945,"",1)</f>
        <v>非银金融</v>
      </c>
      <c r="E2945" s="31" t="str">
        <f>IF([1]!s_info_industry_sw_2021(B2945,"",2)="消费电子",分工!$E$4,VLOOKUP(D2945,分工!$B$2:'分工'!$C$32,2,0))</f>
        <v>蔡浩</v>
      </c>
      <c r="F2945" s="35"/>
      <c r="G2945" s="33">
        <f>IFERROR(VLOOKUP(C2945,重点公司!$C$2:$E$800,2,FALSE),0)</f>
        <v>0</v>
      </c>
    </row>
    <row r="2946" spans="2:7" ht="14" customHeight="1" x14ac:dyDescent="0.25">
      <c r="B2946" s="34" t="s">
        <v>4019</v>
      </c>
      <c r="C2946" s="29" t="str">
        <f>[1]!s_info_name(B2946)</f>
        <v>新乳业</v>
      </c>
      <c r="D2946" s="30" t="str">
        <f>[1]!s_info_industry_sw_2021(B2946,"",1)</f>
        <v>食品饮料</v>
      </c>
      <c r="E2946" s="31" t="str">
        <f>IF([1]!s_info_industry_sw_2021(B2946,"",2)="消费电子",分工!$E$4,VLOOKUP(D2946,分工!$B$2:'分工'!$C$32,2,0))</f>
        <v>董博</v>
      </c>
      <c r="F2946" s="35"/>
      <c r="G2946" s="33">
        <f>IFERROR(VLOOKUP(C2946,重点公司!$C$2:$E$800,2,FALSE),0)</f>
        <v>0</v>
      </c>
    </row>
    <row r="2947" spans="2:7" ht="14" customHeight="1" x14ac:dyDescent="0.25">
      <c r="B2947" s="34" t="s">
        <v>4020</v>
      </c>
      <c r="C2947" s="29" t="str">
        <f>[1]!s_info_name(B2947)</f>
        <v>恒铭达</v>
      </c>
      <c r="D2947" s="30" t="str">
        <f>[1]!s_info_industry_sw_2021(B2947,"",1)</f>
        <v>电子</v>
      </c>
      <c r="E2947" s="31" t="str">
        <f>IF([1]!s_info_industry_sw_2021(B2947,"",2)="消费电子",分工!$E$4,VLOOKUP(D2947,分工!$B$2:'分工'!$C$32,2,0))</f>
        <v>沈洪敏</v>
      </c>
      <c r="F2947" s="35"/>
      <c r="G2947" s="33">
        <f>IFERROR(VLOOKUP(C2947,重点公司!$C$2:$E$800,2,FALSE),0)</f>
        <v>0</v>
      </c>
    </row>
    <row r="2948" spans="2:7" ht="14" customHeight="1" x14ac:dyDescent="0.25">
      <c r="B2948" s="34" t="s">
        <v>4021</v>
      </c>
      <c r="C2948" s="29" t="str">
        <f>[1]!s_info_name(B2948)</f>
        <v>青岛银行</v>
      </c>
      <c r="D2948" s="30" t="str">
        <f>[1]!s_info_industry_sw_2021(B2948,"",1)</f>
        <v>银行</v>
      </c>
      <c r="E2948" s="31" t="str">
        <f>IF([1]!s_info_industry_sw_2021(B2948,"",2)="消费电子",分工!$E$4,VLOOKUP(D2948,分工!$B$2:'分工'!$C$32,2,0))</f>
        <v>蔡浩</v>
      </c>
      <c r="F2948" s="35"/>
      <c r="G2948" s="33">
        <f>IFERROR(VLOOKUP(C2948,重点公司!$C$2:$E$800,2,FALSE),0)</f>
        <v>0</v>
      </c>
    </row>
    <row r="2949" spans="2:7" ht="14" customHeight="1" x14ac:dyDescent="0.25">
      <c r="B2949" s="34" t="s">
        <v>4022</v>
      </c>
      <c r="C2949" s="29" t="str">
        <f>[1]!s_info_name(B2949)</f>
        <v>华阳国际</v>
      </c>
      <c r="D2949" s="30" t="str">
        <f>[1]!s_info_industry_sw_2021(B2949,"",1)</f>
        <v>建筑装饰</v>
      </c>
      <c r="E2949" s="31" t="str">
        <f>IF([1]!s_info_industry_sw_2021(B2949,"",2)="消费电子",分工!$E$4,VLOOKUP(D2949,分工!$B$2:'分工'!$C$32,2,0))</f>
        <v>曹昱晟</v>
      </c>
      <c r="F2949" s="35"/>
      <c r="G2949" s="33">
        <f>IFERROR(VLOOKUP(C2949,重点公司!$C$2:$E$800,2,FALSE),0)</f>
        <v>0</v>
      </c>
    </row>
    <row r="2950" spans="2:7" ht="14" customHeight="1" x14ac:dyDescent="0.25">
      <c r="B2950" s="34" t="s">
        <v>4023</v>
      </c>
      <c r="C2950" s="29" t="str">
        <f>[1]!s_info_name(B2950)</f>
        <v>奥美医疗</v>
      </c>
      <c r="D2950" s="30" t="str">
        <f>[1]!s_info_industry_sw_2021(B2950,"",1)</f>
        <v>医药生物</v>
      </c>
      <c r="E2950" s="31" t="str">
        <f>IF([1]!s_info_industry_sw_2021(B2950,"",2)="消费电子",分工!$E$4,VLOOKUP(D2950,分工!$B$2:'分工'!$C$32,2,0))</f>
        <v>曹昱晟</v>
      </c>
      <c r="F2950" s="35"/>
      <c r="G2950" s="33">
        <f>IFERROR(VLOOKUP(C2950,重点公司!$C$2:$E$800,2,FALSE),0)</f>
        <v>0</v>
      </c>
    </row>
    <row r="2951" spans="2:7" ht="14" customHeight="1" x14ac:dyDescent="0.25">
      <c r="B2951" s="34" t="s">
        <v>4024</v>
      </c>
      <c r="C2951" s="29" t="str">
        <f>[1]!s_info_name(B2951)</f>
        <v>*ST金时</v>
      </c>
      <c r="D2951" s="30" t="str">
        <f>[1]!s_info_industry_sw_2021(B2951,"",1)</f>
        <v>轻工制造</v>
      </c>
      <c r="E2951" s="31" t="str">
        <f>IF([1]!s_info_industry_sw_2021(B2951,"",2)="消费电子",分工!$E$4,VLOOKUP(D2951,分工!$B$2:'分工'!$C$32,2,0))</f>
        <v>董博</v>
      </c>
      <c r="F2951" s="35"/>
      <c r="G2951" s="33">
        <f>IFERROR(VLOOKUP(C2951,重点公司!$C$2:$E$800,2,FALSE),0)</f>
        <v>0</v>
      </c>
    </row>
    <row r="2952" spans="2:7" ht="14" customHeight="1" x14ac:dyDescent="0.25">
      <c r="B2952" s="34" t="s">
        <v>4025</v>
      </c>
      <c r="C2952" s="29" t="str">
        <f>[1]!s_info_name(B2952)</f>
        <v>亚世光电</v>
      </c>
      <c r="D2952" s="30" t="str">
        <f>[1]!s_info_industry_sw_2021(B2952,"",1)</f>
        <v>电子</v>
      </c>
      <c r="E2952" s="31" t="str">
        <f>IF([1]!s_info_industry_sw_2021(B2952,"",2)="消费电子",分工!$E$4,VLOOKUP(D2952,分工!$B$2:'分工'!$C$32,2,0))</f>
        <v>邵艺开</v>
      </c>
      <c r="F2952" s="35"/>
      <c r="G2952" s="33">
        <f>IFERROR(VLOOKUP(C2952,重点公司!$C$2:$E$800,2,FALSE),0)</f>
        <v>0</v>
      </c>
    </row>
    <row r="2953" spans="2:7" ht="14" customHeight="1" x14ac:dyDescent="0.25">
      <c r="B2953" s="34" t="s">
        <v>4026</v>
      </c>
      <c r="C2953" s="29" t="str">
        <f>[1]!s_info_name(B2953)</f>
        <v>日丰股份</v>
      </c>
      <c r="D2953" s="30" t="str">
        <f>[1]!s_info_industry_sw_2021(B2953,"",1)</f>
        <v>电力设备</v>
      </c>
      <c r="E2953" s="31" t="str">
        <f>IF([1]!s_info_industry_sw_2021(B2953,"",2)="消费电子",分工!$E$4,VLOOKUP(D2953,分工!$B$2:'分工'!$C$32,2,0))</f>
        <v>张子健</v>
      </c>
      <c r="F2953" s="35"/>
      <c r="G2953" s="33">
        <f>IFERROR(VLOOKUP(C2953,重点公司!$C$2:$E$800,2,FALSE),0)</f>
        <v>0</v>
      </c>
    </row>
    <row r="2954" spans="2:7" ht="14" customHeight="1" x14ac:dyDescent="0.25">
      <c r="B2954" s="34" t="s">
        <v>4027</v>
      </c>
      <c r="C2954" s="29">
        <f>[1]!s_info_name(B2954)</f>
        <v>0</v>
      </c>
      <c r="D2954" s="30">
        <f>[1]!s_info_industry_sw_2021(B2954,"",1)</f>
        <v>0</v>
      </c>
      <c r="E2954" s="31" t="e">
        <f>IF([1]!s_info_industry_sw_2021(B2954,"",2)="消费电子",分工!$E$4,VLOOKUP(D2954,分工!$B$2:'分工'!$C$32,2,0))</f>
        <v>#N/A</v>
      </c>
      <c r="F2954" s="35"/>
      <c r="G2954" s="33">
        <f>IFERROR(VLOOKUP(C2954,重点公司!$C$2:$E$800,2,FALSE),0)</f>
        <v>0</v>
      </c>
    </row>
    <row r="2955" spans="2:7" ht="14" customHeight="1" x14ac:dyDescent="0.25">
      <c r="B2955" s="34" t="s">
        <v>4028</v>
      </c>
      <c r="C2955" s="29" t="str">
        <f>[1]!s_info_name(B2955)</f>
        <v>鸿合科技</v>
      </c>
      <c r="D2955" s="30" t="str">
        <f>[1]!s_info_industry_sw_2021(B2955,"",1)</f>
        <v>电子</v>
      </c>
      <c r="E2955" s="31" t="str">
        <f>IF([1]!s_info_industry_sw_2021(B2955,"",2)="消费电子",分工!$E$4,VLOOKUP(D2955,分工!$B$2:'分工'!$C$32,2,0))</f>
        <v>邵艺开</v>
      </c>
      <c r="F2955" s="35"/>
      <c r="G2955" s="33">
        <f>IFERROR(VLOOKUP(C2955,重点公司!$C$2:$E$800,2,FALSE),0)</f>
        <v>0</v>
      </c>
    </row>
    <row r="2956" spans="2:7" ht="14" customHeight="1" x14ac:dyDescent="0.25">
      <c r="B2956" s="34" t="s">
        <v>4029</v>
      </c>
      <c r="C2956" s="29" t="str">
        <f>[1]!s_info_name(B2956)</f>
        <v>西麦食品</v>
      </c>
      <c r="D2956" s="30" t="str">
        <f>[1]!s_info_industry_sw_2021(B2956,"",1)</f>
        <v>食品饮料</v>
      </c>
      <c r="E2956" s="31" t="str">
        <f>IF([1]!s_info_industry_sw_2021(B2956,"",2)="消费电子",分工!$E$4,VLOOKUP(D2956,分工!$B$2:'分工'!$C$32,2,0))</f>
        <v>董博</v>
      </c>
      <c r="F2956" s="35"/>
      <c r="G2956" s="33">
        <f>IFERROR(VLOOKUP(C2956,重点公司!$C$2:$E$800,2,FALSE),0)</f>
        <v>0</v>
      </c>
    </row>
    <row r="2957" spans="2:7" ht="14" customHeight="1" x14ac:dyDescent="0.25">
      <c r="B2957" s="34" t="s">
        <v>4030</v>
      </c>
      <c r="C2957" s="29" t="str">
        <f>[1]!s_info_name(B2957)</f>
        <v>科瑞技术</v>
      </c>
      <c r="D2957" s="30" t="str">
        <f>[1]!s_info_industry_sw_2021(B2957,"",1)</f>
        <v>机械设备</v>
      </c>
      <c r="E2957" s="31" t="str">
        <f>IF([1]!s_info_industry_sw_2021(B2957,"",2)="消费电子",分工!$E$4,VLOOKUP(D2957,分工!$B$2:'分工'!$C$32,2,0))</f>
        <v>沈洪敏</v>
      </c>
      <c r="F2957" s="35"/>
      <c r="G2957" s="33">
        <f>IFERROR(VLOOKUP(C2957,重点公司!$C$2:$E$800,2,FALSE),0)</f>
        <v>0</v>
      </c>
    </row>
    <row r="2958" spans="2:7" ht="14" customHeight="1" x14ac:dyDescent="0.25">
      <c r="B2958" s="34" t="s">
        <v>361</v>
      </c>
      <c r="C2958" s="29" t="str">
        <f>[1]!s_info_name(B2958)</f>
        <v>青农商行</v>
      </c>
      <c r="D2958" s="30" t="str">
        <f>[1]!s_info_industry_sw_2021(B2958,"",1)</f>
        <v>银行</v>
      </c>
      <c r="E2958" s="31" t="str">
        <f>IF([1]!s_info_industry_sw_2021(B2958,"",2)="消费电子",分工!$E$4,VLOOKUP(D2958,分工!$B$2:'分工'!$C$32,2,0))</f>
        <v>蔡浩</v>
      </c>
      <c r="F2958" s="35"/>
      <c r="G2958" s="33">
        <f>IFERROR(VLOOKUP(C2958,重点公司!$C$2:$E$800,2,FALSE),0)</f>
        <v>1</v>
      </c>
    </row>
    <row r="2959" spans="2:7" ht="14" customHeight="1" x14ac:dyDescent="0.25">
      <c r="B2959" s="34" t="s">
        <v>4031</v>
      </c>
      <c r="C2959" s="29" t="str">
        <f>[1]!s_info_name(B2959)</f>
        <v>小熊电器</v>
      </c>
      <c r="D2959" s="30" t="str">
        <f>[1]!s_info_industry_sw_2021(B2959,"",1)</f>
        <v>家用电器</v>
      </c>
      <c r="E2959" s="31" t="str">
        <f>IF([1]!s_info_industry_sw_2021(B2959,"",2)="消费电子",分工!$E$4,VLOOKUP(D2959,分工!$B$2:'分工'!$C$32,2,0))</f>
        <v>董博</v>
      </c>
      <c r="F2959" s="35"/>
      <c r="G2959" s="33">
        <f>IFERROR(VLOOKUP(C2959,重点公司!$C$2:$E$800,2,FALSE),0)</f>
        <v>0</v>
      </c>
    </row>
    <row r="2960" spans="2:7" ht="14" customHeight="1" x14ac:dyDescent="0.25">
      <c r="B2960" s="34" t="s">
        <v>4032</v>
      </c>
      <c r="C2960" s="29" t="str">
        <f>[1]!s_info_name(B2960)</f>
        <v>青鸟消防</v>
      </c>
      <c r="D2960" s="30" t="str">
        <f>[1]!s_info_industry_sw_2021(B2960,"",1)</f>
        <v>机械设备</v>
      </c>
      <c r="E2960" s="31" t="str">
        <f>IF([1]!s_info_industry_sw_2021(B2960,"",2)="消费电子",分工!$E$4,VLOOKUP(D2960,分工!$B$2:'分工'!$C$32,2,0))</f>
        <v>沈洪敏</v>
      </c>
      <c r="F2960" s="35"/>
      <c r="G2960" s="33">
        <f>IFERROR(VLOOKUP(C2960,重点公司!$C$2:$E$800,2,FALSE),0)</f>
        <v>0</v>
      </c>
    </row>
    <row r="2961" spans="2:7" ht="14" customHeight="1" x14ac:dyDescent="0.25">
      <c r="B2961" s="34" t="s">
        <v>4033</v>
      </c>
      <c r="C2961" s="29" t="str">
        <f>[1]!s_info_name(B2961)</f>
        <v>瑞达期货</v>
      </c>
      <c r="D2961" s="30" t="str">
        <f>[1]!s_info_industry_sw_2021(B2961,"",1)</f>
        <v>非银金融</v>
      </c>
      <c r="E2961" s="31" t="str">
        <f>IF([1]!s_info_industry_sw_2021(B2961,"",2)="消费电子",分工!$E$4,VLOOKUP(D2961,分工!$B$2:'分工'!$C$32,2,0))</f>
        <v>蔡浩</v>
      </c>
      <c r="F2961" s="35"/>
      <c r="G2961" s="33">
        <f>IFERROR(VLOOKUP(C2961,重点公司!$C$2:$E$800,2,FALSE),0)</f>
        <v>0</v>
      </c>
    </row>
    <row r="2962" spans="2:7" ht="14" customHeight="1" x14ac:dyDescent="0.25">
      <c r="B2962" s="34" t="s">
        <v>4034</v>
      </c>
      <c r="C2962" s="29" t="str">
        <f>[1]!s_info_name(B2962)</f>
        <v>五方光电</v>
      </c>
      <c r="D2962" s="30" t="str">
        <f>[1]!s_info_industry_sw_2021(B2962,"",1)</f>
        <v>电子</v>
      </c>
      <c r="E2962" s="31" t="str">
        <f>IF([1]!s_info_industry_sw_2021(B2962,"",2)="消费电子",分工!$E$4,VLOOKUP(D2962,分工!$B$2:'分工'!$C$32,2,0))</f>
        <v>邵艺开</v>
      </c>
      <c r="F2962" s="35"/>
      <c r="G2962" s="33">
        <f>IFERROR(VLOOKUP(C2962,重点公司!$C$2:$E$800,2,FALSE),0)</f>
        <v>0</v>
      </c>
    </row>
    <row r="2963" spans="2:7" ht="14" customHeight="1" x14ac:dyDescent="0.25">
      <c r="B2963" s="34" t="s">
        <v>4035</v>
      </c>
      <c r="C2963" s="29" t="str">
        <f>[1]!s_info_name(B2963)</f>
        <v>豪尔赛</v>
      </c>
      <c r="D2963" s="30" t="str">
        <f>[1]!s_info_industry_sw_2021(B2963,"",1)</f>
        <v>建筑装饰</v>
      </c>
      <c r="E2963" s="31" t="str">
        <f>IF([1]!s_info_industry_sw_2021(B2963,"",2)="消费电子",分工!$E$4,VLOOKUP(D2963,分工!$B$2:'分工'!$C$32,2,0))</f>
        <v>曹昱晟</v>
      </c>
      <c r="F2963" s="35"/>
      <c r="G2963" s="33">
        <f>IFERROR(VLOOKUP(C2963,重点公司!$C$2:$E$800,2,FALSE),0)</f>
        <v>0</v>
      </c>
    </row>
    <row r="2964" spans="2:7" ht="14" customHeight="1" x14ac:dyDescent="0.25">
      <c r="B2964" s="34" t="s">
        <v>4036</v>
      </c>
      <c r="C2964" s="29">
        <f>[1]!s_info_name(B2964)</f>
        <v>0</v>
      </c>
      <c r="D2964" s="30">
        <f>[1]!s_info_industry_sw_2021(B2964,"",1)</f>
        <v>0</v>
      </c>
      <c r="E2964" s="31" t="e">
        <f>IF([1]!s_info_industry_sw_2021(B2964,"",2)="消费电子",分工!$E$4,VLOOKUP(D2964,分工!$B$2:'分工'!$C$32,2,0))</f>
        <v>#N/A</v>
      </c>
      <c r="F2964" s="35"/>
      <c r="G2964" s="33">
        <f>IFERROR(VLOOKUP(C2964,重点公司!$C$2:$E$800,2,FALSE),0)</f>
        <v>0</v>
      </c>
    </row>
    <row r="2965" spans="2:7" ht="14" customHeight="1" x14ac:dyDescent="0.25">
      <c r="B2965" s="34" t="s">
        <v>4037</v>
      </c>
      <c r="C2965" s="29" t="str">
        <f>[1]!s_info_name(B2965)</f>
        <v>祥鑫科技</v>
      </c>
      <c r="D2965" s="30" t="str">
        <f>[1]!s_info_industry_sw_2021(B2965,"",1)</f>
        <v>汽车</v>
      </c>
      <c r="E2965" s="31" t="str">
        <f>IF([1]!s_info_industry_sw_2021(B2965,"",2)="消费电子",分工!$E$4,VLOOKUP(D2965,分工!$B$2:'分工'!$C$32,2,0))</f>
        <v>沈洪敏</v>
      </c>
      <c r="F2965" s="35"/>
      <c r="G2965" s="33">
        <f>IFERROR(VLOOKUP(C2965,重点公司!$C$2:$E$800,2,FALSE),0)</f>
        <v>0</v>
      </c>
    </row>
    <row r="2966" spans="2:7" ht="14" customHeight="1" x14ac:dyDescent="0.25">
      <c r="B2966" s="34" t="s">
        <v>4038</v>
      </c>
      <c r="C2966" s="29" t="str">
        <f>[1]!s_info_name(B2966)</f>
        <v>苏州银行</v>
      </c>
      <c r="D2966" s="30" t="str">
        <f>[1]!s_info_industry_sw_2021(B2966,"",1)</f>
        <v>银行</v>
      </c>
      <c r="E2966" s="31" t="str">
        <f>IF([1]!s_info_industry_sw_2021(B2966,"",2)="消费电子",分工!$E$4,VLOOKUP(D2966,分工!$B$2:'分工'!$C$32,2,0))</f>
        <v>蔡浩</v>
      </c>
      <c r="F2966" s="35"/>
      <c r="G2966" s="33">
        <f>IFERROR(VLOOKUP(C2966,重点公司!$C$2:$E$800,2,FALSE),0)</f>
        <v>0</v>
      </c>
    </row>
    <row r="2967" spans="2:7" ht="14" customHeight="1" x14ac:dyDescent="0.25">
      <c r="B2967" s="34" t="s">
        <v>4039</v>
      </c>
      <c r="C2967" s="29" t="str">
        <f>[1]!s_info_name(B2967)</f>
        <v>广电计量</v>
      </c>
      <c r="D2967" s="30" t="str">
        <f>[1]!s_info_industry_sw_2021(B2967,"",1)</f>
        <v>社会服务</v>
      </c>
      <c r="E2967" s="31" t="str">
        <f>IF([1]!s_info_industry_sw_2021(B2967,"",2)="消费电子",分工!$E$4,VLOOKUP(D2967,分工!$B$2:'分工'!$C$32,2,0))</f>
        <v>董博</v>
      </c>
      <c r="F2967" s="35"/>
      <c r="G2967" s="33">
        <f>IFERROR(VLOOKUP(C2967,重点公司!$C$2:$E$800,2,FALSE),0)</f>
        <v>0</v>
      </c>
    </row>
    <row r="2968" spans="2:7" ht="14" customHeight="1" x14ac:dyDescent="0.25">
      <c r="B2968" s="34" t="s">
        <v>4040</v>
      </c>
      <c r="C2968" s="29" t="str">
        <f>[1]!s_info_name(B2968)</f>
        <v>新大正</v>
      </c>
      <c r="D2968" s="30" t="str">
        <f>[1]!s_info_industry_sw_2021(B2968,"",1)</f>
        <v>房地产</v>
      </c>
      <c r="E2968" s="31" t="str">
        <f>IF([1]!s_info_industry_sw_2021(B2968,"",2)="消费电子",分工!$E$4,VLOOKUP(D2968,分工!$B$2:'分工'!$C$32,2,0))</f>
        <v>曹昱晟</v>
      </c>
      <c r="F2968" s="35"/>
      <c r="G2968" s="33">
        <f>IFERROR(VLOOKUP(C2968,重点公司!$C$2:$E$800,2,FALSE),0)</f>
        <v>0</v>
      </c>
    </row>
    <row r="2969" spans="2:7" ht="14" customHeight="1" x14ac:dyDescent="0.25">
      <c r="B2969" s="34" t="s">
        <v>4041</v>
      </c>
      <c r="C2969" s="29" t="str">
        <f>[1]!s_info_name(B2969)</f>
        <v>嘉美包装</v>
      </c>
      <c r="D2969" s="30" t="str">
        <f>[1]!s_info_industry_sw_2021(B2969,"",1)</f>
        <v>轻工制造</v>
      </c>
      <c r="E2969" s="31" t="str">
        <f>IF([1]!s_info_industry_sw_2021(B2969,"",2)="消费电子",分工!$E$4,VLOOKUP(D2969,分工!$B$2:'分工'!$C$32,2,0))</f>
        <v>董博</v>
      </c>
      <c r="F2969" s="35"/>
      <c r="G2969" s="33">
        <f>IFERROR(VLOOKUP(C2969,重点公司!$C$2:$E$800,2,FALSE),0)</f>
        <v>0</v>
      </c>
    </row>
    <row r="2970" spans="2:7" ht="14" customHeight="1" x14ac:dyDescent="0.25">
      <c r="B2970" s="34" t="s">
        <v>4042</v>
      </c>
      <c r="C2970" s="29" t="str">
        <f>[1]!s_info_name(B2970)</f>
        <v>锐明技术</v>
      </c>
      <c r="D2970" s="30" t="str">
        <f>[1]!s_info_industry_sw_2021(B2970,"",1)</f>
        <v>计算机</v>
      </c>
      <c r="E2970" s="31" t="str">
        <f>IF([1]!s_info_industry_sw_2021(B2970,"",2)="消费电子",分工!$E$4,VLOOKUP(D2970,分工!$B$2:'分工'!$C$32,2,0))</f>
        <v>沈洪敏</v>
      </c>
      <c r="F2970" s="35"/>
      <c r="G2970" s="33">
        <f>IFERROR(VLOOKUP(C2970,重点公司!$C$2:$E$800,2,FALSE),0)</f>
        <v>0</v>
      </c>
    </row>
    <row r="2971" spans="2:7" ht="14" customHeight="1" x14ac:dyDescent="0.25">
      <c r="B2971" s="34" t="s">
        <v>4043</v>
      </c>
      <c r="C2971" s="29" t="str">
        <f>[1]!s_info_name(B2971)</f>
        <v>和远气体</v>
      </c>
      <c r="D2971" s="30" t="str">
        <f>[1]!s_info_industry_sw_2021(B2971,"",1)</f>
        <v>基础化工</v>
      </c>
      <c r="E2971" s="31" t="str">
        <f>IF([1]!s_info_industry_sw_2021(B2971,"",2)="消费电子",分工!$E$4,VLOOKUP(D2971,分工!$B$2:'分工'!$C$32,2,0))</f>
        <v>张子健</v>
      </c>
      <c r="F2971" s="35"/>
      <c r="G2971" s="33">
        <f>IFERROR(VLOOKUP(C2971,重点公司!$C$2:$E$800,2,FALSE),0)</f>
        <v>0</v>
      </c>
    </row>
    <row r="2972" spans="2:7" ht="14" customHeight="1" x14ac:dyDescent="0.25">
      <c r="B2972" s="34" t="s">
        <v>4044</v>
      </c>
      <c r="C2972" s="29" t="str">
        <f>[1]!s_info_name(B2972)</f>
        <v>科安达</v>
      </c>
      <c r="D2972" s="30" t="str">
        <f>[1]!s_info_industry_sw_2021(B2972,"",1)</f>
        <v>机械设备</v>
      </c>
      <c r="E2972" s="31" t="str">
        <f>IF([1]!s_info_industry_sw_2021(B2972,"",2)="消费电子",分工!$E$4,VLOOKUP(D2972,分工!$B$2:'分工'!$C$32,2,0))</f>
        <v>沈洪敏</v>
      </c>
      <c r="F2972" s="35"/>
      <c r="G2972" s="33">
        <f>IFERROR(VLOOKUP(C2972,重点公司!$C$2:$E$800,2,FALSE),0)</f>
        <v>0</v>
      </c>
    </row>
    <row r="2973" spans="2:7" ht="14" customHeight="1" x14ac:dyDescent="0.25">
      <c r="B2973" s="34" t="s">
        <v>4045</v>
      </c>
      <c r="C2973" s="29" t="str">
        <f>[1]!s_info_name(B2973)</f>
        <v>侨银股份</v>
      </c>
      <c r="D2973" s="30" t="str">
        <f>[1]!s_info_industry_sw_2021(B2973,"",1)</f>
        <v>环保</v>
      </c>
      <c r="E2973" s="31" t="str">
        <f>IF([1]!s_info_industry_sw_2021(B2973,"",2)="消费电子",分工!$E$4,VLOOKUP(D2973,分工!$B$2:'分工'!$C$32,2,0))</f>
        <v>无</v>
      </c>
      <c r="F2973" s="35"/>
      <c r="G2973" s="33">
        <f>IFERROR(VLOOKUP(C2973,重点公司!$C$2:$E$800,2,FALSE),0)</f>
        <v>0</v>
      </c>
    </row>
    <row r="2974" spans="2:7" ht="14" customHeight="1" x14ac:dyDescent="0.25">
      <c r="B2974" s="34" t="s">
        <v>4046</v>
      </c>
      <c r="C2974" s="29">
        <f>[1]!s_info_name(B2974)</f>
        <v>0</v>
      </c>
      <c r="D2974" s="30">
        <f>[1]!s_info_industry_sw_2021(B2974,"",1)</f>
        <v>0</v>
      </c>
      <c r="E2974" s="31" t="e">
        <f>IF([1]!s_info_industry_sw_2021(B2974,"",2)="消费电子",分工!$E$4,VLOOKUP(D2974,分工!$B$2:'分工'!$C$32,2,0))</f>
        <v>#N/A</v>
      </c>
      <c r="F2974" s="35"/>
      <c r="G2974" s="33">
        <f>IFERROR(VLOOKUP(C2974,重点公司!$C$2:$E$800,2,FALSE),0)</f>
        <v>0</v>
      </c>
    </row>
    <row r="2975" spans="2:7" ht="14" customHeight="1" x14ac:dyDescent="0.25">
      <c r="B2975" s="34" t="s">
        <v>4047</v>
      </c>
      <c r="C2975" s="29" t="str">
        <f>[1]!s_info_name(B2975)</f>
        <v>博杰股份</v>
      </c>
      <c r="D2975" s="30" t="str">
        <f>[1]!s_info_industry_sw_2021(B2975,"",1)</f>
        <v>机械设备</v>
      </c>
      <c r="E2975" s="31" t="str">
        <f>IF([1]!s_info_industry_sw_2021(B2975,"",2)="消费电子",分工!$E$4,VLOOKUP(D2975,分工!$B$2:'分工'!$C$32,2,0))</f>
        <v>沈洪敏</v>
      </c>
      <c r="F2975" s="35"/>
      <c r="G2975" s="33">
        <f>IFERROR(VLOOKUP(C2975,重点公司!$C$2:$E$800,2,FALSE),0)</f>
        <v>0</v>
      </c>
    </row>
    <row r="2976" spans="2:7" ht="14" customHeight="1" x14ac:dyDescent="0.25">
      <c r="B2976" s="34" t="s">
        <v>4048</v>
      </c>
      <c r="C2976" s="29" t="str">
        <f>[1]!s_info_name(B2976)</f>
        <v>瑞玛精密</v>
      </c>
      <c r="D2976" s="30" t="str">
        <f>[1]!s_info_industry_sw_2021(B2976,"",1)</f>
        <v>汽车</v>
      </c>
      <c r="E2976" s="31" t="str">
        <f>IF([1]!s_info_industry_sw_2021(B2976,"",2)="消费电子",分工!$E$4,VLOOKUP(D2976,分工!$B$2:'分工'!$C$32,2,0))</f>
        <v>沈洪敏</v>
      </c>
      <c r="F2976" s="35"/>
      <c r="G2976" s="33">
        <f>IFERROR(VLOOKUP(C2976,重点公司!$C$2:$E$800,2,FALSE),0)</f>
        <v>0</v>
      </c>
    </row>
    <row r="2977" spans="2:7" ht="14" customHeight="1" x14ac:dyDescent="0.25">
      <c r="B2977" s="34" t="s">
        <v>4049</v>
      </c>
      <c r="C2977" s="29" t="str">
        <f>[1]!s_info_name(B2977)</f>
        <v>天箭科技</v>
      </c>
      <c r="D2977" s="30" t="str">
        <f>[1]!s_info_industry_sw_2021(B2977,"",1)</f>
        <v>国防军工</v>
      </c>
      <c r="E2977" s="31" t="str">
        <f>IF([1]!s_info_industry_sw_2021(B2977,"",2)="消费电子",分工!$E$4,VLOOKUP(D2977,分工!$B$2:'分工'!$C$32,2,0))</f>
        <v>董博</v>
      </c>
      <c r="F2977" s="35"/>
      <c r="G2977" s="33">
        <f>IFERROR(VLOOKUP(C2977,重点公司!$C$2:$E$800,2,FALSE),0)</f>
        <v>0</v>
      </c>
    </row>
    <row r="2978" spans="2:7" ht="14" customHeight="1" x14ac:dyDescent="0.25">
      <c r="B2978" s="34" t="s">
        <v>4050</v>
      </c>
      <c r="C2978" s="29" t="str">
        <f>[1]!s_info_name(B2978)</f>
        <v>安宁股份</v>
      </c>
      <c r="D2978" s="30" t="str">
        <f>[1]!s_info_industry_sw_2021(B2978,"",1)</f>
        <v>有色金属</v>
      </c>
      <c r="E2978" s="31" t="str">
        <f>IF([1]!s_info_industry_sw_2021(B2978,"",2)="消费电子",分工!$E$4,VLOOKUP(D2978,分工!$B$2:'分工'!$C$32,2,0))</f>
        <v>蔡浩</v>
      </c>
      <c r="F2978" s="35"/>
      <c r="G2978" s="33">
        <f>IFERROR(VLOOKUP(C2978,重点公司!$C$2:$E$800,2,FALSE),0)</f>
        <v>0</v>
      </c>
    </row>
    <row r="2979" spans="2:7" ht="14" customHeight="1" x14ac:dyDescent="0.25">
      <c r="B2979" s="34" t="s">
        <v>4051</v>
      </c>
      <c r="C2979" s="29" t="str">
        <f>[1]!s_info_name(B2979)</f>
        <v>雷赛智能</v>
      </c>
      <c r="D2979" s="30" t="str">
        <f>[1]!s_info_industry_sw_2021(B2979,"",1)</f>
        <v>机械设备</v>
      </c>
      <c r="E2979" s="31" t="str">
        <f>IF([1]!s_info_industry_sw_2021(B2979,"",2)="消费电子",分工!$E$4,VLOOKUP(D2979,分工!$B$2:'分工'!$C$32,2,0))</f>
        <v>沈洪敏</v>
      </c>
      <c r="F2979" s="35"/>
      <c r="G2979" s="33">
        <f>IFERROR(VLOOKUP(C2979,重点公司!$C$2:$E$800,2,FALSE),0)</f>
        <v>0</v>
      </c>
    </row>
    <row r="2980" spans="2:7" ht="14" customHeight="1" x14ac:dyDescent="0.25">
      <c r="B2980" s="34" t="s">
        <v>4052</v>
      </c>
      <c r="C2980" s="29" t="str">
        <f>[1]!s_info_name(B2980)</f>
        <v>华盛昌</v>
      </c>
      <c r="D2980" s="30" t="str">
        <f>[1]!s_info_industry_sw_2021(B2980,"",1)</f>
        <v>电力设备</v>
      </c>
      <c r="E2980" s="31" t="str">
        <f>IF([1]!s_info_industry_sw_2021(B2980,"",2)="消费电子",分工!$E$4,VLOOKUP(D2980,分工!$B$2:'分工'!$C$32,2,0))</f>
        <v>张子健</v>
      </c>
      <c r="F2980" s="35"/>
      <c r="G2980" s="33">
        <f>IFERROR(VLOOKUP(C2980,重点公司!$C$2:$E$800,2,FALSE),0)</f>
        <v>0</v>
      </c>
    </row>
    <row r="2981" spans="2:7" ht="14" customHeight="1" x14ac:dyDescent="0.25">
      <c r="B2981" s="34" t="s">
        <v>4053</v>
      </c>
      <c r="C2981" s="29" t="str">
        <f>[1]!s_info_name(B2981)</f>
        <v>朝阳科技</v>
      </c>
      <c r="D2981" s="30" t="str">
        <f>[1]!s_info_industry_sw_2021(B2981,"",1)</f>
        <v>电子</v>
      </c>
      <c r="E2981" s="31" t="str">
        <f>IF([1]!s_info_industry_sw_2021(B2981,"",2)="消费电子",分工!$E$4,VLOOKUP(D2981,分工!$B$2:'分工'!$C$32,2,0))</f>
        <v>沈洪敏</v>
      </c>
      <c r="F2981" s="35"/>
      <c r="G2981" s="33">
        <f>IFERROR(VLOOKUP(C2981,重点公司!$C$2:$E$800,2,FALSE),0)</f>
        <v>0</v>
      </c>
    </row>
    <row r="2982" spans="2:7" ht="14" customHeight="1" x14ac:dyDescent="0.25">
      <c r="B2982" s="34" t="s">
        <v>4054</v>
      </c>
      <c r="C2982" s="29" t="str">
        <f>[1]!s_info_name(B2982)</f>
        <v>湘佳股份</v>
      </c>
      <c r="D2982" s="30" t="str">
        <f>[1]!s_info_industry_sw_2021(B2982,"",1)</f>
        <v>农林牧渔</v>
      </c>
      <c r="E2982" s="31" t="str">
        <f>IF([1]!s_info_industry_sw_2021(B2982,"",2)="消费电子",分工!$E$4,VLOOKUP(D2982,分工!$B$2:'分工'!$C$32,2,0))</f>
        <v>邵艺开</v>
      </c>
      <c r="F2982" s="35"/>
      <c r="G2982" s="33">
        <f>IFERROR(VLOOKUP(C2982,重点公司!$C$2:$E$800,2,FALSE),0)</f>
        <v>0</v>
      </c>
    </row>
    <row r="2983" spans="2:7" ht="14" customHeight="1" x14ac:dyDescent="0.25">
      <c r="B2983" s="34" t="s">
        <v>4055</v>
      </c>
      <c r="C2983" s="29" t="str">
        <f>[1]!s_info_name(B2983)</f>
        <v>芯瑞达</v>
      </c>
      <c r="D2983" s="30" t="str">
        <f>[1]!s_info_industry_sw_2021(B2983,"",1)</f>
        <v>电子</v>
      </c>
      <c r="E2983" s="31" t="str">
        <f>IF([1]!s_info_industry_sw_2021(B2983,"",2)="消费电子",分工!$E$4,VLOOKUP(D2983,分工!$B$2:'分工'!$C$32,2,0))</f>
        <v>邵艺开</v>
      </c>
      <c r="F2983" s="35"/>
      <c r="G2983" s="33">
        <f>IFERROR(VLOOKUP(C2983,重点公司!$C$2:$E$800,2,FALSE),0)</f>
        <v>0</v>
      </c>
    </row>
    <row r="2984" spans="2:7" ht="14" customHeight="1" x14ac:dyDescent="0.25">
      <c r="B2984" s="34" t="s">
        <v>4056</v>
      </c>
      <c r="C2984" s="29" t="str">
        <f>[1]!s_info_name(B2984)</f>
        <v>森麒麟</v>
      </c>
      <c r="D2984" s="30" t="str">
        <f>[1]!s_info_industry_sw_2021(B2984,"",1)</f>
        <v>汽车</v>
      </c>
      <c r="E2984" s="31" t="str">
        <f>IF([1]!s_info_industry_sw_2021(B2984,"",2)="消费电子",分工!$E$4,VLOOKUP(D2984,分工!$B$2:'分工'!$C$32,2,0))</f>
        <v>沈洪敏</v>
      </c>
      <c r="F2984" s="35"/>
      <c r="G2984" s="33">
        <f>IFERROR(VLOOKUP(C2984,重点公司!$C$2:$E$800,2,FALSE),0)</f>
        <v>0</v>
      </c>
    </row>
    <row r="2985" spans="2:7" ht="14" customHeight="1" x14ac:dyDescent="0.25">
      <c r="B2985" s="34" t="s">
        <v>4057</v>
      </c>
      <c r="C2985" s="29" t="str">
        <f>[1]!s_info_name(B2985)</f>
        <v>北摩高科</v>
      </c>
      <c r="D2985" s="30" t="str">
        <f>[1]!s_info_industry_sw_2021(B2985,"",1)</f>
        <v>国防军工</v>
      </c>
      <c r="E2985" s="31" t="str">
        <f>IF([1]!s_info_industry_sw_2021(B2985,"",2)="消费电子",分工!$E$4,VLOOKUP(D2985,分工!$B$2:'分工'!$C$32,2,0))</f>
        <v>董博</v>
      </c>
      <c r="F2985" s="35"/>
      <c r="G2985" s="33">
        <f>IFERROR(VLOOKUP(C2985,重点公司!$C$2:$E$800,2,FALSE),0)</f>
        <v>0</v>
      </c>
    </row>
    <row r="2986" spans="2:7" ht="14" customHeight="1" x14ac:dyDescent="0.25">
      <c r="B2986" s="34" t="s">
        <v>4058</v>
      </c>
      <c r="C2986" s="29" t="str">
        <f>[1]!s_info_name(B2986)</f>
        <v>宇新股份</v>
      </c>
      <c r="D2986" s="30" t="str">
        <f>[1]!s_info_industry_sw_2021(B2986,"",1)</f>
        <v>石油石化</v>
      </c>
      <c r="E2986" s="31" t="str">
        <f>IF([1]!s_info_industry_sw_2021(B2986,"",2)="消费电子",分工!$E$4,VLOOKUP(D2986,分工!$B$2:'分工'!$C$32,2,0))</f>
        <v>蔡浩</v>
      </c>
      <c r="F2986" s="35"/>
      <c r="G2986" s="33">
        <f>IFERROR(VLOOKUP(C2986,重点公司!$C$2:$E$800,2,FALSE),0)</f>
        <v>0</v>
      </c>
    </row>
    <row r="2987" spans="2:7" ht="14" customHeight="1" x14ac:dyDescent="0.25">
      <c r="B2987" s="34" t="s">
        <v>4059</v>
      </c>
      <c r="C2987" s="29" t="str">
        <f>[1]!s_info_name(B2987)</f>
        <v>京北方</v>
      </c>
      <c r="D2987" s="30" t="str">
        <f>[1]!s_info_industry_sw_2021(B2987,"",1)</f>
        <v>计算机</v>
      </c>
      <c r="E2987" s="31" t="str">
        <f>IF([1]!s_info_industry_sw_2021(B2987,"",2)="消费电子",分工!$E$4,VLOOKUP(D2987,分工!$B$2:'分工'!$C$32,2,0))</f>
        <v>沈洪敏</v>
      </c>
      <c r="F2987" s="35"/>
      <c r="G2987" s="33">
        <f>IFERROR(VLOOKUP(C2987,重点公司!$C$2:$E$800,2,FALSE),0)</f>
        <v>0</v>
      </c>
    </row>
    <row r="2988" spans="2:7" ht="14" customHeight="1" x14ac:dyDescent="0.25">
      <c r="B2988" s="34" t="s">
        <v>4060</v>
      </c>
      <c r="C2988" s="29" t="str">
        <f>[1]!s_info_name(B2988)</f>
        <v>豪美新材</v>
      </c>
      <c r="D2988" s="30" t="str">
        <f>[1]!s_info_industry_sw_2021(B2988,"",1)</f>
        <v>有色金属</v>
      </c>
      <c r="E2988" s="31" t="str">
        <f>IF([1]!s_info_industry_sw_2021(B2988,"",2)="消费电子",分工!$E$4,VLOOKUP(D2988,分工!$B$2:'分工'!$C$32,2,0))</f>
        <v>蔡浩</v>
      </c>
      <c r="F2988" s="35"/>
      <c r="G2988" s="33">
        <f>IFERROR(VLOOKUP(C2988,重点公司!$C$2:$E$800,2,FALSE),0)</f>
        <v>0</v>
      </c>
    </row>
    <row r="2989" spans="2:7" ht="14" customHeight="1" x14ac:dyDescent="0.25">
      <c r="B2989" s="34" t="s">
        <v>4061</v>
      </c>
      <c r="C2989" s="29" t="str">
        <f>[1]!s_info_name(B2989)</f>
        <v>中天精装</v>
      </c>
      <c r="D2989" s="30" t="str">
        <f>[1]!s_info_industry_sw_2021(B2989,"",1)</f>
        <v>建筑装饰</v>
      </c>
      <c r="E2989" s="31" t="str">
        <f>IF([1]!s_info_industry_sw_2021(B2989,"",2)="消费电子",分工!$E$4,VLOOKUP(D2989,分工!$B$2:'分工'!$C$32,2,0))</f>
        <v>曹昱晟</v>
      </c>
      <c r="F2989" s="35"/>
      <c r="G2989" s="33">
        <f>IFERROR(VLOOKUP(C2989,重点公司!$C$2:$E$800,2,FALSE),0)</f>
        <v>0</v>
      </c>
    </row>
    <row r="2990" spans="2:7" ht="14" customHeight="1" x14ac:dyDescent="0.25">
      <c r="B2990" s="34" t="s">
        <v>4062</v>
      </c>
      <c r="C2990" s="29" t="str">
        <f>[1]!s_info_name(B2990)</f>
        <v>盛视科技</v>
      </c>
      <c r="D2990" s="30" t="str">
        <f>[1]!s_info_industry_sw_2021(B2990,"",1)</f>
        <v>计算机</v>
      </c>
      <c r="E2990" s="31" t="str">
        <f>IF([1]!s_info_industry_sw_2021(B2990,"",2)="消费电子",分工!$E$4,VLOOKUP(D2990,分工!$B$2:'分工'!$C$32,2,0))</f>
        <v>沈洪敏</v>
      </c>
      <c r="F2990" s="35"/>
      <c r="G2990" s="33">
        <f>IFERROR(VLOOKUP(C2990,重点公司!$C$2:$E$800,2,FALSE),0)</f>
        <v>0</v>
      </c>
    </row>
    <row r="2991" spans="2:7" ht="14" customHeight="1" x14ac:dyDescent="0.25">
      <c r="B2991" s="34" t="s">
        <v>4063</v>
      </c>
      <c r="C2991" s="29" t="str">
        <f>[1]!s_info_name(B2991)</f>
        <v>甘源食品</v>
      </c>
      <c r="D2991" s="30" t="str">
        <f>[1]!s_info_industry_sw_2021(B2991,"",1)</f>
        <v>食品饮料</v>
      </c>
      <c r="E2991" s="31" t="str">
        <f>IF([1]!s_info_industry_sw_2021(B2991,"",2)="消费电子",分工!$E$4,VLOOKUP(D2991,分工!$B$2:'分工'!$C$32,2,0))</f>
        <v>董博</v>
      </c>
      <c r="F2991" s="35"/>
      <c r="G2991" s="33">
        <f>IFERROR(VLOOKUP(C2991,重点公司!$C$2:$E$800,2,FALSE),0)</f>
        <v>0</v>
      </c>
    </row>
    <row r="2992" spans="2:7" ht="14" customHeight="1" x14ac:dyDescent="0.25">
      <c r="B2992" s="34" t="s">
        <v>4064</v>
      </c>
      <c r="C2992" s="29" t="str">
        <f>[1]!s_info_name(B2992)</f>
        <v>宝明科技</v>
      </c>
      <c r="D2992" s="30" t="str">
        <f>[1]!s_info_industry_sw_2021(B2992,"",1)</f>
        <v>电子</v>
      </c>
      <c r="E2992" s="31" t="str">
        <f>IF([1]!s_info_industry_sw_2021(B2992,"",2)="消费电子",分工!$E$4,VLOOKUP(D2992,分工!$B$2:'分工'!$C$32,2,0))</f>
        <v>邵艺开</v>
      </c>
      <c r="F2992" s="35"/>
      <c r="G2992" s="33">
        <f>IFERROR(VLOOKUP(C2992,重点公司!$C$2:$E$800,2,FALSE),0)</f>
        <v>0</v>
      </c>
    </row>
    <row r="2993" spans="2:7" ht="14" customHeight="1" x14ac:dyDescent="0.25">
      <c r="B2993" s="34" t="s">
        <v>4065</v>
      </c>
      <c r="C2993" s="29" t="str">
        <f>[1]!s_info_name(B2993)</f>
        <v>奥海科技</v>
      </c>
      <c r="D2993" s="30" t="str">
        <f>[1]!s_info_industry_sw_2021(B2993,"",1)</f>
        <v>电子</v>
      </c>
      <c r="E2993" s="31" t="str">
        <f>IF([1]!s_info_industry_sw_2021(B2993,"",2)="消费电子",分工!$E$4,VLOOKUP(D2993,分工!$B$2:'分工'!$C$32,2,0))</f>
        <v>沈洪敏</v>
      </c>
      <c r="F2993" s="35"/>
      <c r="G2993" s="33">
        <f>IFERROR(VLOOKUP(C2993,重点公司!$C$2:$E$800,2,FALSE),0)</f>
        <v>0</v>
      </c>
    </row>
    <row r="2994" spans="2:7" ht="14" customHeight="1" x14ac:dyDescent="0.25">
      <c r="B2994" s="34" t="s">
        <v>4066</v>
      </c>
      <c r="C2994" s="29">
        <f>[1]!s_info_name(B2994)</f>
        <v>0</v>
      </c>
      <c r="D2994" s="30">
        <f>[1]!s_info_industry_sw_2021(B2994,"",1)</f>
        <v>0</v>
      </c>
      <c r="E2994" s="31" t="e">
        <f>IF([1]!s_info_industry_sw_2021(B2994,"",2)="消费电子",分工!$E$4,VLOOKUP(D2994,分工!$B$2:'分工'!$C$32,2,0))</f>
        <v>#N/A</v>
      </c>
      <c r="F2994" s="35"/>
      <c r="G2994" s="33">
        <f>IFERROR(VLOOKUP(C2994,重点公司!$C$2:$E$800,2,FALSE),0)</f>
        <v>0</v>
      </c>
    </row>
    <row r="2995" spans="2:7" ht="14" customHeight="1" x14ac:dyDescent="0.25">
      <c r="B2995" s="34" t="s">
        <v>4067</v>
      </c>
      <c r="C2995" s="29" t="str">
        <f>[1]!s_info_name(B2995)</f>
        <v>天地在线</v>
      </c>
      <c r="D2995" s="30" t="str">
        <f>[1]!s_info_industry_sw_2021(B2995,"",1)</f>
        <v>传媒</v>
      </c>
      <c r="E2995" s="31" t="str">
        <f>IF([1]!s_info_industry_sw_2021(B2995,"",2)="消费电子",分工!$E$4,VLOOKUP(D2995,分工!$B$2:'分工'!$C$32,2,0))</f>
        <v>曹昱晟</v>
      </c>
      <c r="F2995" s="35"/>
      <c r="G2995" s="33">
        <f>IFERROR(VLOOKUP(C2995,重点公司!$C$2:$E$800,2,FALSE),0)</f>
        <v>0</v>
      </c>
    </row>
    <row r="2996" spans="2:7" ht="14" customHeight="1" x14ac:dyDescent="0.25">
      <c r="B2996" s="34" t="s">
        <v>4068</v>
      </c>
      <c r="C2996" s="29" t="str">
        <f>[1]!s_info_name(B2996)</f>
        <v>顺博合金</v>
      </c>
      <c r="D2996" s="30" t="str">
        <f>[1]!s_info_industry_sw_2021(B2996,"",1)</f>
        <v>有色金属</v>
      </c>
      <c r="E2996" s="31" t="str">
        <f>IF([1]!s_info_industry_sw_2021(B2996,"",2)="消费电子",分工!$E$4,VLOOKUP(D2996,分工!$B$2:'分工'!$C$32,2,0))</f>
        <v>蔡浩</v>
      </c>
      <c r="F2996" s="35"/>
      <c r="G2996" s="33">
        <f>IFERROR(VLOOKUP(C2996,重点公司!$C$2:$E$800,2,FALSE),0)</f>
        <v>0</v>
      </c>
    </row>
    <row r="2997" spans="2:7" ht="14" customHeight="1" x14ac:dyDescent="0.25">
      <c r="B2997" s="34" t="s">
        <v>4069</v>
      </c>
      <c r="C2997" s="29" t="str">
        <f>[1]!s_info_name(B2997)</f>
        <v>瑞鹄模具</v>
      </c>
      <c r="D2997" s="30" t="str">
        <f>[1]!s_info_industry_sw_2021(B2997,"",1)</f>
        <v>汽车</v>
      </c>
      <c r="E2997" s="31" t="str">
        <f>IF([1]!s_info_industry_sw_2021(B2997,"",2)="消费电子",分工!$E$4,VLOOKUP(D2997,分工!$B$2:'分工'!$C$32,2,0))</f>
        <v>沈洪敏</v>
      </c>
      <c r="F2997" s="35"/>
      <c r="G2997" s="33">
        <f>IFERROR(VLOOKUP(C2997,重点公司!$C$2:$E$800,2,FALSE),0)</f>
        <v>0</v>
      </c>
    </row>
    <row r="2998" spans="2:7" ht="14" customHeight="1" x14ac:dyDescent="0.25">
      <c r="B2998" s="34" t="s">
        <v>4070</v>
      </c>
      <c r="C2998" s="29" t="str">
        <f>[1]!s_info_name(B2998)</f>
        <v>优彩资源</v>
      </c>
      <c r="D2998" s="30" t="str">
        <f>[1]!s_info_industry_sw_2021(B2998,"",1)</f>
        <v>基础化工</v>
      </c>
      <c r="E2998" s="31" t="str">
        <f>IF([1]!s_info_industry_sw_2021(B2998,"",2)="消费电子",分工!$E$4,VLOOKUP(D2998,分工!$B$2:'分工'!$C$32,2,0))</f>
        <v>张子健</v>
      </c>
      <c r="F2998" s="35"/>
      <c r="G2998" s="33">
        <f>IFERROR(VLOOKUP(C2998,重点公司!$C$2:$E$800,2,FALSE),0)</f>
        <v>0</v>
      </c>
    </row>
    <row r="2999" spans="2:7" ht="14" customHeight="1" x14ac:dyDescent="0.25">
      <c r="B2999" s="34" t="s">
        <v>4071</v>
      </c>
      <c r="C2999" s="29" t="str">
        <f>[1]!s_info_name(B2999)</f>
        <v>天禾股份</v>
      </c>
      <c r="D2999" s="30" t="str">
        <f>[1]!s_info_industry_sw_2021(B2999,"",1)</f>
        <v>基础化工</v>
      </c>
      <c r="E2999" s="31" t="str">
        <f>IF([1]!s_info_industry_sw_2021(B2999,"",2)="消费电子",分工!$E$4,VLOOKUP(D2999,分工!$B$2:'分工'!$C$32,2,0))</f>
        <v>张子健</v>
      </c>
      <c r="F2999" s="35"/>
      <c r="G2999" s="33">
        <f>IFERROR(VLOOKUP(C2999,重点公司!$C$2:$E$800,2,FALSE),0)</f>
        <v>0</v>
      </c>
    </row>
    <row r="3000" spans="2:7" ht="14" customHeight="1" x14ac:dyDescent="0.25">
      <c r="B3000" s="34" t="s">
        <v>4072</v>
      </c>
      <c r="C3000" s="29" t="str">
        <f>[1]!s_info_name(B3000)</f>
        <v>劲仔食品</v>
      </c>
      <c r="D3000" s="30" t="str">
        <f>[1]!s_info_industry_sw_2021(B3000,"",1)</f>
        <v>食品饮料</v>
      </c>
      <c r="E3000" s="31" t="str">
        <f>IF([1]!s_info_industry_sw_2021(B3000,"",2)="消费电子",分工!$E$4,VLOOKUP(D3000,分工!$B$2:'分工'!$C$32,2,0))</f>
        <v>董博</v>
      </c>
      <c r="F3000" s="35"/>
      <c r="G3000" s="33">
        <f>IFERROR(VLOOKUP(C3000,重点公司!$C$2:$E$800,2,FALSE),0)</f>
        <v>0</v>
      </c>
    </row>
    <row r="3001" spans="2:7" ht="14" customHeight="1" x14ac:dyDescent="0.25">
      <c r="B3001" s="34" t="s">
        <v>4073</v>
      </c>
      <c r="C3001" s="29" t="str">
        <f>[1]!s_info_name(B3001)</f>
        <v>中岩大地</v>
      </c>
      <c r="D3001" s="30" t="str">
        <f>[1]!s_info_industry_sw_2021(B3001,"",1)</f>
        <v>建筑装饰</v>
      </c>
      <c r="E3001" s="31" t="str">
        <f>IF([1]!s_info_industry_sw_2021(B3001,"",2)="消费电子",分工!$E$4,VLOOKUP(D3001,分工!$B$2:'分工'!$C$32,2,0))</f>
        <v>曹昱晟</v>
      </c>
      <c r="F3001" s="35"/>
      <c r="G3001" s="33">
        <f>IFERROR(VLOOKUP(C3001,重点公司!$C$2:$E$800,2,FALSE),0)</f>
        <v>0</v>
      </c>
    </row>
    <row r="3002" spans="2:7" ht="14" customHeight="1" x14ac:dyDescent="0.25">
      <c r="B3002" s="34" t="s">
        <v>4074</v>
      </c>
      <c r="C3002" s="29" t="str">
        <f>[1]!s_info_name(B3002)</f>
        <v>壶化股份</v>
      </c>
      <c r="D3002" s="30" t="str">
        <f>[1]!s_info_industry_sw_2021(B3002,"",1)</f>
        <v>基础化工</v>
      </c>
      <c r="E3002" s="31" t="str">
        <f>IF([1]!s_info_industry_sw_2021(B3002,"",2)="消费电子",分工!$E$4,VLOOKUP(D3002,分工!$B$2:'分工'!$C$32,2,0))</f>
        <v>张子健</v>
      </c>
      <c r="F3002" s="35"/>
      <c r="G3002" s="33">
        <f>IFERROR(VLOOKUP(C3002,重点公司!$C$2:$E$800,2,FALSE),0)</f>
        <v>0</v>
      </c>
    </row>
    <row r="3003" spans="2:7" ht="14" customHeight="1" x14ac:dyDescent="0.25">
      <c r="B3003" s="34" t="s">
        <v>4075</v>
      </c>
      <c r="C3003" s="29" t="str">
        <f>[1]!s_info_name(B3003)</f>
        <v>天元股份</v>
      </c>
      <c r="D3003" s="30" t="str">
        <f>[1]!s_info_industry_sw_2021(B3003,"",1)</f>
        <v>轻工制造</v>
      </c>
      <c r="E3003" s="31" t="str">
        <f>IF([1]!s_info_industry_sw_2021(B3003,"",2)="消费电子",分工!$E$4,VLOOKUP(D3003,分工!$B$2:'分工'!$C$32,2,0))</f>
        <v>董博</v>
      </c>
      <c r="F3003" s="35"/>
      <c r="G3003" s="33">
        <f>IFERROR(VLOOKUP(C3003,重点公司!$C$2:$E$800,2,FALSE),0)</f>
        <v>0</v>
      </c>
    </row>
    <row r="3004" spans="2:7" ht="14" customHeight="1" x14ac:dyDescent="0.25">
      <c r="B3004" s="34" t="s">
        <v>4076</v>
      </c>
      <c r="C3004" s="29" t="str">
        <f>[1]!s_info_name(B3004)</f>
        <v>声迅股份</v>
      </c>
      <c r="D3004" s="30" t="str">
        <f>[1]!s_info_industry_sw_2021(B3004,"",1)</f>
        <v>计算机</v>
      </c>
      <c r="E3004" s="31" t="str">
        <f>IF([1]!s_info_industry_sw_2021(B3004,"",2)="消费电子",分工!$E$4,VLOOKUP(D3004,分工!$B$2:'分工'!$C$32,2,0))</f>
        <v>沈洪敏</v>
      </c>
      <c r="F3004" s="35"/>
      <c r="G3004" s="33">
        <f>IFERROR(VLOOKUP(C3004,重点公司!$C$2:$E$800,2,FALSE),0)</f>
        <v>0</v>
      </c>
    </row>
    <row r="3005" spans="2:7" ht="14" customHeight="1" x14ac:dyDescent="0.25">
      <c r="B3005" s="34" t="s">
        <v>4077</v>
      </c>
      <c r="C3005" s="29" t="str">
        <f>[1]!s_info_name(B3005)</f>
        <v>竞业达</v>
      </c>
      <c r="D3005" s="30" t="str">
        <f>[1]!s_info_industry_sw_2021(B3005,"",1)</f>
        <v>计算机</v>
      </c>
      <c r="E3005" s="31" t="str">
        <f>IF([1]!s_info_industry_sw_2021(B3005,"",2)="消费电子",分工!$E$4,VLOOKUP(D3005,分工!$B$2:'分工'!$C$32,2,0))</f>
        <v>沈洪敏</v>
      </c>
      <c r="F3005" s="35"/>
      <c r="G3005" s="33">
        <f>IFERROR(VLOOKUP(C3005,重点公司!$C$2:$E$800,2,FALSE),0)</f>
        <v>0</v>
      </c>
    </row>
    <row r="3006" spans="2:7" ht="14" customHeight="1" x14ac:dyDescent="0.25">
      <c r="B3006" s="34" t="s">
        <v>4078</v>
      </c>
      <c r="C3006" s="29" t="str">
        <f>[1]!s_info_name(B3006)</f>
        <v>百亚股份</v>
      </c>
      <c r="D3006" s="30" t="str">
        <f>[1]!s_info_industry_sw_2021(B3006,"",1)</f>
        <v>美容护理</v>
      </c>
      <c r="E3006" s="31" t="str">
        <f>IF([1]!s_info_industry_sw_2021(B3006,"",2)="消费电子",分工!$E$4,VLOOKUP(D3006,分工!$B$2:'分工'!$C$32,2,0))</f>
        <v>邵艺开</v>
      </c>
      <c r="F3006" s="35"/>
      <c r="G3006" s="33">
        <f>IFERROR(VLOOKUP(C3006,重点公司!$C$2:$E$800,2,FALSE),0)</f>
        <v>0</v>
      </c>
    </row>
    <row r="3007" spans="2:7" ht="14" customHeight="1" x14ac:dyDescent="0.25">
      <c r="B3007" s="34" t="s">
        <v>4079</v>
      </c>
      <c r="C3007" s="29" t="str">
        <f>[1]!s_info_name(B3007)</f>
        <v>直真科技</v>
      </c>
      <c r="D3007" s="30" t="str">
        <f>[1]!s_info_industry_sw_2021(B3007,"",1)</f>
        <v>计算机</v>
      </c>
      <c r="E3007" s="31" t="str">
        <f>IF([1]!s_info_industry_sw_2021(B3007,"",2)="消费电子",分工!$E$4,VLOOKUP(D3007,分工!$B$2:'分工'!$C$32,2,0))</f>
        <v>沈洪敏</v>
      </c>
      <c r="F3007" s="35"/>
      <c r="G3007" s="33">
        <f>IFERROR(VLOOKUP(C3007,重点公司!$C$2:$E$800,2,FALSE),0)</f>
        <v>0</v>
      </c>
    </row>
    <row r="3008" spans="2:7" ht="14" customHeight="1" x14ac:dyDescent="0.25">
      <c r="B3008" s="34" t="s">
        <v>4080</v>
      </c>
      <c r="C3008" s="29" t="str">
        <f>[1]!s_info_name(B3008)</f>
        <v>开普检测</v>
      </c>
      <c r="D3008" s="30" t="str">
        <f>[1]!s_info_industry_sw_2021(B3008,"",1)</f>
        <v>社会服务</v>
      </c>
      <c r="E3008" s="31" t="str">
        <f>IF([1]!s_info_industry_sw_2021(B3008,"",2)="消费电子",分工!$E$4,VLOOKUP(D3008,分工!$B$2:'分工'!$C$32,2,0))</f>
        <v>董博</v>
      </c>
      <c r="F3008" s="35"/>
      <c r="G3008" s="33">
        <f>IFERROR(VLOOKUP(C3008,重点公司!$C$2:$E$800,2,FALSE),0)</f>
        <v>0</v>
      </c>
    </row>
    <row r="3009" spans="2:7" ht="14" customHeight="1" x14ac:dyDescent="0.25">
      <c r="B3009" s="34" t="s">
        <v>4081</v>
      </c>
      <c r="C3009" s="29" t="str">
        <f>[1]!s_info_name(B3009)</f>
        <v>中天火箭</v>
      </c>
      <c r="D3009" s="30" t="str">
        <f>[1]!s_info_industry_sw_2021(B3009,"",1)</f>
        <v>国防军工</v>
      </c>
      <c r="E3009" s="31" t="str">
        <f>IF([1]!s_info_industry_sw_2021(B3009,"",2)="消费电子",分工!$E$4,VLOOKUP(D3009,分工!$B$2:'分工'!$C$32,2,0))</f>
        <v>董博</v>
      </c>
      <c r="F3009" s="35"/>
      <c r="G3009" s="33">
        <f>IFERROR(VLOOKUP(C3009,重点公司!$C$2:$E$800,2,FALSE),0)</f>
        <v>0</v>
      </c>
    </row>
    <row r="3010" spans="2:7" ht="14" customHeight="1" x14ac:dyDescent="0.25">
      <c r="B3010" s="34" t="s">
        <v>4082</v>
      </c>
      <c r="C3010" s="29" t="str">
        <f>[1]!s_info_name(B3010)</f>
        <v>若羽臣</v>
      </c>
      <c r="D3010" s="30" t="str">
        <f>[1]!s_info_industry_sw_2021(B3010,"",1)</f>
        <v>商贸零售</v>
      </c>
      <c r="E3010" s="31" t="str">
        <f>IF([1]!s_info_industry_sw_2021(B3010,"",2)="消费电子",分工!$E$4,VLOOKUP(D3010,分工!$B$2:'分工'!$C$32,2,0))</f>
        <v>董博</v>
      </c>
      <c r="F3010" s="35"/>
      <c r="G3010" s="33">
        <f>IFERROR(VLOOKUP(C3010,重点公司!$C$2:$E$800,2,FALSE),0)</f>
        <v>0</v>
      </c>
    </row>
    <row r="3011" spans="2:7" ht="14" customHeight="1" x14ac:dyDescent="0.25">
      <c r="B3011" s="34" t="s">
        <v>4083</v>
      </c>
      <c r="C3011" s="29" t="str">
        <f>[1]!s_info_name(B3011)</f>
        <v>海象新材</v>
      </c>
      <c r="D3011" s="30" t="str">
        <f>[1]!s_info_industry_sw_2021(B3011,"",1)</f>
        <v>轻工制造</v>
      </c>
      <c r="E3011" s="31" t="str">
        <f>IF([1]!s_info_industry_sw_2021(B3011,"",2)="消费电子",分工!$E$4,VLOOKUP(D3011,分工!$B$2:'分工'!$C$32,2,0))</f>
        <v>董博</v>
      </c>
      <c r="F3011" s="35"/>
      <c r="G3011" s="33">
        <f>IFERROR(VLOOKUP(C3011,重点公司!$C$2:$E$800,2,FALSE),0)</f>
        <v>0</v>
      </c>
    </row>
    <row r="3012" spans="2:7" ht="14" customHeight="1" x14ac:dyDescent="0.25">
      <c r="B3012" s="34" t="s">
        <v>4084</v>
      </c>
      <c r="C3012" s="29" t="str">
        <f>[1]!s_info_name(B3012)</f>
        <v>东鹏控股</v>
      </c>
      <c r="D3012" s="30" t="str">
        <f>[1]!s_info_industry_sw_2021(B3012,"",1)</f>
        <v>轻工制造</v>
      </c>
      <c r="E3012" s="31" t="str">
        <f>IF([1]!s_info_industry_sw_2021(B3012,"",2)="消费电子",分工!$E$4,VLOOKUP(D3012,分工!$B$2:'分工'!$C$32,2,0))</f>
        <v>董博</v>
      </c>
      <c r="F3012" s="35"/>
      <c r="G3012" s="33">
        <f>IFERROR(VLOOKUP(C3012,重点公司!$C$2:$E$800,2,FALSE),0)</f>
        <v>0</v>
      </c>
    </row>
    <row r="3013" spans="2:7" ht="14" customHeight="1" x14ac:dyDescent="0.25">
      <c r="B3013" s="34" t="s">
        <v>4085</v>
      </c>
      <c r="C3013" s="29" t="str">
        <f>[1]!s_info_name(B3013)</f>
        <v>地铁设计</v>
      </c>
      <c r="D3013" s="30" t="str">
        <f>[1]!s_info_industry_sw_2021(B3013,"",1)</f>
        <v>建筑装饰</v>
      </c>
      <c r="E3013" s="31" t="str">
        <f>IF([1]!s_info_industry_sw_2021(B3013,"",2)="消费电子",分工!$E$4,VLOOKUP(D3013,分工!$B$2:'分工'!$C$32,2,0))</f>
        <v>曹昱晟</v>
      </c>
      <c r="F3013" s="35"/>
      <c r="G3013" s="33">
        <f>IFERROR(VLOOKUP(C3013,重点公司!$C$2:$E$800,2,FALSE),0)</f>
        <v>0</v>
      </c>
    </row>
    <row r="3014" spans="2:7" ht="14" customHeight="1" x14ac:dyDescent="0.25">
      <c r="B3014" s="34" t="s">
        <v>4086</v>
      </c>
      <c r="C3014" s="29">
        <f>[1]!s_info_name(B3014)</f>
        <v>0</v>
      </c>
      <c r="D3014" s="30">
        <f>[1]!s_info_industry_sw_2021(B3014,"",1)</f>
        <v>0</v>
      </c>
      <c r="E3014" s="31" t="e">
        <f>IF([1]!s_info_industry_sw_2021(B3014,"",2)="消费电子",分工!$E$4,VLOOKUP(D3014,分工!$B$2:'分工'!$C$32,2,0))</f>
        <v>#N/A</v>
      </c>
      <c r="F3014" s="35"/>
      <c r="G3014" s="33">
        <f>IFERROR(VLOOKUP(C3014,重点公司!$C$2:$E$800,2,FALSE),0)</f>
        <v>0</v>
      </c>
    </row>
    <row r="3015" spans="2:7" ht="14" customHeight="1" x14ac:dyDescent="0.25">
      <c r="B3015" s="34" t="s">
        <v>4087</v>
      </c>
      <c r="C3015" s="29" t="str">
        <f>[1]!s_info_name(B3015)</f>
        <v>日久光电</v>
      </c>
      <c r="D3015" s="30" t="str">
        <f>[1]!s_info_industry_sw_2021(B3015,"",1)</f>
        <v>电子</v>
      </c>
      <c r="E3015" s="31" t="str">
        <f>IF([1]!s_info_industry_sw_2021(B3015,"",2)="消费电子",分工!$E$4,VLOOKUP(D3015,分工!$B$2:'分工'!$C$32,2,0))</f>
        <v>邵艺开</v>
      </c>
      <c r="F3015" s="35"/>
      <c r="G3015" s="33">
        <f>IFERROR(VLOOKUP(C3015,重点公司!$C$2:$E$800,2,FALSE),0)</f>
        <v>0</v>
      </c>
    </row>
    <row r="3016" spans="2:7" ht="14" customHeight="1" x14ac:dyDescent="0.25">
      <c r="B3016" s="34" t="s">
        <v>4088</v>
      </c>
      <c r="C3016" s="29" t="str">
        <f>[1]!s_info_name(B3016)</f>
        <v>欣贺股份</v>
      </c>
      <c r="D3016" s="30" t="str">
        <f>[1]!s_info_industry_sw_2021(B3016,"",1)</f>
        <v>纺织服饰</v>
      </c>
      <c r="E3016" s="31" t="str">
        <f>IF([1]!s_info_industry_sw_2021(B3016,"",2)="消费电子",分工!$E$4,VLOOKUP(D3016,分工!$B$2:'分工'!$C$32,2,0))</f>
        <v>董博</v>
      </c>
      <c r="F3016" s="35"/>
      <c r="G3016" s="33">
        <f>IFERROR(VLOOKUP(C3016,重点公司!$C$2:$E$800,2,FALSE),0)</f>
        <v>0</v>
      </c>
    </row>
    <row r="3017" spans="2:7" ht="14" customHeight="1" x14ac:dyDescent="0.25">
      <c r="B3017" s="34" t="s">
        <v>4089</v>
      </c>
      <c r="C3017" s="29" t="str">
        <f>[1]!s_info_name(B3017)</f>
        <v>大洋生物</v>
      </c>
      <c r="D3017" s="30" t="str">
        <f>[1]!s_info_industry_sw_2021(B3017,"",1)</f>
        <v>基础化工</v>
      </c>
      <c r="E3017" s="31" t="str">
        <f>IF([1]!s_info_industry_sw_2021(B3017,"",2)="消费电子",分工!$E$4,VLOOKUP(D3017,分工!$B$2:'分工'!$C$32,2,0))</f>
        <v>张子健</v>
      </c>
      <c r="F3017" s="35"/>
      <c r="G3017" s="33">
        <f>IFERROR(VLOOKUP(C3017,重点公司!$C$2:$E$800,2,FALSE),0)</f>
        <v>0</v>
      </c>
    </row>
    <row r="3018" spans="2:7" ht="14" customHeight="1" x14ac:dyDescent="0.25">
      <c r="B3018" s="34" t="s">
        <v>4090</v>
      </c>
      <c r="C3018" s="29" t="str">
        <f>[1]!s_info_name(B3018)</f>
        <v>金富科技</v>
      </c>
      <c r="D3018" s="30" t="str">
        <f>[1]!s_info_industry_sw_2021(B3018,"",1)</f>
        <v>轻工制造</v>
      </c>
      <c r="E3018" s="31" t="str">
        <f>IF([1]!s_info_industry_sw_2021(B3018,"",2)="消费电子",分工!$E$4,VLOOKUP(D3018,分工!$B$2:'分工'!$C$32,2,0))</f>
        <v>董博</v>
      </c>
      <c r="F3018" s="35"/>
      <c r="G3018" s="33">
        <f>IFERROR(VLOOKUP(C3018,重点公司!$C$2:$E$800,2,FALSE),0)</f>
        <v>0</v>
      </c>
    </row>
    <row r="3019" spans="2:7" ht="14" customHeight="1" x14ac:dyDescent="0.25">
      <c r="B3019" s="34" t="s">
        <v>4091</v>
      </c>
      <c r="C3019" s="29" t="str">
        <f>[1]!s_info_name(B3019)</f>
        <v>宸展光电</v>
      </c>
      <c r="D3019" s="30" t="str">
        <f>[1]!s_info_industry_sw_2021(B3019,"",1)</f>
        <v>电子</v>
      </c>
      <c r="E3019" s="31" t="str">
        <f>IF([1]!s_info_industry_sw_2021(B3019,"",2)="消费电子",分工!$E$4,VLOOKUP(D3019,分工!$B$2:'分工'!$C$32,2,0))</f>
        <v>邵艺开</v>
      </c>
      <c r="F3019" s="35"/>
      <c r="G3019" s="33">
        <f>IFERROR(VLOOKUP(C3019,重点公司!$C$2:$E$800,2,FALSE),0)</f>
        <v>0</v>
      </c>
    </row>
    <row r="3020" spans="2:7" ht="14" customHeight="1" x14ac:dyDescent="0.25">
      <c r="B3020" s="34" t="s">
        <v>4092</v>
      </c>
      <c r="C3020" s="29" t="str">
        <f>[1]!s_info_name(B3020)</f>
        <v>立方制药</v>
      </c>
      <c r="D3020" s="30" t="str">
        <f>[1]!s_info_industry_sw_2021(B3020,"",1)</f>
        <v>医药生物</v>
      </c>
      <c r="E3020" s="31" t="str">
        <f>IF([1]!s_info_industry_sw_2021(B3020,"",2)="消费电子",分工!$E$4,VLOOKUP(D3020,分工!$B$2:'分工'!$C$32,2,0))</f>
        <v>曹昱晟</v>
      </c>
      <c r="F3020" s="35"/>
      <c r="G3020" s="33">
        <f>IFERROR(VLOOKUP(C3020,重点公司!$C$2:$E$800,2,FALSE),0)</f>
        <v>0</v>
      </c>
    </row>
    <row r="3021" spans="2:7" ht="14" customHeight="1" x14ac:dyDescent="0.25">
      <c r="B3021" s="34" t="s">
        <v>4093</v>
      </c>
      <c r="C3021" s="29" t="str">
        <f>[1]!s_info_name(B3021)</f>
        <v>兆威机电</v>
      </c>
      <c r="D3021" s="30" t="str">
        <f>[1]!s_info_industry_sw_2021(B3021,"",1)</f>
        <v>电力设备</v>
      </c>
      <c r="E3021" s="31" t="str">
        <f>IF([1]!s_info_industry_sw_2021(B3021,"",2)="消费电子",分工!$E$4,VLOOKUP(D3021,分工!$B$2:'分工'!$C$32,2,0))</f>
        <v>张子健</v>
      </c>
      <c r="F3021" s="35"/>
      <c r="G3021" s="33">
        <f>IFERROR(VLOOKUP(C3021,重点公司!$C$2:$E$800,2,FALSE),0)</f>
        <v>0</v>
      </c>
    </row>
    <row r="3022" spans="2:7" ht="14" customHeight="1" x14ac:dyDescent="0.25">
      <c r="B3022" s="34" t="s">
        <v>463</v>
      </c>
      <c r="C3022" s="29" t="str">
        <f>[1]!s_info_name(B3022)</f>
        <v>联泓新科</v>
      </c>
      <c r="D3022" s="30" t="str">
        <f>[1]!s_info_industry_sw_2021(B3022,"",1)</f>
        <v>电力设备</v>
      </c>
      <c r="E3022" s="31" t="str">
        <f>IF([1]!s_info_industry_sw_2021(B3022,"",2)="消费电子",分工!$E$4,VLOOKUP(D3022,分工!$B$2:'分工'!$C$32,2,0))</f>
        <v>张子健</v>
      </c>
      <c r="F3022" s="35"/>
      <c r="G3022" s="33">
        <f>IFERROR(VLOOKUP(C3022,重点公司!$C$2:$E$800,2,FALSE),0)</f>
        <v>1</v>
      </c>
    </row>
    <row r="3023" spans="2:7" ht="14" customHeight="1" x14ac:dyDescent="0.25">
      <c r="B3023" s="34" t="s">
        <v>4094</v>
      </c>
      <c r="C3023" s="29" t="str">
        <f>[1]!s_info_name(B3023)</f>
        <v>彩虹集团</v>
      </c>
      <c r="D3023" s="30" t="str">
        <f>[1]!s_info_industry_sw_2021(B3023,"",1)</f>
        <v>家用电器</v>
      </c>
      <c r="E3023" s="31" t="str">
        <f>IF([1]!s_info_industry_sw_2021(B3023,"",2)="消费电子",分工!$E$4,VLOOKUP(D3023,分工!$B$2:'分工'!$C$32,2,0))</f>
        <v>董博</v>
      </c>
      <c r="F3023" s="35"/>
      <c r="G3023" s="33">
        <f>IFERROR(VLOOKUP(C3023,重点公司!$C$2:$E$800,2,FALSE),0)</f>
        <v>0</v>
      </c>
    </row>
    <row r="3024" spans="2:7" ht="14" customHeight="1" x14ac:dyDescent="0.25">
      <c r="B3024" s="34" t="s">
        <v>4095</v>
      </c>
      <c r="C3024" s="29">
        <f>[1]!s_info_name(B3024)</f>
        <v>0</v>
      </c>
      <c r="D3024" s="30">
        <f>[1]!s_info_industry_sw_2021(B3024,"",1)</f>
        <v>0</v>
      </c>
      <c r="E3024" s="31" t="e">
        <f>IF([1]!s_info_industry_sw_2021(B3024,"",2)="消费电子",分工!$E$4,VLOOKUP(D3024,分工!$B$2:'分工'!$C$32,2,0))</f>
        <v>#N/A</v>
      </c>
      <c r="F3024" s="35"/>
      <c r="G3024" s="33">
        <f>IFERROR(VLOOKUP(C3024,重点公司!$C$2:$E$800,2,FALSE),0)</f>
        <v>0</v>
      </c>
    </row>
    <row r="3025" spans="2:7" ht="14" customHeight="1" x14ac:dyDescent="0.25">
      <c r="B3025" s="34" t="s">
        <v>4096</v>
      </c>
      <c r="C3025" s="29" t="str">
        <f>[1]!s_info_name(B3025)</f>
        <v>思进智能</v>
      </c>
      <c r="D3025" s="30" t="str">
        <f>[1]!s_info_industry_sw_2021(B3025,"",1)</f>
        <v>机械设备</v>
      </c>
      <c r="E3025" s="31" t="str">
        <f>IF([1]!s_info_industry_sw_2021(B3025,"",2)="消费电子",分工!$E$4,VLOOKUP(D3025,分工!$B$2:'分工'!$C$32,2,0))</f>
        <v>沈洪敏</v>
      </c>
      <c r="F3025" s="35"/>
      <c r="G3025" s="33">
        <f>IFERROR(VLOOKUP(C3025,重点公司!$C$2:$E$800,2,FALSE),0)</f>
        <v>0</v>
      </c>
    </row>
    <row r="3026" spans="2:7" ht="14" customHeight="1" x14ac:dyDescent="0.25">
      <c r="B3026" s="34" t="s">
        <v>4097</v>
      </c>
      <c r="C3026" s="29" t="str">
        <f>[1]!s_info_name(B3026)</f>
        <v>中晶科技</v>
      </c>
      <c r="D3026" s="30" t="str">
        <f>[1]!s_info_industry_sw_2021(B3026,"",1)</f>
        <v>电子</v>
      </c>
      <c r="E3026" s="31" t="str">
        <f>IF([1]!s_info_industry_sw_2021(B3026,"",2)="消费电子",分工!$E$4,VLOOKUP(D3026,分工!$B$2:'分工'!$C$32,2,0))</f>
        <v>邵艺开</v>
      </c>
      <c r="F3026" s="35"/>
      <c r="G3026" s="33">
        <f>IFERROR(VLOOKUP(C3026,重点公司!$C$2:$E$800,2,FALSE),0)</f>
        <v>0</v>
      </c>
    </row>
    <row r="3027" spans="2:7" ht="14" customHeight="1" x14ac:dyDescent="0.25">
      <c r="B3027" s="34" t="s">
        <v>4098</v>
      </c>
      <c r="C3027" s="29" t="str">
        <f>[1]!s_info_name(B3027)</f>
        <v>同兴环保</v>
      </c>
      <c r="D3027" s="30" t="str">
        <f>[1]!s_info_industry_sw_2021(B3027,"",1)</f>
        <v>环保</v>
      </c>
      <c r="E3027" s="31" t="str">
        <f>IF([1]!s_info_industry_sw_2021(B3027,"",2)="消费电子",分工!$E$4,VLOOKUP(D3027,分工!$B$2:'分工'!$C$32,2,0))</f>
        <v>无</v>
      </c>
      <c r="F3027" s="35"/>
      <c r="G3027" s="33">
        <f>IFERROR(VLOOKUP(C3027,重点公司!$C$2:$E$800,2,FALSE),0)</f>
        <v>0</v>
      </c>
    </row>
    <row r="3028" spans="2:7" ht="14" customHeight="1" x14ac:dyDescent="0.25">
      <c r="B3028" s="34" t="s">
        <v>4099</v>
      </c>
      <c r="C3028" s="29" t="str">
        <f>[1]!s_info_name(B3028)</f>
        <v>振邦智能</v>
      </c>
      <c r="D3028" s="30" t="str">
        <f>[1]!s_info_industry_sw_2021(B3028,"",1)</f>
        <v>电子</v>
      </c>
      <c r="E3028" s="31" t="str">
        <f>IF([1]!s_info_industry_sw_2021(B3028,"",2)="消费电子",分工!$E$4,VLOOKUP(D3028,分工!$B$2:'分工'!$C$32,2,0))</f>
        <v>沈洪敏</v>
      </c>
      <c r="F3028" s="35"/>
      <c r="G3028" s="33">
        <f>IFERROR(VLOOKUP(C3028,重点公司!$C$2:$E$800,2,FALSE),0)</f>
        <v>0</v>
      </c>
    </row>
    <row r="3029" spans="2:7" ht="14" customHeight="1" x14ac:dyDescent="0.25">
      <c r="B3029" s="34" t="s">
        <v>4100</v>
      </c>
      <c r="C3029" s="29" t="str">
        <f>[1]!s_info_name(B3029)</f>
        <v>吉大正元</v>
      </c>
      <c r="D3029" s="30" t="str">
        <f>[1]!s_info_industry_sw_2021(B3029,"",1)</f>
        <v>计算机</v>
      </c>
      <c r="E3029" s="31" t="str">
        <f>IF([1]!s_info_industry_sw_2021(B3029,"",2)="消费电子",分工!$E$4,VLOOKUP(D3029,分工!$B$2:'分工'!$C$32,2,0))</f>
        <v>沈洪敏</v>
      </c>
      <c r="F3029" s="35"/>
      <c r="G3029" s="33">
        <f>IFERROR(VLOOKUP(C3029,重点公司!$C$2:$E$800,2,FALSE),0)</f>
        <v>0</v>
      </c>
    </row>
    <row r="3030" spans="2:7" ht="14" customHeight="1" x14ac:dyDescent="0.25">
      <c r="B3030" s="34" t="s">
        <v>4101</v>
      </c>
      <c r="C3030" s="29" t="str">
        <f>[1]!s_info_name(B3030)</f>
        <v>祖名股份</v>
      </c>
      <c r="D3030" s="30" t="str">
        <f>[1]!s_info_industry_sw_2021(B3030,"",1)</f>
        <v>农林牧渔</v>
      </c>
      <c r="E3030" s="31" t="str">
        <f>IF([1]!s_info_industry_sw_2021(B3030,"",2)="消费电子",分工!$E$4,VLOOKUP(D3030,分工!$B$2:'分工'!$C$32,2,0))</f>
        <v>邵艺开</v>
      </c>
      <c r="F3030" s="35"/>
      <c r="G3030" s="33">
        <f>IFERROR(VLOOKUP(C3030,重点公司!$C$2:$E$800,2,FALSE),0)</f>
        <v>0</v>
      </c>
    </row>
    <row r="3031" spans="2:7" ht="14" customHeight="1" x14ac:dyDescent="0.25">
      <c r="B3031" s="34" t="s">
        <v>4102</v>
      </c>
      <c r="C3031" s="29" t="str">
        <f>[1]!s_info_name(B3031)</f>
        <v>中瓷电子</v>
      </c>
      <c r="D3031" s="30" t="str">
        <f>[1]!s_info_industry_sw_2021(B3031,"",1)</f>
        <v>通信</v>
      </c>
      <c r="E3031" s="31" t="str">
        <f>IF([1]!s_info_industry_sw_2021(B3031,"",2)="消费电子",分工!$E$4,VLOOKUP(D3031,分工!$B$2:'分工'!$C$32,2,0))</f>
        <v>邵艺开</v>
      </c>
      <c r="F3031" s="35"/>
      <c r="G3031" s="33">
        <f>IFERROR(VLOOKUP(C3031,重点公司!$C$2:$E$800,2,FALSE),0)</f>
        <v>0</v>
      </c>
    </row>
    <row r="3032" spans="2:7" ht="14" customHeight="1" x14ac:dyDescent="0.25">
      <c r="B3032" s="34" t="s">
        <v>4103</v>
      </c>
      <c r="C3032" s="29" t="str">
        <f>[1]!s_info_name(B3032)</f>
        <v>传智教育</v>
      </c>
      <c r="D3032" s="30" t="str">
        <f>[1]!s_info_industry_sw_2021(B3032,"",1)</f>
        <v>社会服务</v>
      </c>
      <c r="E3032" s="31" t="str">
        <f>IF([1]!s_info_industry_sw_2021(B3032,"",2)="消费电子",分工!$E$4,VLOOKUP(D3032,分工!$B$2:'分工'!$C$32,2,0))</f>
        <v>董博</v>
      </c>
      <c r="F3032" s="35"/>
      <c r="G3032" s="33">
        <f>IFERROR(VLOOKUP(C3032,重点公司!$C$2:$E$800,2,FALSE),0)</f>
        <v>0</v>
      </c>
    </row>
    <row r="3033" spans="2:7" ht="14" customHeight="1" x14ac:dyDescent="0.25">
      <c r="B3033" s="34" t="s">
        <v>4104</v>
      </c>
      <c r="C3033" s="29" t="str">
        <f>[1]!s_info_name(B3033)</f>
        <v>征和工业</v>
      </c>
      <c r="D3033" s="30" t="str">
        <f>[1]!s_info_industry_sw_2021(B3033,"",1)</f>
        <v>汽车</v>
      </c>
      <c r="E3033" s="31" t="str">
        <f>IF([1]!s_info_industry_sw_2021(B3033,"",2)="消费电子",分工!$E$4,VLOOKUP(D3033,分工!$B$2:'分工'!$C$32,2,0))</f>
        <v>沈洪敏</v>
      </c>
      <c r="F3033" s="35"/>
      <c r="G3033" s="33">
        <f>IFERROR(VLOOKUP(C3033,重点公司!$C$2:$E$800,2,FALSE),0)</f>
        <v>0</v>
      </c>
    </row>
    <row r="3034" spans="2:7" ht="14" customHeight="1" x14ac:dyDescent="0.25">
      <c r="B3034" s="34" t="s">
        <v>4105</v>
      </c>
      <c r="C3034" s="29">
        <f>[1]!s_info_name(B3034)</f>
        <v>0</v>
      </c>
      <c r="D3034" s="30">
        <f>[1]!s_info_industry_sw_2021(B3034,"",1)</f>
        <v>0</v>
      </c>
      <c r="E3034" s="31" t="e">
        <f>IF([1]!s_info_industry_sw_2021(B3034,"",2)="消费电子",分工!$E$4,VLOOKUP(D3034,分工!$B$2:'分工'!$C$32,2,0))</f>
        <v>#N/A</v>
      </c>
      <c r="F3034" s="35"/>
      <c r="G3034" s="33">
        <f>IFERROR(VLOOKUP(C3034,重点公司!$C$2:$E$800,2,FALSE),0)</f>
        <v>0</v>
      </c>
    </row>
    <row r="3035" spans="2:7" ht="14" customHeight="1" x14ac:dyDescent="0.25">
      <c r="B3035" s="34" t="s">
        <v>4106</v>
      </c>
      <c r="C3035" s="29" t="str">
        <f>[1]!s_info_name(B3035)</f>
        <v>南网能源</v>
      </c>
      <c r="D3035" s="30" t="str">
        <f>[1]!s_info_industry_sw_2021(B3035,"",1)</f>
        <v>公用事业</v>
      </c>
      <c r="E3035" s="31" t="str">
        <f>IF([1]!s_info_industry_sw_2021(B3035,"",2)="消费电子",分工!$E$4,VLOOKUP(D3035,分工!$B$2:'分工'!$C$32,2,0))</f>
        <v>沈洪敏</v>
      </c>
      <c r="F3035" s="35"/>
      <c r="G3035" s="33">
        <f>IFERROR(VLOOKUP(C3035,重点公司!$C$2:$E$800,2,FALSE),0)</f>
        <v>0</v>
      </c>
    </row>
    <row r="3036" spans="2:7" ht="14" customHeight="1" x14ac:dyDescent="0.25">
      <c r="B3036" s="34" t="s">
        <v>4107</v>
      </c>
      <c r="C3036" s="29" t="str">
        <f>[1]!s_info_name(B3036)</f>
        <v>泰坦股份</v>
      </c>
      <c r="D3036" s="30" t="str">
        <f>[1]!s_info_industry_sw_2021(B3036,"",1)</f>
        <v>机械设备</v>
      </c>
      <c r="E3036" s="31" t="str">
        <f>IF([1]!s_info_industry_sw_2021(B3036,"",2)="消费电子",分工!$E$4,VLOOKUP(D3036,分工!$B$2:'分工'!$C$32,2,0))</f>
        <v>沈洪敏</v>
      </c>
      <c r="F3036" s="35"/>
      <c r="G3036" s="33">
        <f>IFERROR(VLOOKUP(C3036,重点公司!$C$2:$E$800,2,FALSE),0)</f>
        <v>0</v>
      </c>
    </row>
    <row r="3037" spans="2:7" ht="14" customHeight="1" x14ac:dyDescent="0.25">
      <c r="B3037" s="34" t="s">
        <v>4108</v>
      </c>
      <c r="C3037" s="29" t="str">
        <f>[1]!s_info_name(B3037)</f>
        <v>三和管桩</v>
      </c>
      <c r="D3037" s="30" t="str">
        <f>[1]!s_info_industry_sw_2021(B3037,"",1)</f>
        <v>建筑材料</v>
      </c>
      <c r="E3037" s="31" t="str">
        <f>IF([1]!s_info_industry_sw_2021(B3037,"",2)="消费电子",分工!$E$4,VLOOKUP(D3037,分工!$B$2:'分工'!$C$32,2,0))</f>
        <v>曹昱晟</v>
      </c>
      <c r="F3037" s="35"/>
      <c r="G3037" s="33">
        <f>IFERROR(VLOOKUP(C3037,重点公司!$C$2:$E$800,2,FALSE),0)</f>
        <v>0</v>
      </c>
    </row>
    <row r="3038" spans="2:7" ht="14" customHeight="1" x14ac:dyDescent="0.25">
      <c r="B3038" s="34" t="s">
        <v>4109</v>
      </c>
      <c r="C3038" s="29" t="str">
        <f>[1]!s_info_name(B3038)</f>
        <v>鑫铂股份</v>
      </c>
      <c r="D3038" s="30" t="str">
        <f>[1]!s_info_industry_sw_2021(B3038,"",1)</f>
        <v>有色金属</v>
      </c>
      <c r="E3038" s="31" t="str">
        <f>IF([1]!s_info_industry_sw_2021(B3038,"",2)="消费电子",分工!$E$4,VLOOKUP(D3038,分工!$B$2:'分工'!$C$32,2,0))</f>
        <v>蔡浩</v>
      </c>
      <c r="F3038" s="35"/>
      <c r="G3038" s="33">
        <f>IFERROR(VLOOKUP(C3038,重点公司!$C$2:$E$800,2,FALSE),0)</f>
        <v>0</v>
      </c>
    </row>
    <row r="3039" spans="2:7" ht="14" customHeight="1" x14ac:dyDescent="0.25">
      <c r="B3039" s="34" t="s">
        <v>4110</v>
      </c>
      <c r="C3039" s="29" t="str">
        <f>[1]!s_info_name(B3039)</f>
        <v>顺控发展</v>
      </c>
      <c r="D3039" s="30" t="str">
        <f>[1]!s_info_industry_sw_2021(B3039,"",1)</f>
        <v>环保</v>
      </c>
      <c r="E3039" s="31" t="str">
        <f>IF([1]!s_info_industry_sw_2021(B3039,"",2)="消费电子",分工!$E$4,VLOOKUP(D3039,分工!$B$2:'分工'!$C$32,2,0))</f>
        <v>无</v>
      </c>
      <c r="F3039" s="35"/>
      <c r="G3039" s="33">
        <f>IFERROR(VLOOKUP(C3039,重点公司!$C$2:$E$800,2,FALSE),0)</f>
        <v>0</v>
      </c>
    </row>
    <row r="3040" spans="2:7" ht="14" customHeight="1" x14ac:dyDescent="0.25">
      <c r="B3040" s="34" t="s">
        <v>4111</v>
      </c>
      <c r="C3040" s="29" t="str">
        <f>[1]!s_info_name(B3040)</f>
        <v>楚天龙</v>
      </c>
      <c r="D3040" s="30" t="str">
        <f>[1]!s_info_industry_sw_2021(B3040,"",1)</f>
        <v>通信</v>
      </c>
      <c r="E3040" s="31" t="str">
        <f>IF([1]!s_info_industry_sw_2021(B3040,"",2)="消费电子",分工!$E$4,VLOOKUP(D3040,分工!$B$2:'分工'!$C$32,2,0))</f>
        <v>邵艺开</v>
      </c>
      <c r="F3040" s="35"/>
      <c r="G3040" s="33">
        <f>IFERROR(VLOOKUP(C3040,重点公司!$C$2:$E$800,2,FALSE),0)</f>
        <v>0</v>
      </c>
    </row>
    <row r="3041" spans="2:7" ht="14" customHeight="1" x14ac:dyDescent="0.25">
      <c r="B3041" s="34" t="s">
        <v>4112</v>
      </c>
      <c r="C3041" s="29" t="str">
        <f>[1]!s_info_name(B3041)</f>
        <v>真爱美家</v>
      </c>
      <c r="D3041" s="30" t="str">
        <f>[1]!s_info_industry_sw_2021(B3041,"",1)</f>
        <v>纺织服饰</v>
      </c>
      <c r="E3041" s="31" t="str">
        <f>IF([1]!s_info_industry_sw_2021(B3041,"",2)="消费电子",分工!$E$4,VLOOKUP(D3041,分工!$B$2:'分工'!$C$32,2,0))</f>
        <v>董博</v>
      </c>
      <c r="F3041" s="35"/>
      <c r="G3041" s="33">
        <f>IFERROR(VLOOKUP(C3041,重点公司!$C$2:$E$800,2,FALSE),0)</f>
        <v>0</v>
      </c>
    </row>
    <row r="3042" spans="2:7" ht="14" customHeight="1" x14ac:dyDescent="0.25">
      <c r="B3042" s="34" t="s">
        <v>4113</v>
      </c>
      <c r="C3042" s="29" t="str">
        <f>[1]!s_info_name(B3042)</f>
        <v>中农联合</v>
      </c>
      <c r="D3042" s="30" t="str">
        <f>[1]!s_info_industry_sw_2021(B3042,"",1)</f>
        <v>基础化工</v>
      </c>
      <c r="E3042" s="31" t="str">
        <f>IF([1]!s_info_industry_sw_2021(B3042,"",2)="消费电子",分工!$E$4,VLOOKUP(D3042,分工!$B$2:'分工'!$C$32,2,0))</f>
        <v>张子健</v>
      </c>
      <c r="F3042" s="35"/>
      <c r="G3042" s="33">
        <f>IFERROR(VLOOKUP(C3042,重点公司!$C$2:$E$800,2,FALSE),0)</f>
        <v>0</v>
      </c>
    </row>
    <row r="3043" spans="2:7" ht="14" customHeight="1" x14ac:dyDescent="0.25">
      <c r="B3043" s="34" t="s">
        <v>4114</v>
      </c>
      <c r="C3043" s="29" t="str">
        <f>[1]!s_info_name(B3043)</f>
        <v>华亚智能</v>
      </c>
      <c r="D3043" s="30" t="str">
        <f>[1]!s_info_industry_sw_2021(B3043,"",1)</f>
        <v>电子</v>
      </c>
      <c r="E3043" s="31" t="str">
        <f>IF([1]!s_info_industry_sw_2021(B3043,"",2)="消费电子",分工!$E$4,VLOOKUP(D3043,分工!$B$2:'分工'!$C$32,2,0))</f>
        <v>邵艺开</v>
      </c>
      <c r="F3043" s="35"/>
      <c r="G3043" s="33">
        <f>IFERROR(VLOOKUP(C3043,重点公司!$C$2:$E$800,2,FALSE),0)</f>
        <v>0</v>
      </c>
    </row>
    <row r="3044" spans="2:7" ht="14" customHeight="1" x14ac:dyDescent="0.25">
      <c r="B3044" s="34" t="s">
        <v>4115</v>
      </c>
      <c r="C3044" s="29">
        <f>[1]!s_info_name(B3044)</f>
        <v>0</v>
      </c>
      <c r="D3044" s="30">
        <f>[1]!s_info_industry_sw_2021(B3044,"",1)</f>
        <v>0</v>
      </c>
      <c r="E3044" s="31" t="e">
        <f>IF([1]!s_info_industry_sw_2021(B3044,"",2)="消费电子",分工!$E$4,VLOOKUP(D3044,分工!$B$2:'分工'!$C$32,2,0))</f>
        <v>#N/A</v>
      </c>
      <c r="F3044" s="35"/>
      <c r="G3044" s="33">
        <f>IFERROR(VLOOKUP(C3044,重点公司!$C$2:$E$800,2,FALSE),0)</f>
        <v>0</v>
      </c>
    </row>
    <row r="3045" spans="2:7" ht="14" customHeight="1" x14ac:dyDescent="0.25">
      <c r="B3045" s="34" t="s">
        <v>4116</v>
      </c>
      <c r="C3045" s="29">
        <f>[1]!s_info_name(B3045)</f>
        <v>0</v>
      </c>
      <c r="D3045" s="30">
        <f>[1]!s_info_industry_sw_2021(B3045,"",1)</f>
        <v>0</v>
      </c>
      <c r="E3045" s="31" t="e">
        <f>IF([1]!s_info_industry_sw_2021(B3045,"",2)="消费电子",分工!$E$4,VLOOKUP(D3045,分工!$B$2:'分工'!$C$32,2,0))</f>
        <v>#N/A</v>
      </c>
      <c r="F3045" s="35"/>
      <c r="G3045" s="33">
        <f>IFERROR(VLOOKUP(C3045,重点公司!$C$2:$E$800,2,FALSE),0)</f>
        <v>0</v>
      </c>
    </row>
    <row r="3046" spans="2:7" ht="14" customHeight="1" x14ac:dyDescent="0.25">
      <c r="B3046" s="34" t="s">
        <v>4117</v>
      </c>
      <c r="C3046" s="29">
        <f>[1]!s_info_name(B3046)</f>
        <v>0</v>
      </c>
      <c r="D3046" s="30">
        <f>[1]!s_info_industry_sw_2021(B3046,"",1)</f>
        <v>0</v>
      </c>
      <c r="E3046" s="31" t="e">
        <f>IF([1]!s_info_industry_sw_2021(B3046,"",2)="消费电子",分工!$E$4,VLOOKUP(D3046,分工!$B$2:'分工'!$C$32,2,0))</f>
        <v>#N/A</v>
      </c>
      <c r="F3046" s="35"/>
      <c r="G3046" s="33">
        <f>IFERROR(VLOOKUP(C3046,重点公司!$C$2:$E$800,2,FALSE),0)</f>
        <v>0</v>
      </c>
    </row>
    <row r="3047" spans="2:7" ht="14" customHeight="1" x14ac:dyDescent="0.25">
      <c r="B3047" s="34" t="s">
        <v>4118</v>
      </c>
      <c r="C3047" s="29">
        <f>[1]!s_info_name(B3047)</f>
        <v>0</v>
      </c>
      <c r="D3047" s="30">
        <f>[1]!s_info_industry_sw_2021(B3047,"",1)</f>
        <v>0</v>
      </c>
      <c r="E3047" s="31" t="e">
        <f>IF([1]!s_info_industry_sw_2021(B3047,"",2)="消费电子",分工!$E$4,VLOOKUP(D3047,分工!$B$2:'分工'!$C$32,2,0))</f>
        <v>#N/A</v>
      </c>
      <c r="F3047" s="35"/>
      <c r="G3047" s="33">
        <f>IFERROR(VLOOKUP(C3047,重点公司!$C$2:$E$800,2,FALSE),0)</f>
        <v>0</v>
      </c>
    </row>
    <row r="3048" spans="2:7" ht="14" customHeight="1" x14ac:dyDescent="0.25">
      <c r="B3048" s="34" t="s">
        <v>4119</v>
      </c>
      <c r="C3048" s="29">
        <f>[1]!s_info_name(B3048)</f>
        <v>0</v>
      </c>
      <c r="D3048" s="30">
        <f>[1]!s_info_industry_sw_2021(B3048,"",1)</f>
        <v>0</v>
      </c>
      <c r="E3048" s="31" t="e">
        <f>IF([1]!s_info_industry_sw_2021(B3048,"",2)="消费电子",分工!$E$4,VLOOKUP(D3048,分工!$B$2:'分工'!$C$32,2,0))</f>
        <v>#N/A</v>
      </c>
      <c r="F3048" s="35"/>
      <c r="G3048" s="33">
        <f>IFERROR(VLOOKUP(C3048,重点公司!$C$2:$E$800,2,FALSE),0)</f>
        <v>0</v>
      </c>
    </row>
    <row r="3049" spans="2:7" ht="14" customHeight="1" x14ac:dyDescent="0.25">
      <c r="B3049" s="34" t="s">
        <v>4120</v>
      </c>
      <c r="C3049" s="29">
        <f>[1]!s_info_name(B3049)</f>
        <v>0</v>
      </c>
      <c r="D3049" s="30">
        <f>[1]!s_info_industry_sw_2021(B3049,"",1)</f>
        <v>0</v>
      </c>
      <c r="E3049" s="31" t="e">
        <f>IF([1]!s_info_industry_sw_2021(B3049,"",2)="消费电子",分工!$E$4,VLOOKUP(D3049,分工!$B$2:'分工'!$C$32,2,0))</f>
        <v>#N/A</v>
      </c>
      <c r="F3049" s="35"/>
      <c r="G3049" s="33">
        <f>IFERROR(VLOOKUP(C3049,重点公司!$C$2:$E$800,2,FALSE),0)</f>
        <v>0</v>
      </c>
    </row>
    <row r="3050" spans="2:7" ht="14" customHeight="1" x14ac:dyDescent="0.25">
      <c r="B3050" s="34" t="s">
        <v>4121</v>
      </c>
      <c r="C3050" s="29">
        <f>[1]!s_info_name(B3050)</f>
        <v>0</v>
      </c>
      <c r="D3050" s="30">
        <f>[1]!s_info_industry_sw_2021(B3050,"",1)</f>
        <v>0</v>
      </c>
      <c r="E3050" s="31" t="e">
        <f>IF([1]!s_info_industry_sw_2021(B3050,"",2)="消费电子",分工!$E$4,VLOOKUP(D3050,分工!$B$2:'分工'!$C$32,2,0))</f>
        <v>#N/A</v>
      </c>
      <c r="F3050" s="35"/>
      <c r="G3050" s="33">
        <f>IFERROR(VLOOKUP(C3050,重点公司!$C$2:$E$800,2,FALSE),0)</f>
        <v>0</v>
      </c>
    </row>
    <row r="3051" spans="2:7" ht="14" customHeight="1" x14ac:dyDescent="0.25">
      <c r="B3051" s="34" t="s">
        <v>4122</v>
      </c>
      <c r="C3051" s="29">
        <f>[1]!s_info_name(B3051)</f>
        <v>0</v>
      </c>
      <c r="D3051" s="30">
        <f>[1]!s_info_industry_sw_2021(B3051,"",1)</f>
        <v>0</v>
      </c>
      <c r="E3051" s="31" t="e">
        <f>IF([1]!s_info_industry_sw_2021(B3051,"",2)="消费电子",分工!$E$4,VLOOKUP(D3051,分工!$B$2:'分工'!$C$32,2,0))</f>
        <v>#N/A</v>
      </c>
      <c r="F3051" s="35"/>
      <c r="G3051" s="33">
        <f>IFERROR(VLOOKUP(C3051,重点公司!$C$2:$E$800,2,FALSE),0)</f>
        <v>0</v>
      </c>
    </row>
    <row r="3052" spans="2:7" ht="14" customHeight="1" x14ac:dyDescent="0.25">
      <c r="B3052" s="34" t="s">
        <v>4123</v>
      </c>
      <c r="C3052" s="29">
        <f>[1]!s_info_name(B3052)</f>
        <v>0</v>
      </c>
      <c r="D3052" s="30">
        <f>[1]!s_info_industry_sw_2021(B3052,"",1)</f>
        <v>0</v>
      </c>
      <c r="E3052" s="31" t="e">
        <f>IF([1]!s_info_industry_sw_2021(B3052,"",2)="消费电子",分工!$E$4,VLOOKUP(D3052,分工!$B$2:'分工'!$C$32,2,0))</f>
        <v>#N/A</v>
      </c>
      <c r="F3052" s="35"/>
      <c r="G3052" s="33">
        <f>IFERROR(VLOOKUP(C3052,重点公司!$C$2:$E$800,2,FALSE),0)</f>
        <v>0</v>
      </c>
    </row>
    <row r="3053" spans="2:7" ht="14" customHeight="1" x14ac:dyDescent="0.25">
      <c r="B3053" s="34" t="s">
        <v>4124</v>
      </c>
      <c r="C3053" s="29">
        <f>[1]!s_info_name(B3053)</f>
        <v>0</v>
      </c>
      <c r="D3053" s="30">
        <f>[1]!s_info_industry_sw_2021(B3053,"",1)</f>
        <v>0</v>
      </c>
      <c r="E3053" s="31" t="e">
        <f>IF([1]!s_info_industry_sw_2021(B3053,"",2)="消费电子",分工!$E$4,VLOOKUP(D3053,分工!$B$2:'分工'!$C$32,2,0))</f>
        <v>#N/A</v>
      </c>
      <c r="F3053" s="35"/>
      <c r="G3053" s="33">
        <f>IFERROR(VLOOKUP(C3053,重点公司!$C$2:$E$800,2,FALSE),0)</f>
        <v>0</v>
      </c>
    </row>
    <row r="3054" spans="2:7" ht="14" customHeight="1" x14ac:dyDescent="0.25">
      <c r="B3054" s="34" t="s">
        <v>4125</v>
      </c>
      <c r="C3054" s="29">
        <f>[1]!s_info_name(B3054)</f>
        <v>0</v>
      </c>
      <c r="D3054" s="30">
        <f>[1]!s_info_industry_sw_2021(B3054,"",1)</f>
        <v>0</v>
      </c>
      <c r="E3054" s="31" t="e">
        <f>IF([1]!s_info_industry_sw_2021(B3054,"",2)="消费电子",分工!$E$4,VLOOKUP(D3054,分工!$B$2:'分工'!$C$32,2,0))</f>
        <v>#N/A</v>
      </c>
      <c r="F3054" s="35"/>
      <c r="G3054" s="33">
        <f>IFERROR(VLOOKUP(C3054,重点公司!$C$2:$E$800,2,FALSE),0)</f>
        <v>0</v>
      </c>
    </row>
    <row r="3055" spans="2:7" ht="14" customHeight="1" x14ac:dyDescent="0.25">
      <c r="B3055" s="34" t="s">
        <v>4126</v>
      </c>
      <c r="C3055" s="29">
        <f>[1]!s_info_name(B3055)</f>
        <v>0</v>
      </c>
      <c r="D3055" s="30">
        <f>[1]!s_info_industry_sw_2021(B3055,"",1)</f>
        <v>0</v>
      </c>
      <c r="E3055" s="31" t="e">
        <f>IF([1]!s_info_industry_sw_2021(B3055,"",2)="消费电子",分工!$E$4,VLOOKUP(D3055,分工!$B$2:'分工'!$C$32,2,0))</f>
        <v>#N/A</v>
      </c>
      <c r="F3055" s="35"/>
      <c r="G3055" s="33">
        <f>IFERROR(VLOOKUP(C3055,重点公司!$C$2:$E$800,2,FALSE),0)</f>
        <v>0</v>
      </c>
    </row>
    <row r="3056" spans="2:7" ht="14" customHeight="1" x14ac:dyDescent="0.25">
      <c r="B3056" s="34" t="s">
        <v>4127</v>
      </c>
      <c r="C3056" s="29">
        <f>[1]!s_info_name(B3056)</f>
        <v>0</v>
      </c>
      <c r="D3056" s="30">
        <f>[1]!s_info_industry_sw_2021(B3056,"",1)</f>
        <v>0</v>
      </c>
      <c r="E3056" s="31" t="e">
        <f>IF([1]!s_info_industry_sw_2021(B3056,"",2)="消费电子",分工!$E$4,VLOOKUP(D3056,分工!$B$2:'分工'!$C$32,2,0))</f>
        <v>#N/A</v>
      </c>
      <c r="F3056" s="35"/>
      <c r="G3056" s="33">
        <f>IFERROR(VLOOKUP(C3056,重点公司!$C$2:$E$800,2,FALSE),0)</f>
        <v>0</v>
      </c>
    </row>
    <row r="3057" spans="2:7" ht="14" customHeight="1" x14ac:dyDescent="0.25">
      <c r="B3057" s="34" t="s">
        <v>4128</v>
      </c>
      <c r="C3057" s="29">
        <f>[1]!s_info_name(B3057)</f>
        <v>0</v>
      </c>
      <c r="D3057" s="30">
        <f>[1]!s_info_industry_sw_2021(B3057,"",1)</f>
        <v>0</v>
      </c>
      <c r="E3057" s="31" t="e">
        <f>IF([1]!s_info_industry_sw_2021(B3057,"",2)="消费电子",分工!$E$4,VLOOKUP(D3057,分工!$B$2:'分工'!$C$32,2,0))</f>
        <v>#N/A</v>
      </c>
      <c r="F3057" s="35"/>
      <c r="G3057" s="33">
        <f>IFERROR(VLOOKUP(C3057,重点公司!$C$2:$E$800,2,FALSE),0)</f>
        <v>0</v>
      </c>
    </row>
    <row r="3058" spans="2:7" ht="14" customHeight="1" x14ac:dyDescent="0.25">
      <c r="B3058" s="34" t="s">
        <v>4129</v>
      </c>
      <c r="C3058" s="29">
        <f>[1]!s_info_name(B3058)</f>
        <v>0</v>
      </c>
      <c r="D3058" s="30">
        <f>[1]!s_info_industry_sw_2021(B3058,"",1)</f>
        <v>0</v>
      </c>
      <c r="E3058" s="31" t="e">
        <f>IF([1]!s_info_industry_sw_2021(B3058,"",2)="消费电子",分工!$E$4,VLOOKUP(D3058,分工!$B$2:'分工'!$C$32,2,0))</f>
        <v>#N/A</v>
      </c>
      <c r="F3058" s="35"/>
      <c r="G3058" s="33">
        <f>IFERROR(VLOOKUP(C3058,重点公司!$C$2:$E$800,2,FALSE),0)</f>
        <v>0</v>
      </c>
    </row>
    <row r="3059" spans="2:7" ht="14" customHeight="1" x14ac:dyDescent="0.25">
      <c r="B3059" s="34" t="s">
        <v>4130</v>
      </c>
      <c r="C3059" s="29">
        <f>[1]!s_info_name(B3059)</f>
        <v>0</v>
      </c>
      <c r="D3059" s="30">
        <f>[1]!s_info_industry_sw_2021(B3059,"",1)</f>
        <v>0</v>
      </c>
      <c r="E3059" s="31" t="e">
        <f>IF([1]!s_info_industry_sw_2021(B3059,"",2)="消费电子",分工!$E$4,VLOOKUP(D3059,分工!$B$2:'分工'!$C$32,2,0))</f>
        <v>#N/A</v>
      </c>
      <c r="F3059" s="35"/>
      <c r="G3059" s="33">
        <f>IFERROR(VLOOKUP(C3059,重点公司!$C$2:$E$800,2,FALSE),0)</f>
        <v>0</v>
      </c>
    </row>
    <row r="3060" spans="2:7" ht="14" customHeight="1" x14ac:dyDescent="0.25">
      <c r="B3060" s="34" t="s">
        <v>4131</v>
      </c>
      <c r="C3060" s="29">
        <f>[1]!s_info_name(B3060)</f>
        <v>0</v>
      </c>
      <c r="D3060" s="30">
        <f>[1]!s_info_industry_sw_2021(B3060,"",1)</f>
        <v>0</v>
      </c>
      <c r="E3060" s="31" t="e">
        <f>IF([1]!s_info_industry_sw_2021(B3060,"",2)="消费电子",分工!$E$4,VLOOKUP(D3060,分工!$B$2:'分工'!$C$32,2,0))</f>
        <v>#N/A</v>
      </c>
      <c r="F3060" s="35"/>
      <c r="G3060" s="33">
        <f>IFERROR(VLOOKUP(C3060,重点公司!$C$2:$E$800,2,FALSE),0)</f>
        <v>0</v>
      </c>
    </row>
    <row r="3061" spans="2:7" ht="14" customHeight="1" x14ac:dyDescent="0.25">
      <c r="B3061" s="34" t="s">
        <v>4132</v>
      </c>
      <c r="C3061" s="29">
        <f>[1]!s_info_name(B3061)</f>
        <v>0</v>
      </c>
      <c r="D3061" s="30">
        <f>[1]!s_info_industry_sw_2021(B3061,"",1)</f>
        <v>0</v>
      </c>
      <c r="E3061" s="31" t="e">
        <f>IF([1]!s_info_industry_sw_2021(B3061,"",2)="消费电子",分工!$E$4,VLOOKUP(D3061,分工!$B$2:'分工'!$C$32,2,0))</f>
        <v>#N/A</v>
      </c>
      <c r="F3061" s="35"/>
      <c r="G3061" s="33">
        <f>IFERROR(VLOOKUP(C3061,重点公司!$C$2:$E$800,2,FALSE),0)</f>
        <v>0</v>
      </c>
    </row>
    <row r="3062" spans="2:7" ht="14" customHeight="1" x14ac:dyDescent="0.25">
      <c r="B3062" s="34" t="s">
        <v>4133</v>
      </c>
      <c r="C3062" s="29">
        <f>[1]!s_info_name(B3062)</f>
        <v>0</v>
      </c>
      <c r="D3062" s="30">
        <f>[1]!s_info_industry_sw_2021(B3062,"",1)</f>
        <v>0</v>
      </c>
      <c r="E3062" s="31" t="e">
        <f>IF([1]!s_info_industry_sw_2021(B3062,"",2)="消费电子",分工!$E$4,VLOOKUP(D3062,分工!$B$2:'分工'!$C$32,2,0))</f>
        <v>#N/A</v>
      </c>
      <c r="F3062" s="35"/>
      <c r="G3062" s="33">
        <f>IFERROR(VLOOKUP(C3062,重点公司!$C$2:$E$800,2,FALSE),0)</f>
        <v>0</v>
      </c>
    </row>
    <row r="3063" spans="2:7" ht="14" customHeight="1" x14ac:dyDescent="0.25">
      <c r="B3063" s="34" t="s">
        <v>4134</v>
      </c>
      <c r="C3063" s="29">
        <f>[1]!s_info_name(B3063)</f>
        <v>0</v>
      </c>
      <c r="D3063" s="30">
        <f>[1]!s_info_industry_sw_2021(B3063,"",1)</f>
        <v>0</v>
      </c>
      <c r="E3063" s="31" t="e">
        <f>IF([1]!s_info_industry_sw_2021(B3063,"",2)="消费电子",分工!$E$4,VLOOKUP(D3063,分工!$B$2:'分工'!$C$32,2,0))</f>
        <v>#N/A</v>
      </c>
      <c r="F3063" s="35"/>
      <c r="G3063" s="33">
        <f>IFERROR(VLOOKUP(C3063,重点公司!$C$2:$E$800,2,FALSE),0)</f>
        <v>0</v>
      </c>
    </row>
    <row r="3064" spans="2:7" ht="14" customHeight="1" x14ac:dyDescent="0.25">
      <c r="B3064" s="34" t="s">
        <v>4135</v>
      </c>
      <c r="C3064" s="29">
        <f>[1]!s_info_name(B3064)</f>
        <v>0</v>
      </c>
      <c r="D3064" s="30">
        <f>[1]!s_info_industry_sw_2021(B3064,"",1)</f>
        <v>0</v>
      </c>
      <c r="E3064" s="31" t="e">
        <f>IF([1]!s_info_industry_sw_2021(B3064,"",2)="消费电子",分工!$E$4,VLOOKUP(D3064,分工!$B$2:'分工'!$C$32,2,0))</f>
        <v>#N/A</v>
      </c>
      <c r="F3064" s="35"/>
      <c r="G3064" s="33">
        <f>IFERROR(VLOOKUP(C3064,重点公司!$C$2:$E$800,2,FALSE),0)</f>
        <v>0</v>
      </c>
    </row>
    <row r="3065" spans="2:7" ht="14" customHeight="1" x14ac:dyDescent="0.25">
      <c r="B3065" s="34" t="s">
        <v>4136</v>
      </c>
      <c r="C3065" s="29">
        <f>[1]!s_info_name(B3065)</f>
        <v>0</v>
      </c>
      <c r="D3065" s="30">
        <f>[1]!s_info_industry_sw_2021(B3065,"",1)</f>
        <v>0</v>
      </c>
      <c r="E3065" s="31" t="e">
        <f>IF([1]!s_info_industry_sw_2021(B3065,"",2)="消费电子",分工!$E$4,VLOOKUP(D3065,分工!$B$2:'分工'!$C$32,2,0))</f>
        <v>#N/A</v>
      </c>
      <c r="F3065" s="35"/>
      <c r="G3065" s="33">
        <f>IFERROR(VLOOKUP(C3065,重点公司!$C$2:$E$800,2,FALSE),0)</f>
        <v>0</v>
      </c>
    </row>
    <row r="3066" spans="2:7" ht="14" customHeight="1" x14ac:dyDescent="0.25">
      <c r="B3066" s="34" t="s">
        <v>4137</v>
      </c>
      <c r="C3066" s="29">
        <f>[1]!s_info_name(B3066)</f>
        <v>0</v>
      </c>
      <c r="D3066" s="30">
        <f>[1]!s_info_industry_sw_2021(B3066,"",1)</f>
        <v>0</v>
      </c>
      <c r="E3066" s="31" t="e">
        <f>IF([1]!s_info_industry_sw_2021(B3066,"",2)="消费电子",分工!$E$4,VLOOKUP(D3066,分工!$B$2:'分工'!$C$32,2,0))</f>
        <v>#N/A</v>
      </c>
      <c r="F3066" s="35"/>
      <c r="G3066" s="33">
        <f>IFERROR(VLOOKUP(C3066,重点公司!$C$2:$E$800,2,FALSE),0)</f>
        <v>0</v>
      </c>
    </row>
    <row r="3067" spans="2:7" ht="14" customHeight="1" x14ac:dyDescent="0.25">
      <c r="B3067" s="34" t="s">
        <v>4138</v>
      </c>
      <c r="C3067" s="29">
        <f>[1]!s_info_name(B3067)</f>
        <v>0</v>
      </c>
      <c r="D3067" s="30">
        <f>[1]!s_info_industry_sw_2021(B3067,"",1)</f>
        <v>0</v>
      </c>
      <c r="E3067" s="31" t="e">
        <f>IF([1]!s_info_industry_sw_2021(B3067,"",2)="消费电子",分工!$E$4,VLOOKUP(D3067,分工!$B$2:'分工'!$C$32,2,0))</f>
        <v>#N/A</v>
      </c>
      <c r="F3067" s="35"/>
      <c r="G3067" s="33">
        <f>IFERROR(VLOOKUP(C3067,重点公司!$C$2:$E$800,2,FALSE),0)</f>
        <v>0</v>
      </c>
    </row>
    <row r="3068" spans="2:7" ht="14" customHeight="1" x14ac:dyDescent="0.25">
      <c r="B3068" s="34" t="s">
        <v>4139</v>
      </c>
      <c r="C3068" s="29">
        <f>[1]!s_info_name(B3068)</f>
        <v>0</v>
      </c>
      <c r="D3068" s="30">
        <f>[1]!s_info_industry_sw_2021(B3068,"",1)</f>
        <v>0</v>
      </c>
      <c r="E3068" s="31" t="e">
        <f>IF([1]!s_info_industry_sw_2021(B3068,"",2)="消费电子",分工!$E$4,VLOOKUP(D3068,分工!$B$2:'分工'!$C$32,2,0))</f>
        <v>#N/A</v>
      </c>
      <c r="F3068" s="35"/>
      <c r="G3068" s="33">
        <f>IFERROR(VLOOKUP(C3068,重点公司!$C$2:$E$800,2,FALSE),0)</f>
        <v>0</v>
      </c>
    </row>
    <row r="3069" spans="2:7" ht="14" customHeight="1" x14ac:dyDescent="0.25">
      <c r="B3069" s="34" t="s">
        <v>4140</v>
      </c>
      <c r="C3069" s="29">
        <f>[1]!s_info_name(B3069)</f>
        <v>0</v>
      </c>
      <c r="D3069" s="30">
        <f>[1]!s_info_industry_sw_2021(B3069,"",1)</f>
        <v>0</v>
      </c>
      <c r="E3069" s="31" t="e">
        <f>IF([1]!s_info_industry_sw_2021(B3069,"",2)="消费电子",分工!$E$4,VLOOKUP(D3069,分工!$B$2:'分工'!$C$32,2,0))</f>
        <v>#N/A</v>
      </c>
      <c r="F3069" s="35"/>
      <c r="G3069" s="33">
        <f>IFERROR(VLOOKUP(C3069,重点公司!$C$2:$E$800,2,FALSE),0)</f>
        <v>0</v>
      </c>
    </row>
    <row r="3070" spans="2:7" ht="14" customHeight="1" x14ac:dyDescent="0.25">
      <c r="B3070" s="34" t="s">
        <v>4141</v>
      </c>
      <c r="C3070" s="29">
        <f>[1]!s_info_name(B3070)</f>
        <v>0</v>
      </c>
      <c r="D3070" s="30">
        <f>[1]!s_info_industry_sw_2021(B3070,"",1)</f>
        <v>0</v>
      </c>
      <c r="E3070" s="31" t="e">
        <f>IF([1]!s_info_industry_sw_2021(B3070,"",2)="消费电子",分工!$E$4,VLOOKUP(D3070,分工!$B$2:'分工'!$C$32,2,0))</f>
        <v>#N/A</v>
      </c>
      <c r="F3070" s="35"/>
      <c r="G3070" s="33">
        <f>IFERROR(VLOOKUP(C3070,重点公司!$C$2:$E$800,2,FALSE),0)</f>
        <v>0</v>
      </c>
    </row>
    <row r="3071" spans="2:7" ht="14" customHeight="1" x14ac:dyDescent="0.25">
      <c r="B3071" s="34" t="s">
        <v>4142</v>
      </c>
      <c r="C3071" s="29">
        <f>[1]!s_info_name(B3071)</f>
        <v>0</v>
      </c>
      <c r="D3071" s="30">
        <f>[1]!s_info_industry_sw_2021(B3071,"",1)</f>
        <v>0</v>
      </c>
      <c r="E3071" s="31" t="e">
        <f>IF([1]!s_info_industry_sw_2021(B3071,"",2)="消费电子",分工!$E$4,VLOOKUP(D3071,分工!$B$2:'分工'!$C$32,2,0))</f>
        <v>#N/A</v>
      </c>
      <c r="F3071" s="35"/>
      <c r="G3071" s="33">
        <f>IFERROR(VLOOKUP(C3071,重点公司!$C$2:$E$800,2,FALSE),0)</f>
        <v>0</v>
      </c>
    </row>
    <row r="3072" spans="2:7" ht="14" customHeight="1" x14ac:dyDescent="0.25">
      <c r="B3072" s="34" t="s">
        <v>4143</v>
      </c>
      <c r="C3072" s="29">
        <f>[1]!s_info_name(B3072)</f>
        <v>0</v>
      </c>
      <c r="D3072" s="30">
        <f>[1]!s_info_industry_sw_2021(B3072,"",1)</f>
        <v>0</v>
      </c>
      <c r="E3072" s="31" t="e">
        <f>IF([1]!s_info_industry_sw_2021(B3072,"",2)="消费电子",分工!$E$4,VLOOKUP(D3072,分工!$B$2:'分工'!$C$32,2,0))</f>
        <v>#N/A</v>
      </c>
      <c r="F3072" s="35"/>
      <c r="G3072" s="33">
        <f>IFERROR(VLOOKUP(C3072,重点公司!$C$2:$E$800,2,FALSE),0)</f>
        <v>0</v>
      </c>
    </row>
    <row r="3073" spans="2:7" ht="14" customHeight="1" x14ac:dyDescent="0.25">
      <c r="B3073" s="34" t="s">
        <v>4144</v>
      </c>
      <c r="C3073" s="29">
        <f>[1]!s_info_name(B3073)</f>
        <v>0</v>
      </c>
      <c r="D3073" s="30">
        <f>[1]!s_info_industry_sw_2021(B3073,"",1)</f>
        <v>0</v>
      </c>
      <c r="E3073" s="31" t="e">
        <f>IF([1]!s_info_industry_sw_2021(B3073,"",2)="消费电子",分工!$E$4,VLOOKUP(D3073,分工!$B$2:'分工'!$C$32,2,0))</f>
        <v>#N/A</v>
      </c>
      <c r="F3073" s="35"/>
      <c r="G3073" s="33">
        <f>IFERROR(VLOOKUP(C3073,重点公司!$C$2:$E$800,2,FALSE),0)</f>
        <v>0</v>
      </c>
    </row>
    <row r="3074" spans="2:7" ht="14" customHeight="1" x14ac:dyDescent="0.25">
      <c r="B3074" s="34" t="s">
        <v>4145</v>
      </c>
      <c r="C3074" s="29">
        <f>[1]!s_info_name(B3074)</f>
        <v>0</v>
      </c>
      <c r="D3074" s="30">
        <f>[1]!s_info_industry_sw_2021(B3074,"",1)</f>
        <v>0</v>
      </c>
      <c r="E3074" s="31" t="e">
        <f>IF([1]!s_info_industry_sw_2021(B3074,"",2)="消费电子",分工!$E$4,VLOOKUP(D3074,分工!$B$2:'分工'!$C$32,2,0))</f>
        <v>#N/A</v>
      </c>
      <c r="F3074" s="35"/>
      <c r="G3074" s="33">
        <f>IFERROR(VLOOKUP(C3074,重点公司!$C$2:$E$800,2,FALSE),0)</f>
        <v>0</v>
      </c>
    </row>
    <row r="3075" spans="2:7" ht="14" customHeight="1" x14ac:dyDescent="0.25">
      <c r="B3075" s="34" t="s">
        <v>4146</v>
      </c>
      <c r="C3075" s="29">
        <f>[1]!s_info_name(B3075)</f>
        <v>0</v>
      </c>
      <c r="D3075" s="30">
        <f>[1]!s_info_industry_sw_2021(B3075,"",1)</f>
        <v>0</v>
      </c>
      <c r="E3075" s="31" t="e">
        <f>IF([1]!s_info_industry_sw_2021(B3075,"",2)="消费电子",分工!$E$4,VLOOKUP(D3075,分工!$B$2:'分工'!$C$32,2,0))</f>
        <v>#N/A</v>
      </c>
      <c r="F3075" s="35"/>
      <c r="G3075" s="33">
        <f>IFERROR(VLOOKUP(C3075,重点公司!$C$2:$E$800,2,FALSE),0)</f>
        <v>0</v>
      </c>
    </row>
    <row r="3076" spans="2:7" ht="14" customHeight="1" x14ac:dyDescent="0.25">
      <c r="B3076" s="34" t="s">
        <v>4147</v>
      </c>
      <c r="C3076" s="29">
        <f>[1]!s_info_name(B3076)</f>
        <v>0</v>
      </c>
      <c r="D3076" s="30">
        <f>[1]!s_info_industry_sw_2021(B3076,"",1)</f>
        <v>0</v>
      </c>
      <c r="E3076" s="31" t="e">
        <f>IF([1]!s_info_industry_sw_2021(B3076,"",2)="消费电子",分工!$E$4,VLOOKUP(D3076,分工!$B$2:'分工'!$C$32,2,0))</f>
        <v>#N/A</v>
      </c>
      <c r="F3076" s="35"/>
      <c r="G3076" s="33">
        <f>IFERROR(VLOOKUP(C3076,重点公司!$C$2:$E$800,2,FALSE),0)</f>
        <v>0</v>
      </c>
    </row>
    <row r="3077" spans="2:7" ht="14" customHeight="1" x14ac:dyDescent="0.25">
      <c r="B3077" s="34" t="s">
        <v>4148</v>
      </c>
      <c r="C3077" s="29">
        <f>[1]!s_info_name(B3077)</f>
        <v>0</v>
      </c>
      <c r="D3077" s="30">
        <f>[1]!s_info_industry_sw_2021(B3077,"",1)</f>
        <v>0</v>
      </c>
      <c r="E3077" s="31" t="e">
        <f>IF([1]!s_info_industry_sw_2021(B3077,"",2)="消费电子",分工!$E$4,VLOOKUP(D3077,分工!$B$2:'分工'!$C$32,2,0))</f>
        <v>#N/A</v>
      </c>
      <c r="F3077" s="35"/>
      <c r="G3077" s="33">
        <f>IFERROR(VLOOKUP(C3077,重点公司!$C$2:$E$800,2,FALSE),0)</f>
        <v>0</v>
      </c>
    </row>
    <row r="3078" spans="2:7" ht="14" customHeight="1" x14ac:dyDescent="0.25">
      <c r="B3078" s="34" t="s">
        <v>4149</v>
      </c>
      <c r="C3078" s="29">
        <f>[1]!s_info_name(B3078)</f>
        <v>0</v>
      </c>
      <c r="D3078" s="30">
        <f>[1]!s_info_industry_sw_2021(B3078,"",1)</f>
        <v>0</v>
      </c>
      <c r="E3078" s="31" t="e">
        <f>IF([1]!s_info_industry_sw_2021(B3078,"",2)="消费电子",分工!$E$4,VLOOKUP(D3078,分工!$B$2:'分工'!$C$32,2,0))</f>
        <v>#N/A</v>
      </c>
      <c r="F3078" s="35"/>
      <c r="G3078" s="33">
        <f>IFERROR(VLOOKUP(C3078,重点公司!$C$2:$E$800,2,FALSE),0)</f>
        <v>0</v>
      </c>
    </row>
    <row r="3079" spans="2:7" ht="14" customHeight="1" x14ac:dyDescent="0.25">
      <c r="B3079" s="34" t="s">
        <v>4150</v>
      </c>
      <c r="C3079" s="29">
        <f>[1]!s_info_name(B3079)</f>
        <v>0</v>
      </c>
      <c r="D3079" s="30">
        <f>[1]!s_info_industry_sw_2021(B3079,"",1)</f>
        <v>0</v>
      </c>
      <c r="E3079" s="31" t="e">
        <f>IF([1]!s_info_industry_sw_2021(B3079,"",2)="消费电子",分工!$E$4,VLOOKUP(D3079,分工!$B$2:'分工'!$C$32,2,0))</f>
        <v>#N/A</v>
      </c>
      <c r="F3079" s="35"/>
      <c r="G3079" s="33">
        <f>IFERROR(VLOOKUP(C3079,重点公司!$C$2:$E$800,2,FALSE),0)</f>
        <v>0</v>
      </c>
    </row>
    <row r="3080" spans="2:7" ht="14" customHeight="1" x14ac:dyDescent="0.25">
      <c r="B3080" s="34" t="s">
        <v>4151</v>
      </c>
      <c r="C3080" s="29">
        <f>[1]!s_info_name(B3080)</f>
        <v>0</v>
      </c>
      <c r="D3080" s="30">
        <f>[1]!s_info_industry_sw_2021(B3080,"",1)</f>
        <v>0</v>
      </c>
      <c r="E3080" s="31" t="e">
        <f>IF([1]!s_info_industry_sw_2021(B3080,"",2)="消费电子",分工!$E$4,VLOOKUP(D3080,分工!$B$2:'分工'!$C$32,2,0))</f>
        <v>#N/A</v>
      </c>
      <c r="F3080" s="35"/>
      <c r="G3080" s="33">
        <f>IFERROR(VLOOKUP(C3080,重点公司!$C$2:$E$800,2,FALSE),0)</f>
        <v>0</v>
      </c>
    </row>
    <row r="3081" spans="2:7" ht="14" customHeight="1" x14ac:dyDescent="0.25">
      <c r="B3081" s="34" t="s">
        <v>4152</v>
      </c>
      <c r="C3081" s="29">
        <f>[1]!s_info_name(B3081)</f>
        <v>0</v>
      </c>
      <c r="D3081" s="30">
        <f>[1]!s_info_industry_sw_2021(B3081,"",1)</f>
        <v>0</v>
      </c>
      <c r="E3081" s="31" t="e">
        <f>IF([1]!s_info_industry_sw_2021(B3081,"",2)="消费电子",分工!$E$4,VLOOKUP(D3081,分工!$B$2:'分工'!$C$32,2,0))</f>
        <v>#N/A</v>
      </c>
      <c r="F3081" s="35"/>
      <c r="G3081" s="33">
        <f>IFERROR(VLOOKUP(C3081,重点公司!$C$2:$E$800,2,FALSE),0)</f>
        <v>0</v>
      </c>
    </row>
    <row r="3082" spans="2:7" ht="14" customHeight="1" x14ac:dyDescent="0.25">
      <c r="B3082" s="34" t="s">
        <v>4153</v>
      </c>
      <c r="C3082" s="29">
        <f>[1]!s_info_name(B3082)</f>
        <v>0</v>
      </c>
      <c r="D3082" s="30">
        <f>[1]!s_info_industry_sw_2021(B3082,"",1)</f>
        <v>0</v>
      </c>
      <c r="E3082" s="31" t="e">
        <f>IF([1]!s_info_industry_sw_2021(B3082,"",2)="消费电子",分工!$E$4,VLOOKUP(D3082,分工!$B$2:'分工'!$C$32,2,0))</f>
        <v>#N/A</v>
      </c>
      <c r="F3082" s="35"/>
      <c r="G3082" s="33">
        <f>IFERROR(VLOOKUP(C3082,重点公司!$C$2:$E$800,2,FALSE),0)</f>
        <v>0</v>
      </c>
    </row>
    <row r="3083" spans="2:7" ht="14" customHeight="1" x14ac:dyDescent="0.25">
      <c r="B3083" s="34" t="s">
        <v>4154</v>
      </c>
      <c r="C3083" s="29">
        <f>[1]!s_info_name(B3083)</f>
        <v>0</v>
      </c>
      <c r="D3083" s="30">
        <f>[1]!s_info_industry_sw_2021(B3083,"",1)</f>
        <v>0</v>
      </c>
      <c r="E3083" s="31" t="e">
        <f>IF([1]!s_info_industry_sw_2021(B3083,"",2)="消费电子",分工!$E$4,VLOOKUP(D3083,分工!$B$2:'分工'!$C$32,2,0))</f>
        <v>#N/A</v>
      </c>
      <c r="F3083" s="35"/>
      <c r="G3083" s="33">
        <f>IFERROR(VLOOKUP(C3083,重点公司!$C$2:$E$800,2,FALSE),0)</f>
        <v>0</v>
      </c>
    </row>
    <row r="3084" spans="2:7" ht="14" customHeight="1" x14ac:dyDescent="0.25">
      <c r="B3084" s="34" t="s">
        <v>4155</v>
      </c>
      <c r="C3084" s="29">
        <f>[1]!s_info_name(B3084)</f>
        <v>0</v>
      </c>
      <c r="D3084" s="30">
        <f>[1]!s_info_industry_sw_2021(B3084,"",1)</f>
        <v>0</v>
      </c>
      <c r="E3084" s="31" t="e">
        <f>IF([1]!s_info_industry_sw_2021(B3084,"",2)="消费电子",分工!$E$4,VLOOKUP(D3084,分工!$B$2:'分工'!$C$32,2,0))</f>
        <v>#N/A</v>
      </c>
      <c r="F3084" s="35"/>
      <c r="G3084" s="33">
        <f>IFERROR(VLOOKUP(C3084,重点公司!$C$2:$E$800,2,FALSE),0)</f>
        <v>0</v>
      </c>
    </row>
    <row r="3085" spans="2:7" ht="14" customHeight="1" x14ac:dyDescent="0.25">
      <c r="B3085" s="34" t="s">
        <v>4156</v>
      </c>
      <c r="C3085" s="29">
        <f>[1]!s_info_name(B3085)</f>
        <v>0</v>
      </c>
      <c r="D3085" s="30">
        <f>[1]!s_info_industry_sw_2021(B3085,"",1)</f>
        <v>0</v>
      </c>
      <c r="E3085" s="31" t="e">
        <f>IF([1]!s_info_industry_sw_2021(B3085,"",2)="消费电子",分工!$E$4,VLOOKUP(D3085,分工!$B$2:'分工'!$C$32,2,0))</f>
        <v>#N/A</v>
      </c>
      <c r="F3085" s="35"/>
      <c r="G3085" s="33">
        <f>IFERROR(VLOOKUP(C3085,重点公司!$C$2:$E$800,2,FALSE),0)</f>
        <v>0</v>
      </c>
    </row>
    <row r="3086" spans="2:7" ht="14" customHeight="1" x14ac:dyDescent="0.25">
      <c r="B3086" s="34" t="s">
        <v>4157</v>
      </c>
      <c r="C3086" s="29">
        <f>[1]!s_info_name(B3086)</f>
        <v>0</v>
      </c>
      <c r="D3086" s="30">
        <f>[1]!s_info_industry_sw_2021(B3086,"",1)</f>
        <v>0</v>
      </c>
      <c r="E3086" s="31" t="e">
        <f>IF([1]!s_info_industry_sw_2021(B3086,"",2)="消费电子",分工!$E$4,VLOOKUP(D3086,分工!$B$2:'分工'!$C$32,2,0))</f>
        <v>#N/A</v>
      </c>
      <c r="F3086" s="35"/>
      <c r="G3086" s="33">
        <f>IFERROR(VLOOKUP(C3086,重点公司!$C$2:$E$800,2,FALSE),0)</f>
        <v>0</v>
      </c>
    </row>
    <row r="3087" spans="2:7" ht="14" customHeight="1" x14ac:dyDescent="0.25">
      <c r="B3087" s="34" t="s">
        <v>4158</v>
      </c>
      <c r="C3087" s="29">
        <f>[1]!s_info_name(B3087)</f>
        <v>0</v>
      </c>
      <c r="D3087" s="30">
        <f>[1]!s_info_industry_sw_2021(B3087,"",1)</f>
        <v>0</v>
      </c>
      <c r="E3087" s="31" t="e">
        <f>IF([1]!s_info_industry_sw_2021(B3087,"",2)="消费电子",分工!$E$4,VLOOKUP(D3087,分工!$B$2:'分工'!$C$32,2,0))</f>
        <v>#N/A</v>
      </c>
      <c r="F3087" s="35"/>
      <c r="G3087" s="33">
        <f>IFERROR(VLOOKUP(C3087,重点公司!$C$2:$E$800,2,FALSE),0)</f>
        <v>0</v>
      </c>
    </row>
    <row r="3088" spans="2:7" ht="14" customHeight="1" x14ac:dyDescent="0.25">
      <c r="B3088" s="34" t="s">
        <v>4159</v>
      </c>
      <c r="C3088" s="29">
        <f>[1]!s_info_name(B3088)</f>
        <v>0</v>
      </c>
      <c r="D3088" s="30">
        <f>[1]!s_info_industry_sw_2021(B3088,"",1)</f>
        <v>0</v>
      </c>
      <c r="E3088" s="31" t="e">
        <f>IF([1]!s_info_industry_sw_2021(B3088,"",2)="消费电子",分工!$E$4,VLOOKUP(D3088,分工!$B$2:'分工'!$C$32,2,0))</f>
        <v>#N/A</v>
      </c>
      <c r="F3088" s="35"/>
      <c r="G3088" s="33">
        <f>IFERROR(VLOOKUP(C3088,重点公司!$C$2:$E$800,2,FALSE),0)</f>
        <v>0</v>
      </c>
    </row>
    <row r="3089" spans="2:7" ht="14" customHeight="1" x14ac:dyDescent="0.25">
      <c r="B3089" s="34" t="s">
        <v>4160</v>
      </c>
      <c r="C3089" s="29">
        <f>[1]!s_info_name(B3089)</f>
        <v>0</v>
      </c>
      <c r="D3089" s="30">
        <f>[1]!s_info_industry_sw_2021(B3089,"",1)</f>
        <v>0</v>
      </c>
      <c r="E3089" s="31" t="e">
        <f>IF([1]!s_info_industry_sw_2021(B3089,"",2)="消费电子",分工!$E$4,VLOOKUP(D3089,分工!$B$2:'分工'!$C$32,2,0))</f>
        <v>#N/A</v>
      </c>
      <c r="F3089" s="35"/>
      <c r="G3089" s="33">
        <f>IFERROR(VLOOKUP(C3089,重点公司!$C$2:$E$800,2,FALSE),0)</f>
        <v>0</v>
      </c>
    </row>
    <row r="3090" spans="2:7" ht="14" customHeight="1" x14ac:dyDescent="0.25">
      <c r="B3090" s="34" t="s">
        <v>4161</v>
      </c>
      <c r="C3090" s="29">
        <f>[1]!s_info_name(B3090)</f>
        <v>0</v>
      </c>
      <c r="D3090" s="30">
        <f>[1]!s_info_industry_sw_2021(B3090,"",1)</f>
        <v>0</v>
      </c>
      <c r="E3090" s="31" t="e">
        <f>IF([1]!s_info_industry_sw_2021(B3090,"",2)="消费电子",分工!$E$4,VLOOKUP(D3090,分工!$B$2:'分工'!$C$32,2,0))</f>
        <v>#N/A</v>
      </c>
      <c r="F3090" s="35"/>
      <c r="G3090" s="33">
        <f>IFERROR(VLOOKUP(C3090,重点公司!$C$2:$E$800,2,FALSE),0)</f>
        <v>0</v>
      </c>
    </row>
    <row r="3091" spans="2:7" ht="14" customHeight="1" x14ac:dyDescent="0.25">
      <c r="B3091" s="34" t="s">
        <v>4162</v>
      </c>
      <c r="C3091" s="29">
        <f>[1]!s_info_name(B3091)</f>
        <v>0</v>
      </c>
      <c r="D3091" s="30">
        <f>[1]!s_info_industry_sw_2021(B3091,"",1)</f>
        <v>0</v>
      </c>
      <c r="E3091" s="31" t="e">
        <f>IF([1]!s_info_industry_sw_2021(B3091,"",2)="消费电子",分工!$E$4,VLOOKUP(D3091,分工!$B$2:'分工'!$C$32,2,0))</f>
        <v>#N/A</v>
      </c>
      <c r="F3091" s="35"/>
      <c r="G3091" s="33">
        <f>IFERROR(VLOOKUP(C3091,重点公司!$C$2:$E$800,2,FALSE),0)</f>
        <v>0</v>
      </c>
    </row>
    <row r="3092" spans="2:7" ht="14" customHeight="1" x14ac:dyDescent="0.25">
      <c r="B3092" s="34" t="s">
        <v>4163</v>
      </c>
      <c r="C3092" s="29">
        <f>[1]!s_info_name(B3092)</f>
        <v>0</v>
      </c>
      <c r="D3092" s="30">
        <f>[1]!s_info_industry_sw_2021(B3092,"",1)</f>
        <v>0</v>
      </c>
      <c r="E3092" s="31" t="e">
        <f>IF([1]!s_info_industry_sw_2021(B3092,"",2)="消费电子",分工!$E$4,VLOOKUP(D3092,分工!$B$2:'分工'!$C$32,2,0))</f>
        <v>#N/A</v>
      </c>
      <c r="F3092" s="35"/>
      <c r="G3092" s="33">
        <f>IFERROR(VLOOKUP(C3092,重点公司!$C$2:$E$800,2,FALSE),0)</f>
        <v>0</v>
      </c>
    </row>
    <row r="3093" spans="2:7" ht="14" customHeight="1" x14ac:dyDescent="0.25">
      <c r="B3093" s="34" t="s">
        <v>4164</v>
      </c>
      <c r="C3093" s="29">
        <f>[1]!s_info_name(B3093)</f>
        <v>0</v>
      </c>
      <c r="D3093" s="30">
        <f>[1]!s_info_industry_sw_2021(B3093,"",1)</f>
        <v>0</v>
      </c>
      <c r="E3093" s="31" t="e">
        <f>IF([1]!s_info_industry_sw_2021(B3093,"",2)="消费电子",分工!$E$4,VLOOKUP(D3093,分工!$B$2:'分工'!$C$32,2,0))</f>
        <v>#N/A</v>
      </c>
      <c r="F3093" s="35"/>
      <c r="G3093" s="33">
        <f>IFERROR(VLOOKUP(C3093,重点公司!$C$2:$E$800,2,FALSE),0)</f>
        <v>0</v>
      </c>
    </row>
    <row r="3094" spans="2:7" ht="14" customHeight="1" x14ac:dyDescent="0.25">
      <c r="B3094" s="34" t="s">
        <v>4165</v>
      </c>
      <c r="C3094" s="29">
        <f>[1]!s_info_name(B3094)</f>
        <v>0</v>
      </c>
      <c r="D3094" s="30">
        <f>[1]!s_info_industry_sw_2021(B3094,"",1)</f>
        <v>0</v>
      </c>
      <c r="E3094" s="31" t="e">
        <f>IF([1]!s_info_industry_sw_2021(B3094,"",2)="消费电子",分工!$E$4,VLOOKUP(D3094,分工!$B$2:'分工'!$C$32,2,0))</f>
        <v>#N/A</v>
      </c>
      <c r="F3094" s="35"/>
      <c r="G3094" s="33">
        <f>IFERROR(VLOOKUP(C3094,重点公司!$C$2:$E$800,2,FALSE),0)</f>
        <v>0</v>
      </c>
    </row>
    <row r="3095" spans="2:7" ht="14" customHeight="1" x14ac:dyDescent="0.25">
      <c r="B3095" s="34" t="s">
        <v>4166</v>
      </c>
      <c r="C3095" s="29">
        <f>[1]!s_info_name(B3095)</f>
        <v>0</v>
      </c>
      <c r="D3095" s="30">
        <f>[1]!s_info_industry_sw_2021(B3095,"",1)</f>
        <v>0</v>
      </c>
      <c r="E3095" s="31" t="e">
        <f>IF([1]!s_info_industry_sw_2021(B3095,"",2)="消费电子",分工!$E$4,VLOOKUP(D3095,分工!$B$2:'分工'!$C$32,2,0))</f>
        <v>#N/A</v>
      </c>
      <c r="F3095" s="35"/>
      <c r="G3095" s="33">
        <f>IFERROR(VLOOKUP(C3095,重点公司!$C$2:$E$800,2,FALSE),0)</f>
        <v>0</v>
      </c>
    </row>
    <row r="3096" spans="2:7" ht="14" customHeight="1" x14ac:dyDescent="0.25">
      <c r="B3096" s="34" t="s">
        <v>4167</v>
      </c>
      <c r="C3096" s="29">
        <f>[1]!s_info_name(B3096)</f>
        <v>0</v>
      </c>
      <c r="D3096" s="30">
        <f>[1]!s_info_industry_sw_2021(B3096,"",1)</f>
        <v>0</v>
      </c>
      <c r="E3096" s="31" t="e">
        <f>IF([1]!s_info_industry_sw_2021(B3096,"",2)="消费电子",分工!$E$4,VLOOKUP(D3096,分工!$B$2:'分工'!$C$32,2,0))</f>
        <v>#N/A</v>
      </c>
      <c r="F3096" s="35"/>
      <c r="G3096" s="33">
        <f>IFERROR(VLOOKUP(C3096,重点公司!$C$2:$E$800,2,FALSE),0)</f>
        <v>0</v>
      </c>
    </row>
    <row r="3097" spans="2:7" ht="14" customHeight="1" x14ac:dyDescent="0.25">
      <c r="B3097" s="34" t="s">
        <v>4168</v>
      </c>
      <c r="C3097" s="29">
        <f>[1]!s_info_name(B3097)</f>
        <v>0</v>
      </c>
      <c r="D3097" s="30">
        <f>[1]!s_info_industry_sw_2021(B3097,"",1)</f>
        <v>0</v>
      </c>
      <c r="E3097" s="31" t="e">
        <f>IF([1]!s_info_industry_sw_2021(B3097,"",2)="消费电子",分工!$E$4,VLOOKUP(D3097,分工!$B$2:'分工'!$C$32,2,0))</f>
        <v>#N/A</v>
      </c>
      <c r="F3097" s="35"/>
      <c r="G3097" s="33">
        <f>IFERROR(VLOOKUP(C3097,重点公司!$C$2:$E$800,2,FALSE),0)</f>
        <v>0</v>
      </c>
    </row>
    <row r="3098" spans="2:7" ht="14" customHeight="1" x14ac:dyDescent="0.25">
      <c r="B3098" s="34" t="s">
        <v>4169</v>
      </c>
      <c r="C3098" s="29">
        <f>[1]!s_info_name(B3098)</f>
        <v>0</v>
      </c>
      <c r="D3098" s="30">
        <f>[1]!s_info_industry_sw_2021(B3098,"",1)</f>
        <v>0</v>
      </c>
      <c r="E3098" s="31" t="e">
        <f>IF([1]!s_info_industry_sw_2021(B3098,"",2)="消费电子",分工!$E$4,VLOOKUP(D3098,分工!$B$2:'分工'!$C$32,2,0))</f>
        <v>#N/A</v>
      </c>
      <c r="F3098" s="35"/>
      <c r="G3098" s="33">
        <f>IFERROR(VLOOKUP(C3098,重点公司!$C$2:$E$800,2,FALSE),0)</f>
        <v>0</v>
      </c>
    </row>
    <row r="3099" spans="2:7" ht="14" customHeight="1" x14ac:dyDescent="0.25">
      <c r="B3099" s="34" t="s">
        <v>4170</v>
      </c>
      <c r="C3099" s="29">
        <f>[1]!s_info_name(B3099)</f>
        <v>0</v>
      </c>
      <c r="D3099" s="30">
        <f>[1]!s_info_industry_sw_2021(B3099,"",1)</f>
        <v>0</v>
      </c>
      <c r="E3099" s="31" t="e">
        <f>IF([1]!s_info_industry_sw_2021(B3099,"",2)="消费电子",分工!$E$4,VLOOKUP(D3099,分工!$B$2:'分工'!$C$32,2,0))</f>
        <v>#N/A</v>
      </c>
      <c r="F3099" s="35"/>
      <c r="G3099" s="33">
        <f>IFERROR(VLOOKUP(C3099,重点公司!$C$2:$E$800,2,FALSE),0)</f>
        <v>0</v>
      </c>
    </row>
    <row r="3100" spans="2:7" ht="14" customHeight="1" x14ac:dyDescent="0.25">
      <c r="B3100" s="34" t="s">
        <v>4171</v>
      </c>
      <c r="C3100" s="29">
        <f>[1]!s_info_name(B3100)</f>
        <v>0</v>
      </c>
      <c r="D3100" s="30">
        <f>[1]!s_info_industry_sw_2021(B3100,"",1)</f>
        <v>0</v>
      </c>
      <c r="E3100" s="31" t="e">
        <f>IF([1]!s_info_industry_sw_2021(B3100,"",2)="消费电子",分工!$E$4,VLOOKUP(D3100,分工!$B$2:'分工'!$C$32,2,0))</f>
        <v>#N/A</v>
      </c>
      <c r="F3100" s="35"/>
      <c r="G3100" s="33">
        <f>IFERROR(VLOOKUP(C3100,重点公司!$C$2:$E$800,2,FALSE),0)</f>
        <v>0</v>
      </c>
    </row>
    <row r="3101" spans="2:7" ht="14" customHeight="1" x14ac:dyDescent="0.25">
      <c r="B3101" s="34" t="s">
        <v>4172</v>
      </c>
      <c r="C3101" s="29">
        <f>[1]!s_info_name(B3101)</f>
        <v>0</v>
      </c>
      <c r="D3101" s="30">
        <f>[1]!s_info_industry_sw_2021(B3101,"",1)</f>
        <v>0</v>
      </c>
      <c r="E3101" s="31" t="e">
        <f>IF([1]!s_info_industry_sw_2021(B3101,"",2)="消费电子",分工!$E$4,VLOOKUP(D3101,分工!$B$2:'分工'!$C$32,2,0))</f>
        <v>#N/A</v>
      </c>
      <c r="F3101" s="35"/>
      <c r="G3101" s="33">
        <f>IFERROR(VLOOKUP(C3101,重点公司!$C$2:$E$800,2,FALSE),0)</f>
        <v>0</v>
      </c>
    </row>
    <row r="3102" spans="2:7" ht="14" customHeight="1" x14ac:dyDescent="0.25">
      <c r="B3102" s="34" t="s">
        <v>4173</v>
      </c>
      <c r="C3102" s="29">
        <f>[1]!s_info_name(B3102)</f>
        <v>0</v>
      </c>
      <c r="D3102" s="30">
        <f>[1]!s_info_industry_sw_2021(B3102,"",1)</f>
        <v>0</v>
      </c>
      <c r="E3102" s="31" t="e">
        <f>IF([1]!s_info_industry_sw_2021(B3102,"",2)="消费电子",分工!$E$4,VLOOKUP(D3102,分工!$B$2:'分工'!$C$32,2,0))</f>
        <v>#N/A</v>
      </c>
      <c r="F3102" s="35"/>
      <c r="G3102" s="33">
        <f>IFERROR(VLOOKUP(C3102,重点公司!$C$2:$E$800,2,FALSE),0)</f>
        <v>0</v>
      </c>
    </row>
    <row r="3103" spans="2:7" ht="14" customHeight="1" x14ac:dyDescent="0.25">
      <c r="B3103" s="34" t="s">
        <v>4174</v>
      </c>
      <c r="C3103" s="29">
        <f>[1]!s_info_name(B3103)</f>
        <v>0</v>
      </c>
      <c r="D3103" s="30">
        <f>[1]!s_info_industry_sw_2021(B3103,"",1)</f>
        <v>0</v>
      </c>
      <c r="E3103" s="31" t="e">
        <f>IF([1]!s_info_industry_sw_2021(B3103,"",2)="消费电子",分工!$E$4,VLOOKUP(D3103,分工!$B$2:'分工'!$C$32,2,0))</f>
        <v>#N/A</v>
      </c>
      <c r="F3103" s="35"/>
      <c r="G3103" s="33">
        <f>IFERROR(VLOOKUP(C3103,重点公司!$C$2:$E$800,2,FALSE),0)</f>
        <v>0</v>
      </c>
    </row>
    <row r="3104" spans="2:7" ht="14" customHeight="1" x14ac:dyDescent="0.25">
      <c r="B3104" s="34" t="s">
        <v>4175</v>
      </c>
      <c r="C3104" s="29">
        <f>[1]!s_info_name(B3104)</f>
        <v>0</v>
      </c>
      <c r="D3104" s="30">
        <f>[1]!s_info_industry_sw_2021(B3104,"",1)</f>
        <v>0</v>
      </c>
      <c r="E3104" s="31" t="e">
        <f>IF([1]!s_info_industry_sw_2021(B3104,"",2)="消费电子",分工!$E$4,VLOOKUP(D3104,分工!$B$2:'分工'!$C$32,2,0))</f>
        <v>#N/A</v>
      </c>
      <c r="F3104" s="35"/>
      <c r="G3104" s="33">
        <f>IFERROR(VLOOKUP(C3104,重点公司!$C$2:$E$800,2,FALSE),0)</f>
        <v>0</v>
      </c>
    </row>
    <row r="3105" spans="2:7" ht="14" customHeight="1" x14ac:dyDescent="0.25">
      <c r="B3105" s="34" t="s">
        <v>4176</v>
      </c>
      <c r="C3105" s="29">
        <f>[1]!s_info_name(B3105)</f>
        <v>0</v>
      </c>
      <c r="D3105" s="30">
        <f>[1]!s_info_industry_sw_2021(B3105,"",1)</f>
        <v>0</v>
      </c>
      <c r="E3105" s="31" t="e">
        <f>IF([1]!s_info_industry_sw_2021(B3105,"",2)="消费电子",分工!$E$4,VLOOKUP(D3105,分工!$B$2:'分工'!$C$32,2,0))</f>
        <v>#N/A</v>
      </c>
      <c r="F3105" s="35"/>
      <c r="G3105" s="33">
        <f>IFERROR(VLOOKUP(C3105,重点公司!$C$2:$E$800,2,FALSE),0)</f>
        <v>0</v>
      </c>
    </row>
    <row r="3106" spans="2:7" ht="14" customHeight="1" x14ac:dyDescent="0.25">
      <c r="B3106" s="34" t="s">
        <v>4177</v>
      </c>
      <c r="C3106" s="29">
        <f>[1]!s_info_name(B3106)</f>
        <v>0</v>
      </c>
      <c r="D3106" s="30">
        <f>[1]!s_info_industry_sw_2021(B3106,"",1)</f>
        <v>0</v>
      </c>
      <c r="E3106" s="31" t="e">
        <f>IF([1]!s_info_industry_sw_2021(B3106,"",2)="消费电子",分工!$E$4,VLOOKUP(D3106,分工!$B$2:'分工'!$C$32,2,0))</f>
        <v>#N/A</v>
      </c>
      <c r="F3106" s="35"/>
      <c r="G3106" s="33">
        <f>IFERROR(VLOOKUP(C3106,重点公司!$C$2:$E$800,2,FALSE),0)</f>
        <v>0</v>
      </c>
    </row>
    <row r="3107" spans="2:7" ht="14" customHeight="1" x14ac:dyDescent="0.25">
      <c r="B3107" s="34" t="s">
        <v>4178</v>
      </c>
      <c r="C3107" s="29">
        <f>[1]!s_info_name(B3107)</f>
        <v>0</v>
      </c>
      <c r="D3107" s="30">
        <f>[1]!s_info_industry_sw_2021(B3107,"",1)</f>
        <v>0</v>
      </c>
      <c r="E3107" s="31" t="e">
        <f>IF([1]!s_info_industry_sw_2021(B3107,"",2)="消费电子",分工!$E$4,VLOOKUP(D3107,分工!$B$2:'分工'!$C$32,2,0))</f>
        <v>#N/A</v>
      </c>
      <c r="F3107" s="35"/>
      <c r="G3107" s="33">
        <f>IFERROR(VLOOKUP(C3107,重点公司!$C$2:$E$800,2,FALSE),0)</f>
        <v>0</v>
      </c>
    </row>
    <row r="3108" spans="2:7" ht="14" customHeight="1" x14ac:dyDescent="0.25">
      <c r="B3108" s="34" t="s">
        <v>4179</v>
      </c>
      <c r="C3108" s="29">
        <f>[1]!s_info_name(B3108)</f>
        <v>0</v>
      </c>
      <c r="D3108" s="30">
        <f>[1]!s_info_industry_sw_2021(B3108,"",1)</f>
        <v>0</v>
      </c>
      <c r="E3108" s="31" t="e">
        <f>IF([1]!s_info_industry_sw_2021(B3108,"",2)="消费电子",分工!$E$4,VLOOKUP(D3108,分工!$B$2:'分工'!$C$32,2,0))</f>
        <v>#N/A</v>
      </c>
      <c r="F3108" s="35"/>
      <c r="G3108" s="33">
        <f>IFERROR(VLOOKUP(C3108,重点公司!$C$2:$E$800,2,FALSE),0)</f>
        <v>0</v>
      </c>
    </row>
    <row r="3109" spans="2:7" ht="14" customHeight="1" x14ac:dyDescent="0.25">
      <c r="B3109" s="34" t="s">
        <v>4180</v>
      </c>
      <c r="C3109" s="29">
        <f>[1]!s_info_name(B3109)</f>
        <v>0</v>
      </c>
      <c r="D3109" s="30">
        <f>[1]!s_info_industry_sw_2021(B3109,"",1)</f>
        <v>0</v>
      </c>
      <c r="E3109" s="31" t="e">
        <f>IF([1]!s_info_industry_sw_2021(B3109,"",2)="消费电子",分工!$E$4,VLOOKUP(D3109,分工!$B$2:'分工'!$C$32,2,0))</f>
        <v>#N/A</v>
      </c>
      <c r="F3109" s="35"/>
      <c r="G3109" s="33">
        <f>IFERROR(VLOOKUP(C3109,重点公司!$C$2:$E$800,2,FALSE),0)</f>
        <v>0</v>
      </c>
    </row>
    <row r="3110" spans="2:7" ht="14" customHeight="1" x14ac:dyDescent="0.25">
      <c r="B3110" s="34" t="s">
        <v>4181</v>
      </c>
      <c r="C3110" s="29">
        <f>[1]!s_info_name(B3110)</f>
        <v>0</v>
      </c>
      <c r="D3110" s="30">
        <f>[1]!s_info_industry_sw_2021(B3110,"",1)</f>
        <v>0</v>
      </c>
      <c r="E3110" s="31" t="e">
        <f>IF([1]!s_info_industry_sw_2021(B3110,"",2)="消费电子",分工!$E$4,VLOOKUP(D3110,分工!$B$2:'分工'!$C$32,2,0))</f>
        <v>#N/A</v>
      </c>
      <c r="F3110" s="35"/>
      <c r="G3110" s="33">
        <f>IFERROR(VLOOKUP(C3110,重点公司!$C$2:$E$800,2,FALSE),0)</f>
        <v>0</v>
      </c>
    </row>
    <row r="3111" spans="2:7" ht="14" customHeight="1" x14ac:dyDescent="0.25">
      <c r="B3111" s="34" t="s">
        <v>4182</v>
      </c>
      <c r="C3111" s="29">
        <f>[1]!s_info_name(B3111)</f>
        <v>0</v>
      </c>
      <c r="D3111" s="30">
        <f>[1]!s_info_industry_sw_2021(B3111,"",1)</f>
        <v>0</v>
      </c>
      <c r="E3111" s="31" t="e">
        <f>IF([1]!s_info_industry_sw_2021(B3111,"",2)="消费电子",分工!$E$4,VLOOKUP(D3111,分工!$B$2:'分工'!$C$32,2,0))</f>
        <v>#N/A</v>
      </c>
      <c r="F3111" s="35"/>
      <c r="G3111" s="33">
        <f>IFERROR(VLOOKUP(C3111,重点公司!$C$2:$E$800,2,FALSE),0)</f>
        <v>0</v>
      </c>
    </row>
    <row r="3112" spans="2:7" ht="14" customHeight="1" x14ac:dyDescent="0.25">
      <c r="B3112" s="34" t="s">
        <v>4183</v>
      </c>
      <c r="C3112" s="29">
        <f>[1]!s_info_name(B3112)</f>
        <v>0</v>
      </c>
      <c r="D3112" s="30">
        <f>[1]!s_info_industry_sw_2021(B3112,"",1)</f>
        <v>0</v>
      </c>
      <c r="E3112" s="31" t="e">
        <f>IF([1]!s_info_industry_sw_2021(B3112,"",2)="消费电子",分工!$E$4,VLOOKUP(D3112,分工!$B$2:'分工'!$C$32,2,0))</f>
        <v>#N/A</v>
      </c>
      <c r="F3112" s="35"/>
      <c r="G3112" s="33">
        <f>IFERROR(VLOOKUP(C3112,重点公司!$C$2:$E$800,2,FALSE),0)</f>
        <v>0</v>
      </c>
    </row>
    <row r="3113" spans="2:7" ht="14" customHeight="1" x14ac:dyDescent="0.25">
      <c r="B3113" s="34" t="s">
        <v>4184</v>
      </c>
      <c r="C3113" s="29">
        <f>[1]!s_info_name(B3113)</f>
        <v>0</v>
      </c>
      <c r="D3113" s="30">
        <f>[1]!s_info_industry_sw_2021(B3113,"",1)</f>
        <v>0</v>
      </c>
      <c r="E3113" s="31" t="e">
        <f>IF([1]!s_info_industry_sw_2021(B3113,"",2)="消费电子",分工!$E$4,VLOOKUP(D3113,分工!$B$2:'分工'!$C$32,2,0))</f>
        <v>#N/A</v>
      </c>
      <c r="F3113" s="35"/>
      <c r="G3113" s="33">
        <f>IFERROR(VLOOKUP(C3113,重点公司!$C$2:$E$800,2,FALSE),0)</f>
        <v>0</v>
      </c>
    </row>
    <row r="3114" spans="2:7" ht="14" customHeight="1" x14ac:dyDescent="0.25">
      <c r="B3114" s="34" t="s">
        <v>4185</v>
      </c>
      <c r="C3114" s="29">
        <f>[1]!s_info_name(B3114)</f>
        <v>0</v>
      </c>
      <c r="D3114" s="30">
        <f>[1]!s_info_industry_sw_2021(B3114,"",1)</f>
        <v>0</v>
      </c>
      <c r="E3114" s="31" t="e">
        <f>IF([1]!s_info_industry_sw_2021(B3114,"",2)="消费电子",分工!$E$4,VLOOKUP(D3114,分工!$B$2:'分工'!$C$32,2,0))</f>
        <v>#N/A</v>
      </c>
      <c r="F3114" s="35"/>
      <c r="G3114" s="33">
        <f>IFERROR(VLOOKUP(C3114,重点公司!$C$2:$E$800,2,FALSE),0)</f>
        <v>0</v>
      </c>
    </row>
    <row r="3115" spans="2:7" ht="14" customHeight="1" x14ac:dyDescent="0.25">
      <c r="B3115" s="34" t="s">
        <v>4186</v>
      </c>
      <c r="C3115" s="29">
        <f>[1]!s_info_name(B3115)</f>
        <v>0</v>
      </c>
      <c r="D3115" s="30">
        <f>[1]!s_info_industry_sw_2021(B3115,"",1)</f>
        <v>0</v>
      </c>
      <c r="E3115" s="31" t="e">
        <f>IF([1]!s_info_industry_sw_2021(B3115,"",2)="消费电子",分工!$E$4,VLOOKUP(D3115,分工!$B$2:'分工'!$C$32,2,0))</f>
        <v>#N/A</v>
      </c>
      <c r="F3115" s="35"/>
      <c r="G3115" s="33">
        <f>IFERROR(VLOOKUP(C3115,重点公司!$C$2:$E$800,2,FALSE),0)</f>
        <v>0</v>
      </c>
    </row>
    <row r="3116" spans="2:7" ht="14" customHeight="1" x14ac:dyDescent="0.25">
      <c r="B3116" s="34" t="s">
        <v>4187</v>
      </c>
      <c r="C3116" s="29">
        <f>[1]!s_info_name(B3116)</f>
        <v>0</v>
      </c>
      <c r="D3116" s="30">
        <f>[1]!s_info_industry_sw_2021(B3116,"",1)</f>
        <v>0</v>
      </c>
      <c r="E3116" s="31" t="e">
        <f>IF([1]!s_info_industry_sw_2021(B3116,"",2)="消费电子",分工!$E$4,VLOOKUP(D3116,分工!$B$2:'分工'!$C$32,2,0))</f>
        <v>#N/A</v>
      </c>
      <c r="F3116" s="35"/>
      <c r="G3116" s="33">
        <f>IFERROR(VLOOKUP(C3116,重点公司!$C$2:$E$800,2,FALSE),0)</f>
        <v>0</v>
      </c>
    </row>
    <row r="3117" spans="2:7" ht="14" customHeight="1" x14ac:dyDescent="0.25">
      <c r="B3117" s="34" t="s">
        <v>4188</v>
      </c>
      <c r="C3117" s="29">
        <f>[1]!s_info_name(B3117)</f>
        <v>0</v>
      </c>
      <c r="D3117" s="30">
        <f>[1]!s_info_industry_sw_2021(B3117,"",1)</f>
        <v>0</v>
      </c>
      <c r="E3117" s="31" t="e">
        <f>IF([1]!s_info_industry_sw_2021(B3117,"",2)="消费电子",分工!$E$4,VLOOKUP(D3117,分工!$B$2:'分工'!$C$32,2,0))</f>
        <v>#N/A</v>
      </c>
      <c r="F3117" s="35"/>
      <c r="G3117" s="33">
        <f>IFERROR(VLOOKUP(C3117,重点公司!$C$2:$E$800,2,FALSE),0)</f>
        <v>0</v>
      </c>
    </row>
    <row r="3118" spans="2:7" ht="14" customHeight="1" x14ac:dyDescent="0.25">
      <c r="B3118" s="34" t="s">
        <v>4189</v>
      </c>
      <c r="C3118" s="29">
        <f>[1]!s_info_name(B3118)</f>
        <v>0</v>
      </c>
      <c r="D3118" s="30">
        <f>[1]!s_info_industry_sw_2021(B3118,"",1)</f>
        <v>0</v>
      </c>
      <c r="E3118" s="31" t="e">
        <f>IF([1]!s_info_industry_sw_2021(B3118,"",2)="消费电子",分工!$E$4,VLOOKUP(D3118,分工!$B$2:'分工'!$C$32,2,0))</f>
        <v>#N/A</v>
      </c>
      <c r="F3118" s="35"/>
      <c r="G3118" s="33">
        <f>IFERROR(VLOOKUP(C3118,重点公司!$C$2:$E$800,2,FALSE),0)</f>
        <v>0</v>
      </c>
    </row>
    <row r="3119" spans="2:7" ht="14" customHeight="1" x14ac:dyDescent="0.25">
      <c r="B3119" s="34" t="s">
        <v>4190</v>
      </c>
      <c r="C3119" s="29">
        <f>[1]!s_info_name(B3119)</f>
        <v>0</v>
      </c>
      <c r="D3119" s="30">
        <f>[1]!s_info_industry_sw_2021(B3119,"",1)</f>
        <v>0</v>
      </c>
      <c r="E3119" s="31" t="e">
        <f>IF([1]!s_info_industry_sw_2021(B3119,"",2)="消费电子",分工!$E$4,VLOOKUP(D3119,分工!$B$2:'分工'!$C$32,2,0))</f>
        <v>#N/A</v>
      </c>
      <c r="F3119" s="35"/>
      <c r="G3119" s="33">
        <f>IFERROR(VLOOKUP(C3119,重点公司!$C$2:$E$800,2,FALSE),0)</f>
        <v>0</v>
      </c>
    </row>
    <row r="3120" spans="2:7" ht="14" customHeight="1" x14ac:dyDescent="0.25">
      <c r="B3120" s="34" t="s">
        <v>4191</v>
      </c>
      <c r="C3120" s="29">
        <f>[1]!s_info_name(B3120)</f>
        <v>0</v>
      </c>
      <c r="D3120" s="30">
        <f>[1]!s_info_industry_sw_2021(B3120,"",1)</f>
        <v>0</v>
      </c>
      <c r="E3120" s="31" t="e">
        <f>IF([1]!s_info_industry_sw_2021(B3120,"",2)="消费电子",分工!$E$4,VLOOKUP(D3120,分工!$B$2:'分工'!$C$32,2,0))</f>
        <v>#N/A</v>
      </c>
      <c r="F3120" s="35"/>
      <c r="G3120" s="33">
        <f>IFERROR(VLOOKUP(C3120,重点公司!$C$2:$E$800,2,FALSE),0)</f>
        <v>0</v>
      </c>
    </row>
    <row r="3121" spans="2:7" ht="14" customHeight="1" x14ac:dyDescent="0.25">
      <c r="B3121" s="34" t="s">
        <v>4192</v>
      </c>
      <c r="C3121" s="29">
        <f>[1]!s_info_name(B3121)</f>
        <v>0</v>
      </c>
      <c r="D3121" s="30">
        <f>[1]!s_info_industry_sw_2021(B3121,"",1)</f>
        <v>0</v>
      </c>
      <c r="E3121" s="31" t="e">
        <f>IF([1]!s_info_industry_sw_2021(B3121,"",2)="消费电子",分工!$E$4,VLOOKUP(D3121,分工!$B$2:'分工'!$C$32,2,0))</f>
        <v>#N/A</v>
      </c>
      <c r="F3121" s="35"/>
      <c r="G3121" s="33">
        <f>IFERROR(VLOOKUP(C3121,重点公司!$C$2:$E$800,2,FALSE),0)</f>
        <v>0</v>
      </c>
    </row>
    <row r="3122" spans="2:7" ht="14" customHeight="1" x14ac:dyDescent="0.25">
      <c r="B3122" s="34" t="s">
        <v>4193</v>
      </c>
      <c r="C3122" s="29">
        <f>[1]!s_info_name(B3122)</f>
        <v>0</v>
      </c>
      <c r="D3122" s="30">
        <f>[1]!s_info_industry_sw_2021(B3122,"",1)</f>
        <v>0</v>
      </c>
      <c r="E3122" s="31" t="e">
        <f>IF([1]!s_info_industry_sw_2021(B3122,"",2)="消费电子",分工!$E$4,VLOOKUP(D3122,分工!$B$2:'分工'!$C$32,2,0))</f>
        <v>#N/A</v>
      </c>
      <c r="F3122" s="35"/>
      <c r="G3122" s="33">
        <f>IFERROR(VLOOKUP(C3122,重点公司!$C$2:$E$800,2,FALSE),0)</f>
        <v>0</v>
      </c>
    </row>
    <row r="3123" spans="2:7" ht="14" customHeight="1" x14ac:dyDescent="0.25">
      <c r="B3123" s="34" t="s">
        <v>4194</v>
      </c>
      <c r="C3123" s="29">
        <f>[1]!s_info_name(B3123)</f>
        <v>0</v>
      </c>
      <c r="D3123" s="30">
        <f>[1]!s_info_industry_sw_2021(B3123,"",1)</f>
        <v>0</v>
      </c>
      <c r="E3123" s="31" t="e">
        <f>IF([1]!s_info_industry_sw_2021(B3123,"",2)="消费电子",分工!$E$4,VLOOKUP(D3123,分工!$B$2:'分工'!$C$32,2,0))</f>
        <v>#N/A</v>
      </c>
      <c r="F3123" s="35"/>
      <c r="G3123" s="33">
        <f>IFERROR(VLOOKUP(C3123,重点公司!$C$2:$E$800,2,FALSE),0)</f>
        <v>0</v>
      </c>
    </row>
    <row r="3124" spans="2:7" ht="14" customHeight="1" x14ac:dyDescent="0.25">
      <c r="B3124" s="34" t="s">
        <v>4195</v>
      </c>
      <c r="C3124" s="29">
        <f>[1]!s_info_name(B3124)</f>
        <v>0</v>
      </c>
      <c r="D3124" s="30">
        <f>[1]!s_info_industry_sw_2021(B3124,"",1)</f>
        <v>0</v>
      </c>
      <c r="E3124" s="31" t="e">
        <f>IF([1]!s_info_industry_sw_2021(B3124,"",2)="消费电子",分工!$E$4,VLOOKUP(D3124,分工!$B$2:'分工'!$C$32,2,0))</f>
        <v>#N/A</v>
      </c>
      <c r="F3124" s="35"/>
      <c r="G3124" s="33">
        <f>IFERROR(VLOOKUP(C3124,重点公司!$C$2:$E$800,2,FALSE),0)</f>
        <v>0</v>
      </c>
    </row>
    <row r="3125" spans="2:7" ht="14" customHeight="1" x14ac:dyDescent="0.25">
      <c r="B3125" s="34" t="s">
        <v>4196</v>
      </c>
      <c r="C3125" s="29">
        <f>[1]!s_info_name(B3125)</f>
        <v>0</v>
      </c>
      <c r="D3125" s="30">
        <f>[1]!s_info_industry_sw_2021(B3125,"",1)</f>
        <v>0</v>
      </c>
      <c r="E3125" s="31" t="e">
        <f>IF([1]!s_info_industry_sw_2021(B3125,"",2)="消费电子",分工!$E$4,VLOOKUP(D3125,分工!$B$2:'分工'!$C$32,2,0))</f>
        <v>#N/A</v>
      </c>
      <c r="F3125" s="35"/>
      <c r="G3125" s="33">
        <f>IFERROR(VLOOKUP(C3125,重点公司!$C$2:$E$800,2,FALSE),0)</f>
        <v>0</v>
      </c>
    </row>
    <row r="3126" spans="2:7" ht="14" customHeight="1" x14ac:dyDescent="0.25">
      <c r="B3126" s="34" t="s">
        <v>4197</v>
      </c>
      <c r="C3126" s="29">
        <f>[1]!s_info_name(B3126)</f>
        <v>0</v>
      </c>
      <c r="D3126" s="30">
        <f>[1]!s_info_industry_sw_2021(B3126,"",1)</f>
        <v>0</v>
      </c>
      <c r="E3126" s="31" t="e">
        <f>IF([1]!s_info_industry_sw_2021(B3126,"",2)="消费电子",分工!$E$4,VLOOKUP(D3126,分工!$B$2:'分工'!$C$32,2,0))</f>
        <v>#N/A</v>
      </c>
      <c r="F3126" s="35"/>
      <c r="G3126" s="33">
        <f>IFERROR(VLOOKUP(C3126,重点公司!$C$2:$E$800,2,FALSE),0)</f>
        <v>0</v>
      </c>
    </row>
    <row r="3127" spans="2:7" ht="14" customHeight="1" x14ac:dyDescent="0.25">
      <c r="B3127" s="34" t="s">
        <v>4198</v>
      </c>
      <c r="C3127" s="29">
        <f>[1]!s_info_name(B3127)</f>
        <v>0</v>
      </c>
      <c r="D3127" s="30">
        <f>[1]!s_info_industry_sw_2021(B3127,"",1)</f>
        <v>0</v>
      </c>
      <c r="E3127" s="31" t="e">
        <f>IF([1]!s_info_industry_sw_2021(B3127,"",2)="消费电子",分工!$E$4,VLOOKUP(D3127,分工!$B$2:'分工'!$C$32,2,0))</f>
        <v>#N/A</v>
      </c>
      <c r="F3127" s="35"/>
      <c r="G3127" s="33">
        <f>IFERROR(VLOOKUP(C3127,重点公司!$C$2:$E$800,2,FALSE),0)</f>
        <v>0</v>
      </c>
    </row>
    <row r="3128" spans="2:7" ht="14" customHeight="1" x14ac:dyDescent="0.25">
      <c r="B3128" s="34" t="s">
        <v>4199</v>
      </c>
      <c r="C3128" s="29">
        <f>[1]!s_info_name(B3128)</f>
        <v>0</v>
      </c>
      <c r="D3128" s="30">
        <f>[1]!s_info_industry_sw_2021(B3128,"",1)</f>
        <v>0</v>
      </c>
      <c r="E3128" s="31" t="e">
        <f>IF([1]!s_info_industry_sw_2021(B3128,"",2)="消费电子",分工!$E$4,VLOOKUP(D3128,分工!$B$2:'分工'!$C$32,2,0))</f>
        <v>#N/A</v>
      </c>
      <c r="F3128" s="35"/>
      <c r="G3128" s="33">
        <f>IFERROR(VLOOKUP(C3128,重点公司!$C$2:$E$800,2,FALSE),0)</f>
        <v>0</v>
      </c>
    </row>
    <row r="3129" spans="2:7" ht="14" customHeight="1" x14ac:dyDescent="0.25">
      <c r="B3129" s="34" t="s">
        <v>4200</v>
      </c>
      <c r="C3129" s="29">
        <f>[1]!s_info_name(B3129)</f>
        <v>0</v>
      </c>
      <c r="D3129" s="30">
        <f>[1]!s_info_industry_sw_2021(B3129,"",1)</f>
        <v>0</v>
      </c>
      <c r="E3129" s="31" t="e">
        <f>IF([1]!s_info_industry_sw_2021(B3129,"",2)="消费电子",分工!$E$4,VLOOKUP(D3129,分工!$B$2:'分工'!$C$32,2,0))</f>
        <v>#N/A</v>
      </c>
      <c r="F3129" s="35"/>
      <c r="G3129" s="33">
        <f>IFERROR(VLOOKUP(C3129,重点公司!$C$2:$E$800,2,FALSE),0)</f>
        <v>0</v>
      </c>
    </row>
    <row r="3130" spans="2:7" ht="14" customHeight="1" x14ac:dyDescent="0.25">
      <c r="B3130" s="34" t="s">
        <v>4201</v>
      </c>
      <c r="C3130" s="29">
        <f>[1]!s_info_name(B3130)</f>
        <v>0</v>
      </c>
      <c r="D3130" s="30">
        <f>[1]!s_info_industry_sw_2021(B3130,"",1)</f>
        <v>0</v>
      </c>
      <c r="E3130" s="31" t="e">
        <f>IF([1]!s_info_industry_sw_2021(B3130,"",2)="消费电子",分工!$E$4,VLOOKUP(D3130,分工!$B$2:'分工'!$C$32,2,0))</f>
        <v>#N/A</v>
      </c>
      <c r="F3130" s="35"/>
      <c r="G3130" s="33">
        <f>IFERROR(VLOOKUP(C3130,重点公司!$C$2:$E$800,2,FALSE),0)</f>
        <v>0</v>
      </c>
    </row>
    <row r="3131" spans="2:7" ht="14" customHeight="1" x14ac:dyDescent="0.25">
      <c r="B3131" s="34" t="s">
        <v>4202</v>
      </c>
      <c r="C3131" s="29">
        <f>[1]!s_info_name(B3131)</f>
        <v>0</v>
      </c>
      <c r="D3131" s="30">
        <f>[1]!s_info_industry_sw_2021(B3131,"",1)</f>
        <v>0</v>
      </c>
      <c r="E3131" s="31" t="e">
        <f>IF([1]!s_info_industry_sw_2021(B3131,"",2)="消费电子",分工!$E$4,VLOOKUP(D3131,分工!$B$2:'分工'!$C$32,2,0))</f>
        <v>#N/A</v>
      </c>
      <c r="F3131" s="35"/>
      <c r="G3131" s="33">
        <f>IFERROR(VLOOKUP(C3131,重点公司!$C$2:$E$800,2,FALSE),0)</f>
        <v>0</v>
      </c>
    </row>
    <row r="3132" spans="2:7" ht="14" customHeight="1" x14ac:dyDescent="0.25">
      <c r="B3132" s="34" t="s">
        <v>4203</v>
      </c>
      <c r="C3132" s="29">
        <f>[1]!s_info_name(B3132)</f>
        <v>0</v>
      </c>
      <c r="D3132" s="30">
        <f>[1]!s_info_industry_sw_2021(B3132,"",1)</f>
        <v>0</v>
      </c>
      <c r="E3132" s="31" t="e">
        <f>IF([1]!s_info_industry_sw_2021(B3132,"",2)="消费电子",分工!$E$4,VLOOKUP(D3132,分工!$B$2:'分工'!$C$32,2,0))</f>
        <v>#N/A</v>
      </c>
      <c r="F3132" s="35"/>
      <c r="G3132" s="33">
        <f>IFERROR(VLOOKUP(C3132,重点公司!$C$2:$E$800,2,FALSE),0)</f>
        <v>0</v>
      </c>
    </row>
    <row r="3133" spans="2:7" ht="14" customHeight="1" x14ac:dyDescent="0.25">
      <c r="B3133" s="34" t="s">
        <v>4204</v>
      </c>
      <c r="C3133" s="29">
        <f>[1]!s_info_name(B3133)</f>
        <v>0</v>
      </c>
      <c r="D3133" s="30">
        <f>[1]!s_info_industry_sw_2021(B3133,"",1)</f>
        <v>0</v>
      </c>
      <c r="E3133" s="31" t="e">
        <f>IF([1]!s_info_industry_sw_2021(B3133,"",2)="消费电子",分工!$E$4,VLOOKUP(D3133,分工!$B$2:'分工'!$C$32,2,0))</f>
        <v>#N/A</v>
      </c>
      <c r="F3133" s="35"/>
      <c r="G3133" s="33">
        <f>IFERROR(VLOOKUP(C3133,重点公司!$C$2:$E$800,2,FALSE),0)</f>
        <v>0</v>
      </c>
    </row>
    <row r="3134" spans="2:7" ht="14" customHeight="1" x14ac:dyDescent="0.25">
      <c r="B3134" s="34" t="s">
        <v>4205</v>
      </c>
      <c r="C3134" s="29">
        <f>[1]!s_info_name(B3134)</f>
        <v>0</v>
      </c>
      <c r="D3134" s="30">
        <f>[1]!s_info_industry_sw_2021(B3134,"",1)</f>
        <v>0</v>
      </c>
      <c r="E3134" s="31" t="e">
        <f>IF([1]!s_info_industry_sw_2021(B3134,"",2)="消费电子",分工!$E$4,VLOOKUP(D3134,分工!$B$2:'分工'!$C$32,2,0))</f>
        <v>#N/A</v>
      </c>
      <c r="F3134" s="35"/>
      <c r="G3134" s="33">
        <f>IFERROR(VLOOKUP(C3134,重点公司!$C$2:$E$800,2,FALSE),0)</f>
        <v>0</v>
      </c>
    </row>
    <row r="3135" spans="2:7" ht="14" customHeight="1" x14ac:dyDescent="0.25">
      <c r="B3135" s="34" t="s">
        <v>4206</v>
      </c>
      <c r="C3135" s="29">
        <f>[1]!s_info_name(B3135)</f>
        <v>0</v>
      </c>
      <c r="D3135" s="30">
        <f>[1]!s_info_industry_sw_2021(B3135,"",1)</f>
        <v>0</v>
      </c>
      <c r="E3135" s="31" t="e">
        <f>IF([1]!s_info_industry_sw_2021(B3135,"",2)="消费电子",分工!$E$4,VLOOKUP(D3135,分工!$B$2:'分工'!$C$32,2,0))</f>
        <v>#N/A</v>
      </c>
      <c r="F3135" s="35"/>
      <c r="G3135" s="33">
        <f>IFERROR(VLOOKUP(C3135,重点公司!$C$2:$E$800,2,FALSE),0)</f>
        <v>0</v>
      </c>
    </row>
    <row r="3136" spans="2:7" ht="14" customHeight="1" x14ac:dyDescent="0.25">
      <c r="B3136" s="34" t="s">
        <v>4207</v>
      </c>
      <c r="C3136" s="29">
        <f>[1]!s_info_name(B3136)</f>
        <v>0</v>
      </c>
      <c r="D3136" s="30">
        <f>[1]!s_info_industry_sw_2021(B3136,"",1)</f>
        <v>0</v>
      </c>
      <c r="E3136" s="31" t="e">
        <f>IF([1]!s_info_industry_sw_2021(B3136,"",2)="消费电子",分工!$E$4,VLOOKUP(D3136,分工!$B$2:'分工'!$C$32,2,0))</f>
        <v>#N/A</v>
      </c>
      <c r="F3136" s="35"/>
      <c r="G3136" s="33">
        <f>IFERROR(VLOOKUP(C3136,重点公司!$C$2:$E$800,2,FALSE),0)</f>
        <v>0</v>
      </c>
    </row>
    <row r="3137" spans="2:7" ht="14" customHeight="1" x14ac:dyDescent="0.25">
      <c r="B3137" s="34" t="s">
        <v>4208</v>
      </c>
      <c r="C3137" s="29">
        <f>[1]!s_info_name(B3137)</f>
        <v>0</v>
      </c>
      <c r="D3137" s="30">
        <f>[1]!s_info_industry_sw_2021(B3137,"",1)</f>
        <v>0</v>
      </c>
      <c r="E3137" s="31" t="e">
        <f>IF([1]!s_info_industry_sw_2021(B3137,"",2)="消费电子",分工!$E$4,VLOOKUP(D3137,分工!$B$2:'分工'!$C$32,2,0))</f>
        <v>#N/A</v>
      </c>
      <c r="F3137" s="35"/>
      <c r="G3137" s="33">
        <f>IFERROR(VLOOKUP(C3137,重点公司!$C$2:$E$800,2,FALSE),0)</f>
        <v>0</v>
      </c>
    </row>
    <row r="3138" spans="2:7" ht="14" customHeight="1" x14ac:dyDescent="0.25">
      <c r="B3138" s="34" t="s">
        <v>4209</v>
      </c>
      <c r="C3138" s="29">
        <f>[1]!s_info_name(B3138)</f>
        <v>0</v>
      </c>
      <c r="D3138" s="30">
        <f>[1]!s_info_industry_sw_2021(B3138,"",1)</f>
        <v>0</v>
      </c>
      <c r="E3138" s="31" t="e">
        <f>IF([1]!s_info_industry_sw_2021(B3138,"",2)="消费电子",分工!$E$4,VLOOKUP(D3138,分工!$B$2:'分工'!$C$32,2,0))</f>
        <v>#N/A</v>
      </c>
      <c r="F3138" s="35"/>
      <c r="G3138" s="33">
        <f>IFERROR(VLOOKUP(C3138,重点公司!$C$2:$E$800,2,FALSE),0)</f>
        <v>0</v>
      </c>
    </row>
    <row r="3139" spans="2:7" ht="14" customHeight="1" x14ac:dyDescent="0.25">
      <c r="B3139" s="34" t="s">
        <v>4210</v>
      </c>
      <c r="C3139" s="29">
        <f>[1]!s_info_name(B3139)</f>
        <v>0</v>
      </c>
      <c r="D3139" s="30">
        <f>[1]!s_info_industry_sw_2021(B3139,"",1)</f>
        <v>0</v>
      </c>
      <c r="E3139" s="31" t="e">
        <f>IF([1]!s_info_industry_sw_2021(B3139,"",2)="消费电子",分工!$E$4,VLOOKUP(D3139,分工!$B$2:'分工'!$C$32,2,0))</f>
        <v>#N/A</v>
      </c>
      <c r="F3139" s="35"/>
      <c r="G3139" s="33">
        <f>IFERROR(VLOOKUP(C3139,重点公司!$C$2:$E$800,2,FALSE),0)</f>
        <v>0</v>
      </c>
    </row>
    <row r="3140" spans="2:7" ht="14" customHeight="1" x14ac:dyDescent="0.25">
      <c r="B3140" s="34" t="s">
        <v>4211</v>
      </c>
      <c r="C3140" s="29">
        <f>[1]!s_info_name(B3140)</f>
        <v>0</v>
      </c>
      <c r="D3140" s="30">
        <f>[1]!s_info_industry_sw_2021(B3140,"",1)</f>
        <v>0</v>
      </c>
      <c r="E3140" s="31" t="e">
        <f>IF([1]!s_info_industry_sw_2021(B3140,"",2)="消费电子",分工!$E$4,VLOOKUP(D3140,分工!$B$2:'分工'!$C$32,2,0))</f>
        <v>#N/A</v>
      </c>
      <c r="F3140" s="35"/>
      <c r="G3140" s="33">
        <f>IFERROR(VLOOKUP(C3140,重点公司!$C$2:$E$800,2,FALSE),0)</f>
        <v>0</v>
      </c>
    </row>
    <row r="3141" spans="2:7" ht="14" customHeight="1" x14ac:dyDescent="0.25">
      <c r="B3141" s="34" t="s">
        <v>4212</v>
      </c>
      <c r="C3141" s="29">
        <f>[1]!s_info_name(B3141)</f>
        <v>0</v>
      </c>
      <c r="D3141" s="30">
        <f>[1]!s_info_industry_sw_2021(B3141,"",1)</f>
        <v>0</v>
      </c>
      <c r="E3141" s="31" t="e">
        <f>IF([1]!s_info_industry_sw_2021(B3141,"",2)="消费电子",分工!$E$4,VLOOKUP(D3141,分工!$B$2:'分工'!$C$32,2,0))</f>
        <v>#N/A</v>
      </c>
      <c r="F3141" s="35"/>
      <c r="G3141" s="33">
        <f>IFERROR(VLOOKUP(C3141,重点公司!$C$2:$E$800,2,FALSE),0)</f>
        <v>0</v>
      </c>
    </row>
    <row r="3142" spans="2:7" ht="14" customHeight="1" x14ac:dyDescent="0.25">
      <c r="B3142" s="34" t="s">
        <v>4213</v>
      </c>
      <c r="C3142" s="29">
        <f>[1]!s_info_name(B3142)</f>
        <v>0</v>
      </c>
      <c r="D3142" s="30">
        <f>[1]!s_info_industry_sw_2021(B3142,"",1)</f>
        <v>0</v>
      </c>
      <c r="E3142" s="31" t="e">
        <f>IF([1]!s_info_industry_sw_2021(B3142,"",2)="消费电子",分工!$E$4,VLOOKUP(D3142,分工!$B$2:'分工'!$C$32,2,0))</f>
        <v>#N/A</v>
      </c>
      <c r="F3142" s="35"/>
      <c r="G3142" s="33">
        <f>IFERROR(VLOOKUP(C3142,重点公司!$C$2:$E$800,2,FALSE),0)</f>
        <v>0</v>
      </c>
    </row>
    <row r="3143" spans="2:7" ht="14" customHeight="1" x14ac:dyDescent="0.25">
      <c r="B3143" s="34" t="s">
        <v>4214</v>
      </c>
      <c r="C3143" s="29">
        <f>[1]!s_info_name(B3143)</f>
        <v>0</v>
      </c>
      <c r="D3143" s="30">
        <f>[1]!s_info_industry_sw_2021(B3143,"",1)</f>
        <v>0</v>
      </c>
      <c r="E3143" s="31" t="e">
        <f>IF([1]!s_info_industry_sw_2021(B3143,"",2)="消费电子",分工!$E$4,VLOOKUP(D3143,分工!$B$2:'分工'!$C$32,2,0))</f>
        <v>#N/A</v>
      </c>
      <c r="F3143" s="35"/>
      <c r="G3143" s="33">
        <f>IFERROR(VLOOKUP(C3143,重点公司!$C$2:$E$800,2,FALSE),0)</f>
        <v>0</v>
      </c>
    </row>
    <row r="3144" spans="2:7" ht="14" customHeight="1" x14ac:dyDescent="0.25">
      <c r="B3144" s="34" t="s">
        <v>4215</v>
      </c>
      <c r="C3144" s="29">
        <f>[1]!s_info_name(B3144)</f>
        <v>0</v>
      </c>
      <c r="D3144" s="30">
        <f>[1]!s_info_industry_sw_2021(B3144,"",1)</f>
        <v>0</v>
      </c>
      <c r="E3144" s="31" t="e">
        <f>IF([1]!s_info_industry_sw_2021(B3144,"",2)="消费电子",分工!$E$4,VLOOKUP(D3144,分工!$B$2:'分工'!$C$32,2,0))</f>
        <v>#N/A</v>
      </c>
      <c r="F3144" s="35"/>
      <c r="G3144" s="33">
        <f>IFERROR(VLOOKUP(C3144,重点公司!$C$2:$E$800,2,FALSE),0)</f>
        <v>0</v>
      </c>
    </row>
    <row r="3145" spans="2:7" ht="14" customHeight="1" x14ac:dyDescent="0.25">
      <c r="B3145" s="34" t="s">
        <v>4216</v>
      </c>
      <c r="C3145" s="29">
        <f>[1]!s_info_name(B3145)</f>
        <v>0</v>
      </c>
      <c r="D3145" s="30">
        <f>[1]!s_info_industry_sw_2021(B3145,"",1)</f>
        <v>0</v>
      </c>
      <c r="E3145" s="31" t="e">
        <f>IF([1]!s_info_industry_sw_2021(B3145,"",2)="消费电子",分工!$E$4,VLOOKUP(D3145,分工!$B$2:'分工'!$C$32,2,0))</f>
        <v>#N/A</v>
      </c>
      <c r="F3145" s="35"/>
      <c r="G3145" s="33">
        <f>IFERROR(VLOOKUP(C3145,重点公司!$C$2:$E$800,2,FALSE),0)</f>
        <v>0</v>
      </c>
    </row>
    <row r="3146" spans="2:7" ht="14" customHeight="1" x14ac:dyDescent="0.25">
      <c r="B3146" s="34" t="s">
        <v>4217</v>
      </c>
      <c r="C3146" s="29">
        <f>[1]!s_info_name(B3146)</f>
        <v>0</v>
      </c>
      <c r="D3146" s="30">
        <f>[1]!s_info_industry_sw_2021(B3146,"",1)</f>
        <v>0</v>
      </c>
      <c r="E3146" s="31" t="e">
        <f>IF([1]!s_info_industry_sw_2021(B3146,"",2)="消费电子",分工!$E$4,VLOOKUP(D3146,分工!$B$2:'分工'!$C$32,2,0))</f>
        <v>#N/A</v>
      </c>
      <c r="F3146" s="35"/>
      <c r="G3146" s="33">
        <f>IFERROR(VLOOKUP(C3146,重点公司!$C$2:$E$800,2,FALSE),0)</f>
        <v>0</v>
      </c>
    </row>
    <row r="3147" spans="2:7" ht="14" customHeight="1" x14ac:dyDescent="0.25">
      <c r="B3147" s="34" t="s">
        <v>4218</v>
      </c>
      <c r="C3147" s="29">
        <f>[1]!s_info_name(B3147)</f>
        <v>0</v>
      </c>
      <c r="D3147" s="30">
        <f>[1]!s_info_industry_sw_2021(B3147,"",1)</f>
        <v>0</v>
      </c>
      <c r="E3147" s="31" t="e">
        <f>IF([1]!s_info_industry_sw_2021(B3147,"",2)="消费电子",分工!$E$4,VLOOKUP(D3147,分工!$B$2:'分工'!$C$32,2,0))</f>
        <v>#N/A</v>
      </c>
      <c r="F3147" s="35"/>
      <c r="G3147" s="33">
        <f>IFERROR(VLOOKUP(C3147,重点公司!$C$2:$E$800,2,FALSE),0)</f>
        <v>0</v>
      </c>
    </row>
    <row r="3148" spans="2:7" ht="14" customHeight="1" x14ac:dyDescent="0.25">
      <c r="B3148" s="34" t="s">
        <v>4219</v>
      </c>
      <c r="C3148" s="29">
        <f>[1]!s_info_name(B3148)</f>
        <v>0</v>
      </c>
      <c r="D3148" s="30">
        <f>[1]!s_info_industry_sw_2021(B3148,"",1)</f>
        <v>0</v>
      </c>
      <c r="E3148" s="31" t="e">
        <f>IF([1]!s_info_industry_sw_2021(B3148,"",2)="消费电子",分工!$E$4,VLOOKUP(D3148,分工!$B$2:'分工'!$C$32,2,0))</f>
        <v>#N/A</v>
      </c>
      <c r="F3148" s="35"/>
      <c r="G3148" s="33">
        <f>IFERROR(VLOOKUP(C3148,重点公司!$C$2:$E$800,2,FALSE),0)</f>
        <v>0</v>
      </c>
    </row>
    <row r="3149" spans="2:7" ht="14" customHeight="1" x14ac:dyDescent="0.25">
      <c r="B3149" s="34" t="s">
        <v>4220</v>
      </c>
      <c r="C3149" s="29">
        <f>[1]!s_info_name(B3149)</f>
        <v>0</v>
      </c>
      <c r="D3149" s="30">
        <f>[1]!s_info_industry_sw_2021(B3149,"",1)</f>
        <v>0</v>
      </c>
      <c r="E3149" s="31" t="e">
        <f>IF([1]!s_info_industry_sw_2021(B3149,"",2)="消费电子",分工!$E$4,VLOOKUP(D3149,分工!$B$2:'分工'!$C$32,2,0))</f>
        <v>#N/A</v>
      </c>
      <c r="F3149" s="35"/>
      <c r="G3149" s="33">
        <f>IFERROR(VLOOKUP(C3149,重点公司!$C$2:$E$800,2,FALSE),0)</f>
        <v>0</v>
      </c>
    </row>
    <row r="3150" spans="2:7" ht="14" customHeight="1" x14ac:dyDescent="0.25">
      <c r="B3150" s="34" t="s">
        <v>4221</v>
      </c>
      <c r="C3150" s="29">
        <f>[1]!s_info_name(B3150)</f>
        <v>0</v>
      </c>
      <c r="D3150" s="30">
        <f>[1]!s_info_industry_sw_2021(B3150,"",1)</f>
        <v>0</v>
      </c>
      <c r="E3150" s="31" t="e">
        <f>IF([1]!s_info_industry_sw_2021(B3150,"",2)="消费电子",分工!$E$4,VLOOKUP(D3150,分工!$B$2:'分工'!$C$32,2,0))</f>
        <v>#N/A</v>
      </c>
      <c r="F3150" s="35"/>
      <c r="G3150" s="33">
        <f>IFERROR(VLOOKUP(C3150,重点公司!$C$2:$E$800,2,FALSE),0)</f>
        <v>0</v>
      </c>
    </row>
    <row r="3151" spans="2:7" ht="14" customHeight="1" x14ac:dyDescent="0.25">
      <c r="B3151" s="34" t="s">
        <v>4222</v>
      </c>
      <c r="C3151" s="29">
        <f>[1]!s_info_name(B3151)</f>
        <v>0</v>
      </c>
      <c r="D3151" s="30">
        <f>[1]!s_info_industry_sw_2021(B3151,"",1)</f>
        <v>0</v>
      </c>
      <c r="E3151" s="31" t="e">
        <f>IF([1]!s_info_industry_sw_2021(B3151,"",2)="消费电子",分工!$E$4,VLOOKUP(D3151,分工!$B$2:'分工'!$C$32,2,0))</f>
        <v>#N/A</v>
      </c>
      <c r="F3151" s="35"/>
      <c r="G3151" s="33">
        <f>IFERROR(VLOOKUP(C3151,重点公司!$C$2:$E$800,2,FALSE),0)</f>
        <v>0</v>
      </c>
    </row>
    <row r="3152" spans="2:7" ht="14" customHeight="1" x14ac:dyDescent="0.25">
      <c r="B3152" s="34" t="s">
        <v>4223</v>
      </c>
      <c r="C3152" s="29">
        <f>[1]!s_info_name(B3152)</f>
        <v>0</v>
      </c>
      <c r="D3152" s="30">
        <f>[1]!s_info_industry_sw_2021(B3152,"",1)</f>
        <v>0</v>
      </c>
      <c r="E3152" s="31" t="e">
        <f>IF([1]!s_info_industry_sw_2021(B3152,"",2)="消费电子",分工!$E$4,VLOOKUP(D3152,分工!$B$2:'分工'!$C$32,2,0))</f>
        <v>#N/A</v>
      </c>
      <c r="F3152" s="35"/>
      <c r="G3152" s="33">
        <f>IFERROR(VLOOKUP(C3152,重点公司!$C$2:$E$800,2,FALSE),0)</f>
        <v>0</v>
      </c>
    </row>
    <row r="3153" spans="2:7" ht="14" customHeight="1" x14ac:dyDescent="0.25">
      <c r="B3153" s="34" t="s">
        <v>4224</v>
      </c>
      <c r="C3153" s="29">
        <f>[1]!s_info_name(B3153)</f>
        <v>0</v>
      </c>
      <c r="D3153" s="30">
        <f>[1]!s_info_industry_sw_2021(B3153,"",1)</f>
        <v>0</v>
      </c>
      <c r="E3153" s="31" t="e">
        <f>IF([1]!s_info_industry_sw_2021(B3153,"",2)="消费电子",分工!$E$4,VLOOKUP(D3153,分工!$B$2:'分工'!$C$32,2,0))</f>
        <v>#N/A</v>
      </c>
      <c r="F3153" s="35"/>
      <c r="G3153" s="33">
        <f>IFERROR(VLOOKUP(C3153,重点公司!$C$2:$E$800,2,FALSE),0)</f>
        <v>0</v>
      </c>
    </row>
    <row r="3154" spans="2:7" ht="14" customHeight="1" x14ac:dyDescent="0.25">
      <c r="B3154" s="34" t="s">
        <v>4225</v>
      </c>
      <c r="C3154" s="29">
        <f>[1]!s_info_name(B3154)</f>
        <v>0</v>
      </c>
      <c r="D3154" s="30">
        <f>[1]!s_info_industry_sw_2021(B3154,"",1)</f>
        <v>0</v>
      </c>
      <c r="E3154" s="31" t="e">
        <f>IF([1]!s_info_industry_sw_2021(B3154,"",2)="消费电子",分工!$E$4,VLOOKUP(D3154,分工!$B$2:'分工'!$C$32,2,0))</f>
        <v>#N/A</v>
      </c>
      <c r="F3154" s="35"/>
      <c r="G3154" s="33">
        <f>IFERROR(VLOOKUP(C3154,重点公司!$C$2:$E$800,2,FALSE),0)</f>
        <v>0</v>
      </c>
    </row>
    <row r="3155" spans="2:7" ht="14" customHeight="1" x14ac:dyDescent="0.25">
      <c r="B3155" s="34" t="s">
        <v>4226</v>
      </c>
      <c r="C3155" s="29">
        <f>[1]!s_info_name(B3155)</f>
        <v>0</v>
      </c>
      <c r="D3155" s="30">
        <f>[1]!s_info_industry_sw_2021(B3155,"",1)</f>
        <v>0</v>
      </c>
      <c r="E3155" s="31" t="e">
        <f>IF([1]!s_info_industry_sw_2021(B3155,"",2)="消费电子",分工!$E$4,VLOOKUP(D3155,分工!$B$2:'分工'!$C$32,2,0))</f>
        <v>#N/A</v>
      </c>
      <c r="F3155" s="35"/>
      <c r="G3155" s="33">
        <f>IFERROR(VLOOKUP(C3155,重点公司!$C$2:$E$800,2,FALSE),0)</f>
        <v>0</v>
      </c>
    </row>
    <row r="3156" spans="2:7" ht="14" customHeight="1" x14ac:dyDescent="0.25">
      <c r="B3156" s="34" t="s">
        <v>4227</v>
      </c>
      <c r="C3156" s="29">
        <f>[1]!s_info_name(B3156)</f>
        <v>0</v>
      </c>
      <c r="D3156" s="30">
        <f>[1]!s_info_industry_sw_2021(B3156,"",1)</f>
        <v>0</v>
      </c>
      <c r="E3156" s="31" t="e">
        <f>IF([1]!s_info_industry_sw_2021(B3156,"",2)="消费电子",分工!$E$4,VLOOKUP(D3156,分工!$B$2:'分工'!$C$32,2,0))</f>
        <v>#N/A</v>
      </c>
      <c r="F3156" s="35"/>
      <c r="G3156" s="33">
        <f>IFERROR(VLOOKUP(C3156,重点公司!$C$2:$E$800,2,FALSE),0)</f>
        <v>0</v>
      </c>
    </row>
    <row r="3157" spans="2:7" ht="14" customHeight="1" x14ac:dyDescent="0.25">
      <c r="B3157" s="34" t="s">
        <v>4228</v>
      </c>
      <c r="C3157" s="29">
        <f>[1]!s_info_name(B3157)</f>
        <v>0</v>
      </c>
      <c r="D3157" s="30">
        <f>[1]!s_info_industry_sw_2021(B3157,"",1)</f>
        <v>0</v>
      </c>
      <c r="E3157" s="31" t="e">
        <f>IF([1]!s_info_industry_sw_2021(B3157,"",2)="消费电子",分工!$E$4,VLOOKUP(D3157,分工!$B$2:'分工'!$C$32,2,0))</f>
        <v>#N/A</v>
      </c>
      <c r="F3157" s="35"/>
      <c r="G3157" s="33">
        <f>IFERROR(VLOOKUP(C3157,重点公司!$C$2:$E$800,2,FALSE),0)</f>
        <v>0</v>
      </c>
    </row>
    <row r="3158" spans="2:7" ht="14" customHeight="1" x14ac:dyDescent="0.25">
      <c r="B3158" s="34" t="s">
        <v>4229</v>
      </c>
      <c r="C3158" s="29">
        <f>[1]!s_info_name(B3158)</f>
        <v>0</v>
      </c>
      <c r="D3158" s="30">
        <f>[1]!s_info_industry_sw_2021(B3158,"",1)</f>
        <v>0</v>
      </c>
      <c r="E3158" s="31" t="e">
        <f>IF([1]!s_info_industry_sw_2021(B3158,"",2)="消费电子",分工!$E$4,VLOOKUP(D3158,分工!$B$2:'分工'!$C$32,2,0))</f>
        <v>#N/A</v>
      </c>
      <c r="F3158" s="35"/>
      <c r="G3158" s="33">
        <f>IFERROR(VLOOKUP(C3158,重点公司!$C$2:$E$800,2,FALSE),0)</f>
        <v>0</v>
      </c>
    </row>
    <row r="3159" spans="2:7" ht="14" customHeight="1" x14ac:dyDescent="0.25">
      <c r="B3159" s="34" t="s">
        <v>4230</v>
      </c>
      <c r="C3159" s="29">
        <f>[1]!s_info_name(B3159)</f>
        <v>0</v>
      </c>
      <c r="D3159" s="30">
        <f>[1]!s_info_industry_sw_2021(B3159,"",1)</f>
        <v>0</v>
      </c>
      <c r="E3159" s="31" t="e">
        <f>IF([1]!s_info_industry_sw_2021(B3159,"",2)="消费电子",分工!$E$4,VLOOKUP(D3159,分工!$B$2:'分工'!$C$32,2,0))</f>
        <v>#N/A</v>
      </c>
      <c r="F3159" s="35"/>
      <c r="G3159" s="33">
        <f>IFERROR(VLOOKUP(C3159,重点公司!$C$2:$E$800,2,FALSE),0)</f>
        <v>0</v>
      </c>
    </row>
    <row r="3160" spans="2:7" ht="14" customHeight="1" x14ac:dyDescent="0.25">
      <c r="B3160" s="34" t="s">
        <v>4231</v>
      </c>
      <c r="C3160" s="29">
        <f>[1]!s_info_name(B3160)</f>
        <v>0</v>
      </c>
      <c r="D3160" s="30">
        <f>[1]!s_info_industry_sw_2021(B3160,"",1)</f>
        <v>0</v>
      </c>
      <c r="E3160" s="31" t="e">
        <f>IF([1]!s_info_industry_sw_2021(B3160,"",2)="消费电子",分工!$E$4,VLOOKUP(D3160,分工!$B$2:'分工'!$C$32,2,0))</f>
        <v>#N/A</v>
      </c>
      <c r="F3160" s="35"/>
      <c r="G3160" s="33">
        <f>IFERROR(VLOOKUP(C3160,重点公司!$C$2:$E$800,2,FALSE),0)</f>
        <v>0</v>
      </c>
    </row>
    <row r="3161" spans="2:7" ht="14" customHeight="1" x14ac:dyDescent="0.25">
      <c r="B3161" s="34" t="s">
        <v>4232</v>
      </c>
      <c r="C3161" s="29">
        <f>[1]!s_info_name(B3161)</f>
        <v>0</v>
      </c>
      <c r="D3161" s="30">
        <f>[1]!s_info_industry_sw_2021(B3161,"",1)</f>
        <v>0</v>
      </c>
      <c r="E3161" s="31" t="e">
        <f>IF([1]!s_info_industry_sw_2021(B3161,"",2)="消费电子",分工!$E$4,VLOOKUP(D3161,分工!$B$2:'分工'!$C$32,2,0))</f>
        <v>#N/A</v>
      </c>
      <c r="F3161" s="35"/>
      <c r="G3161" s="33">
        <f>IFERROR(VLOOKUP(C3161,重点公司!$C$2:$E$800,2,FALSE),0)</f>
        <v>0</v>
      </c>
    </row>
    <row r="3162" spans="2:7" ht="14" customHeight="1" x14ac:dyDescent="0.25">
      <c r="B3162" s="34" t="s">
        <v>4233</v>
      </c>
      <c r="C3162" s="29">
        <f>[1]!s_info_name(B3162)</f>
        <v>0</v>
      </c>
      <c r="D3162" s="30">
        <f>[1]!s_info_industry_sw_2021(B3162,"",1)</f>
        <v>0</v>
      </c>
      <c r="E3162" s="31" t="e">
        <f>IF([1]!s_info_industry_sw_2021(B3162,"",2)="消费电子",分工!$E$4,VLOOKUP(D3162,分工!$B$2:'分工'!$C$32,2,0))</f>
        <v>#N/A</v>
      </c>
      <c r="F3162" s="35"/>
      <c r="G3162" s="33">
        <f>IFERROR(VLOOKUP(C3162,重点公司!$C$2:$E$800,2,FALSE),0)</f>
        <v>0</v>
      </c>
    </row>
    <row r="3163" spans="2:7" ht="14" customHeight="1" x14ac:dyDescent="0.25">
      <c r="B3163" s="34" t="s">
        <v>4234</v>
      </c>
      <c r="C3163" s="29">
        <f>[1]!s_info_name(B3163)</f>
        <v>0</v>
      </c>
      <c r="D3163" s="30">
        <f>[1]!s_info_industry_sw_2021(B3163,"",1)</f>
        <v>0</v>
      </c>
      <c r="E3163" s="31" t="e">
        <f>IF([1]!s_info_industry_sw_2021(B3163,"",2)="消费电子",分工!$E$4,VLOOKUP(D3163,分工!$B$2:'分工'!$C$32,2,0))</f>
        <v>#N/A</v>
      </c>
      <c r="F3163" s="35"/>
      <c r="G3163" s="33">
        <f>IFERROR(VLOOKUP(C3163,重点公司!$C$2:$E$800,2,FALSE),0)</f>
        <v>0</v>
      </c>
    </row>
    <row r="3164" spans="2:7" ht="14" customHeight="1" x14ac:dyDescent="0.25">
      <c r="B3164" s="34" t="s">
        <v>4235</v>
      </c>
      <c r="C3164" s="29">
        <f>[1]!s_info_name(B3164)</f>
        <v>0</v>
      </c>
      <c r="D3164" s="30">
        <f>[1]!s_info_industry_sw_2021(B3164,"",1)</f>
        <v>0</v>
      </c>
      <c r="E3164" s="31" t="e">
        <f>IF([1]!s_info_industry_sw_2021(B3164,"",2)="消费电子",分工!$E$4,VLOOKUP(D3164,分工!$B$2:'分工'!$C$32,2,0))</f>
        <v>#N/A</v>
      </c>
      <c r="F3164" s="35"/>
      <c r="G3164" s="33">
        <f>IFERROR(VLOOKUP(C3164,重点公司!$C$2:$E$800,2,FALSE),0)</f>
        <v>0</v>
      </c>
    </row>
    <row r="3165" spans="2:7" ht="14" customHeight="1" x14ac:dyDescent="0.25">
      <c r="B3165" s="34" t="s">
        <v>4236</v>
      </c>
      <c r="C3165" s="29">
        <f>[1]!s_info_name(B3165)</f>
        <v>0</v>
      </c>
      <c r="D3165" s="30">
        <f>[1]!s_info_industry_sw_2021(B3165,"",1)</f>
        <v>0</v>
      </c>
      <c r="E3165" s="31" t="e">
        <f>IF([1]!s_info_industry_sw_2021(B3165,"",2)="消费电子",分工!$E$4,VLOOKUP(D3165,分工!$B$2:'分工'!$C$32,2,0))</f>
        <v>#N/A</v>
      </c>
      <c r="F3165" s="35"/>
      <c r="G3165" s="33">
        <f>IFERROR(VLOOKUP(C3165,重点公司!$C$2:$E$800,2,FALSE),0)</f>
        <v>0</v>
      </c>
    </row>
    <row r="3166" spans="2:7" ht="14" customHeight="1" x14ac:dyDescent="0.25">
      <c r="B3166" s="34" t="s">
        <v>4237</v>
      </c>
      <c r="C3166" s="29">
        <f>[1]!s_info_name(B3166)</f>
        <v>0</v>
      </c>
      <c r="D3166" s="30">
        <f>[1]!s_info_industry_sw_2021(B3166,"",1)</f>
        <v>0</v>
      </c>
      <c r="E3166" s="31" t="e">
        <f>IF([1]!s_info_industry_sw_2021(B3166,"",2)="消费电子",分工!$E$4,VLOOKUP(D3166,分工!$B$2:'分工'!$C$32,2,0))</f>
        <v>#N/A</v>
      </c>
      <c r="F3166" s="35"/>
      <c r="G3166" s="33">
        <f>IFERROR(VLOOKUP(C3166,重点公司!$C$2:$E$800,2,FALSE),0)</f>
        <v>0</v>
      </c>
    </row>
    <row r="3167" spans="2:7" ht="14" customHeight="1" x14ac:dyDescent="0.25">
      <c r="B3167" s="34" t="s">
        <v>4238</v>
      </c>
      <c r="C3167" s="29">
        <f>[1]!s_info_name(B3167)</f>
        <v>0</v>
      </c>
      <c r="D3167" s="30">
        <f>[1]!s_info_industry_sw_2021(B3167,"",1)</f>
        <v>0</v>
      </c>
      <c r="E3167" s="31" t="e">
        <f>IF([1]!s_info_industry_sw_2021(B3167,"",2)="消费电子",分工!$E$4,VLOOKUP(D3167,分工!$B$2:'分工'!$C$32,2,0))</f>
        <v>#N/A</v>
      </c>
      <c r="F3167" s="35"/>
      <c r="G3167" s="33">
        <f>IFERROR(VLOOKUP(C3167,重点公司!$C$2:$E$800,2,FALSE),0)</f>
        <v>0</v>
      </c>
    </row>
    <row r="3168" spans="2:7" ht="14" customHeight="1" x14ac:dyDescent="0.25">
      <c r="B3168" s="34" t="s">
        <v>4239</v>
      </c>
      <c r="C3168" s="29">
        <f>[1]!s_info_name(B3168)</f>
        <v>0</v>
      </c>
      <c r="D3168" s="30">
        <f>[1]!s_info_industry_sw_2021(B3168,"",1)</f>
        <v>0</v>
      </c>
      <c r="E3168" s="31" t="e">
        <f>IF([1]!s_info_industry_sw_2021(B3168,"",2)="消费电子",分工!$E$4,VLOOKUP(D3168,分工!$B$2:'分工'!$C$32,2,0))</f>
        <v>#N/A</v>
      </c>
      <c r="F3168" s="35"/>
      <c r="G3168" s="33">
        <f>IFERROR(VLOOKUP(C3168,重点公司!$C$2:$E$800,2,FALSE),0)</f>
        <v>0</v>
      </c>
    </row>
    <row r="3169" spans="2:7" ht="14" customHeight="1" x14ac:dyDescent="0.25">
      <c r="B3169" s="34" t="s">
        <v>4240</v>
      </c>
      <c r="C3169" s="29">
        <f>[1]!s_info_name(B3169)</f>
        <v>0</v>
      </c>
      <c r="D3169" s="30">
        <f>[1]!s_info_industry_sw_2021(B3169,"",1)</f>
        <v>0</v>
      </c>
      <c r="E3169" s="31" t="e">
        <f>IF([1]!s_info_industry_sw_2021(B3169,"",2)="消费电子",分工!$E$4,VLOOKUP(D3169,分工!$B$2:'分工'!$C$32,2,0))</f>
        <v>#N/A</v>
      </c>
      <c r="F3169" s="35"/>
      <c r="G3169" s="33">
        <f>IFERROR(VLOOKUP(C3169,重点公司!$C$2:$E$800,2,FALSE),0)</f>
        <v>0</v>
      </c>
    </row>
    <row r="3170" spans="2:7" ht="14" customHeight="1" x14ac:dyDescent="0.25">
      <c r="B3170" s="34" t="s">
        <v>4241</v>
      </c>
      <c r="C3170" s="29">
        <f>[1]!s_info_name(B3170)</f>
        <v>0</v>
      </c>
      <c r="D3170" s="30">
        <f>[1]!s_info_industry_sw_2021(B3170,"",1)</f>
        <v>0</v>
      </c>
      <c r="E3170" s="31" t="e">
        <f>IF([1]!s_info_industry_sw_2021(B3170,"",2)="消费电子",分工!$E$4,VLOOKUP(D3170,分工!$B$2:'分工'!$C$32,2,0))</f>
        <v>#N/A</v>
      </c>
      <c r="F3170" s="35"/>
      <c r="G3170" s="33">
        <f>IFERROR(VLOOKUP(C3170,重点公司!$C$2:$E$800,2,FALSE),0)</f>
        <v>0</v>
      </c>
    </row>
    <row r="3171" spans="2:7" ht="14" customHeight="1" x14ac:dyDescent="0.25">
      <c r="B3171" s="34" t="s">
        <v>4242</v>
      </c>
      <c r="C3171" s="29">
        <f>[1]!s_info_name(B3171)</f>
        <v>0</v>
      </c>
      <c r="D3171" s="30">
        <f>[1]!s_info_industry_sw_2021(B3171,"",1)</f>
        <v>0</v>
      </c>
      <c r="E3171" s="31" t="e">
        <f>IF([1]!s_info_industry_sw_2021(B3171,"",2)="消费电子",分工!$E$4,VLOOKUP(D3171,分工!$B$2:'分工'!$C$32,2,0))</f>
        <v>#N/A</v>
      </c>
      <c r="F3171" s="35"/>
      <c r="G3171" s="33">
        <f>IFERROR(VLOOKUP(C3171,重点公司!$C$2:$E$800,2,FALSE),0)</f>
        <v>0</v>
      </c>
    </row>
    <row r="3172" spans="2:7" ht="14" customHeight="1" x14ac:dyDescent="0.25">
      <c r="B3172" s="34" t="s">
        <v>4243</v>
      </c>
      <c r="C3172" s="29">
        <f>[1]!s_info_name(B3172)</f>
        <v>0</v>
      </c>
      <c r="D3172" s="30">
        <f>[1]!s_info_industry_sw_2021(B3172,"",1)</f>
        <v>0</v>
      </c>
      <c r="E3172" s="31" t="e">
        <f>IF([1]!s_info_industry_sw_2021(B3172,"",2)="消费电子",分工!$E$4,VLOOKUP(D3172,分工!$B$2:'分工'!$C$32,2,0))</f>
        <v>#N/A</v>
      </c>
      <c r="F3172" s="35"/>
      <c r="G3172" s="33">
        <f>IFERROR(VLOOKUP(C3172,重点公司!$C$2:$E$800,2,FALSE),0)</f>
        <v>0</v>
      </c>
    </row>
    <row r="3173" spans="2:7" ht="14" customHeight="1" x14ac:dyDescent="0.25">
      <c r="B3173" s="34" t="s">
        <v>4244</v>
      </c>
      <c r="C3173" s="29">
        <f>[1]!s_info_name(B3173)</f>
        <v>0</v>
      </c>
      <c r="D3173" s="30">
        <f>[1]!s_info_industry_sw_2021(B3173,"",1)</f>
        <v>0</v>
      </c>
      <c r="E3173" s="31" t="e">
        <f>IF([1]!s_info_industry_sw_2021(B3173,"",2)="消费电子",分工!$E$4,VLOOKUP(D3173,分工!$B$2:'分工'!$C$32,2,0))</f>
        <v>#N/A</v>
      </c>
      <c r="F3173" s="35"/>
      <c r="G3173" s="33">
        <f>IFERROR(VLOOKUP(C3173,重点公司!$C$2:$E$800,2,FALSE),0)</f>
        <v>0</v>
      </c>
    </row>
    <row r="3174" spans="2:7" ht="14" customHeight="1" x14ac:dyDescent="0.25">
      <c r="B3174" s="34" t="s">
        <v>4245</v>
      </c>
      <c r="C3174" s="29">
        <f>[1]!s_info_name(B3174)</f>
        <v>0</v>
      </c>
      <c r="D3174" s="30">
        <f>[1]!s_info_industry_sw_2021(B3174,"",1)</f>
        <v>0</v>
      </c>
      <c r="E3174" s="31" t="e">
        <f>IF([1]!s_info_industry_sw_2021(B3174,"",2)="消费电子",分工!$E$4,VLOOKUP(D3174,分工!$B$2:'分工'!$C$32,2,0))</f>
        <v>#N/A</v>
      </c>
      <c r="F3174" s="35"/>
      <c r="G3174" s="33">
        <f>IFERROR(VLOOKUP(C3174,重点公司!$C$2:$E$800,2,FALSE),0)</f>
        <v>0</v>
      </c>
    </row>
    <row r="3175" spans="2:7" ht="14" customHeight="1" x14ac:dyDescent="0.25">
      <c r="B3175" s="34" t="s">
        <v>4246</v>
      </c>
      <c r="C3175" s="29">
        <f>[1]!s_info_name(B3175)</f>
        <v>0</v>
      </c>
      <c r="D3175" s="30">
        <f>[1]!s_info_industry_sw_2021(B3175,"",1)</f>
        <v>0</v>
      </c>
      <c r="E3175" s="31" t="e">
        <f>IF([1]!s_info_industry_sw_2021(B3175,"",2)="消费电子",分工!$E$4,VLOOKUP(D3175,分工!$B$2:'分工'!$C$32,2,0))</f>
        <v>#N/A</v>
      </c>
      <c r="F3175" s="35"/>
      <c r="G3175" s="33">
        <f>IFERROR(VLOOKUP(C3175,重点公司!$C$2:$E$800,2,FALSE),0)</f>
        <v>0</v>
      </c>
    </row>
    <row r="3176" spans="2:7" ht="14" customHeight="1" x14ac:dyDescent="0.25">
      <c r="B3176" s="34" t="s">
        <v>4247</v>
      </c>
      <c r="C3176" s="29">
        <f>[1]!s_info_name(B3176)</f>
        <v>0</v>
      </c>
      <c r="D3176" s="30">
        <f>[1]!s_info_industry_sw_2021(B3176,"",1)</f>
        <v>0</v>
      </c>
      <c r="E3176" s="31" t="e">
        <f>IF([1]!s_info_industry_sw_2021(B3176,"",2)="消费电子",分工!$E$4,VLOOKUP(D3176,分工!$B$2:'分工'!$C$32,2,0))</f>
        <v>#N/A</v>
      </c>
      <c r="F3176" s="35"/>
      <c r="G3176" s="33">
        <f>IFERROR(VLOOKUP(C3176,重点公司!$C$2:$E$800,2,FALSE),0)</f>
        <v>0</v>
      </c>
    </row>
    <row r="3177" spans="2:7" ht="14" customHeight="1" x14ac:dyDescent="0.25">
      <c r="B3177" s="34" t="s">
        <v>4248</v>
      </c>
      <c r="C3177" s="29">
        <f>[1]!s_info_name(B3177)</f>
        <v>0</v>
      </c>
      <c r="D3177" s="30">
        <f>[1]!s_info_industry_sw_2021(B3177,"",1)</f>
        <v>0</v>
      </c>
      <c r="E3177" s="31" t="e">
        <f>IF([1]!s_info_industry_sw_2021(B3177,"",2)="消费电子",分工!$E$4,VLOOKUP(D3177,分工!$B$2:'分工'!$C$32,2,0))</f>
        <v>#N/A</v>
      </c>
      <c r="F3177" s="35"/>
      <c r="G3177" s="33">
        <f>IFERROR(VLOOKUP(C3177,重点公司!$C$2:$E$800,2,FALSE),0)</f>
        <v>0</v>
      </c>
    </row>
    <row r="3178" spans="2:7" ht="14" customHeight="1" x14ac:dyDescent="0.25">
      <c r="B3178" s="34" t="s">
        <v>4249</v>
      </c>
      <c r="C3178" s="29">
        <f>[1]!s_info_name(B3178)</f>
        <v>0</v>
      </c>
      <c r="D3178" s="30">
        <f>[1]!s_info_industry_sw_2021(B3178,"",1)</f>
        <v>0</v>
      </c>
      <c r="E3178" s="31" t="e">
        <f>IF([1]!s_info_industry_sw_2021(B3178,"",2)="消费电子",分工!$E$4,VLOOKUP(D3178,分工!$B$2:'分工'!$C$32,2,0))</f>
        <v>#N/A</v>
      </c>
      <c r="F3178" s="35"/>
      <c r="G3178" s="33">
        <f>IFERROR(VLOOKUP(C3178,重点公司!$C$2:$E$800,2,FALSE),0)</f>
        <v>0</v>
      </c>
    </row>
    <row r="3179" spans="2:7" ht="14" customHeight="1" x14ac:dyDescent="0.25">
      <c r="B3179" s="34" t="s">
        <v>4250</v>
      </c>
      <c r="C3179" s="29">
        <f>[1]!s_info_name(B3179)</f>
        <v>0</v>
      </c>
      <c r="D3179" s="30">
        <f>[1]!s_info_industry_sw_2021(B3179,"",1)</f>
        <v>0</v>
      </c>
      <c r="E3179" s="31" t="e">
        <f>IF([1]!s_info_industry_sw_2021(B3179,"",2)="消费电子",分工!$E$4,VLOOKUP(D3179,分工!$B$2:'分工'!$C$32,2,0))</f>
        <v>#N/A</v>
      </c>
      <c r="F3179" s="35"/>
      <c r="G3179" s="33">
        <f>IFERROR(VLOOKUP(C3179,重点公司!$C$2:$E$800,2,FALSE),0)</f>
        <v>0</v>
      </c>
    </row>
    <row r="3180" spans="2:7" ht="14" customHeight="1" x14ac:dyDescent="0.25">
      <c r="B3180" s="34" t="s">
        <v>4251</v>
      </c>
      <c r="C3180" s="29">
        <f>[1]!s_info_name(B3180)</f>
        <v>0</v>
      </c>
      <c r="D3180" s="30">
        <f>[1]!s_info_industry_sw_2021(B3180,"",1)</f>
        <v>0</v>
      </c>
      <c r="E3180" s="31" t="e">
        <f>IF([1]!s_info_industry_sw_2021(B3180,"",2)="消费电子",分工!$E$4,VLOOKUP(D3180,分工!$B$2:'分工'!$C$32,2,0))</f>
        <v>#N/A</v>
      </c>
      <c r="F3180" s="35"/>
      <c r="G3180" s="33">
        <f>IFERROR(VLOOKUP(C3180,重点公司!$C$2:$E$800,2,FALSE),0)</f>
        <v>0</v>
      </c>
    </row>
    <row r="3181" spans="2:7" ht="14" customHeight="1" x14ac:dyDescent="0.25">
      <c r="B3181" s="34" t="s">
        <v>4252</v>
      </c>
      <c r="C3181" s="29">
        <f>[1]!s_info_name(B3181)</f>
        <v>0</v>
      </c>
      <c r="D3181" s="30">
        <f>[1]!s_info_industry_sw_2021(B3181,"",1)</f>
        <v>0</v>
      </c>
      <c r="E3181" s="31" t="e">
        <f>IF([1]!s_info_industry_sw_2021(B3181,"",2)="消费电子",分工!$E$4,VLOOKUP(D3181,分工!$B$2:'分工'!$C$32,2,0))</f>
        <v>#N/A</v>
      </c>
      <c r="F3181" s="35"/>
      <c r="G3181" s="33">
        <f>IFERROR(VLOOKUP(C3181,重点公司!$C$2:$E$800,2,FALSE),0)</f>
        <v>0</v>
      </c>
    </row>
    <row r="3182" spans="2:7" ht="14" customHeight="1" x14ac:dyDescent="0.25">
      <c r="B3182" s="34" t="s">
        <v>4253</v>
      </c>
      <c r="C3182" s="29">
        <f>[1]!s_info_name(B3182)</f>
        <v>0</v>
      </c>
      <c r="D3182" s="30">
        <f>[1]!s_info_industry_sw_2021(B3182,"",1)</f>
        <v>0</v>
      </c>
      <c r="E3182" s="31" t="e">
        <f>IF([1]!s_info_industry_sw_2021(B3182,"",2)="消费电子",分工!$E$4,VLOOKUP(D3182,分工!$B$2:'分工'!$C$32,2,0))</f>
        <v>#N/A</v>
      </c>
      <c r="F3182" s="35"/>
      <c r="G3182" s="33">
        <f>IFERROR(VLOOKUP(C3182,重点公司!$C$2:$E$800,2,FALSE),0)</f>
        <v>0</v>
      </c>
    </row>
    <row r="3183" spans="2:7" ht="14" customHeight="1" x14ac:dyDescent="0.25">
      <c r="B3183" s="34" t="s">
        <v>4254</v>
      </c>
      <c r="C3183" s="29">
        <f>[1]!s_info_name(B3183)</f>
        <v>0</v>
      </c>
      <c r="D3183" s="30">
        <f>[1]!s_info_industry_sw_2021(B3183,"",1)</f>
        <v>0</v>
      </c>
      <c r="E3183" s="31" t="e">
        <f>IF([1]!s_info_industry_sw_2021(B3183,"",2)="消费电子",分工!$E$4,VLOOKUP(D3183,分工!$B$2:'分工'!$C$32,2,0))</f>
        <v>#N/A</v>
      </c>
      <c r="F3183" s="35"/>
      <c r="G3183" s="33">
        <f>IFERROR(VLOOKUP(C3183,重点公司!$C$2:$E$800,2,FALSE),0)</f>
        <v>0</v>
      </c>
    </row>
    <row r="3184" spans="2:7" ht="14" customHeight="1" x14ac:dyDescent="0.25">
      <c r="B3184" s="34" t="s">
        <v>4255</v>
      </c>
      <c r="C3184" s="29">
        <f>[1]!s_info_name(B3184)</f>
        <v>0</v>
      </c>
      <c r="D3184" s="30">
        <f>[1]!s_info_industry_sw_2021(B3184,"",1)</f>
        <v>0</v>
      </c>
      <c r="E3184" s="31" t="e">
        <f>IF([1]!s_info_industry_sw_2021(B3184,"",2)="消费电子",分工!$E$4,VLOOKUP(D3184,分工!$B$2:'分工'!$C$32,2,0))</f>
        <v>#N/A</v>
      </c>
      <c r="F3184" s="35"/>
      <c r="G3184" s="33">
        <f>IFERROR(VLOOKUP(C3184,重点公司!$C$2:$E$800,2,FALSE),0)</f>
        <v>0</v>
      </c>
    </row>
    <row r="3185" spans="2:7" ht="14" customHeight="1" x14ac:dyDescent="0.25">
      <c r="B3185" s="34" t="s">
        <v>4256</v>
      </c>
      <c r="C3185" s="29">
        <f>[1]!s_info_name(B3185)</f>
        <v>0</v>
      </c>
      <c r="D3185" s="30">
        <f>[1]!s_info_industry_sw_2021(B3185,"",1)</f>
        <v>0</v>
      </c>
      <c r="E3185" s="31" t="e">
        <f>IF([1]!s_info_industry_sw_2021(B3185,"",2)="消费电子",分工!$E$4,VLOOKUP(D3185,分工!$B$2:'分工'!$C$32,2,0))</f>
        <v>#N/A</v>
      </c>
      <c r="F3185" s="35"/>
      <c r="G3185" s="33">
        <f>IFERROR(VLOOKUP(C3185,重点公司!$C$2:$E$800,2,FALSE),0)</f>
        <v>0</v>
      </c>
    </row>
    <row r="3186" spans="2:7" ht="14" customHeight="1" x14ac:dyDescent="0.25">
      <c r="B3186" s="34" t="s">
        <v>4257</v>
      </c>
      <c r="C3186" s="29">
        <f>[1]!s_info_name(B3186)</f>
        <v>0</v>
      </c>
      <c r="D3186" s="30">
        <f>[1]!s_info_industry_sw_2021(B3186,"",1)</f>
        <v>0</v>
      </c>
      <c r="E3186" s="31" t="e">
        <f>IF([1]!s_info_industry_sw_2021(B3186,"",2)="消费电子",分工!$E$4,VLOOKUP(D3186,分工!$B$2:'分工'!$C$32,2,0))</f>
        <v>#N/A</v>
      </c>
      <c r="F3186" s="35"/>
      <c r="G3186" s="33">
        <f>IFERROR(VLOOKUP(C3186,重点公司!$C$2:$E$800,2,FALSE),0)</f>
        <v>0</v>
      </c>
    </row>
    <row r="3187" spans="2:7" ht="14" customHeight="1" x14ac:dyDescent="0.25">
      <c r="B3187" s="34" t="s">
        <v>4258</v>
      </c>
      <c r="C3187" s="29">
        <f>[1]!s_info_name(B3187)</f>
        <v>0</v>
      </c>
      <c r="D3187" s="30">
        <f>[1]!s_info_industry_sw_2021(B3187,"",1)</f>
        <v>0</v>
      </c>
      <c r="E3187" s="31" t="e">
        <f>IF([1]!s_info_industry_sw_2021(B3187,"",2)="消费电子",分工!$E$4,VLOOKUP(D3187,分工!$B$2:'分工'!$C$32,2,0))</f>
        <v>#N/A</v>
      </c>
      <c r="F3187" s="35"/>
      <c r="G3187" s="33">
        <f>IFERROR(VLOOKUP(C3187,重点公司!$C$2:$E$800,2,FALSE),0)</f>
        <v>0</v>
      </c>
    </row>
    <row r="3188" spans="2:7" ht="14" customHeight="1" x14ac:dyDescent="0.25">
      <c r="B3188" s="34" t="s">
        <v>4259</v>
      </c>
      <c r="C3188" s="29">
        <f>[1]!s_info_name(B3188)</f>
        <v>0</v>
      </c>
      <c r="D3188" s="30">
        <f>[1]!s_info_industry_sw_2021(B3188,"",1)</f>
        <v>0</v>
      </c>
      <c r="E3188" s="31" t="e">
        <f>IF([1]!s_info_industry_sw_2021(B3188,"",2)="消费电子",分工!$E$4,VLOOKUP(D3188,分工!$B$2:'分工'!$C$32,2,0))</f>
        <v>#N/A</v>
      </c>
      <c r="F3188" s="35"/>
      <c r="G3188" s="33">
        <f>IFERROR(VLOOKUP(C3188,重点公司!$C$2:$E$800,2,FALSE),0)</f>
        <v>0</v>
      </c>
    </row>
    <row r="3189" spans="2:7" ht="14" customHeight="1" x14ac:dyDescent="0.25">
      <c r="B3189" s="34" t="s">
        <v>4260</v>
      </c>
      <c r="C3189" s="29">
        <f>[1]!s_info_name(B3189)</f>
        <v>0</v>
      </c>
      <c r="D3189" s="30">
        <f>[1]!s_info_industry_sw_2021(B3189,"",1)</f>
        <v>0</v>
      </c>
      <c r="E3189" s="31" t="e">
        <f>IF([1]!s_info_industry_sw_2021(B3189,"",2)="消费电子",分工!$E$4,VLOOKUP(D3189,分工!$B$2:'分工'!$C$32,2,0))</f>
        <v>#N/A</v>
      </c>
      <c r="F3189" s="35"/>
      <c r="G3189" s="33">
        <f>IFERROR(VLOOKUP(C3189,重点公司!$C$2:$E$800,2,FALSE),0)</f>
        <v>0</v>
      </c>
    </row>
    <row r="3190" spans="2:7" ht="14" customHeight="1" x14ac:dyDescent="0.25">
      <c r="B3190" s="34" t="s">
        <v>4261</v>
      </c>
      <c r="C3190" s="29">
        <f>[1]!s_info_name(B3190)</f>
        <v>0</v>
      </c>
      <c r="D3190" s="30">
        <f>[1]!s_info_industry_sw_2021(B3190,"",1)</f>
        <v>0</v>
      </c>
      <c r="E3190" s="31" t="e">
        <f>IF([1]!s_info_industry_sw_2021(B3190,"",2)="消费电子",分工!$E$4,VLOOKUP(D3190,分工!$B$2:'分工'!$C$32,2,0))</f>
        <v>#N/A</v>
      </c>
      <c r="F3190" s="35"/>
      <c r="G3190" s="33">
        <f>IFERROR(VLOOKUP(C3190,重点公司!$C$2:$E$800,2,FALSE),0)</f>
        <v>0</v>
      </c>
    </row>
    <row r="3191" spans="2:7" ht="14" customHeight="1" x14ac:dyDescent="0.25">
      <c r="B3191" s="34" t="s">
        <v>4262</v>
      </c>
      <c r="C3191" s="29">
        <f>[1]!s_info_name(B3191)</f>
        <v>0</v>
      </c>
      <c r="D3191" s="30">
        <f>[1]!s_info_industry_sw_2021(B3191,"",1)</f>
        <v>0</v>
      </c>
      <c r="E3191" s="31" t="e">
        <f>IF([1]!s_info_industry_sw_2021(B3191,"",2)="消费电子",分工!$E$4,VLOOKUP(D3191,分工!$B$2:'分工'!$C$32,2,0))</f>
        <v>#N/A</v>
      </c>
      <c r="F3191" s="35"/>
      <c r="G3191" s="33">
        <f>IFERROR(VLOOKUP(C3191,重点公司!$C$2:$E$800,2,FALSE),0)</f>
        <v>0</v>
      </c>
    </row>
    <row r="3192" spans="2:7" ht="14" customHeight="1" x14ac:dyDescent="0.25">
      <c r="B3192" s="34" t="s">
        <v>4263</v>
      </c>
      <c r="C3192" s="29">
        <f>[1]!s_info_name(B3192)</f>
        <v>0</v>
      </c>
      <c r="D3192" s="30">
        <f>[1]!s_info_industry_sw_2021(B3192,"",1)</f>
        <v>0</v>
      </c>
      <c r="E3192" s="31" t="e">
        <f>IF([1]!s_info_industry_sw_2021(B3192,"",2)="消费电子",分工!$E$4,VLOOKUP(D3192,分工!$B$2:'分工'!$C$32,2,0))</f>
        <v>#N/A</v>
      </c>
      <c r="F3192" s="35"/>
      <c r="G3192" s="33">
        <f>IFERROR(VLOOKUP(C3192,重点公司!$C$2:$E$800,2,FALSE),0)</f>
        <v>0</v>
      </c>
    </row>
    <row r="3193" spans="2:7" ht="14" customHeight="1" x14ac:dyDescent="0.25">
      <c r="B3193" s="34" t="s">
        <v>4264</v>
      </c>
      <c r="C3193" s="29">
        <f>[1]!s_info_name(B3193)</f>
        <v>0</v>
      </c>
      <c r="D3193" s="30">
        <f>[1]!s_info_industry_sw_2021(B3193,"",1)</f>
        <v>0</v>
      </c>
      <c r="E3193" s="31" t="e">
        <f>IF([1]!s_info_industry_sw_2021(B3193,"",2)="消费电子",分工!$E$4,VLOOKUP(D3193,分工!$B$2:'分工'!$C$32,2,0))</f>
        <v>#N/A</v>
      </c>
      <c r="F3193" s="35"/>
      <c r="G3193" s="33">
        <f>IFERROR(VLOOKUP(C3193,重点公司!$C$2:$E$800,2,FALSE),0)</f>
        <v>0</v>
      </c>
    </row>
    <row r="3194" spans="2:7" ht="14" customHeight="1" x14ac:dyDescent="0.25">
      <c r="B3194" s="34" t="s">
        <v>4265</v>
      </c>
      <c r="C3194" s="29">
        <f>[1]!s_info_name(B3194)</f>
        <v>0</v>
      </c>
      <c r="D3194" s="30">
        <f>[1]!s_info_industry_sw_2021(B3194,"",1)</f>
        <v>0</v>
      </c>
      <c r="E3194" s="31" t="e">
        <f>IF([1]!s_info_industry_sw_2021(B3194,"",2)="消费电子",分工!$E$4,VLOOKUP(D3194,分工!$B$2:'分工'!$C$32,2,0))</f>
        <v>#N/A</v>
      </c>
      <c r="F3194" s="35"/>
      <c r="G3194" s="33">
        <f>IFERROR(VLOOKUP(C3194,重点公司!$C$2:$E$800,2,FALSE),0)</f>
        <v>0</v>
      </c>
    </row>
    <row r="3195" spans="2:7" ht="14" customHeight="1" x14ac:dyDescent="0.25">
      <c r="B3195" s="34" t="s">
        <v>4266</v>
      </c>
      <c r="C3195" s="29">
        <f>[1]!s_info_name(B3195)</f>
        <v>0</v>
      </c>
      <c r="D3195" s="30">
        <f>[1]!s_info_industry_sw_2021(B3195,"",1)</f>
        <v>0</v>
      </c>
      <c r="E3195" s="31" t="e">
        <f>IF([1]!s_info_industry_sw_2021(B3195,"",2)="消费电子",分工!$E$4,VLOOKUP(D3195,分工!$B$2:'分工'!$C$32,2,0))</f>
        <v>#N/A</v>
      </c>
      <c r="F3195" s="35"/>
      <c r="G3195" s="33">
        <f>IFERROR(VLOOKUP(C3195,重点公司!$C$2:$E$800,2,FALSE),0)</f>
        <v>0</v>
      </c>
    </row>
    <row r="3196" spans="2:7" ht="14" customHeight="1" x14ac:dyDescent="0.25">
      <c r="B3196" s="34" t="s">
        <v>4267</v>
      </c>
      <c r="C3196" s="29">
        <f>[1]!s_info_name(B3196)</f>
        <v>0</v>
      </c>
      <c r="D3196" s="30">
        <f>[1]!s_info_industry_sw_2021(B3196,"",1)</f>
        <v>0</v>
      </c>
      <c r="E3196" s="31" t="e">
        <f>IF([1]!s_info_industry_sw_2021(B3196,"",2)="消费电子",分工!$E$4,VLOOKUP(D3196,分工!$B$2:'分工'!$C$32,2,0))</f>
        <v>#N/A</v>
      </c>
      <c r="F3196" s="35"/>
      <c r="G3196" s="33">
        <f>IFERROR(VLOOKUP(C3196,重点公司!$C$2:$E$800,2,FALSE),0)</f>
        <v>0</v>
      </c>
    </row>
    <row r="3197" spans="2:7" ht="14" customHeight="1" x14ac:dyDescent="0.25">
      <c r="B3197" s="34" t="s">
        <v>4268</v>
      </c>
      <c r="C3197" s="29">
        <f>[1]!s_info_name(B3197)</f>
        <v>0</v>
      </c>
      <c r="D3197" s="30">
        <f>[1]!s_info_industry_sw_2021(B3197,"",1)</f>
        <v>0</v>
      </c>
      <c r="E3197" s="31" t="e">
        <f>IF([1]!s_info_industry_sw_2021(B3197,"",2)="消费电子",分工!$E$4,VLOOKUP(D3197,分工!$B$2:'分工'!$C$32,2,0))</f>
        <v>#N/A</v>
      </c>
      <c r="F3197" s="35"/>
      <c r="G3197" s="33">
        <f>IFERROR(VLOOKUP(C3197,重点公司!$C$2:$E$800,2,FALSE),0)</f>
        <v>0</v>
      </c>
    </row>
    <row r="3198" spans="2:7" ht="14" customHeight="1" x14ac:dyDescent="0.25">
      <c r="B3198" s="34" t="s">
        <v>4269</v>
      </c>
      <c r="C3198" s="29">
        <f>[1]!s_info_name(B3198)</f>
        <v>0</v>
      </c>
      <c r="D3198" s="30">
        <f>[1]!s_info_industry_sw_2021(B3198,"",1)</f>
        <v>0</v>
      </c>
      <c r="E3198" s="31" t="e">
        <f>IF([1]!s_info_industry_sw_2021(B3198,"",2)="消费电子",分工!$E$4,VLOOKUP(D3198,分工!$B$2:'分工'!$C$32,2,0))</f>
        <v>#N/A</v>
      </c>
      <c r="F3198" s="35"/>
      <c r="G3198" s="33">
        <f>IFERROR(VLOOKUP(C3198,重点公司!$C$2:$E$800,2,FALSE),0)</f>
        <v>0</v>
      </c>
    </row>
    <row r="3199" spans="2:7" ht="14" customHeight="1" x14ac:dyDescent="0.25">
      <c r="B3199" s="34" t="s">
        <v>4270</v>
      </c>
      <c r="C3199" s="29">
        <f>[1]!s_info_name(B3199)</f>
        <v>0</v>
      </c>
      <c r="D3199" s="30">
        <f>[1]!s_info_industry_sw_2021(B3199,"",1)</f>
        <v>0</v>
      </c>
      <c r="E3199" s="31" t="e">
        <f>IF([1]!s_info_industry_sw_2021(B3199,"",2)="消费电子",分工!$E$4,VLOOKUP(D3199,分工!$B$2:'分工'!$C$32,2,0))</f>
        <v>#N/A</v>
      </c>
      <c r="F3199" s="35"/>
      <c r="G3199" s="33">
        <f>IFERROR(VLOOKUP(C3199,重点公司!$C$2:$E$800,2,FALSE),0)</f>
        <v>0</v>
      </c>
    </row>
    <row r="3200" spans="2:7" ht="14" customHeight="1" x14ac:dyDescent="0.25">
      <c r="B3200" s="34" t="s">
        <v>4271</v>
      </c>
      <c r="C3200" s="29">
        <f>[1]!s_info_name(B3200)</f>
        <v>0</v>
      </c>
      <c r="D3200" s="30">
        <f>[1]!s_info_industry_sw_2021(B3200,"",1)</f>
        <v>0</v>
      </c>
      <c r="E3200" s="31" t="e">
        <f>IF([1]!s_info_industry_sw_2021(B3200,"",2)="消费电子",分工!$E$4,VLOOKUP(D3200,分工!$B$2:'分工'!$C$32,2,0))</f>
        <v>#N/A</v>
      </c>
      <c r="F3200" s="35"/>
      <c r="G3200" s="33">
        <f>IFERROR(VLOOKUP(C3200,重点公司!$C$2:$E$800,2,FALSE),0)</f>
        <v>0</v>
      </c>
    </row>
    <row r="3201" spans="2:7" ht="14" customHeight="1" x14ac:dyDescent="0.25">
      <c r="B3201" s="34" t="s">
        <v>4272</v>
      </c>
      <c r="C3201" s="29">
        <f>[1]!s_info_name(B3201)</f>
        <v>0</v>
      </c>
      <c r="D3201" s="30">
        <f>[1]!s_info_industry_sw_2021(B3201,"",1)</f>
        <v>0</v>
      </c>
      <c r="E3201" s="31" t="e">
        <f>IF([1]!s_info_industry_sw_2021(B3201,"",2)="消费电子",分工!$E$4,VLOOKUP(D3201,分工!$B$2:'分工'!$C$32,2,0))</f>
        <v>#N/A</v>
      </c>
      <c r="F3201" s="35"/>
      <c r="G3201" s="33">
        <f>IFERROR(VLOOKUP(C3201,重点公司!$C$2:$E$800,2,FALSE),0)</f>
        <v>0</v>
      </c>
    </row>
    <row r="3202" spans="2:7" ht="14" customHeight="1" x14ac:dyDescent="0.25">
      <c r="B3202" s="34" t="s">
        <v>4273</v>
      </c>
      <c r="C3202" s="29">
        <f>[1]!s_info_name(B3202)</f>
        <v>0</v>
      </c>
      <c r="D3202" s="30">
        <f>[1]!s_info_industry_sw_2021(B3202,"",1)</f>
        <v>0</v>
      </c>
      <c r="E3202" s="31" t="e">
        <f>IF([1]!s_info_industry_sw_2021(B3202,"",2)="消费电子",分工!$E$4,VLOOKUP(D3202,分工!$B$2:'分工'!$C$32,2,0))</f>
        <v>#N/A</v>
      </c>
      <c r="F3202" s="35"/>
      <c r="G3202" s="33">
        <f>IFERROR(VLOOKUP(C3202,重点公司!$C$2:$E$800,2,FALSE),0)</f>
        <v>0</v>
      </c>
    </row>
    <row r="3203" spans="2:7" ht="14" customHeight="1" x14ac:dyDescent="0.25">
      <c r="B3203" s="34" t="s">
        <v>4274</v>
      </c>
      <c r="C3203" s="29">
        <f>[1]!s_info_name(B3203)</f>
        <v>0</v>
      </c>
      <c r="D3203" s="30">
        <f>[1]!s_info_industry_sw_2021(B3203,"",1)</f>
        <v>0</v>
      </c>
      <c r="E3203" s="31" t="e">
        <f>IF([1]!s_info_industry_sw_2021(B3203,"",2)="消费电子",分工!$E$4,VLOOKUP(D3203,分工!$B$2:'分工'!$C$32,2,0))</f>
        <v>#N/A</v>
      </c>
      <c r="F3203" s="35"/>
      <c r="G3203" s="33">
        <f>IFERROR(VLOOKUP(C3203,重点公司!$C$2:$E$800,2,FALSE),0)</f>
        <v>0</v>
      </c>
    </row>
    <row r="3204" spans="2:7" ht="14" customHeight="1" x14ac:dyDescent="0.25">
      <c r="B3204" s="34" t="s">
        <v>4275</v>
      </c>
      <c r="C3204" s="29">
        <f>[1]!s_info_name(B3204)</f>
        <v>0</v>
      </c>
      <c r="D3204" s="30">
        <f>[1]!s_info_industry_sw_2021(B3204,"",1)</f>
        <v>0</v>
      </c>
      <c r="E3204" s="31" t="e">
        <f>IF([1]!s_info_industry_sw_2021(B3204,"",2)="消费电子",分工!$E$4,VLOOKUP(D3204,分工!$B$2:'分工'!$C$32,2,0))</f>
        <v>#N/A</v>
      </c>
      <c r="F3204" s="35"/>
      <c r="G3204" s="33">
        <f>IFERROR(VLOOKUP(C3204,重点公司!$C$2:$E$800,2,FALSE),0)</f>
        <v>0</v>
      </c>
    </row>
    <row r="3205" spans="2:7" ht="14" customHeight="1" x14ac:dyDescent="0.25">
      <c r="B3205" s="34" t="s">
        <v>4276</v>
      </c>
      <c r="C3205" s="29">
        <f>[1]!s_info_name(B3205)</f>
        <v>0</v>
      </c>
      <c r="D3205" s="30">
        <f>[1]!s_info_industry_sw_2021(B3205,"",1)</f>
        <v>0</v>
      </c>
      <c r="E3205" s="31" t="e">
        <f>IF([1]!s_info_industry_sw_2021(B3205,"",2)="消费电子",分工!$E$4,VLOOKUP(D3205,分工!$B$2:'分工'!$C$32,2,0))</f>
        <v>#N/A</v>
      </c>
      <c r="F3205" s="35"/>
      <c r="G3205" s="33">
        <f>IFERROR(VLOOKUP(C3205,重点公司!$C$2:$E$800,2,FALSE),0)</f>
        <v>0</v>
      </c>
    </row>
    <row r="3206" spans="2:7" ht="14" customHeight="1" x14ac:dyDescent="0.25">
      <c r="B3206" s="34" t="s">
        <v>4277</v>
      </c>
      <c r="C3206" s="29">
        <f>[1]!s_info_name(B3206)</f>
        <v>0</v>
      </c>
      <c r="D3206" s="30">
        <f>[1]!s_info_industry_sw_2021(B3206,"",1)</f>
        <v>0</v>
      </c>
      <c r="E3206" s="31" t="e">
        <f>IF([1]!s_info_industry_sw_2021(B3206,"",2)="消费电子",分工!$E$4,VLOOKUP(D3206,分工!$B$2:'分工'!$C$32,2,0))</f>
        <v>#N/A</v>
      </c>
      <c r="F3206" s="35"/>
      <c r="G3206" s="33">
        <f>IFERROR(VLOOKUP(C3206,重点公司!$C$2:$E$800,2,FALSE),0)</f>
        <v>0</v>
      </c>
    </row>
    <row r="3207" spans="2:7" ht="14" customHeight="1" x14ac:dyDescent="0.25">
      <c r="B3207" s="34" t="s">
        <v>4278</v>
      </c>
      <c r="C3207" s="29">
        <f>[1]!s_info_name(B3207)</f>
        <v>0</v>
      </c>
      <c r="D3207" s="30">
        <f>[1]!s_info_industry_sw_2021(B3207,"",1)</f>
        <v>0</v>
      </c>
      <c r="E3207" s="31" t="e">
        <f>IF([1]!s_info_industry_sw_2021(B3207,"",2)="消费电子",分工!$E$4,VLOOKUP(D3207,分工!$B$2:'分工'!$C$32,2,0))</f>
        <v>#N/A</v>
      </c>
      <c r="F3207" s="35"/>
      <c r="G3207" s="33">
        <f>IFERROR(VLOOKUP(C3207,重点公司!$C$2:$E$800,2,FALSE),0)</f>
        <v>0</v>
      </c>
    </row>
    <row r="3208" spans="2:7" ht="14" customHeight="1" x14ac:dyDescent="0.25">
      <c r="B3208" s="34" t="s">
        <v>4279</v>
      </c>
      <c r="C3208" s="29">
        <f>[1]!s_info_name(B3208)</f>
        <v>0</v>
      </c>
      <c r="D3208" s="30">
        <f>[1]!s_info_industry_sw_2021(B3208,"",1)</f>
        <v>0</v>
      </c>
      <c r="E3208" s="31" t="e">
        <f>IF([1]!s_info_industry_sw_2021(B3208,"",2)="消费电子",分工!$E$4,VLOOKUP(D3208,分工!$B$2:'分工'!$C$32,2,0))</f>
        <v>#N/A</v>
      </c>
      <c r="F3208" s="35"/>
      <c r="G3208" s="33">
        <f>IFERROR(VLOOKUP(C3208,重点公司!$C$2:$E$800,2,FALSE),0)</f>
        <v>0</v>
      </c>
    </row>
    <row r="3209" spans="2:7" ht="14" customHeight="1" x14ac:dyDescent="0.25">
      <c r="B3209" s="34" t="s">
        <v>4280</v>
      </c>
      <c r="C3209" s="29">
        <f>[1]!s_info_name(B3209)</f>
        <v>0</v>
      </c>
      <c r="D3209" s="30">
        <f>[1]!s_info_industry_sw_2021(B3209,"",1)</f>
        <v>0</v>
      </c>
      <c r="E3209" s="31" t="e">
        <f>IF([1]!s_info_industry_sw_2021(B3209,"",2)="消费电子",分工!$E$4,VLOOKUP(D3209,分工!$B$2:'分工'!$C$32,2,0))</f>
        <v>#N/A</v>
      </c>
      <c r="F3209" s="35"/>
      <c r="G3209" s="33">
        <f>IFERROR(VLOOKUP(C3209,重点公司!$C$2:$E$800,2,FALSE),0)</f>
        <v>0</v>
      </c>
    </row>
    <row r="3210" spans="2:7" ht="14" customHeight="1" x14ac:dyDescent="0.25">
      <c r="B3210" s="34" t="s">
        <v>4281</v>
      </c>
      <c r="C3210" s="29">
        <f>[1]!s_info_name(B3210)</f>
        <v>0</v>
      </c>
      <c r="D3210" s="30">
        <f>[1]!s_info_industry_sw_2021(B3210,"",1)</f>
        <v>0</v>
      </c>
      <c r="E3210" s="31" t="e">
        <f>IF([1]!s_info_industry_sw_2021(B3210,"",2)="消费电子",分工!$E$4,VLOOKUP(D3210,分工!$B$2:'分工'!$C$32,2,0))</f>
        <v>#N/A</v>
      </c>
      <c r="F3210" s="35"/>
      <c r="G3210" s="33">
        <f>IFERROR(VLOOKUP(C3210,重点公司!$C$2:$E$800,2,FALSE),0)</f>
        <v>0</v>
      </c>
    </row>
    <row r="3211" spans="2:7" ht="14" customHeight="1" x14ac:dyDescent="0.25">
      <c r="B3211" s="34" t="s">
        <v>4282</v>
      </c>
      <c r="C3211" s="29">
        <f>[1]!s_info_name(B3211)</f>
        <v>0</v>
      </c>
      <c r="D3211" s="30">
        <f>[1]!s_info_industry_sw_2021(B3211,"",1)</f>
        <v>0</v>
      </c>
      <c r="E3211" s="31" t="e">
        <f>IF([1]!s_info_industry_sw_2021(B3211,"",2)="消费电子",分工!$E$4,VLOOKUP(D3211,分工!$B$2:'分工'!$C$32,2,0))</f>
        <v>#N/A</v>
      </c>
      <c r="F3211" s="35"/>
      <c r="G3211" s="33">
        <f>IFERROR(VLOOKUP(C3211,重点公司!$C$2:$E$800,2,FALSE),0)</f>
        <v>0</v>
      </c>
    </row>
    <row r="3212" spans="2:7" ht="14" customHeight="1" x14ac:dyDescent="0.25">
      <c r="B3212" s="34" t="s">
        <v>4283</v>
      </c>
      <c r="C3212" s="29">
        <f>[1]!s_info_name(B3212)</f>
        <v>0</v>
      </c>
      <c r="D3212" s="30">
        <f>[1]!s_info_industry_sw_2021(B3212,"",1)</f>
        <v>0</v>
      </c>
      <c r="E3212" s="31" t="e">
        <f>IF([1]!s_info_industry_sw_2021(B3212,"",2)="消费电子",分工!$E$4,VLOOKUP(D3212,分工!$B$2:'分工'!$C$32,2,0))</f>
        <v>#N/A</v>
      </c>
      <c r="F3212" s="35"/>
      <c r="G3212" s="33">
        <f>IFERROR(VLOOKUP(C3212,重点公司!$C$2:$E$800,2,FALSE),0)</f>
        <v>0</v>
      </c>
    </row>
    <row r="3213" spans="2:7" ht="14" customHeight="1" x14ac:dyDescent="0.25">
      <c r="B3213" s="34" t="s">
        <v>4284</v>
      </c>
      <c r="C3213" s="29">
        <f>[1]!s_info_name(B3213)</f>
        <v>0</v>
      </c>
      <c r="D3213" s="30">
        <f>[1]!s_info_industry_sw_2021(B3213,"",1)</f>
        <v>0</v>
      </c>
      <c r="E3213" s="31" t="e">
        <f>IF([1]!s_info_industry_sw_2021(B3213,"",2)="消费电子",分工!$E$4,VLOOKUP(D3213,分工!$B$2:'分工'!$C$32,2,0))</f>
        <v>#N/A</v>
      </c>
      <c r="F3213" s="35"/>
      <c r="G3213" s="33">
        <f>IFERROR(VLOOKUP(C3213,重点公司!$C$2:$E$800,2,FALSE),0)</f>
        <v>0</v>
      </c>
    </row>
    <row r="3214" spans="2:7" ht="14" customHeight="1" x14ac:dyDescent="0.25">
      <c r="B3214" s="34" t="s">
        <v>4285</v>
      </c>
      <c r="C3214" s="29">
        <f>[1]!s_info_name(B3214)</f>
        <v>0</v>
      </c>
      <c r="D3214" s="30">
        <f>[1]!s_info_industry_sw_2021(B3214,"",1)</f>
        <v>0</v>
      </c>
      <c r="E3214" s="31" t="e">
        <f>IF([1]!s_info_industry_sw_2021(B3214,"",2)="消费电子",分工!$E$4,VLOOKUP(D3214,分工!$B$2:'分工'!$C$32,2,0))</f>
        <v>#N/A</v>
      </c>
      <c r="F3214" s="35"/>
      <c r="G3214" s="33">
        <f>IFERROR(VLOOKUP(C3214,重点公司!$C$2:$E$800,2,FALSE),0)</f>
        <v>0</v>
      </c>
    </row>
    <row r="3215" spans="2:7" ht="14" customHeight="1" x14ac:dyDescent="0.25">
      <c r="B3215" s="34" t="s">
        <v>4286</v>
      </c>
      <c r="C3215" s="29">
        <f>[1]!s_info_name(B3215)</f>
        <v>0</v>
      </c>
      <c r="D3215" s="30">
        <f>[1]!s_info_industry_sw_2021(B3215,"",1)</f>
        <v>0</v>
      </c>
      <c r="E3215" s="31" t="e">
        <f>IF([1]!s_info_industry_sw_2021(B3215,"",2)="消费电子",分工!$E$4,VLOOKUP(D3215,分工!$B$2:'分工'!$C$32,2,0))</f>
        <v>#N/A</v>
      </c>
      <c r="F3215" s="35"/>
      <c r="G3215" s="33">
        <f>IFERROR(VLOOKUP(C3215,重点公司!$C$2:$E$800,2,FALSE),0)</f>
        <v>0</v>
      </c>
    </row>
    <row r="3216" spans="2:7" ht="14" customHeight="1" x14ac:dyDescent="0.25">
      <c r="B3216" s="34" t="s">
        <v>4287</v>
      </c>
      <c r="C3216" s="29">
        <f>[1]!s_info_name(B3216)</f>
        <v>0</v>
      </c>
      <c r="D3216" s="30">
        <f>[1]!s_info_industry_sw_2021(B3216,"",1)</f>
        <v>0</v>
      </c>
      <c r="E3216" s="31" t="e">
        <f>IF([1]!s_info_industry_sw_2021(B3216,"",2)="消费电子",分工!$E$4,VLOOKUP(D3216,分工!$B$2:'分工'!$C$32,2,0))</f>
        <v>#N/A</v>
      </c>
      <c r="F3216" s="35"/>
      <c r="G3216" s="33">
        <f>IFERROR(VLOOKUP(C3216,重点公司!$C$2:$E$800,2,FALSE),0)</f>
        <v>0</v>
      </c>
    </row>
    <row r="3217" spans="2:7" ht="14" customHeight="1" x14ac:dyDescent="0.25">
      <c r="B3217" s="34" t="s">
        <v>4288</v>
      </c>
      <c r="C3217" s="29">
        <f>[1]!s_info_name(B3217)</f>
        <v>0</v>
      </c>
      <c r="D3217" s="30">
        <f>[1]!s_info_industry_sw_2021(B3217,"",1)</f>
        <v>0</v>
      </c>
      <c r="E3217" s="31" t="e">
        <f>IF([1]!s_info_industry_sw_2021(B3217,"",2)="消费电子",分工!$E$4,VLOOKUP(D3217,分工!$B$2:'分工'!$C$32,2,0))</f>
        <v>#N/A</v>
      </c>
      <c r="F3217" s="35"/>
      <c r="G3217" s="33">
        <f>IFERROR(VLOOKUP(C3217,重点公司!$C$2:$E$800,2,FALSE),0)</f>
        <v>0</v>
      </c>
    </row>
    <row r="3218" spans="2:7" ht="14" customHeight="1" x14ac:dyDescent="0.25">
      <c r="B3218" s="34" t="s">
        <v>4289</v>
      </c>
      <c r="C3218" s="29">
        <f>[1]!s_info_name(B3218)</f>
        <v>0</v>
      </c>
      <c r="D3218" s="30">
        <f>[1]!s_info_industry_sw_2021(B3218,"",1)</f>
        <v>0</v>
      </c>
      <c r="E3218" s="31" t="e">
        <f>IF([1]!s_info_industry_sw_2021(B3218,"",2)="消费电子",分工!$E$4,VLOOKUP(D3218,分工!$B$2:'分工'!$C$32,2,0))</f>
        <v>#N/A</v>
      </c>
      <c r="F3218" s="35"/>
      <c r="G3218" s="33">
        <f>IFERROR(VLOOKUP(C3218,重点公司!$C$2:$E$800,2,FALSE),0)</f>
        <v>0</v>
      </c>
    </row>
    <row r="3219" spans="2:7" ht="14" customHeight="1" x14ac:dyDescent="0.25">
      <c r="B3219" s="34" t="s">
        <v>4290</v>
      </c>
      <c r="C3219" s="29">
        <f>[1]!s_info_name(B3219)</f>
        <v>0</v>
      </c>
      <c r="D3219" s="30">
        <f>[1]!s_info_industry_sw_2021(B3219,"",1)</f>
        <v>0</v>
      </c>
      <c r="E3219" s="31" t="e">
        <f>IF([1]!s_info_industry_sw_2021(B3219,"",2)="消费电子",分工!$E$4,VLOOKUP(D3219,分工!$B$2:'分工'!$C$32,2,0))</f>
        <v>#N/A</v>
      </c>
      <c r="F3219" s="35"/>
      <c r="G3219" s="33">
        <f>IFERROR(VLOOKUP(C3219,重点公司!$C$2:$E$800,2,FALSE),0)</f>
        <v>0</v>
      </c>
    </row>
    <row r="3220" spans="2:7" ht="14" customHeight="1" x14ac:dyDescent="0.25">
      <c r="B3220" s="34" t="s">
        <v>4291</v>
      </c>
      <c r="C3220" s="29">
        <f>[1]!s_info_name(B3220)</f>
        <v>0</v>
      </c>
      <c r="D3220" s="30">
        <f>[1]!s_info_industry_sw_2021(B3220,"",1)</f>
        <v>0</v>
      </c>
      <c r="E3220" s="31" t="e">
        <f>IF([1]!s_info_industry_sw_2021(B3220,"",2)="消费电子",分工!$E$4,VLOOKUP(D3220,分工!$B$2:'分工'!$C$32,2,0))</f>
        <v>#N/A</v>
      </c>
      <c r="F3220" s="35"/>
      <c r="G3220" s="33">
        <f>IFERROR(VLOOKUP(C3220,重点公司!$C$2:$E$800,2,FALSE),0)</f>
        <v>0</v>
      </c>
    </row>
    <row r="3221" spans="2:7" ht="14" customHeight="1" x14ac:dyDescent="0.25">
      <c r="B3221" s="34" t="s">
        <v>4292</v>
      </c>
      <c r="C3221" s="29">
        <f>[1]!s_info_name(B3221)</f>
        <v>0</v>
      </c>
      <c r="D3221" s="30">
        <f>[1]!s_info_industry_sw_2021(B3221,"",1)</f>
        <v>0</v>
      </c>
      <c r="E3221" s="31" t="e">
        <f>IF([1]!s_info_industry_sw_2021(B3221,"",2)="消费电子",分工!$E$4,VLOOKUP(D3221,分工!$B$2:'分工'!$C$32,2,0))</f>
        <v>#N/A</v>
      </c>
      <c r="F3221" s="35"/>
      <c r="G3221" s="33">
        <f>IFERROR(VLOOKUP(C3221,重点公司!$C$2:$E$800,2,FALSE),0)</f>
        <v>0</v>
      </c>
    </row>
    <row r="3222" spans="2:7" ht="14" customHeight="1" x14ac:dyDescent="0.25">
      <c r="B3222" s="34" t="s">
        <v>4293</v>
      </c>
      <c r="C3222" s="29">
        <f>[1]!s_info_name(B3222)</f>
        <v>0</v>
      </c>
      <c r="D3222" s="30">
        <f>[1]!s_info_industry_sw_2021(B3222,"",1)</f>
        <v>0</v>
      </c>
      <c r="E3222" s="31" t="e">
        <f>IF([1]!s_info_industry_sw_2021(B3222,"",2)="消费电子",分工!$E$4,VLOOKUP(D3222,分工!$B$2:'分工'!$C$32,2,0))</f>
        <v>#N/A</v>
      </c>
      <c r="F3222" s="35"/>
      <c r="G3222" s="33">
        <f>IFERROR(VLOOKUP(C3222,重点公司!$C$2:$E$800,2,FALSE),0)</f>
        <v>0</v>
      </c>
    </row>
    <row r="3223" spans="2:7" ht="14" customHeight="1" x14ac:dyDescent="0.25">
      <c r="B3223" s="34" t="s">
        <v>4294</v>
      </c>
      <c r="C3223" s="29">
        <f>[1]!s_info_name(B3223)</f>
        <v>0</v>
      </c>
      <c r="D3223" s="30">
        <f>[1]!s_info_industry_sw_2021(B3223,"",1)</f>
        <v>0</v>
      </c>
      <c r="E3223" s="31" t="e">
        <f>IF([1]!s_info_industry_sw_2021(B3223,"",2)="消费电子",分工!$E$4,VLOOKUP(D3223,分工!$B$2:'分工'!$C$32,2,0))</f>
        <v>#N/A</v>
      </c>
      <c r="F3223" s="35"/>
      <c r="G3223" s="33">
        <f>IFERROR(VLOOKUP(C3223,重点公司!$C$2:$E$800,2,FALSE),0)</f>
        <v>0</v>
      </c>
    </row>
    <row r="3224" spans="2:7" ht="14" customHeight="1" x14ac:dyDescent="0.25">
      <c r="B3224" s="34" t="s">
        <v>4295</v>
      </c>
      <c r="C3224" s="29">
        <f>[1]!s_info_name(B3224)</f>
        <v>0</v>
      </c>
      <c r="D3224" s="30">
        <f>[1]!s_info_industry_sw_2021(B3224,"",1)</f>
        <v>0</v>
      </c>
      <c r="E3224" s="31" t="e">
        <f>IF([1]!s_info_industry_sw_2021(B3224,"",2)="消费电子",分工!$E$4,VLOOKUP(D3224,分工!$B$2:'分工'!$C$32,2,0))</f>
        <v>#N/A</v>
      </c>
      <c r="F3224" s="35"/>
      <c r="G3224" s="33">
        <f>IFERROR(VLOOKUP(C3224,重点公司!$C$2:$E$800,2,FALSE),0)</f>
        <v>0</v>
      </c>
    </row>
    <row r="3225" spans="2:7" ht="14" customHeight="1" x14ac:dyDescent="0.25">
      <c r="B3225" s="34" t="s">
        <v>4296</v>
      </c>
      <c r="C3225" s="29">
        <f>[1]!s_info_name(B3225)</f>
        <v>0</v>
      </c>
      <c r="D3225" s="30">
        <f>[1]!s_info_industry_sw_2021(B3225,"",1)</f>
        <v>0</v>
      </c>
      <c r="E3225" s="31" t="e">
        <f>IF([1]!s_info_industry_sw_2021(B3225,"",2)="消费电子",分工!$E$4,VLOOKUP(D3225,分工!$B$2:'分工'!$C$32,2,0))</f>
        <v>#N/A</v>
      </c>
      <c r="F3225" s="35"/>
      <c r="G3225" s="33">
        <f>IFERROR(VLOOKUP(C3225,重点公司!$C$2:$E$800,2,FALSE),0)</f>
        <v>0</v>
      </c>
    </row>
    <row r="3226" spans="2:7" ht="14" customHeight="1" x14ac:dyDescent="0.25">
      <c r="B3226" s="34" t="s">
        <v>4297</v>
      </c>
      <c r="C3226" s="29">
        <f>[1]!s_info_name(B3226)</f>
        <v>0</v>
      </c>
      <c r="D3226" s="30">
        <f>[1]!s_info_industry_sw_2021(B3226,"",1)</f>
        <v>0</v>
      </c>
      <c r="E3226" s="31" t="e">
        <f>IF([1]!s_info_industry_sw_2021(B3226,"",2)="消费电子",分工!$E$4,VLOOKUP(D3226,分工!$B$2:'分工'!$C$32,2,0))</f>
        <v>#N/A</v>
      </c>
      <c r="F3226" s="35"/>
      <c r="G3226" s="33">
        <f>IFERROR(VLOOKUP(C3226,重点公司!$C$2:$E$800,2,FALSE),0)</f>
        <v>0</v>
      </c>
    </row>
    <row r="3227" spans="2:7" ht="14" customHeight="1" x14ac:dyDescent="0.25">
      <c r="B3227" s="34" t="s">
        <v>4298</v>
      </c>
      <c r="C3227" s="29">
        <f>[1]!s_info_name(B3227)</f>
        <v>0</v>
      </c>
      <c r="D3227" s="30">
        <f>[1]!s_info_industry_sw_2021(B3227,"",1)</f>
        <v>0</v>
      </c>
      <c r="E3227" s="31" t="e">
        <f>IF([1]!s_info_industry_sw_2021(B3227,"",2)="消费电子",分工!$E$4,VLOOKUP(D3227,分工!$B$2:'分工'!$C$32,2,0))</f>
        <v>#N/A</v>
      </c>
      <c r="F3227" s="35"/>
      <c r="G3227" s="33">
        <f>IFERROR(VLOOKUP(C3227,重点公司!$C$2:$E$800,2,FALSE),0)</f>
        <v>0</v>
      </c>
    </row>
    <row r="3228" spans="2:7" ht="14" customHeight="1" x14ac:dyDescent="0.25">
      <c r="B3228" s="34" t="s">
        <v>4299</v>
      </c>
      <c r="C3228" s="29">
        <f>[1]!s_info_name(B3228)</f>
        <v>0</v>
      </c>
      <c r="D3228" s="30">
        <f>[1]!s_info_industry_sw_2021(B3228,"",1)</f>
        <v>0</v>
      </c>
      <c r="E3228" s="31" t="e">
        <f>IF([1]!s_info_industry_sw_2021(B3228,"",2)="消费电子",分工!$E$4,VLOOKUP(D3228,分工!$B$2:'分工'!$C$32,2,0))</f>
        <v>#N/A</v>
      </c>
      <c r="F3228" s="35"/>
      <c r="G3228" s="33">
        <f>IFERROR(VLOOKUP(C3228,重点公司!$C$2:$E$800,2,FALSE),0)</f>
        <v>0</v>
      </c>
    </row>
    <row r="3229" spans="2:7" ht="14" customHeight="1" x14ac:dyDescent="0.25">
      <c r="B3229" s="34" t="s">
        <v>4300</v>
      </c>
      <c r="C3229" s="29">
        <f>[1]!s_info_name(B3229)</f>
        <v>0</v>
      </c>
      <c r="D3229" s="30">
        <f>[1]!s_info_industry_sw_2021(B3229,"",1)</f>
        <v>0</v>
      </c>
      <c r="E3229" s="31" t="e">
        <f>IF([1]!s_info_industry_sw_2021(B3229,"",2)="消费电子",分工!$E$4,VLOOKUP(D3229,分工!$B$2:'分工'!$C$32,2,0))</f>
        <v>#N/A</v>
      </c>
      <c r="F3229" s="35"/>
      <c r="G3229" s="33">
        <f>IFERROR(VLOOKUP(C3229,重点公司!$C$2:$E$800,2,FALSE),0)</f>
        <v>0</v>
      </c>
    </row>
    <row r="3230" spans="2:7" ht="14" customHeight="1" x14ac:dyDescent="0.25">
      <c r="B3230" s="34" t="s">
        <v>4301</v>
      </c>
      <c r="C3230" s="29">
        <f>[1]!s_info_name(B3230)</f>
        <v>0</v>
      </c>
      <c r="D3230" s="30">
        <f>[1]!s_info_industry_sw_2021(B3230,"",1)</f>
        <v>0</v>
      </c>
      <c r="E3230" s="31" t="e">
        <f>IF([1]!s_info_industry_sw_2021(B3230,"",2)="消费电子",分工!$E$4,VLOOKUP(D3230,分工!$B$2:'分工'!$C$32,2,0))</f>
        <v>#N/A</v>
      </c>
      <c r="F3230" s="35"/>
      <c r="G3230" s="33">
        <f>IFERROR(VLOOKUP(C3230,重点公司!$C$2:$E$800,2,FALSE),0)</f>
        <v>0</v>
      </c>
    </row>
    <row r="3231" spans="2:7" ht="14" customHeight="1" x14ac:dyDescent="0.25">
      <c r="B3231" s="34" t="s">
        <v>4302</v>
      </c>
      <c r="C3231" s="29">
        <f>[1]!s_info_name(B3231)</f>
        <v>0</v>
      </c>
      <c r="D3231" s="30">
        <f>[1]!s_info_industry_sw_2021(B3231,"",1)</f>
        <v>0</v>
      </c>
      <c r="E3231" s="31" t="e">
        <f>IF([1]!s_info_industry_sw_2021(B3231,"",2)="消费电子",分工!$E$4,VLOOKUP(D3231,分工!$B$2:'分工'!$C$32,2,0))</f>
        <v>#N/A</v>
      </c>
      <c r="F3231" s="35"/>
      <c r="G3231" s="33">
        <f>IFERROR(VLOOKUP(C3231,重点公司!$C$2:$E$800,2,FALSE),0)</f>
        <v>0</v>
      </c>
    </row>
    <row r="3232" spans="2:7" ht="14" customHeight="1" x14ac:dyDescent="0.25">
      <c r="B3232" s="34" t="s">
        <v>4303</v>
      </c>
      <c r="C3232" s="29">
        <f>[1]!s_info_name(B3232)</f>
        <v>0</v>
      </c>
      <c r="D3232" s="30">
        <f>[1]!s_info_industry_sw_2021(B3232,"",1)</f>
        <v>0</v>
      </c>
      <c r="E3232" s="31" t="e">
        <f>IF([1]!s_info_industry_sw_2021(B3232,"",2)="消费电子",分工!$E$4,VLOOKUP(D3232,分工!$B$2:'分工'!$C$32,2,0))</f>
        <v>#N/A</v>
      </c>
      <c r="F3232" s="35"/>
      <c r="G3232" s="33">
        <f>IFERROR(VLOOKUP(C3232,重点公司!$C$2:$E$800,2,FALSE),0)</f>
        <v>0</v>
      </c>
    </row>
    <row r="3233" spans="2:7" ht="14" customHeight="1" x14ac:dyDescent="0.25">
      <c r="B3233" s="34" t="s">
        <v>4304</v>
      </c>
      <c r="C3233" s="29">
        <f>[1]!s_info_name(B3233)</f>
        <v>0</v>
      </c>
      <c r="D3233" s="30">
        <f>[1]!s_info_industry_sw_2021(B3233,"",1)</f>
        <v>0</v>
      </c>
      <c r="E3233" s="31" t="e">
        <f>IF([1]!s_info_industry_sw_2021(B3233,"",2)="消费电子",分工!$E$4,VLOOKUP(D3233,分工!$B$2:'分工'!$C$32,2,0))</f>
        <v>#N/A</v>
      </c>
      <c r="F3233" s="35"/>
      <c r="G3233" s="33">
        <f>IFERROR(VLOOKUP(C3233,重点公司!$C$2:$E$800,2,FALSE),0)</f>
        <v>0</v>
      </c>
    </row>
    <row r="3234" spans="2:7" ht="14" customHeight="1" x14ac:dyDescent="0.25">
      <c r="B3234" s="34" t="s">
        <v>4305</v>
      </c>
      <c r="C3234" s="29">
        <f>[1]!s_info_name(B3234)</f>
        <v>0</v>
      </c>
      <c r="D3234" s="30">
        <f>[1]!s_info_industry_sw_2021(B3234,"",1)</f>
        <v>0</v>
      </c>
      <c r="E3234" s="31" t="e">
        <f>IF([1]!s_info_industry_sw_2021(B3234,"",2)="消费电子",分工!$E$4,VLOOKUP(D3234,分工!$B$2:'分工'!$C$32,2,0))</f>
        <v>#N/A</v>
      </c>
      <c r="F3234" s="35"/>
      <c r="G3234" s="33">
        <f>IFERROR(VLOOKUP(C3234,重点公司!$C$2:$E$800,2,FALSE),0)</f>
        <v>0</v>
      </c>
    </row>
    <row r="3235" spans="2:7" ht="14" customHeight="1" x14ac:dyDescent="0.25">
      <c r="B3235" s="34" t="s">
        <v>4306</v>
      </c>
      <c r="C3235" s="29">
        <f>[1]!s_info_name(B3235)</f>
        <v>0</v>
      </c>
      <c r="D3235" s="30">
        <f>[1]!s_info_industry_sw_2021(B3235,"",1)</f>
        <v>0</v>
      </c>
      <c r="E3235" s="31" t="e">
        <f>IF([1]!s_info_industry_sw_2021(B3235,"",2)="消费电子",分工!$E$4,VLOOKUP(D3235,分工!$B$2:'分工'!$C$32,2,0))</f>
        <v>#N/A</v>
      </c>
      <c r="F3235" s="35"/>
      <c r="G3235" s="33">
        <f>IFERROR(VLOOKUP(C3235,重点公司!$C$2:$E$800,2,FALSE),0)</f>
        <v>0</v>
      </c>
    </row>
    <row r="3236" spans="2:7" ht="14" customHeight="1" x14ac:dyDescent="0.25">
      <c r="B3236" s="34" t="s">
        <v>4307</v>
      </c>
      <c r="C3236" s="29">
        <f>[1]!s_info_name(B3236)</f>
        <v>0</v>
      </c>
      <c r="D3236" s="30">
        <f>[1]!s_info_industry_sw_2021(B3236,"",1)</f>
        <v>0</v>
      </c>
      <c r="E3236" s="31" t="e">
        <f>IF([1]!s_info_industry_sw_2021(B3236,"",2)="消费电子",分工!$E$4,VLOOKUP(D3236,分工!$B$2:'分工'!$C$32,2,0))</f>
        <v>#N/A</v>
      </c>
      <c r="F3236" s="35"/>
      <c r="G3236" s="33">
        <f>IFERROR(VLOOKUP(C3236,重点公司!$C$2:$E$800,2,FALSE),0)</f>
        <v>0</v>
      </c>
    </row>
    <row r="3237" spans="2:7" ht="14" customHeight="1" x14ac:dyDescent="0.25">
      <c r="B3237" s="34" t="s">
        <v>4308</v>
      </c>
      <c r="C3237" s="29">
        <f>[1]!s_info_name(B3237)</f>
        <v>0</v>
      </c>
      <c r="D3237" s="30">
        <f>[1]!s_info_industry_sw_2021(B3237,"",1)</f>
        <v>0</v>
      </c>
      <c r="E3237" s="31" t="e">
        <f>IF([1]!s_info_industry_sw_2021(B3237,"",2)="消费电子",分工!$E$4,VLOOKUP(D3237,分工!$B$2:'分工'!$C$32,2,0))</f>
        <v>#N/A</v>
      </c>
      <c r="F3237" s="35"/>
      <c r="G3237" s="33">
        <f>IFERROR(VLOOKUP(C3237,重点公司!$C$2:$E$800,2,FALSE),0)</f>
        <v>0</v>
      </c>
    </row>
    <row r="3238" spans="2:7" ht="14" customHeight="1" x14ac:dyDescent="0.25">
      <c r="B3238" s="34" t="s">
        <v>4309</v>
      </c>
      <c r="C3238" s="29">
        <f>[1]!s_info_name(B3238)</f>
        <v>0</v>
      </c>
      <c r="D3238" s="30">
        <f>[1]!s_info_industry_sw_2021(B3238,"",1)</f>
        <v>0</v>
      </c>
      <c r="E3238" s="31" t="e">
        <f>IF([1]!s_info_industry_sw_2021(B3238,"",2)="消费电子",分工!$E$4,VLOOKUP(D3238,分工!$B$2:'分工'!$C$32,2,0))</f>
        <v>#N/A</v>
      </c>
      <c r="F3238" s="35"/>
      <c r="G3238" s="33">
        <f>IFERROR(VLOOKUP(C3238,重点公司!$C$2:$E$800,2,FALSE),0)</f>
        <v>0</v>
      </c>
    </row>
    <row r="3239" spans="2:7" ht="14" customHeight="1" x14ac:dyDescent="0.25">
      <c r="B3239" s="34" t="s">
        <v>4310</v>
      </c>
      <c r="C3239" s="29">
        <f>[1]!s_info_name(B3239)</f>
        <v>0</v>
      </c>
      <c r="D3239" s="30">
        <f>[1]!s_info_industry_sw_2021(B3239,"",1)</f>
        <v>0</v>
      </c>
      <c r="E3239" s="31" t="e">
        <f>IF([1]!s_info_industry_sw_2021(B3239,"",2)="消费电子",分工!$E$4,VLOOKUP(D3239,分工!$B$2:'分工'!$C$32,2,0))</f>
        <v>#N/A</v>
      </c>
      <c r="F3239" s="35"/>
      <c r="G3239" s="33">
        <f>IFERROR(VLOOKUP(C3239,重点公司!$C$2:$E$800,2,FALSE),0)</f>
        <v>0</v>
      </c>
    </row>
    <row r="3240" spans="2:7" ht="14" customHeight="1" x14ac:dyDescent="0.25">
      <c r="B3240" s="34" t="s">
        <v>4311</v>
      </c>
      <c r="C3240" s="29">
        <f>[1]!s_info_name(B3240)</f>
        <v>0</v>
      </c>
      <c r="D3240" s="30">
        <f>[1]!s_info_industry_sw_2021(B3240,"",1)</f>
        <v>0</v>
      </c>
      <c r="E3240" s="31" t="e">
        <f>IF([1]!s_info_industry_sw_2021(B3240,"",2)="消费电子",分工!$E$4,VLOOKUP(D3240,分工!$B$2:'分工'!$C$32,2,0))</f>
        <v>#N/A</v>
      </c>
      <c r="F3240" s="35"/>
      <c r="G3240" s="33">
        <f>IFERROR(VLOOKUP(C3240,重点公司!$C$2:$E$800,2,FALSE),0)</f>
        <v>0</v>
      </c>
    </row>
    <row r="3241" spans="2:7" ht="14" customHeight="1" x14ac:dyDescent="0.25">
      <c r="B3241" s="34" t="s">
        <v>4312</v>
      </c>
      <c r="C3241" s="29">
        <f>[1]!s_info_name(B3241)</f>
        <v>0</v>
      </c>
      <c r="D3241" s="30">
        <f>[1]!s_info_industry_sw_2021(B3241,"",1)</f>
        <v>0</v>
      </c>
      <c r="E3241" s="31" t="e">
        <f>IF([1]!s_info_industry_sw_2021(B3241,"",2)="消费电子",分工!$E$4,VLOOKUP(D3241,分工!$B$2:'分工'!$C$32,2,0))</f>
        <v>#N/A</v>
      </c>
      <c r="F3241" s="35"/>
      <c r="G3241" s="33">
        <f>IFERROR(VLOOKUP(C3241,重点公司!$C$2:$E$800,2,FALSE),0)</f>
        <v>0</v>
      </c>
    </row>
    <row r="3242" spans="2:7" ht="14" customHeight="1" x14ac:dyDescent="0.25">
      <c r="B3242" s="34" t="s">
        <v>4313</v>
      </c>
      <c r="C3242" s="29">
        <f>[1]!s_info_name(B3242)</f>
        <v>0</v>
      </c>
      <c r="D3242" s="30">
        <f>[1]!s_info_industry_sw_2021(B3242,"",1)</f>
        <v>0</v>
      </c>
      <c r="E3242" s="31" t="e">
        <f>IF([1]!s_info_industry_sw_2021(B3242,"",2)="消费电子",分工!$E$4,VLOOKUP(D3242,分工!$B$2:'分工'!$C$32,2,0))</f>
        <v>#N/A</v>
      </c>
      <c r="F3242" s="35"/>
      <c r="G3242" s="33">
        <f>IFERROR(VLOOKUP(C3242,重点公司!$C$2:$E$800,2,FALSE),0)</f>
        <v>0</v>
      </c>
    </row>
    <row r="3243" spans="2:7" ht="14" customHeight="1" x14ac:dyDescent="0.25">
      <c r="B3243" s="34" t="s">
        <v>4314</v>
      </c>
      <c r="C3243" s="29">
        <f>[1]!s_info_name(B3243)</f>
        <v>0</v>
      </c>
      <c r="D3243" s="30">
        <f>[1]!s_info_industry_sw_2021(B3243,"",1)</f>
        <v>0</v>
      </c>
      <c r="E3243" s="31" t="e">
        <f>IF([1]!s_info_industry_sw_2021(B3243,"",2)="消费电子",分工!$E$4,VLOOKUP(D3243,分工!$B$2:'分工'!$C$32,2,0))</f>
        <v>#N/A</v>
      </c>
      <c r="F3243" s="35"/>
      <c r="G3243" s="33">
        <f>IFERROR(VLOOKUP(C3243,重点公司!$C$2:$E$800,2,FALSE),0)</f>
        <v>0</v>
      </c>
    </row>
    <row r="3244" spans="2:7" ht="14" customHeight="1" x14ac:dyDescent="0.25">
      <c r="B3244" s="34" t="s">
        <v>4315</v>
      </c>
      <c r="C3244" s="29">
        <f>[1]!s_info_name(B3244)</f>
        <v>0</v>
      </c>
      <c r="D3244" s="30">
        <f>[1]!s_info_industry_sw_2021(B3244,"",1)</f>
        <v>0</v>
      </c>
      <c r="E3244" s="31" t="e">
        <f>IF([1]!s_info_industry_sw_2021(B3244,"",2)="消费电子",分工!$E$4,VLOOKUP(D3244,分工!$B$2:'分工'!$C$32,2,0))</f>
        <v>#N/A</v>
      </c>
      <c r="F3244" s="35"/>
      <c r="G3244" s="33">
        <f>IFERROR(VLOOKUP(C3244,重点公司!$C$2:$E$800,2,FALSE),0)</f>
        <v>0</v>
      </c>
    </row>
    <row r="3245" spans="2:7" ht="14" customHeight="1" x14ac:dyDescent="0.25">
      <c r="B3245" s="34" t="s">
        <v>4316</v>
      </c>
      <c r="C3245" s="29">
        <f>[1]!s_info_name(B3245)</f>
        <v>0</v>
      </c>
      <c r="D3245" s="30">
        <f>[1]!s_info_industry_sw_2021(B3245,"",1)</f>
        <v>0</v>
      </c>
      <c r="E3245" s="31" t="e">
        <f>IF([1]!s_info_industry_sw_2021(B3245,"",2)="消费电子",分工!$E$4,VLOOKUP(D3245,分工!$B$2:'分工'!$C$32,2,0))</f>
        <v>#N/A</v>
      </c>
      <c r="F3245" s="35"/>
      <c r="G3245" s="33">
        <f>IFERROR(VLOOKUP(C3245,重点公司!$C$2:$E$800,2,FALSE),0)</f>
        <v>0</v>
      </c>
    </row>
    <row r="3246" spans="2:7" ht="14" customHeight="1" x14ac:dyDescent="0.25">
      <c r="B3246" s="34" t="s">
        <v>4317</v>
      </c>
      <c r="C3246" s="29">
        <f>[1]!s_info_name(B3246)</f>
        <v>0</v>
      </c>
      <c r="D3246" s="30">
        <f>[1]!s_info_industry_sw_2021(B3246,"",1)</f>
        <v>0</v>
      </c>
      <c r="E3246" s="31" t="e">
        <f>IF([1]!s_info_industry_sw_2021(B3246,"",2)="消费电子",分工!$E$4,VLOOKUP(D3246,分工!$B$2:'分工'!$C$32,2,0))</f>
        <v>#N/A</v>
      </c>
      <c r="F3246" s="35"/>
      <c r="G3246" s="33">
        <f>IFERROR(VLOOKUP(C3246,重点公司!$C$2:$E$800,2,FALSE),0)</f>
        <v>0</v>
      </c>
    </row>
    <row r="3247" spans="2:7" ht="14" customHeight="1" x14ac:dyDescent="0.25">
      <c r="B3247" s="34" t="s">
        <v>4318</v>
      </c>
      <c r="C3247" s="29">
        <f>[1]!s_info_name(B3247)</f>
        <v>0</v>
      </c>
      <c r="D3247" s="30">
        <f>[1]!s_info_industry_sw_2021(B3247,"",1)</f>
        <v>0</v>
      </c>
      <c r="E3247" s="31" t="e">
        <f>IF([1]!s_info_industry_sw_2021(B3247,"",2)="消费电子",分工!$E$4,VLOOKUP(D3247,分工!$B$2:'分工'!$C$32,2,0))</f>
        <v>#N/A</v>
      </c>
      <c r="F3247" s="35"/>
      <c r="G3247" s="33">
        <f>IFERROR(VLOOKUP(C3247,重点公司!$C$2:$E$800,2,FALSE),0)</f>
        <v>0</v>
      </c>
    </row>
    <row r="3248" spans="2:7" ht="14" customHeight="1" x14ac:dyDescent="0.25">
      <c r="B3248" s="34" t="s">
        <v>4319</v>
      </c>
      <c r="C3248" s="29">
        <f>[1]!s_info_name(B3248)</f>
        <v>0</v>
      </c>
      <c r="D3248" s="30">
        <f>[1]!s_info_industry_sw_2021(B3248,"",1)</f>
        <v>0</v>
      </c>
      <c r="E3248" s="31" t="e">
        <f>IF([1]!s_info_industry_sw_2021(B3248,"",2)="消费电子",分工!$E$4,VLOOKUP(D3248,分工!$B$2:'分工'!$C$32,2,0))</f>
        <v>#N/A</v>
      </c>
      <c r="F3248" s="35"/>
      <c r="G3248" s="33">
        <f>IFERROR(VLOOKUP(C3248,重点公司!$C$2:$E$800,2,FALSE),0)</f>
        <v>0</v>
      </c>
    </row>
    <row r="3249" spans="2:7" ht="14" customHeight="1" x14ac:dyDescent="0.25">
      <c r="B3249" s="34" t="s">
        <v>4320</v>
      </c>
      <c r="C3249" s="29">
        <f>[1]!s_info_name(B3249)</f>
        <v>0</v>
      </c>
      <c r="D3249" s="30">
        <f>[1]!s_info_industry_sw_2021(B3249,"",1)</f>
        <v>0</v>
      </c>
      <c r="E3249" s="31" t="e">
        <f>IF([1]!s_info_industry_sw_2021(B3249,"",2)="消费电子",分工!$E$4,VLOOKUP(D3249,分工!$B$2:'分工'!$C$32,2,0))</f>
        <v>#N/A</v>
      </c>
      <c r="F3249" s="35"/>
      <c r="G3249" s="33">
        <f>IFERROR(VLOOKUP(C3249,重点公司!$C$2:$E$800,2,FALSE),0)</f>
        <v>0</v>
      </c>
    </row>
    <row r="3250" spans="2:7" ht="14" customHeight="1" x14ac:dyDescent="0.25">
      <c r="B3250" s="34" t="s">
        <v>4321</v>
      </c>
      <c r="C3250" s="29">
        <f>[1]!s_info_name(B3250)</f>
        <v>0</v>
      </c>
      <c r="D3250" s="30">
        <f>[1]!s_info_industry_sw_2021(B3250,"",1)</f>
        <v>0</v>
      </c>
      <c r="E3250" s="31" t="e">
        <f>IF([1]!s_info_industry_sw_2021(B3250,"",2)="消费电子",分工!$E$4,VLOOKUP(D3250,分工!$B$2:'分工'!$C$32,2,0))</f>
        <v>#N/A</v>
      </c>
      <c r="F3250" s="35"/>
      <c r="G3250" s="33">
        <f>IFERROR(VLOOKUP(C3250,重点公司!$C$2:$E$800,2,FALSE),0)</f>
        <v>0</v>
      </c>
    </row>
    <row r="3251" spans="2:7" ht="14" customHeight="1" x14ac:dyDescent="0.25">
      <c r="B3251" s="34" t="s">
        <v>4322</v>
      </c>
      <c r="C3251" s="29">
        <f>[1]!s_info_name(B3251)</f>
        <v>0</v>
      </c>
      <c r="D3251" s="30">
        <f>[1]!s_info_industry_sw_2021(B3251,"",1)</f>
        <v>0</v>
      </c>
      <c r="E3251" s="31" t="e">
        <f>IF([1]!s_info_industry_sw_2021(B3251,"",2)="消费电子",分工!$E$4,VLOOKUP(D3251,分工!$B$2:'分工'!$C$32,2,0))</f>
        <v>#N/A</v>
      </c>
      <c r="F3251" s="35"/>
      <c r="G3251" s="33">
        <f>IFERROR(VLOOKUP(C3251,重点公司!$C$2:$E$800,2,FALSE),0)</f>
        <v>0</v>
      </c>
    </row>
    <row r="3252" spans="2:7" ht="14" customHeight="1" x14ac:dyDescent="0.25">
      <c r="B3252" s="34" t="s">
        <v>4323</v>
      </c>
      <c r="C3252" s="29">
        <f>[1]!s_info_name(B3252)</f>
        <v>0</v>
      </c>
      <c r="D3252" s="30">
        <f>[1]!s_info_industry_sw_2021(B3252,"",1)</f>
        <v>0</v>
      </c>
      <c r="E3252" s="31" t="e">
        <f>IF([1]!s_info_industry_sw_2021(B3252,"",2)="消费电子",分工!$E$4,VLOOKUP(D3252,分工!$B$2:'分工'!$C$32,2,0))</f>
        <v>#N/A</v>
      </c>
      <c r="F3252" s="35"/>
      <c r="G3252" s="33">
        <f>IFERROR(VLOOKUP(C3252,重点公司!$C$2:$E$800,2,FALSE),0)</f>
        <v>0</v>
      </c>
    </row>
    <row r="3253" spans="2:7" ht="14" customHeight="1" x14ac:dyDescent="0.25">
      <c r="B3253" s="34" t="s">
        <v>4324</v>
      </c>
      <c r="C3253" s="29">
        <f>[1]!s_info_name(B3253)</f>
        <v>0</v>
      </c>
      <c r="D3253" s="30">
        <f>[1]!s_info_industry_sw_2021(B3253,"",1)</f>
        <v>0</v>
      </c>
      <c r="E3253" s="31" t="e">
        <f>IF([1]!s_info_industry_sw_2021(B3253,"",2)="消费电子",分工!$E$4,VLOOKUP(D3253,分工!$B$2:'分工'!$C$32,2,0))</f>
        <v>#N/A</v>
      </c>
      <c r="F3253" s="35"/>
      <c r="G3253" s="33">
        <f>IFERROR(VLOOKUP(C3253,重点公司!$C$2:$E$800,2,FALSE),0)</f>
        <v>0</v>
      </c>
    </row>
    <row r="3254" spans="2:7" ht="14" customHeight="1" x14ac:dyDescent="0.25">
      <c r="B3254" s="34" t="s">
        <v>4325</v>
      </c>
      <c r="C3254" s="29">
        <f>[1]!s_info_name(B3254)</f>
        <v>0</v>
      </c>
      <c r="D3254" s="30">
        <f>[1]!s_info_industry_sw_2021(B3254,"",1)</f>
        <v>0</v>
      </c>
      <c r="E3254" s="31" t="e">
        <f>IF([1]!s_info_industry_sw_2021(B3254,"",2)="消费电子",分工!$E$4,VLOOKUP(D3254,分工!$B$2:'分工'!$C$32,2,0))</f>
        <v>#N/A</v>
      </c>
      <c r="F3254" s="35"/>
      <c r="G3254" s="33">
        <f>IFERROR(VLOOKUP(C3254,重点公司!$C$2:$E$800,2,FALSE),0)</f>
        <v>0</v>
      </c>
    </row>
    <row r="3255" spans="2:7" ht="14" customHeight="1" x14ac:dyDescent="0.25">
      <c r="B3255" s="34" t="s">
        <v>4326</v>
      </c>
      <c r="C3255" s="29">
        <f>[1]!s_info_name(B3255)</f>
        <v>0</v>
      </c>
      <c r="D3255" s="30">
        <f>[1]!s_info_industry_sw_2021(B3255,"",1)</f>
        <v>0</v>
      </c>
      <c r="E3255" s="31" t="e">
        <f>IF([1]!s_info_industry_sw_2021(B3255,"",2)="消费电子",分工!$E$4,VLOOKUP(D3255,分工!$B$2:'分工'!$C$32,2,0))</f>
        <v>#N/A</v>
      </c>
      <c r="F3255" s="35"/>
      <c r="G3255" s="33">
        <f>IFERROR(VLOOKUP(C3255,重点公司!$C$2:$E$800,2,FALSE),0)</f>
        <v>0</v>
      </c>
    </row>
    <row r="3256" spans="2:7" ht="14" customHeight="1" x14ac:dyDescent="0.25">
      <c r="B3256" s="34" t="s">
        <v>4327</v>
      </c>
      <c r="C3256" s="29">
        <f>[1]!s_info_name(B3256)</f>
        <v>0</v>
      </c>
      <c r="D3256" s="30">
        <f>[1]!s_info_industry_sw_2021(B3256,"",1)</f>
        <v>0</v>
      </c>
      <c r="E3256" s="31" t="e">
        <f>IF([1]!s_info_industry_sw_2021(B3256,"",2)="消费电子",分工!$E$4,VLOOKUP(D3256,分工!$B$2:'分工'!$C$32,2,0))</f>
        <v>#N/A</v>
      </c>
      <c r="F3256" s="35"/>
      <c r="G3256" s="33">
        <f>IFERROR(VLOOKUP(C3256,重点公司!$C$2:$E$800,2,FALSE),0)</f>
        <v>0</v>
      </c>
    </row>
    <row r="3257" spans="2:7" ht="14" customHeight="1" x14ac:dyDescent="0.25">
      <c r="B3257" s="34" t="s">
        <v>4328</v>
      </c>
      <c r="C3257" s="29">
        <f>[1]!s_info_name(B3257)</f>
        <v>0</v>
      </c>
      <c r="D3257" s="30">
        <f>[1]!s_info_industry_sw_2021(B3257,"",1)</f>
        <v>0</v>
      </c>
      <c r="E3257" s="31" t="e">
        <f>IF([1]!s_info_industry_sw_2021(B3257,"",2)="消费电子",分工!$E$4,VLOOKUP(D3257,分工!$B$2:'分工'!$C$32,2,0))</f>
        <v>#N/A</v>
      </c>
      <c r="F3257" s="35"/>
      <c r="G3257" s="33">
        <f>IFERROR(VLOOKUP(C3257,重点公司!$C$2:$E$800,2,FALSE),0)</f>
        <v>0</v>
      </c>
    </row>
    <row r="3258" spans="2:7" ht="14" customHeight="1" x14ac:dyDescent="0.25">
      <c r="B3258" s="34" t="s">
        <v>4329</v>
      </c>
      <c r="C3258" s="29">
        <f>[1]!s_info_name(B3258)</f>
        <v>0</v>
      </c>
      <c r="D3258" s="30">
        <f>[1]!s_info_industry_sw_2021(B3258,"",1)</f>
        <v>0</v>
      </c>
      <c r="E3258" s="31" t="e">
        <f>IF([1]!s_info_industry_sw_2021(B3258,"",2)="消费电子",分工!$E$4,VLOOKUP(D3258,分工!$B$2:'分工'!$C$32,2,0))</f>
        <v>#N/A</v>
      </c>
      <c r="F3258" s="35"/>
      <c r="G3258" s="33">
        <f>IFERROR(VLOOKUP(C3258,重点公司!$C$2:$E$800,2,FALSE),0)</f>
        <v>0</v>
      </c>
    </row>
    <row r="3259" spans="2:7" ht="14" customHeight="1" x14ac:dyDescent="0.25">
      <c r="B3259" s="34" t="s">
        <v>4330</v>
      </c>
      <c r="C3259" s="29">
        <f>[1]!s_info_name(B3259)</f>
        <v>0</v>
      </c>
      <c r="D3259" s="30">
        <f>[1]!s_info_industry_sw_2021(B3259,"",1)</f>
        <v>0</v>
      </c>
      <c r="E3259" s="31" t="e">
        <f>IF([1]!s_info_industry_sw_2021(B3259,"",2)="消费电子",分工!$E$4,VLOOKUP(D3259,分工!$B$2:'分工'!$C$32,2,0))</f>
        <v>#N/A</v>
      </c>
      <c r="F3259" s="35"/>
      <c r="G3259" s="33">
        <f>IFERROR(VLOOKUP(C3259,重点公司!$C$2:$E$800,2,FALSE),0)</f>
        <v>0</v>
      </c>
    </row>
    <row r="3260" spans="2:7" ht="14" customHeight="1" x14ac:dyDescent="0.25">
      <c r="B3260" s="34" t="s">
        <v>4331</v>
      </c>
      <c r="C3260" s="29">
        <f>[1]!s_info_name(B3260)</f>
        <v>0</v>
      </c>
      <c r="D3260" s="30">
        <f>[1]!s_info_industry_sw_2021(B3260,"",1)</f>
        <v>0</v>
      </c>
      <c r="E3260" s="31" t="e">
        <f>IF([1]!s_info_industry_sw_2021(B3260,"",2)="消费电子",分工!$E$4,VLOOKUP(D3260,分工!$B$2:'分工'!$C$32,2,0))</f>
        <v>#N/A</v>
      </c>
      <c r="F3260" s="35"/>
      <c r="G3260" s="33">
        <f>IFERROR(VLOOKUP(C3260,重点公司!$C$2:$E$800,2,FALSE),0)</f>
        <v>0</v>
      </c>
    </row>
    <row r="3261" spans="2:7" ht="14" customHeight="1" x14ac:dyDescent="0.25">
      <c r="B3261" s="34" t="s">
        <v>4332</v>
      </c>
      <c r="C3261" s="29">
        <f>[1]!s_info_name(B3261)</f>
        <v>0</v>
      </c>
      <c r="D3261" s="30">
        <f>[1]!s_info_industry_sw_2021(B3261,"",1)</f>
        <v>0</v>
      </c>
      <c r="E3261" s="31" t="e">
        <f>IF([1]!s_info_industry_sw_2021(B3261,"",2)="消费电子",分工!$E$4,VLOOKUP(D3261,分工!$B$2:'分工'!$C$32,2,0))</f>
        <v>#N/A</v>
      </c>
      <c r="F3261" s="35"/>
      <c r="G3261" s="33">
        <f>IFERROR(VLOOKUP(C3261,重点公司!$C$2:$E$800,2,FALSE),0)</f>
        <v>0</v>
      </c>
    </row>
    <row r="3262" spans="2:7" ht="14" customHeight="1" x14ac:dyDescent="0.25">
      <c r="B3262" s="34" t="s">
        <v>4333</v>
      </c>
      <c r="C3262" s="29">
        <f>[1]!s_info_name(B3262)</f>
        <v>0</v>
      </c>
      <c r="D3262" s="30">
        <f>[1]!s_info_industry_sw_2021(B3262,"",1)</f>
        <v>0</v>
      </c>
      <c r="E3262" s="31" t="e">
        <f>IF([1]!s_info_industry_sw_2021(B3262,"",2)="消费电子",分工!$E$4,VLOOKUP(D3262,分工!$B$2:'分工'!$C$32,2,0))</f>
        <v>#N/A</v>
      </c>
      <c r="F3262" s="35"/>
      <c r="G3262" s="33">
        <f>IFERROR(VLOOKUP(C3262,重点公司!$C$2:$E$800,2,FALSE),0)</f>
        <v>0</v>
      </c>
    </row>
    <row r="3263" spans="2:7" ht="14" customHeight="1" x14ac:dyDescent="0.25">
      <c r="B3263" s="34" t="s">
        <v>4334</v>
      </c>
      <c r="C3263" s="29">
        <f>[1]!s_info_name(B3263)</f>
        <v>0</v>
      </c>
      <c r="D3263" s="30">
        <f>[1]!s_info_industry_sw_2021(B3263,"",1)</f>
        <v>0</v>
      </c>
      <c r="E3263" s="31" t="e">
        <f>IF([1]!s_info_industry_sw_2021(B3263,"",2)="消费电子",分工!$E$4,VLOOKUP(D3263,分工!$B$2:'分工'!$C$32,2,0))</f>
        <v>#N/A</v>
      </c>
      <c r="F3263" s="35"/>
      <c r="G3263" s="33">
        <f>IFERROR(VLOOKUP(C3263,重点公司!$C$2:$E$800,2,FALSE),0)</f>
        <v>0</v>
      </c>
    </row>
    <row r="3264" spans="2:7" ht="14" customHeight="1" x14ac:dyDescent="0.25">
      <c r="B3264" s="34" t="s">
        <v>4335</v>
      </c>
      <c r="C3264" s="29">
        <f>[1]!s_info_name(B3264)</f>
        <v>0</v>
      </c>
      <c r="D3264" s="30">
        <f>[1]!s_info_industry_sw_2021(B3264,"",1)</f>
        <v>0</v>
      </c>
      <c r="E3264" s="31" t="e">
        <f>IF([1]!s_info_industry_sw_2021(B3264,"",2)="消费电子",分工!$E$4,VLOOKUP(D3264,分工!$B$2:'分工'!$C$32,2,0))</f>
        <v>#N/A</v>
      </c>
      <c r="F3264" s="35"/>
      <c r="G3264" s="33">
        <f>IFERROR(VLOOKUP(C3264,重点公司!$C$2:$E$800,2,FALSE),0)</f>
        <v>0</v>
      </c>
    </row>
    <row r="3265" spans="2:7" ht="14" customHeight="1" x14ac:dyDescent="0.25">
      <c r="B3265" s="34" t="s">
        <v>4336</v>
      </c>
      <c r="C3265" s="29">
        <f>[1]!s_info_name(B3265)</f>
        <v>0</v>
      </c>
      <c r="D3265" s="30">
        <f>[1]!s_info_industry_sw_2021(B3265,"",1)</f>
        <v>0</v>
      </c>
      <c r="E3265" s="31" t="e">
        <f>IF([1]!s_info_industry_sw_2021(B3265,"",2)="消费电子",分工!$E$4,VLOOKUP(D3265,分工!$B$2:'分工'!$C$32,2,0))</f>
        <v>#N/A</v>
      </c>
      <c r="F3265" s="35"/>
      <c r="G3265" s="33">
        <f>IFERROR(VLOOKUP(C3265,重点公司!$C$2:$E$800,2,FALSE),0)</f>
        <v>0</v>
      </c>
    </row>
    <row r="3266" spans="2:7" ht="14" customHeight="1" x14ac:dyDescent="0.25">
      <c r="B3266" s="34" t="s">
        <v>4337</v>
      </c>
      <c r="C3266" s="29">
        <f>[1]!s_info_name(B3266)</f>
        <v>0</v>
      </c>
      <c r="D3266" s="30">
        <f>[1]!s_info_industry_sw_2021(B3266,"",1)</f>
        <v>0</v>
      </c>
      <c r="E3266" s="31" t="e">
        <f>IF([1]!s_info_industry_sw_2021(B3266,"",2)="消费电子",分工!$E$4,VLOOKUP(D3266,分工!$B$2:'分工'!$C$32,2,0))</f>
        <v>#N/A</v>
      </c>
      <c r="F3266" s="35"/>
      <c r="G3266" s="33">
        <f>IFERROR(VLOOKUP(C3266,重点公司!$C$2:$E$800,2,FALSE),0)</f>
        <v>0</v>
      </c>
    </row>
    <row r="3267" spans="2:7" ht="14" customHeight="1" x14ac:dyDescent="0.25">
      <c r="B3267" s="34" t="s">
        <v>4338</v>
      </c>
      <c r="C3267" s="29">
        <f>[1]!s_info_name(B3267)</f>
        <v>0</v>
      </c>
      <c r="D3267" s="30">
        <f>[1]!s_info_industry_sw_2021(B3267,"",1)</f>
        <v>0</v>
      </c>
      <c r="E3267" s="31" t="e">
        <f>IF([1]!s_info_industry_sw_2021(B3267,"",2)="消费电子",分工!$E$4,VLOOKUP(D3267,分工!$B$2:'分工'!$C$32,2,0))</f>
        <v>#N/A</v>
      </c>
      <c r="F3267" s="35"/>
      <c r="G3267" s="33">
        <f>IFERROR(VLOOKUP(C3267,重点公司!$C$2:$E$800,2,FALSE),0)</f>
        <v>0</v>
      </c>
    </row>
    <row r="3268" spans="2:7" ht="14" customHeight="1" x14ac:dyDescent="0.25">
      <c r="B3268" s="34" t="s">
        <v>4339</v>
      </c>
      <c r="C3268" s="29">
        <f>[1]!s_info_name(B3268)</f>
        <v>0</v>
      </c>
      <c r="D3268" s="30">
        <f>[1]!s_info_industry_sw_2021(B3268,"",1)</f>
        <v>0</v>
      </c>
      <c r="E3268" s="31" t="e">
        <f>IF([1]!s_info_industry_sw_2021(B3268,"",2)="消费电子",分工!$E$4,VLOOKUP(D3268,分工!$B$2:'分工'!$C$32,2,0))</f>
        <v>#N/A</v>
      </c>
      <c r="F3268" s="35"/>
      <c r="G3268" s="33">
        <f>IFERROR(VLOOKUP(C3268,重点公司!$C$2:$E$800,2,FALSE),0)</f>
        <v>0</v>
      </c>
    </row>
    <row r="3269" spans="2:7" ht="14" customHeight="1" x14ac:dyDescent="0.25">
      <c r="B3269" s="34" t="s">
        <v>4340</v>
      </c>
      <c r="C3269" s="29">
        <f>[1]!s_info_name(B3269)</f>
        <v>0</v>
      </c>
      <c r="D3269" s="30">
        <f>[1]!s_info_industry_sw_2021(B3269,"",1)</f>
        <v>0</v>
      </c>
      <c r="E3269" s="31" t="e">
        <f>IF([1]!s_info_industry_sw_2021(B3269,"",2)="消费电子",分工!$E$4,VLOOKUP(D3269,分工!$B$2:'分工'!$C$32,2,0))</f>
        <v>#N/A</v>
      </c>
      <c r="F3269" s="35"/>
      <c r="G3269" s="33">
        <f>IFERROR(VLOOKUP(C3269,重点公司!$C$2:$E$800,2,FALSE),0)</f>
        <v>0</v>
      </c>
    </row>
    <row r="3270" spans="2:7" ht="14" customHeight="1" x14ac:dyDescent="0.25">
      <c r="B3270" s="34" t="s">
        <v>4341</v>
      </c>
      <c r="C3270" s="29">
        <f>[1]!s_info_name(B3270)</f>
        <v>0</v>
      </c>
      <c r="D3270" s="30">
        <f>[1]!s_info_industry_sw_2021(B3270,"",1)</f>
        <v>0</v>
      </c>
      <c r="E3270" s="31" t="e">
        <f>IF([1]!s_info_industry_sw_2021(B3270,"",2)="消费电子",分工!$E$4,VLOOKUP(D3270,分工!$B$2:'分工'!$C$32,2,0))</f>
        <v>#N/A</v>
      </c>
      <c r="F3270" s="35"/>
      <c r="G3270" s="33">
        <f>IFERROR(VLOOKUP(C3270,重点公司!$C$2:$E$800,2,FALSE),0)</f>
        <v>0</v>
      </c>
    </row>
    <row r="3271" spans="2:7" ht="14" customHeight="1" x14ac:dyDescent="0.25">
      <c r="B3271" s="34" t="s">
        <v>4342</v>
      </c>
      <c r="C3271" s="29">
        <f>[1]!s_info_name(B3271)</f>
        <v>0</v>
      </c>
      <c r="D3271" s="30">
        <f>[1]!s_info_industry_sw_2021(B3271,"",1)</f>
        <v>0</v>
      </c>
      <c r="E3271" s="31" t="e">
        <f>IF([1]!s_info_industry_sw_2021(B3271,"",2)="消费电子",分工!$E$4,VLOOKUP(D3271,分工!$B$2:'分工'!$C$32,2,0))</f>
        <v>#N/A</v>
      </c>
      <c r="F3271" s="35"/>
      <c r="G3271" s="33">
        <f>IFERROR(VLOOKUP(C3271,重点公司!$C$2:$E$800,2,FALSE),0)</f>
        <v>0</v>
      </c>
    </row>
    <row r="3272" spans="2:7" ht="14" customHeight="1" x14ac:dyDescent="0.25">
      <c r="B3272" s="34" t="s">
        <v>4343</v>
      </c>
      <c r="C3272" s="29">
        <f>[1]!s_info_name(B3272)</f>
        <v>0</v>
      </c>
      <c r="D3272" s="30">
        <f>[1]!s_info_industry_sw_2021(B3272,"",1)</f>
        <v>0</v>
      </c>
      <c r="E3272" s="31" t="e">
        <f>IF([1]!s_info_industry_sw_2021(B3272,"",2)="消费电子",分工!$E$4,VLOOKUP(D3272,分工!$B$2:'分工'!$C$32,2,0))</f>
        <v>#N/A</v>
      </c>
      <c r="F3272" s="35"/>
      <c r="G3272" s="33">
        <f>IFERROR(VLOOKUP(C3272,重点公司!$C$2:$E$800,2,FALSE),0)</f>
        <v>0</v>
      </c>
    </row>
    <row r="3273" spans="2:7" ht="14" customHeight="1" x14ac:dyDescent="0.25">
      <c r="B3273" s="34" t="s">
        <v>4344</v>
      </c>
      <c r="C3273" s="29">
        <f>[1]!s_info_name(B3273)</f>
        <v>0</v>
      </c>
      <c r="D3273" s="30">
        <f>[1]!s_info_industry_sw_2021(B3273,"",1)</f>
        <v>0</v>
      </c>
      <c r="E3273" s="31" t="e">
        <f>IF([1]!s_info_industry_sw_2021(B3273,"",2)="消费电子",分工!$E$4,VLOOKUP(D3273,分工!$B$2:'分工'!$C$32,2,0))</f>
        <v>#N/A</v>
      </c>
      <c r="F3273" s="35"/>
      <c r="G3273" s="33">
        <f>IFERROR(VLOOKUP(C3273,重点公司!$C$2:$E$800,2,FALSE),0)</f>
        <v>0</v>
      </c>
    </row>
    <row r="3274" spans="2:7" ht="14" customHeight="1" x14ac:dyDescent="0.25">
      <c r="B3274" s="34" t="s">
        <v>4345</v>
      </c>
      <c r="C3274" s="29">
        <f>[1]!s_info_name(B3274)</f>
        <v>0</v>
      </c>
      <c r="D3274" s="30">
        <f>[1]!s_info_industry_sw_2021(B3274,"",1)</f>
        <v>0</v>
      </c>
      <c r="E3274" s="31" t="e">
        <f>IF([1]!s_info_industry_sw_2021(B3274,"",2)="消费电子",分工!$E$4,VLOOKUP(D3274,分工!$B$2:'分工'!$C$32,2,0))</f>
        <v>#N/A</v>
      </c>
      <c r="F3274" s="35"/>
      <c r="G3274" s="33">
        <f>IFERROR(VLOOKUP(C3274,重点公司!$C$2:$E$800,2,FALSE),0)</f>
        <v>0</v>
      </c>
    </row>
    <row r="3275" spans="2:7" ht="14" customHeight="1" x14ac:dyDescent="0.25">
      <c r="B3275" s="34" t="s">
        <v>4346</v>
      </c>
      <c r="C3275" s="29">
        <f>[1]!s_info_name(B3275)</f>
        <v>0</v>
      </c>
      <c r="D3275" s="30">
        <f>[1]!s_info_industry_sw_2021(B3275,"",1)</f>
        <v>0</v>
      </c>
      <c r="E3275" s="31" t="e">
        <f>IF([1]!s_info_industry_sw_2021(B3275,"",2)="消费电子",分工!$E$4,VLOOKUP(D3275,分工!$B$2:'分工'!$C$32,2,0))</f>
        <v>#N/A</v>
      </c>
      <c r="F3275" s="35"/>
      <c r="G3275" s="33">
        <f>IFERROR(VLOOKUP(C3275,重点公司!$C$2:$E$800,2,FALSE),0)</f>
        <v>0</v>
      </c>
    </row>
    <row r="3276" spans="2:7" ht="14" customHeight="1" x14ac:dyDescent="0.25">
      <c r="B3276" s="34" t="s">
        <v>4347</v>
      </c>
      <c r="C3276" s="29">
        <f>[1]!s_info_name(B3276)</f>
        <v>0</v>
      </c>
      <c r="D3276" s="30">
        <f>[1]!s_info_industry_sw_2021(B3276,"",1)</f>
        <v>0</v>
      </c>
      <c r="E3276" s="31" t="e">
        <f>IF([1]!s_info_industry_sw_2021(B3276,"",2)="消费电子",分工!$E$4,VLOOKUP(D3276,分工!$B$2:'分工'!$C$32,2,0))</f>
        <v>#N/A</v>
      </c>
      <c r="F3276" s="35"/>
      <c r="G3276" s="33">
        <f>IFERROR(VLOOKUP(C3276,重点公司!$C$2:$E$800,2,FALSE),0)</f>
        <v>0</v>
      </c>
    </row>
    <row r="3277" spans="2:7" ht="14" customHeight="1" x14ac:dyDescent="0.25">
      <c r="B3277" s="34" t="s">
        <v>4348</v>
      </c>
      <c r="C3277" s="29">
        <f>[1]!s_info_name(B3277)</f>
        <v>0</v>
      </c>
      <c r="D3277" s="30">
        <f>[1]!s_info_industry_sw_2021(B3277,"",1)</f>
        <v>0</v>
      </c>
      <c r="E3277" s="31" t="e">
        <f>IF([1]!s_info_industry_sw_2021(B3277,"",2)="消费电子",分工!$E$4,VLOOKUP(D3277,分工!$B$2:'分工'!$C$32,2,0))</f>
        <v>#N/A</v>
      </c>
      <c r="F3277" s="35"/>
      <c r="G3277" s="33">
        <f>IFERROR(VLOOKUP(C3277,重点公司!$C$2:$E$800,2,FALSE),0)</f>
        <v>0</v>
      </c>
    </row>
    <row r="3278" spans="2:7" ht="14" customHeight="1" x14ac:dyDescent="0.25">
      <c r="B3278" s="34" t="s">
        <v>4349</v>
      </c>
      <c r="C3278" s="29">
        <f>[1]!s_info_name(B3278)</f>
        <v>0</v>
      </c>
      <c r="D3278" s="30">
        <f>[1]!s_info_industry_sw_2021(B3278,"",1)</f>
        <v>0</v>
      </c>
      <c r="E3278" s="31" t="e">
        <f>IF([1]!s_info_industry_sw_2021(B3278,"",2)="消费电子",分工!$E$4,VLOOKUP(D3278,分工!$B$2:'分工'!$C$32,2,0))</f>
        <v>#N/A</v>
      </c>
      <c r="F3278" s="35"/>
      <c r="G3278" s="33">
        <f>IFERROR(VLOOKUP(C3278,重点公司!$C$2:$E$800,2,FALSE),0)</f>
        <v>0</v>
      </c>
    </row>
    <row r="3279" spans="2:7" ht="14" customHeight="1" x14ac:dyDescent="0.25">
      <c r="B3279" s="34" t="s">
        <v>4350</v>
      </c>
      <c r="C3279" s="29">
        <f>[1]!s_info_name(B3279)</f>
        <v>0</v>
      </c>
      <c r="D3279" s="30">
        <f>[1]!s_info_industry_sw_2021(B3279,"",1)</f>
        <v>0</v>
      </c>
      <c r="E3279" s="31" t="e">
        <f>IF([1]!s_info_industry_sw_2021(B3279,"",2)="消费电子",分工!$E$4,VLOOKUP(D3279,分工!$B$2:'分工'!$C$32,2,0))</f>
        <v>#N/A</v>
      </c>
      <c r="F3279" s="35"/>
      <c r="G3279" s="33">
        <f>IFERROR(VLOOKUP(C3279,重点公司!$C$2:$E$800,2,FALSE),0)</f>
        <v>0</v>
      </c>
    </row>
    <row r="3280" spans="2:7" ht="14" customHeight="1" x14ac:dyDescent="0.25">
      <c r="B3280" s="34" t="s">
        <v>4351</v>
      </c>
      <c r="C3280" s="29">
        <f>[1]!s_info_name(B3280)</f>
        <v>0</v>
      </c>
      <c r="D3280" s="30">
        <f>[1]!s_info_industry_sw_2021(B3280,"",1)</f>
        <v>0</v>
      </c>
      <c r="E3280" s="31" t="e">
        <f>IF([1]!s_info_industry_sw_2021(B3280,"",2)="消费电子",分工!$E$4,VLOOKUP(D3280,分工!$B$2:'分工'!$C$32,2,0))</f>
        <v>#N/A</v>
      </c>
      <c r="F3280" s="35"/>
      <c r="G3280" s="33">
        <f>IFERROR(VLOOKUP(C3280,重点公司!$C$2:$E$800,2,FALSE),0)</f>
        <v>0</v>
      </c>
    </row>
    <row r="3281" spans="2:7" ht="14" customHeight="1" x14ac:dyDescent="0.25">
      <c r="B3281" s="34" t="s">
        <v>4352</v>
      </c>
      <c r="C3281" s="29">
        <f>[1]!s_info_name(B3281)</f>
        <v>0</v>
      </c>
      <c r="D3281" s="30">
        <f>[1]!s_info_industry_sw_2021(B3281,"",1)</f>
        <v>0</v>
      </c>
      <c r="E3281" s="31" t="e">
        <f>IF([1]!s_info_industry_sw_2021(B3281,"",2)="消费电子",分工!$E$4,VLOOKUP(D3281,分工!$B$2:'分工'!$C$32,2,0))</f>
        <v>#N/A</v>
      </c>
      <c r="F3281" s="35"/>
      <c r="G3281" s="33">
        <f>IFERROR(VLOOKUP(C3281,重点公司!$C$2:$E$800,2,FALSE),0)</f>
        <v>0</v>
      </c>
    </row>
    <row r="3282" spans="2:7" ht="14" customHeight="1" x14ac:dyDescent="0.25">
      <c r="B3282" s="34" t="s">
        <v>4353</v>
      </c>
      <c r="C3282" s="29">
        <f>[1]!s_info_name(B3282)</f>
        <v>0</v>
      </c>
      <c r="D3282" s="30">
        <f>[1]!s_info_industry_sw_2021(B3282,"",1)</f>
        <v>0</v>
      </c>
      <c r="E3282" s="31" t="e">
        <f>IF([1]!s_info_industry_sw_2021(B3282,"",2)="消费电子",分工!$E$4,VLOOKUP(D3282,分工!$B$2:'分工'!$C$32,2,0))</f>
        <v>#N/A</v>
      </c>
      <c r="F3282" s="35"/>
      <c r="G3282" s="33">
        <f>IFERROR(VLOOKUP(C3282,重点公司!$C$2:$E$800,2,FALSE),0)</f>
        <v>0</v>
      </c>
    </row>
    <row r="3283" spans="2:7" ht="14" customHeight="1" x14ac:dyDescent="0.25">
      <c r="B3283" s="34" t="s">
        <v>4354</v>
      </c>
      <c r="C3283" s="29">
        <f>[1]!s_info_name(B3283)</f>
        <v>0</v>
      </c>
      <c r="D3283" s="30">
        <f>[1]!s_info_industry_sw_2021(B3283,"",1)</f>
        <v>0</v>
      </c>
      <c r="E3283" s="31" t="e">
        <f>IF([1]!s_info_industry_sw_2021(B3283,"",2)="消费电子",分工!$E$4,VLOOKUP(D3283,分工!$B$2:'分工'!$C$32,2,0))</f>
        <v>#N/A</v>
      </c>
      <c r="F3283" s="35"/>
      <c r="G3283" s="33">
        <f>IFERROR(VLOOKUP(C3283,重点公司!$C$2:$E$800,2,FALSE),0)</f>
        <v>0</v>
      </c>
    </row>
    <row r="3284" spans="2:7" ht="14" customHeight="1" x14ac:dyDescent="0.25">
      <c r="B3284" s="34" t="s">
        <v>4355</v>
      </c>
      <c r="C3284" s="29">
        <f>[1]!s_info_name(B3284)</f>
        <v>0</v>
      </c>
      <c r="D3284" s="30">
        <f>[1]!s_info_industry_sw_2021(B3284,"",1)</f>
        <v>0</v>
      </c>
      <c r="E3284" s="31" t="e">
        <f>IF([1]!s_info_industry_sw_2021(B3284,"",2)="消费电子",分工!$E$4,VLOOKUP(D3284,分工!$B$2:'分工'!$C$32,2,0))</f>
        <v>#N/A</v>
      </c>
      <c r="F3284" s="35"/>
      <c r="G3284" s="33">
        <f>IFERROR(VLOOKUP(C3284,重点公司!$C$2:$E$800,2,FALSE),0)</f>
        <v>0</v>
      </c>
    </row>
    <row r="3285" spans="2:7" ht="14" customHeight="1" x14ac:dyDescent="0.25">
      <c r="B3285" s="34" t="s">
        <v>4356</v>
      </c>
      <c r="C3285" s="29">
        <f>[1]!s_info_name(B3285)</f>
        <v>0</v>
      </c>
      <c r="D3285" s="30">
        <f>[1]!s_info_industry_sw_2021(B3285,"",1)</f>
        <v>0</v>
      </c>
      <c r="E3285" s="31" t="e">
        <f>IF([1]!s_info_industry_sw_2021(B3285,"",2)="消费电子",分工!$E$4,VLOOKUP(D3285,分工!$B$2:'分工'!$C$32,2,0))</f>
        <v>#N/A</v>
      </c>
      <c r="F3285" s="35"/>
      <c r="G3285" s="33">
        <f>IFERROR(VLOOKUP(C3285,重点公司!$C$2:$E$800,2,FALSE),0)</f>
        <v>0</v>
      </c>
    </row>
    <row r="3286" spans="2:7" ht="14" customHeight="1" x14ac:dyDescent="0.25">
      <c r="B3286" s="34" t="s">
        <v>4357</v>
      </c>
      <c r="C3286" s="29">
        <f>[1]!s_info_name(B3286)</f>
        <v>0</v>
      </c>
      <c r="D3286" s="30">
        <f>[1]!s_info_industry_sw_2021(B3286,"",1)</f>
        <v>0</v>
      </c>
      <c r="E3286" s="31" t="e">
        <f>IF([1]!s_info_industry_sw_2021(B3286,"",2)="消费电子",分工!$E$4,VLOOKUP(D3286,分工!$B$2:'分工'!$C$32,2,0))</f>
        <v>#N/A</v>
      </c>
      <c r="F3286" s="35"/>
      <c r="G3286" s="33">
        <f>IFERROR(VLOOKUP(C3286,重点公司!$C$2:$E$800,2,FALSE),0)</f>
        <v>0</v>
      </c>
    </row>
    <row r="3287" spans="2:7" ht="14" customHeight="1" x14ac:dyDescent="0.25">
      <c r="B3287" s="34" t="s">
        <v>4358</v>
      </c>
      <c r="C3287" s="29">
        <f>[1]!s_info_name(B3287)</f>
        <v>0</v>
      </c>
      <c r="D3287" s="30">
        <f>[1]!s_info_industry_sw_2021(B3287,"",1)</f>
        <v>0</v>
      </c>
      <c r="E3287" s="31" t="e">
        <f>IF([1]!s_info_industry_sw_2021(B3287,"",2)="消费电子",分工!$E$4,VLOOKUP(D3287,分工!$B$2:'分工'!$C$32,2,0))</f>
        <v>#N/A</v>
      </c>
      <c r="F3287" s="35"/>
      <c r="G3287" s="33">
        <f>IFERROR(VLOOKUP(C3287,重点公司!$C$2:$E$800,2,FALSE),0)</f>
        <v>0</v>
      </c>
    </row>
    <row r="3288" spans="2:7" ht="14" customHeight="1" x14ac:dyDescent="0.25">
      <c r="B3288" s="34" t="s">
        <v>4359</v>
      </c>
      <c r="C3288" s="29">
        <f>[1]!s_info_name(B3288)</f>
        <v>0</v>
      </c>
      <c r="D3288" s="30">
        <f>[1]!s_info_industry_sw_2021(B3288,"",1)</f>
        <v>0</v>
      </c>
      <c r="E3288" s="31" t="e">
        <f>IF([1]!s_info_industry_sw_2021(B3288,"",2)="消费电子",分工!$E$4,VLOOKUP(D3288,分工!$B$2:'分工'!$C$32,2,0))</f>
        <v>#N/A</v>
      </c>
      <c r="F3288" s="35"/>
      <c r="G3288" s="33">
        <f>IFERROR(VLOOKUP(C3288,重点公司!$C$2:$E$800,2,FALSE),0)</f>
        <v>0</v>
      </c>
    </row>
    <row r="3289" spans="2:7" ht="14" customHeight="1" x14ac:dyDescent="0.25">
      <c r="B3289" s="34" t="s">
        <v>4360</v>
      </c>
      <c r="C3289" s="29">
        <f>[1]!s_info_name(B3289)</f>
        <v>0</v>
      </c>
      <c r="D3289" s="30">
        <f>[1]!s_info_industry_sw_2021(B3289,"",1)</f>
        <v>0</v>
      </c>
      <c r="E3289" s="31" t="e">
        <f>IF([1]!s_info_industry_sw_2021(B3289,"",2)="消费电子",分工!$E$4,VLOOKUP(D3289,分工!$B$2:'分工'!$C$32,2,0))</f>
        <v>#N/A</v>
      </c>
      <c r="F3289" s="35"/>
      <c r="G3289" s="33">
        <f>IFERROR(VLOOKUP(C3289,重点公司!$C$2:$E$800,2,FALSE),0)</f>
        <v>0</v>
      </c>
    </row>
    <row r="3290" spans="2:7" ht="14" customHeight="1" x14ac:dyDescent="0.25">
      <c r="B3290" s="34" t="s">
        <v>4361</v>
      </c>
      <c r="C3290" s="29">
        <f>[1]!s_info_name(B3290)</f>
        <v>0</v>
      </c>
      <c r="D3290" s="30">
        <f>[1]!s_info_industry_sw_2021(B3290,"",1)</f>
        <v>0</v>
      </c>
      <c r="E3290" s="31" t="e">
        <f>IF([1]!s_info_industry_sw_2021(B3290,"",2)="消费电子",分工!$E$4,VLOOKUP(D3290,分工!$B$2:'分工'!$C$32,2,0))</f>
        <v>#N/A</v>
      </c>
      <c r="F3290" s="35"/>
      <c r="G3290" s="33">
        <f>IFERROR(VLOOKUP(C3290,重点公司!$C$2:$E$800,2,FALSE),0)</f>
        <v>0</v>
      </c>
    </row>
    <row r="3291" spans="2:7" ht="14" customHeight="1" x14ac:dyDescent="0.25">
      <c r="B3291" s="34" t="s">
        <v>4362</v>
      </c>
      <c r="C3291" s="29">
        <f>[1]!s_info_name(B3291)</f>
        <v>0</v>
      </c>
      <c r="D3291" s="30">
        <f>[1]!s_info_industry_sw_2021(B3291,"",1)</f>
        <v>0</v>
      </c>
      <c r="E3291" s="31" t="e">
        <f>IF([1]!s_info_industry_sw_2021(B3291,"",2)="消费电子",分工!$E$4,VLOOKUP(D3291,分工!$B$2:'分工'!$C$32,2,0))</f>
        <v>#N/A</v>
      </c>
      <c r="F3291" s="35"/>
      <c r="G3291" s="33">
        <f>IFERROR(VLOOKUP(C3291,重点公司!$C$2:$E$800,2,FALSE),0)</f>
        <v>0</v>
      </c>
    </row>
    <row r="3292" spans="2:7" ht="14" customHeight="1" x14ac:dyDescent="0.25">
      <c r="B3292" s="34" t="s">
        <v>4363</v>
      </c>
      <c r="C3292" s="29">
        <f>[1]!s_info_name(B3292)</f>
        <v>0</v>
      </c>
      <c r="D3292" s="30">
        <f>[1]!s_info_industry_sw_2021(B3292,"",1)</f>
        <v>0</v>
      </c>
      <c r="E3292" s="31" t="e">
        <f>IF([1]!s_info_industry_sw_2021(B3292,"",2)="消费电子",分工!$E$4,VLOOKUP(D3292,分工!$B$2:'分工'!$C$32,2,0))</f>
        <v>#N/A</v>
      </c>
      <c r="F3292" s="35"/>
      <c r="G3292" s="33">
        <f>IFERROR(VLOOKUP(C3292,重点公司!$C$2:$E$800,2,FALSE),0)</f>
        <v>0</v>
      </c>
    </row>
    <row r="3293" spans="2:7" ht="14" customHeight="1" x14ac:dyDescent="0.25">
      <c r="B3293" s="34" t="s">
        <v>4364</v>
      </c>
      <c r="C3293" s="29">
        <f>[1]!s_info_name(B3293)</f>
        <v>0</v>
      </c>
      <c r="D3293" s="30">
        <f>[1]!s_info_industry_sw_2021(B3293,"",1)</f>
        <v>0</v>
      </c>
      <c r="E3293" s="31" t="e">
        <f>IF([1]!s_info_industry_sw_2021(B3293,"",2)="消费电子",分工!$E$4,VLOOKUP(D3293,分工!$B$2:'分工'!$C$32,2,0))</f>
        <v>#N/A</v>
      </c>
      <c r="F3293" s="35"/>
      <c r="G3293" s="33">
        <f>IFERROR(VLOOKUP(C3293,重点公司!$C$2:$E$800,2,FALSE),0)</f>
        <v>0</v>
      </c>
    </row>
    <row r="3294" spans="2:7" ht="14" customHeight="1" x14ac:dyDescent="0.25">
      <c r="B3294" s="34" t="s">
        <v>4365</v>
      </c>
      <c r="C3294" s="29">
        <f>[1]!s_info_name(B3294)</f>
        <v>0</v>
      </c>
      <c r="D3294" s="30">
        <f>[1]!s_info_industry_sw_2021(B3294,"",1)</f>
        <v>0</v>
      </c>
      <c r="E3294" s="31" t="e">
        <f>IF([1]!s_info_industry_sw_2021(B3294,"",2)="消费电子",分工!$E$4,VLOOKUP(D3294,分工!$B$2:'分工'!$C$32,2,0))</f>
        <v>#N/A</v>
      </c>
      <c r="F3294" s="35"/>
      <c r="G3294" s="33">
        <f>IFERROR(VLOOKUP(C3294,重点公司!$C$2:$E$800,2,FALSE),0)</f>
        <v>0</v>
      </c>
    </row>
    <row r="3295" spans="2:7" ht="14" customHeight="1" x14ac:dyDescent="0.25">
      <c r="B3295" s="34" t="s">
        <v>4366</v>
      </c>
      <c r="C3295" s="29">
        <f>[1]!s_info_name(B3295)</f>
        <v>0</v>
      </c>
      <c r="D3295" s="30">
        <f>[1]!s_info_industry_sw_2021(B3295,"",1)</f>
        <v>0</v>
      </c>
      <c r="E3295" s="31" t="e">
        <f>IF([1]!s_info_industry_sw_2021(B3295,"",2)="消费电子",分工!$E$4,VLOOKUP(D3295,分工!$B$2:'分工'!$C$32,2,0))</f>
        <v>#N/A</v>
      </c>
      <c r="F3295" s="35"/>
      <c r="G3295" s="33">
        <f>IFERROR(VLOOKUP(C3295,重点公司!$C$2:$E$800,2,FALSE),0)</f>
        <v>0</v>
      </c>
    </row>
    <row r="3296" spans="2:7" ht="14" customHeight="1" x14ac:dyDescent="0.25">
      <c r="B3296" s="34" t="s">
        <v>4367</v>
      </c>
      <c r="C3296" s="29">
        <f>[1]!s_info_name(B3296)</f>
        <v>0</v>
      </c>
      <c r="D3296" s="30">
        <f>[1]!s_info_industry_sw_2021(B3296,"",1)</f>
        <v>0</v>
      </c>
      <c r="E3296" s="31" t="e">
        <f>IF([1]!s_info_industry_sw_2021(B3296,"",2)="消费电子",分工!$E$4,VLOOKUP(D3296,分工!$B$2:'分工'!$C$32,2,0))</f>
        <v>#N/A</v>
      </c>
      <c r="F3296" s="35"/>
      <c r="G3296" s="33">
        <f>IFERROR(VLOOKUP(C3296,重点公司!$C$2:$E$800,2,FALSE),0)</f>
        <v>0</v>
      </c>
    </row>
    <row r="3297" spans="2:7" ht="14" customHeight="1" x14ac:dyDescent="0.25">
      <c r="B3297" s="34" t="s">
        <v>4368</v>
      </c>
      <c r="C3297" s="29">
        <f>[1]!s_info_name(B3297)</f>
        <v>0</v>
      </c>
      <c r="D3297" s="30">
        <f>[1]!s_info_industry_sw_2021(B3297,"",1)</f>
        <v>0</v>
      </c>
      <c r="E3297" s="31" t="e">
        <f>IF([1]!s_info_industry_sw_2021(B3297,"",2)="消费电子",分工!$E$4,VLOOKUP(D3297,分工!$B$2:'分工'!$C$32,2,0))</f>
        <v>#N/A</v>
      </c>
      <c r="F3297" s="35"/>
      <c r="G3297" s="33">
        <f>IFERROR(VLOOKUP(C3297,重点公司!$C$2:$E$800,2,FALSE),0)</f>
        <v>0</v>
      </c>
    </row>
    <row r="3298" spans="2:7" ht="14" customHeight="1" x14ac:dyDescent="0.25">
      <c r="B3298" s="34" t="s">
        <v>4369</v>
      </c>
      <c r="C3298" s="29">
        <f>[1]!s_info_name(B3298)</f>
        <v>0</v>
      </c>
      <c r="D3298" s="30">
        <f>[1]!s_info_industry_sw_2021(B3298,"",1)</f>
        <v>0</v>
      </c>
      <c r="E3298" s="31" t="e">
        <f>IF([1]!s_info_industry_sw_2021(B3298,"",2)="消费电子",分工!$E$4,VLOOKUP(D3298,分工!$B$2:'分工'!$C$32,2,0))</f>
        <v>#N/A</v>
      </c>
      <c r="F3298" s="35"/>
      <c r="G3298" s="33">
        <f>IFERROR(VLOOKUP(C3298,重点公司!$C$2:$E$800,2,FALSE),0)</f>
        <v>0</v>
      </c>
    </row>
    <row r="3299" spans="2:7" ht="14" customHeight="1" x14ac:dyDescent="0.25">
      <c r="B3299" s="34" t="s">
        <v>4370</v>
      </c>
      <c r="C3299" s="29">
        <f>[1]!s_info_name(B3299)</f>
        <v>0</v>
      </c>
      <c r="D3299" s="30">
        <f>[1]!s_info_industry_sw_2021(B3299,"",1)</f>
        <v>0</v>
      </c>
      <c r="E3299" s="31" t="e">
        <f>IF([1]!s_info_industry_sw_2021(B3299,"",2)="消费电子",分工!$E$4,VLOOKUP(D3299,分工!$B$2:'分工'!$C$32,2,0))</f>
        <v>#N/A</v>
      </c>
      <c r="F3299" s="35"/>
      <c r="G3299" s="33">
        <f>IFERROR(VLOOKUP(C3299,重点公司!$C$2:$E$800,2,FALSE),0)</f>
        <v>0</v>
      </c>
    </row>
    <row r="3300" spans="2:7" ht="14" customHeight="1" x14ac:dyDescent="0.25">
      <c r="B3300" s="34" t="s">
        <v>4371</v>
      </c>
      <c r="C3300" s="29">
        <f>[1]!s_info_name(B3300)</f>
        <v>0</v>
      </c>
      <c r="D3300" s="30">
        <f>[1]!s_info_industry_sw_2021(B3300,"",1)</f>
        <v>0</v>
      </c>
      <c r="E3300" s="31" t="e">
        <f>IF([1]!s_info_industry_sw_2021(B3300,"",2)="消费电子",分工!$E$4,VLOOKUP(D3300,分工!$B$2:'分工'!$C$32,2,0))</f>
        <v>#N/A</v>
      </c>
      <c r="F3300" s="35"/>
      <c r="G3300" s="33">
        <f>IFERROR(VLOOKUP(C3300,重点公司!$C$2:$E$800,2,FALSE),0)</f>
        <v>0</v>
      </c>
    </row>
    <row r="3301" spans="2:7" ht="14" customHeight="1" x14ac:dyDescent="0.25">
      <c r="B3301" s="34" t="s">
        <v>4372</v>
      </c>
      <c r="C3301" s="29">
        <f>[1]!s_info_name(B3301)</f>
        <v>0</v>
      </c>
      <c r="D3301" s="30">
        <f>[1]!s_info_industry_sw_2021(B3301,"",1)</f>
        <v>0</v>
      </c>
      <c r="E3301" s="31" t="e">
        <f>IF([1]!s_info_industry_sw_2021(B3301,"",2)="消费电子",分工!$E$4,VLOOKUP(D3301,分工!$B$2:'分工'!$C$32,2,0))</f>
        <v>#N/A</v>
      </c>
      <c r="F3301" s="35"/>
      <c r="G3301" s="33">
        <f>IFERROR(VLOOKUP(C3301,重点公司!$C$2:$E$800,2,FALSE),0)</f>
        <v>0</v>
      </c>
    </row>
    <row r="3302" spans="2:7" ht="14" customHeight="1" x14ac:dyDescent="0.25">
      <c r="B3302" s="34" t="s">
        <v>4373</v>
      </c>
      <c r="C3302" s="29">
        <f>[1]!s_info_name(B3302)</f>
        <v>0</v>
      </c>
      <c r="D3302" s="30">
        <f>[1]!s_info_industry_sw_2021(B3302,"",1)</f>
        <v>0</v>
      </c>
      <c r="E3302" s="31" t="e">
        <f>IF([1]!s_info_industry_sw_2021(B3302,"",2)="消费电子",分工!$E$4,VLOOKUP(D3302,分工!$B$2:'分工'!$C$32,2,0))</f>
        <v>#N/A</v>
      </c>
      <c r="F3302" s="35"/>
      <c r="G3302" s="33">
        <f>IFERROR(VLOOKUP(C3302,重点公司!$C$2:$E$800,2,FALSE),0)</f>
        <v>0</v>
      </c>
    </row>
    <row r="3303" spans="2:7" ht="14" customHeight="1" x14ac:dyDescent="0.25">
      <c r="B3303" s="34" t="s">
        <v>4374</v>
      </c>
      <c r="C3303" s="29">
        <f>[1]!s_info_name(B3303)</f>
        <v>0</v>
      </c>
      <c r="D3303" s="30">
        <f>[1]!s_info_industry_sw_2021(B3303,"",1)</f>
        <v>0</v>
      </c>
      <c r="E3303" s="31" t="e">
        <f>IF([1]!s_info_industry_sw_2021(B3303,"",2)="消费电子",分工!$E$4,VLOOKUP(D3303,分工!$B$2:'分工'!$C$32,2,0))</f>
        <v>#N/A</v>
      </c>
      <c r="F3303" s="35"/>
      <c r="G3303" s="33">
        <f>IFERROR(VLOOKUP(C3303,重点公司!$C$2:$E$800,2,FALSE),0)</f>
        <v>0</v>
      </c>
    </row>
    <row r="3304" spans="2:7" ht="14" customHeight="1" x14ac:dyDescent="0.25">
      <c r="B3304" s="34" t="s">
        <v>4375</v>
      </c>
      <c r="C3304" s="29">
        <f>[1]!s_info_name(B3304)</f>
        <v>0</v>
      </c>
      <c r="D3304" s="30">
        <f>[1]!s_info_industry_sw_2021(B3304,"",1)</f>
        <v>0</v>
      </c>
      <c r="E3304" s="31" t="e">
        <f>IF([1]!s_info_industry_sw_2021(B3304,"",2)="消费电子",分工!$E$4,VLOOKUP(D3304,分工!$B$2:'分工'!$C$32,2,0))</f>
        <v>#N/A</v>
      </c>
      <c r="F3304" s="35"/>
      <c r="G3304" s="33">
        <f>IFERROR(VLOOKUP(C3304,重点公司!$C$2:$E$800,2,FALSE),0)</f>
        <v>0</v>
      </c>
    </row>
    <row r="3305" spans="2:7" ht="14" customHeight="1" x14ac:dyDescent="0.25">
      <c r="B3305" s="34" t="s">
        <v>4376</v>
      </c>
      <c r="C3305" s="29">
        <f>[1]!s_info_name(B3305)</f>
        <v>0</v>
      </c>
      <c r="D3305" s="30">
        <f>[1]!s_info_industry_sw_2021(B3305,"",1)</f>
        <v>0</v>
      </c>
      <c r="E3305" s="31" t="e">
        <f>IF([1]!s_info_industry_sw_2021(B3305,"",2)="消费电子",分工!$E$4,VLOOKUP(D3305,分工!$B$2:'分工'!$C$32,2,0))</f>
        <v>#N/A</v>
      </c>
      <c r="F3305" s="35"/>
      <c r="G3305" s="33">
        <f>IFERROR(VLOOKUP(C3305,重点公司!$C$2:$E$800,2,FALSE),0)</f>
        <v>0</v>
      </c>
    </row>
    <row r="3306" spans="2:7" ht="14" customHeight="1" x14ac:dyDescent="0.25">
      <c r="B3306" s="34" t="s">
        <v>4377</v>
      </c>
      <c r="C3306" s="29">
        <f>[1]!s_info_name(B3306)</f>
        <v>0</v>
      </c>
      <c r="D3306" s="30">
        <f>[1]!s_info_industry_sw_2021(B3306,"",1)</f>
        <v>0</v>
      </c>
      <c r="E3306" s="31" t="e">
        <f>IF([1]!s_info_industry_sw_2021(B3306,"",2)="消费电子",分工!$E$4,VLOOKUP(D3306,分工!$B$2:'分工'!$C$32,2,0))</f>
        <v>#N/A</v>
      </c>
      <c r="F3306" s="35"/>
      <c r="G3306" s="33">
        <f>IFERROR(VLOOKUP(C3306,重点公司!$C$2:$E$800,2,FALSE),0)</f>
        <v>0</v>
      </c>
    </row>
    <row r="3307" spans="2:7" ht="14" customHeight="1" x14ac:dyDescent="0.25">
      <c r="B3307" s="34" t="s">
        <v>4378</v>
      </c>
      <c r="C3307" s="29">
        <f>[1]!s_info_name(B3307)</f>
        <v>0</v>
      </c>
      <c r="D3307" s="30">
        <f>[1]!s_info_industry_sw_2021(B3307,"",1)</f>
        <v>0</v>
      </c>
      <c r="E3307" s="31" t="e">
        <f>IF([1]!s_info_industry_sw_2021(B3307,"",2)="消费电子",分工!$E$4,VLOOKUP(D3307,分工!$B$2:'分工'!$C$32,2,0))</f>
        <v>#N/A</v>
      </c>
      <c r="F3307" s="35"/>
      <c r="G3307" s="33">
        <f>IFERROR(VLOOKUP(C3307,重点公司!$C$2:$E$800,2,FALSE),0)</f>
        <v>0</v>
      </c>
    </row>
    <row r="3308" spans="2:7" ht="14" customHeight="1" x14ac:dyDescent="0.25">
      <c r="B3308" s="34" t="s">
        <v>4379</v>
      </c>
      <c r="C3308" s="29">
        <f>[1]!s_info_name(B3308)</f>
        <v>0</v>
      </c>
      <c r="D3308" s="30">
        <f>[1]!s_info_industry_sw_2021(B3308,"",1)</f>
        <v>0</v>
      </c>
      <c r="E3308" s="31" t="e">
        <f>IF([1]!s_info_industry_sw_2021(B3308,"",2)="消费电子",分工!$E$4,VLOOKUP(D3308,分工!$B$2:'分工'!$C$32,2,0))</f>
        <v>#N/A</v>
      </c>
      <c r="F3308" s="35"/>
      <c r="G3308" s="33">
        <f>IFERROR(VLOOKUP(C3308,重点公司!$C$2:$E$800,2,FALSE),0)</f>
        <v>0</v>
      </c>
    </row>
    <row r="3309" spans="2:7" ht="14" customHeight="1" x14ac:dyDescent="0.25">
      <c r="B3309" s="34" t="s">
        <v>4380</v>
      </c>
      <c r="C3309" s="29">
        <f>[1]!s_info_name(B3309)</f>
        <v>0</v>
      </c>
      <c r="D3309" s="30">
        <f>[1]!s_info_industry_sw_2021(B3309,"",1)</f>
        <v>0</v>
      </c>
      <c r="E3309" s="31" t="e">
        <f>IF([1]!s_info_industry_sw_2021(B3309,"",2)="消费电子",分工!$E$4,VLOOKUP(D3309,分工!$B$2:'分工'!$C$32,2,0))</f>
        <v>#N/A</v>
      </c>
      <c r="F3309" s="35"/>
      <c r="G3309" s="33">
        <f>IFERROR(VLOOKUP(C3309,重点公司!$C$2:$E$800,2,FALSE),0)</f>
        <v>0</v>
      </c>
    </row>
    <row r="3310" spans="2:7" ht="14" customHeight="1" x14ac:dyDescent="0.25">
      <c r="B3310" s="34" t="s">
        <v>4381</v>
      </c>
      <c r="C3310" s="29">
        <f>[1]!s_info_name(B3310)</f>
        <v>0</v>
      </c>
      <c r="D3310" s="30">
        <f>[1]!s_info_industry_sw_2021(B3310,"",1)</f>
        <v>0</v>
      </c>
      <c r="E3310" s="31" t="e">
        <f>IF([1]!s_info_industry_sw_2021(B3310,"",2)="消费电子",分工!$E$4,VLOOKUP(D3310,分工!$B$2:'分工'!$C$32,2,0))</f>
        <v>#N/A</v>
      </c>
      <c r="F3310" s="35"/>
      <c r="G3310" s="33">
        <f>IFERROR(VLOOKUP(C3310,重点公司!$C$2:$E$800,2,FALSE),0)</f>
        <v>0</v>
      </c>
    </row>
    <row r="3311" spans="2:7" ht="14" customHeight="1" x14ac:dyDescent="0.25">
      <c r="B3311" s="34" t="s">
        <v>4382</v>
      </c>
      <c r="C3311" s="29">
        <f>[1]!s_info_name(B3311)</f>
        <v>0</v>
      </c>
      <c r="D3311" s="30">
        <f>[1]!s_info_industry_sw_2021(B3311,"",1)</f>
        <v>0</v>
      </c>
      <c r="E3311" s="31" t="e">
        <f>IF([1]!s_info_industry_sw_2021(B3311,"",2)="消费电子",分工!$E$4,VLOOKUP(D3311,分工!$B$2:'分工'!$C$32,2,0))</f>
        <v>#N/A</v>
      </c>
      <c r="F3311" s="35"/>
      <c r="G3311" s="33">
        <f>IFERROR(VLOOKUP(C3311,重点公司!$C$2:$E$800,2,FALSE),0)</f>
        <v>0</v>
      </c>
    </row>
    <row r="3312" spans="2:7" ht="14" customHeight="1" x14ac:dyDescent="0.25">
      <c r="B3312" s="34" t="s">
        <v>4383</v>
      </c>
      <c r="C3312" s="29">
        <f>[1]!s_info_name(B3312)</f>
        <v>0</v>
      </c>
      <c r="D3312" s="30">
        <f>[1]!s_info_industry_sw_2021(B3312,"",1)</f>
        <v>0</v>
      </c>
      <c r="E3312" s="31" t="e">
        <f>IF([1]!s_info_industry_sw_2021(B3312,"",2)="消费电子",分工!$E$4,VLOOKUP(D3312,分工!$B$2:'分工'!$C$32,2,0))</f>
        <v>#N/A</v>
      </c>
      <c r="F3312" s="35"/>
      <c r="G3312" s="33">
        <f>IFERROR(VLOOKUP(C3312,重点公司!$C$2:$E$800,2,FALSE),0)</f>
        <v>0</v>
      </c>
    </row>
    <row r="3313" spans="2:7" ht="14" customHeight="1" x14ac:dyDescent="0.25">
      <c r="B3313" s="34" t="s">
        <v>4384</v>
      </c>
      <c r="C3313" s="29">
        <f>[1]!s_info_name(B3313)</f>
        <v>0</v>
      </c>
      <c r="D3313" s="30">
        <f>[1]!s_info_industry_sw_2021(B3313,"",1)</f>
        <v>0</v>
      </c>
      <c r="E3313" s="31" t="e">
        <f>IF([1]!s_info_industry_sw_2021(B3313,"",2)="消费电子",分工!$E$4,VLOOKUP(D3313,分工!$B$2:'分工'!$C$32,2,0))</f>
        <v>#N/A</v>
      </c>
      <c r="F3313" s="35"/>
      <c r="G3313" s="33">
        <f>IFERROR(VLOOKUP(C3313,重点公司!$C$2:$E$800,2,FALSE),0)</f>
        <v>0</v>
      </c>
    </row>
    <row r="3314" spans="2:7" ht="14" customHeight="1" x14ac:dyDescent="0.25">
      <c r="B3314" s="34" t="s">
        <v>4385</v>
      </c>
      <c r="C3314" s="29">
        <f>[1]!s_info_name(B3314)</f>
        <v>0</v>
      </c>
      <c r="D3314" s="30">
        <f>[1]!s_info_industry_sw_2021(B3314,"",1)</f>
        <v>0</v>
      </c>
      <c r="E3314" s="31" t="e">
        <f>IF([1]!s_info_industry_sw_2021(B3314,"",2)="消费电子",分工!$E$4,VLOOKUP(D3314,分工!$B$2:'分工'!$C$32,2,0))</f>
        <v>#N/A</v>
      </c>
      <c r="F3314" s="35"/>
      <c r="G3314" s="33">
        <f>IFERROR(VLOOKUP(C3314,重点公司!$C$2:$E$800,2,FALSE),0)</f>
        <v>0</v>
      </c>
    </row>
    <row r="3315" spans="2:7" ht="14" customHeight="1" x14ac:dyDescent="0.25">
      <c r="B3315" s="34" t="s">
        <v>4386</v>
      </c>
      <c r="C3315" s="29">
        <f>[1]!s_info_name(B3315)</f>
        <v>0</v>
      </c>
      <c r="D3315" s="30">
        <f>[1]!s_info_industry_sw_2021(B3315,"",1)</f>
        <v>0</v>
      </c>
      <c r="E3315" s="31" t="e">
        <f>IF([1]!s_info_industry_sw_2021(B3315,"",2)="消费电子",分工!$E$4,VLOOKUP(D3315,分工!$B$2:'分工'!$C$32,2,0))</f>
        <v>#N/A</v>
      </c>
      <c r="F3315" s="35"/>
      <c r="G3315" s="33">
        <f>IFERROR(VLOOKUP(C3315,重点公司!$C$2:$E$800,2,FALSE),0)</f>
        <v>0</v>
      </c>
    </row>
    <row r="3316" spans="2:7" ht="14" customHeight="1" x14ac:dyDescent="0.25">
      <c r="B3316" s="34" t="s">
        <v>4387</v>
      </c>
      <c r="C3316" s="29">
        <f>[1]!s_info_name(B3316)</f>
        <v>0</v>
      </c>
      <c r="D3316" s="30">
        <f>[1]!s_info_industry_sw_2021(B3316,"",1)</f>
        <v>0</v>
      </c>
      <c r="E3316" s="31" t="e">
        <f>IF([1]!s_info_industry_sw_2021(B3316,"",2)="消费电子",分工!$E$4,VLOOKUP(D3316,分工!$B$2:'分工'!$C$32,2,0))</f>
        <v>#N/A</v>
      </c>
      <c r="F3316" s="35"/>
      <c r="G3316" s="33">
        <f>IFERROR(VLOOKUP(C3316,重点公司!$C$2:$E$800,2,FALSE),0)</f>
        <v>0</v>
      </c>
    </row>
    <row r="3317" spans="2:7" ht="14" customHeight="1" x14ac:dyDescent="0.25">
      <c r="B3317" s="34" t="s">
        <v>4388</v>
      </c>
      <c r="C3317" s="29">
        <f>[1]!s_info_name(B3317)</f>
        <v>0</v>
      </c>
      <c r="D3317" s="30">
        <f>[1]!s_info_industry_sw_2021(B3317,"",1)</f>
        <v>0</v>
      </c>
      <c r="E3317" s="31" t="e">
        <f>IF([1]!s_info_industry_sw_2021(B3317,"",2)="消费电子",分工!$E$4,VLOOKUP(D3317,分工!$B$2:'分工'!$C$32,2,0))</f>
        <v>#N/A</v>
      </c>
      <c r="F3317" s="35"/>
      <c r="G3317" s="33">
        <f>IFERROR(VLOOKUP(C3317,重点公司!$C$2:$E$800,2,FALSE),0)</f>
        <v>0</v>
      </c>
    </row>
    <row r="3318" spans="2:7" ht="14" customHeight="1" x14ac:dyDescent="0.25">
      <c r="B3318" s="34" t="s">
        <v>4389</v>
      </c>
      <c r="C3318" s="29">
        <f>[1]!s_info_name(B3318)</f>
        <v>0</v>
      </c>
      <c r="D3318" s="30">
        <f>[1]!s_info_industry_sw_2021(B3318,"",1)</f>
        <v>0</v>
      </c>
      <c r="E3318" s="31" t="e">
        <f>IF([1]!s_info_industry_sw_2021(B3318,"",2)="消费电子",分工!$E$4,VLOOKUP(D3318,分工!$B$2:'分工'!$C$32,2,0))</f>
        <v>#N/A</v>
      </c>
      <c r="F3318" s="35"/>
      <c r="G3318" s="33">
        <f>IFERROR(VLOOKUP(C3318,重点公司!$C$2:$E$800,2,FALSE),0)</f>
        <v>0</v>
      </c>
    </row>
    <row r="3319" spans="2:7" ht="14" customHeight="1" x14ac:dyDescent="0.25">
      <c r="B3319" s="34" t="s">
        <v>4390</v>
      </c>
      <c r="C3319" s="29">
        <f>[1]!s_info_name(B3319)</f>
        <v>0</v>
      </c>
      <c r="D3319" s="30">
        <f>[1]!s_info_industry_sw_2021(B3319,"",1)</f>
        <v>0</v>
      </c>
      <c r="E3319" s="31" t="e">
        <f>IF([1]!s_info_industry_sw_2021(B3319,"",2)="消费电子",分工!$E$4,VLOOKUP(D3319,分工!$B$2:'分工'!$C$32,2,0))</f>
        <v>#N/A</v>
      </c>
      <c r="F3319" s="35"/>
      <c r="G3319" s="33">
        <f>IFERROR(VLOOKUP(C3319,重点公司!$C$2:$E$800,2,FALSE),0)</f>
        <v>0</v>
      </c>
    </row>
    <row r="3320" spans="2:7" ht="14" customHeight="1" x14ac:dyDescent="0.25">
      <c r="B3320" s="34" t="s">
        <v>4391</v>
      </c>
      <c r="C3320" s="29">
        <f>[1]!s_info_name(B3320)</f>
        <v>0</v>
      </c>
      <c r="D3320" s="30">
        <f>[1]!s_info_industry_sw_2021(B3320,"",1)</f>
        <v>0</v>
      </c>
      <c r="E3320" s="31" t="e">
        <f>IF([1]!s_info_industry_sw_2021(B3320,"",2)="消费电子",分工!$E$4,VLOOKUP(D3320,分工!$B$2:'分工'!$C$32,2,0))</f>
        <v>#N/A</v>
      </c>
      <c r="F3320" s="35"/>
      <c r="G3320" s="33">
        <f>IFERROR(VLOOKUP(C3320,重点公司!$C$2:$E$800,2,FALSE),0)</f>
        <v>0</v>
      </c>
    </row>
    <row r="3321" spans="2:7" ht="14" customHeight="1" x14ac:dyDescent="0.25">
      <c r="B3321" s="34" t="s">
        <v>4392</v>
      </c>
      <c r="C3321" s="29">
        <f>[1]!s_info_name(B3321)</f>
        <v>0</v>
      </c>
      <c r="D3321" s="30">
        <f>[1]!s_info_industry_sw_2021(B3321,"",1)</f>
        <v>0</v>
      </c>
      <c r="E3321" s="31" t="e">
        <f>IF([1]!s_info_industry_sw_2021(B3321,"",2)="消费电子",分工!$E$4,VLOOKUP(D3321,分工!$B$2:'分工'!$C$32,2,0))</f>
        <v>#N/A</v>
      </c>
      <c r="F3321" s="35"/>
      <c r="G3321" s="33">
        <f>IFERROR(VLOOKUP(C3321,重点公司!$C$2:$E$800,2,FALSE),0)</f>
        <v>0</v>
      </c>
    </row>
    <row r="3322" spans="2:7" ht="14" customHeight="1" x14ac:dyDescent="0.25">
      <c r="B3322" s="34" t="s">
        <v>4393</v>
      </c>
      <c r="C3322" s="29">
        <f>[1]!s_info_name(B3322)</f>
        <v>0</v>
      </c>
      <c r="D3322" s="30">
        <f>[1]!s_info_industry_sw_2021(B3322,"",1)</f>
        <v>0</v>
      </c>
      <c r="E3322" s="31" t="e">
        <f>IF([1]!s_info_industry_sw_2021(B3322,"",2)="消费电子",分工!$E$4,VLOOKUP(D3322,分工!$B$2:'分工'!$C$32,2,0))</f>
        <v>#N/A</v>
      </c>
      <c r="F3322" s="35"/>
      <c r="G3322" s="33">
        <f>IFERROR(VLOOKUP(C3322,重点公司!$C$2:$E$800,2,FALSE),0)</f>
        <v>0</v>
      </c>
    </row>
    <row r="3323" spans="2:7" ht="14" customHeight="1" x14ac:dyDescent="0.25">
      <c r="B3323" s="34" t="s">
        <v>4394</v>
      </c>
      <c r="C3323" s="29">
        <f>[1]!s_info_name(B3323)</f>
        <v>0</v>
      </c>
      <c r="D3323" s="30">
        <f>[1]!s_info_industry_sw_2021(B3323,"",1)</f>
        <v>0</v>
      </c>
      <c r="E3323" s="31" t="e">
        <f>IF([1]!s_info_industry_sw_2021(B3323,"",2)="消费电子",分工!$E$4,VLOOKUP(D3323,分工!$B$2:'分工'!$C$32,2,0))</f>
        <v>#N/A</v>
      </c>
      <c r="F3323" s="35"/>
      <c r="G3323" s="33">
        <f>IFERROR(VLOOKUP(C3323,重点公司!$C$2:$E$800,2,FALSE),0)</f>
        <v>0</v>
      </c>
    </row>
    <row r="3324" spans="2:7" ht="14" customHeight="1" x14ac:dyDescent="0.25">
      <c r="B3324" s="34" t="s">
        <v>4395</v>
      </c>
      <c r="C3324" s="29">
        <f>[1]!s_info_name(B3324)</f>
        <v>0</v>
      </c>
      <c r="D3324" s="30">
        <f>[1]!s_info_industry_sw_2021(B3324,"",1)</f>
        <v>0</v>
      </c>
      <c r="E3324" s="31" t="e">
        <f>IF([1]!s_info_industry_sw_2021(B3324,"",2)="消费电子",分工!$E$4,VLOOKUP(D3324,分工!$B$2:'分工'!$C$32,2,0))</f>
        <v>#N/A</v>
      </c>
      <c r="F3324" s="35"/>
      <c r="G3324" s="33">
        <f>IFERROR(VLOOKUP(C3324,重点公司!$C$2:$E$800,2,FALSE),0)</f>
        <v>0</v>
      </c>
    </row>
    <row r="3325" spans="2:7" ht="14" customHeight="1" x14ac:dyDescent="0.25">
      <c r="B3325" s="34" t="s">
        <v>4396</v>
      </c>
      <c r="C3325" s="29">
        <f>[1]!s_info_name(B3325)</f>
        <v>0</v>
      </c>
      <c r="D3325" s="30">
        <f>[1]!s_info_industry_sw_2021(B3325,"",1)</f>
        <v>0</v>
      </c>
      <c r="E3325" s="31" t="e">
        <f>IF([1]!s_info_industry_sw_2021(B3325,"",2)="消费电子",分工!$E$4,VLOOKUP(D3325,分工!$B$2:'分工'!$C$32,2,0))</f>
        <v>#N/A</v>
      </c>
      <c r="F3325" s="35"/>
      <c r="G3325" s="33">
        <f>IFERROR(VLOOKUP(C3325,重点公司!$C$2:$E$800,2,FALSE),0)</f>
        <v>0</v>
      </c>
    </row>
    <row r="3326" spans="2:7" ht="14" customHeight="1" x14ac:dyDescent="0.25">
      <c r="B3326" s="34" t="s">
        <v>4397</v>
      </c>
      <c r="C3326" s="29">
        <f>[1]!s_info_name(B3326)</f>
        <v>0</v>
      </c>
      <c r="D3326" s="30">
        <f>[1]!s_info_industry_sw_2021(B3326,"",1)</f>
        <v>0</v>
      </c>
      <c r="E3326" s="31" t="e">
        <f>IF([1]!s_info_industry_sw_2021(B3326,"",2)="消费电子",分工!$E$4,VLOOKUP(D3326,分工!$B$2:'分工'!$C$32,2,0))</f>
        <v>#N/A</v>
      </c>
      <c r="F3326" s="35"/>
      <c r="G3326" s="33">
        <f>IFERROR(VLOOKUP(C3326,重点公司!$C$2:$E$800,2,FALSE),0)</f>
        <v>0</v>
      </c>
    </row>
    <row r="3327" spans="2:7" ht="14" customHeight="1" x14ac:dyDescent="0.25">
      <c r="B3327" s="34" t="s">
        <v>4398</v>
      </c>
      <c r="C3327" s="29">
        <f>[1]!s_info_name(B3327)</f>
        <v>0</v>
      </c>
      <c r="D3327" s="30">
        <f>[1]!s_info_industry_sw_2021(B3327,"",1)</f>
        <v>0</v>
      </c>
      <c r="E3327" s="31" t="e">
        <f>IF([1]!s_info_industry_sw_2021(B3327,"",2)="消费电子",分工!$E$4,VLOOKUP(D3327,分工!$B$2:'分工'!$C$32,2,0))</f>
        <v>#N/A</v>
      </c>
      <c r="F3327" s="35"/>
      <c r="G3327" s="33">
        <f>IFERROR(VLOOKUP(C3327,重点公司!$C$2:$E$800,2,FALSE),0)</f>
        <v>0</v>
      </c>
    </row>
    <row r="3328" spans="2:7" ht="14" customHeight="1" x14ac:dyDescent="0.25">
      <c r="B3328" s="34" t="s">
        <v>4399</v>
      </c>
      <c r="C3328" s="29">
        <f>[1]!s_info_name(B3328)</f>
        <v>0</v>
      </c>
      <c r="D3328" s="30">
        <f>[1]!s_info_industry_sw_2021(B3328,"",1)</f>
        <v>0</v>
      </c>
      <c r="E3328" s="31" t="e">
        <f>IF([1]!s_info_industry_sw_2021(B3328,"",2)="消费电子",分工!$E$4,VLOOKUP(D3328,分工!$B$2:'分工'!$C$32,2,0))</f>
        <v>#N/A</v>
      </c>
      <c r="F3328" s="35"/>
      <c r="G3328" s="33">
        <f>IFERROR(VLOOKUP(C3328,重点公司!$C$2:$E$800,2,FALSE),0)</f>
        <v>0</v>
      </c>
    </row>
    <row r="3329" spans="2:7" ht="14" customHeight="1" x14ac:dyDescent="0.25">
      <c r="B3329" s="34" t="s">
        <v>4400</v>
      </c>
      <c r="C3329" s="29">
        <f>[1]!s_info_name(B3329)</f>
        <v>0</v>
      </c>
      <c r="D3329" s="30">
        <f>[1]!s_info_industry_sw_2021(B3329,"",1)</f>
        <v>0</v>
      </c>
      <c r="E3329" s="31" t="e">
        <f>IF([1]!s_info_industry_sw_2021(B3329,"",2)="消费电子",分工!$E$4,VLOOKUP(D3329,分工!$B$2:'分工'!$C$32,2,0))</f>
        <v>#N/A</v>
      </c>
      <c r="F3329" s="35"/>
      <c r="G3329" s="33">
        <f>IFERROR(VLOOKUP(C3329,重点公司!$C$2:$E$800,2,FALSE),0)</f>
        <v>0</v>
      </c>
    </row>
    <row r="3330" spans="2:7" ht="14" customHeight="1" x14ac:dyDescent="0.25">
      <c r="B3330" s="34" t="s">
        <v>4401</v>
      </c>
      <c r="C3330" s="29">
        <f>[1]!s_info_name(B3330)</f>
        <v>0</v>
      </c>
      <c r="D3330" s="30">
        <f>[1]!s_info_industry_sw_2021(B3330,"",1)</f>
        <v>0</v>
      </c>
      <c r="E3330" s="31" t="e">
        <f>IF([1]!s_info_industry_sw_2021(B3330,"",2)="消费电子",分工!$E$4,VLOOKUP(D3330,分工!$B$2:'分工'!$C$32,2,0))</f>
        <v>#N/A</v>
      </c>
      <c r="F3330" s="35"/>
      <c r="G3330" s="33">
        <f>IFERROR(VLOOKUP(C3330,重点公司!$C$2:$E$800,2,FALSE),0)</f>
        <v>0</v>
      </c>
    </row>
    <row r="3331" spans="2:7" ht="14" customHeight="1" x14ac:dyDescent="0.25">
      <c r="B3331" s="34" t="s">
        <v>4402</v>
      </c>
      <c r="C3331" s="29">
        <f>[1]!s_info_name(B3331)</f>
        <v>0</v>
      </c>
      <c r="D3331" s="30">
        <f>[1]!s_info_industry_sw_2021(B3331,"",1)</f>
        <v>0</v>
      </c>
      <c r="E3331" s="31" t="e">
        <f>IF([1]!s_info_industry_sw_2021(B3331,"",2)="消费电子",分工!$E$4,VLOOKUP(D3331,分工!$B$2:'分工'!$C$32,2,0))</f>
        <v>#N/A</v>
      </c>
      <c r="F3331" s="35"/>
      <c r="G3331" s="33">
        <f>IFERROR(VLOOKUP(C3331,重点公司!$C$2:$E$800,2,FALSE),0)</f>
        <v>0</v>
      </c>
    </row>
    <row r="3332" spans="2:7" ht="14" customHeight="1" x14ac:dyDescent="0.25">
      <c r="B3332" s="34" t="s">
        <v>4403</v>
      </c>
      <c r="C3332" s="29">
        <f>[1]!s_info_name(B3332)</f>
        <v>0</v>
      </c>
      <c r="D3332" s="30">
        <f>[1]!s_info_industry_sw_2021(B3332,"",1)</f>
        <v>0</v>
      </c>
      <c r="E3332" s="31" t="e">
        <f>IF([1]!s_info_industry_sw_2021(B3332,"",2)="消费电子",分工!$E$4,VLOOKUP(D3332,分工!$B$2:'分工'!$C$32,2,0))</f>
        <v>#N/A</v>
      </c>
      <c r="F3332" s="35"/>
      <c r="G3332" s="33">
        <f>IFERROR(VLOOKUP(C3332,重点公司!$C$2:$E$800,2,FALSE),0)</f>
        <v>0</v>
      </c>
    </row>
    <row r="3333" spans="2:7" ht="14" customHeight="1" x14ac:dyDescent="0.25">
      <c r="B3333" s="34" t="s">
        <v>4404</v>
      </c>
      <c r="C3333" s="29">
        <f>[1]!s_info_name(B3333)</f>
        <v>0</v>
      </c>
      <c r="D3333" s="30">
        <f>[1]!s_info_industry_sw_2021(B3333,"",1)</f>
        <v>0</v>
      </c>
      <c r="E3333" s="31" t="e">
        <f>IF([1]!s_info_industry_sw_2021(B3333,"",2)="消费电子",分工!$E$4,VLOOKUP(D3333,分工!$B$2:'分工'!$C$32,2,0))</f>
        <v>#N/A</v>
      </c>
      <c r="F3333" s="35"/>
      <c r="G3333" s="33">
        <f>IFERROR(VLOOKUP(C3333,重点公司!$C$2:$E$800,2,FALSE),0)</f>
        <v>0</v>
      </c>
    </row>
    <row r="3334" spans="2:7" ht="14" customHeight="1" x14ac:dyDescent="0.25">
      <c r="B3334" s="34" t="s">
        <v>4405</v>
      </c>
      <c r="C3334" s="29">
        <f>[1]!s_info_name(B3334)</f>
        <v>0</v>
      </c>
      <c r="D3334" s="30">
        <f>[1]!s_info_industry_sw_2021(B3334,"",1)</f>
        <v>0</v>
      </c>
      <c r="E3334" s="31" t="e">
        <f>IF([1]!s_info_industry_sw_2021(B3334,"",2)="消费电子",分工!$E$4,VLOOKUP(D3334,分工!$B$2:'分工'!$C$32,2,0))</f>
        <v>#N/A</v>
      </c>
      <c r="F3334" s="35"/>
      <c r="G3334" s="33">
        <f>IFERROR(VLOOKUP(C3334,重点公司!$C$2:$E$800,2,FALSE),0)</f>
        <v>0</v>
      </c>
    </row>
    <row r="3335" spans="2:7" ht="14" customHeight="1" x14ac:dyDescent="0.25">
      <c r="B3335" s="34" t="s">
        <v>4406</v>
      </c>
      <c r="C3335" s="29">
        <f>[1]!s_info_name(B3335)</f>
        <v>0</v>
      </c>
      <c r="D3335" s="30">
        <f>[1]!s_info_industry_sw_2021(B3335,"",1)</f>
        <v>0</v>
      </c>
      <c r="E3335" s="31" t="e">
        <f>IF([1]!s_info_industry_sw_2021(B3335,"",2)="消费电子",分工!$E$4,VLOOKUP(D3335,分工!$B$2:'分工'!$C$32,2,0))</f>
        <v>#N/A</v>
      </c>
      <c r="F3335" s="35"/>
      <c r="G3335" s="33">
        <f>IFERROR(VLOOKUP(C3335,重点公司!$C$2:$E$800,2,FALSE),0)</f>
        <v>0</v>
      </c>
    </row>
    <row r="3336" spans="2:7" ht="14" customHeight="1" x14ac:dyDescent="0.25">
      <c r="B3336" s="34" t="s">
        <v>4407</v>
      </c>
      <c r="C3336" s="29">
        <f>[1]!s_info_name(B3336)</f>
        <v>0</v>
      </c>
      <c r="D3336" s="30">
        <f>[1]!s_info_industry_sw_2021(B3336,"",1)</f>
        <v>0</v>
      </c>
      <c r="E3336" s="31" t="e">
        <f>IF([1]!s_info_industry_sw_2021(B3336,"",2)="消费电子",分工!$E$4,VLOOKUP(D3336,分工!$B$2:'分工'!$C$32,2,0))</f>
        <v>#N/A</v>
      </c>
      <c r="F3336" s="35"/>
      <c r="G3336" s="33">
        <f>IFERROR(VLOOKUP(C3336,重点公司!$C$2:$E$800,2,FALSE),0)</f>
        <v>0</v>
      </c>
    </row>
    <row r="3337" spans="2:7" ht="14" customHeight="1" x14ac:dyDescent="0.25">
      <c r="B3337" s="34" t="s">
        <v>4408</v>
      </c>
      <c r="C3337" s="29">
        <f>[1]!s_info_name(B3337)</f>
        <v>0</v>
      </c>
      <c r="D3337" s="30">
        <f>[1]!s_info_industry_sw_2021(B3337,"",1)</f>
        <v>0</v>
      </c>
      <c r="E3337" s="31" t="e">
        <f>IF([1]!s_info_industry_sw_2021(B3337,"",2)="消费电子",分工!$E$4,VLOOKUP(D3337,分工!$B$2:'分工'!$C$32,2,0))</f>
        <v>#N/A</v>
      </c>
      <c r="F3337" s="35"/>
      <c r="G3337" s="33">
        <f>IFERROR(VLOOKUP(C3337,重点公司!$C$2:$E$800,2,FALSE),0)</f>
        <v>0</v>
      </c>
    </row>
    <row r="3338" spans="2:7" ht="14" customHeight="1" x14ac:dyDescent="0.25">
      <c r="B3338" s="34" t="s">
        <v>4409</v>
      </c>
      <c r="C3338" s="29">
        <f>[1]!s_info_name(B3338)</f>
        <v>0</v>
      </c>
      <c r="D3338" s="30">
        <f>[1]!s_info_industry_sw_2021(B3338,"",1)</f>
        <v>0</v>
      </c>
      <c r="E3338" s="31" t="e">
        <f>IF([1]!s_info_industry_sw_2021(B3338,"",2)="消费电子",分工!$E$4,VLOOKUP(D3338,分工!$B$2:'分工'!$C$32,2,0))</f>
        <v>#N/A</v>
      </c>
      <c r="F3338" s="35"/>
      <c r="G3338" s="33">
        <f>IFERROR(VLOOKUP(C3338,重点公司!$C$2:$E$800,2,FALSE),0)</f>
        <v>0</v>
      </c>
    </row>
    <row r="3339" spans="2:7" ht="14" customHeight="1" x14ac:dyDescent="0.25">
      <c r="B3339" s="34" t="s">
        <v>4410</v>
      </c>
      <c r="C3339" s="29">
        <f>[1]!s_info_name(B3339)</f>
        <v>0</v>
      </c>
      <c r="D3339" s="30">
        <f>[1]!s_info_industry_sw_2021(B3339,"",1)</f>
        <v>0</v>
      </c>
      <c r="E3339" s="31" t="e">
        <f>IF([1]!s_info_industry_sw_2021(B3339,"",2)="消费电子",分工!$E$4,VLOOKUP(D3339,分工!$B$2:'分工'!$C$32,2,0))</f>
        <v>#N/A</v>
      </c>
      <c r="F3339" s="35"/>
      <c r="G3339" s="33">
        <f>IFERROR(VLOOKUP(C3339,重点公司!$C$2:$E$800,2,FALSE),0)</f>
        <v>0</v>
      </c>
    </row>
    <row r="3340" spans="2:7" ht="14" customHeight="1" x14ac:dyDescent="0.25">
      <c r="B3340" s="34" t="s">
        <v>4411</v>
      </c>
      <c r="C3340" s="29">
        <f>[1]!s_info_name(B3340)</f>
        <v>0</v>
      </c>
      <c r="D3340" s="30">
        <f>[1]!s_info_industry_sw_2021(B3340,"",1)</f>
        <v>0</v>
      </c>
      <c r="E3340" s="31" t="e">
        <f>IF([1]!s_info_industry_sw_2021(B3340,"",2)="消费电子",分工!$E$4,VLOOKUP(D3340,分工!$B$2:'分工'!$C$32,2,0))</f>
        <v>#N/A</v>
      </c>
      <c r="F3340" s="35"/>
      <c r="G3340" s="33">
        <f>IFERROR(VLOOKUP(C3340,重点公司!$C$2:$E$800,2,FALSE),0)</f>
        <v>0</v>
      </c>
    </row>
    <row r="3341" spans="2:7" ht="14" customHeight="1" x14ac:dyDescent="0.25">
      <c r="B3341" s="34" t="s">
        <v>4412</v>
      </c>
      <c r="C3341" s="29">
        <f>[1]!s_info_name(B3341)</f>
        <v>0</v>
      </c>
      <c r="D3341" s="30">
        <f>[1]!s_info_industry_sw_2021(B3341,"",1)</f>
        <v>0</v>
      </c>
      <c r="E3341" s="31" t="e">
        <f>IF([1]!s_info_industry_sw_2021(B3341,"",2)="消费电子",分工!$E$4,VLOOKUP(D3341,分工!$B$2:'分工'!$C$32,2,0))</f>
        <v>#N/A</v>
      </c>
      <c r="F3341" s="35"/>
      <c r="G3341" s="33">
        <f>IFERROR(VLOOKUP(C3341,重点公司!$C$2:$E$800,2,FALSE),0)</f>
        <v>0</v>
      </c>
    </row>
    <row r="3342" spans="2:7" ht="14" customHeight="1" x14ac:dyDescent="0.25">
      <c r="B3342" s="34" t="s">
        <v>4413</v>
      </c>
      <c r="C3342" s="29">
        <f>[1]!s_info_name(B3342)</f>
        <v>0</v>
      </c>
      <c r="D3342" s="30">
        <f>[1]!s_info_industry_sw_2021(B3342,"",1)</f>
        <v>0</v>
      </c>
      <c r="E3342" s="31" t="e">
        <f>IF([1]!s_info_industry_sw_2021(B3342,"",2)="消费电子",分工!$E$4,VLOOKUP(D3342,分工!$B$2:'分工'!$C$32,2,0))</f>
        <v>#N/A</v>
      </c>
      <c r="F3342" s="35"/>
      <c r="G3342" s="33">
        <f>IFERROR(VLOOKUP(C3342,重点公司!$C$2:$E$800,2,FALSE),0)</f>
        <v>0</v>
      </c>
    </row>
    <row r="3343" spans="2:7" ht="14" customHeight="1" x14ac:dyDescent="0.25">
      <c r="B3343" s="34" t="s">
        <v>4414</v>
      </c>
      <c r="C3343" s="29">
        <f>[1]!s_info_name(B3343)</f>
        <v>0</v>
      </c>
      <c r="D3343" s="30">
        <f>[1]!s_info_industry_sw_2021(B3343,"",1)</f>
        <v>0</v>
      </c>
      <c r="E3343" s="31" t="e">
        <f>IF([1]!s_info_industry_sw_2021(B3343,"",2)="消费电子",分工!$E$4,VLOOKUP(D3343,分工!$B$2:'分工'!$C$32,2,0))</f>
        <v>#N/A</v>
      </c>
      <c r="F3343" s="35"/>
      <c r="G3343" s="33">
        <f>IFERROR(VLOOKUP(C3343,重点公司!$C$2:$E$800,2,FALSE),0)</f>
        <v>0</v>
      </c>
    </row>
    <row r="3344" spans="2:7" ht="14" customHeight="1" x14ac:dyDescent="0.25">
      <c r="B3344" s="34" t="s">
        <v>4415</v>
      </c>
      <c r="C3344" s="29">
        <f>[1]!s_info_name(B3344)</f>
        <v>0</v>
      </c>
      <c r="D3344" s="30">
        <f>[1]!s_info_industry_sw_2021(B3344,"",1)</f>
        <v>0</v>
      </c>
      <c r="E3344" s="31" t="e">
        <f>IF([1]!s_info_industry_sw_2021(B3344,"",2)="消费电子",分工!$E$4,VLOOKUP(D3344,分工!$B$2:'分工'!$C$32,2,0))</f>
        <v>#N/A</v>
      </c>
      <c r="F3344" s="35"/>
      <c r="G3344" s="33">
        <f>IFERROR(VLOOKUP(C3344,重点公司!$C$2:$E$800,2,FALSE),0)</f>
        <v>0</v>
      </c>
    </row>
    <row r="3345" spans="2:7" ht="14" customHeight="1" x14ac:dyDescent="0.25">
      <c r="B3345" s="34" t="s">
        <v>4416</v>
      </c>
      <c r="C3345" s="29">
        <f>[1]!s_info_name(B3345)</f>
        <v>0</v>
      </c>
      <c r="D3345" s="30">
        <f>[1]!s_info_industry_sw_2021(B3345,"",1)</f>
        <v>0</v>
      </c>
      <c r="E3345" s="31" t="e">
        <f>IF([1]!s_info_industry_sw_2021(B3345,"",2)="消费电子",分工!$E$4,VLOOKUP(D3345,分工!$B$2:'分工'!$C$32,2,0))</f>
        <v>#N/A</v>
      </c>
      <c r="F3345" s="35"/>
      <c r="G3345" s="33">
        <f>IFERROR(VLOOKUP(C3345,重点公司!$C$2:$E$800,2,FALSE),0)</f>
        <v>0</v>
      </c>
    </row>
    <row r="3346" spans="2:7" ht="14" customHeight="1" x14ac:dyDescent="0.25">
      <c r="B3346" s="34" t="s">
        <v>4417</v>
      </c>
      <c r="C3346" s="29">
        <f>[1]!s_info_name(B3346)</f>
        <v>0</v>
      </c>
      <c r="D3346" s="30">
        <f>[1]!s_info_industry_sw_2021(B3346,"",1)</f>
        <v>0</v>
      </c>
      <c r="E3346" s="31" t="e">
        <f>IF([1]!s_info_industry_sw_2021(B3346,"",2)="消费电子",分工!$E$4,VLOOKUP(D3346,分工!$B$2:'分工'!$C$32,2,0))</f>
        <v>#N/A</v>
      </c>
      <c r="F3346" s="35"/>
      <c r="G3346" s="33">
        <f>IFERROR(VLOOKUP(C3346,重点公司!$C$2:$E$800,2,FALSE),0)</f>
        <v>0</v>
      </c>
    </row>
    <row r="3347" spans="2:7" ht="14" customHeight="1" x14ac:dyDescent="0.25">
      <c r="B3347" s="34" t="s">
        <v>4418</v>
      </c>
      <c r="C3347" s="29">
        <f>[1]!s_info_name(B3347)</f>
        <v>0</v>
      </c>
      <c r="D3347" s="30">
        <f>[1]!s_info_industry_sw_2021(B3347,"",1)</f>
        <v>0</v>
      </c>
      <c r="E3347" s="31" t="e">
        <f>IF([1]!s_info_industry_sw_2021(B3347,"",2)="消费电子",分工!$E$4,VLOOKUP(D3347,分工!$B$2:'分工'!$C$32,2,0))</f>
        <v>#N/A</v>
      </c>
      <c r="F3347" s="35"/>
      <c r="G3347" s="33">
        <f>IFERROR(VLOOKUP(C3347,重点公司!$C$2:$E$800,2,FALSE),0)</f>
        <v>0</v>
      </c>
    </row>
    <row r="3348" spans="2:7" ht="14" customHeight="1" x14ac:dyDescent="0.25">
      <c r="B3348" s="34" t="s">
        <v>4419</v>
      </c>
      <c r="C3348" s="29">
        <f>[1]!s_info_name(B3348)</f>
        <v>0</v>
      </c>
      <c r="D3348" s="30">
        <f>[1]!s_info_industry_sw_2021(B3348,"",1)</f>
        <v>0</v>
      </c>
      <c r="E3348" s="31" t="e">
        <f>IF([1]!s_info_industry_sw_2021(B3348,"",2)="消费电子",分工!$E$4,VLOOKUP(D3348,分工!$B$2:'分工'!$C$32,2,0))</f>
        <v>#N/A</v>
      </c>
      <c r="F3348" s="35"/>
      <c r="G3348" s="33">
        <f>IFERROR(VLOOKUP(C3348,重点公司!$C$2:$E$800,2,FALSE),0)</f>
        <v>0</v>
      </c>
    </row>
    <row r="3349" spans="2:7" ht="14" customHeight="1" x14ac:dyDescent="0.25">
      <c r="B3349" s="34" t="s">
        <v>4420</v>
      </c>
      <c r="C3349" s="29">
        <f>[1]!s_info_name(B3349)</f>
        <v>0</v>
      </c>
      <c r="D3349" s="30">
        <f>[1]!s_info_industry_sw_2021(B3349,"",1)</f>
        <v>0</v>
      </c>
      <c r="E3349" s="31" t="e">
        <f>IF([1]!s_info_industry_sw_2021(B3349,"",2)="消费电子",分工!$E$4,VLOOKUP(D3349,分工!$B$2:'分工'!$C$32,2,0))</f>
        <v>#N/A</v>
      </c>
      <c r="F3349" s="35"/>
      <c r="G3349" s="33">
        <f>IFERROR(VLOOKUP(C3349,重点公司!$C$2:$E$800,2,FALSE),0)</f>
        <v>0</v>
      </c>
    </row>
    <row r="3350" spans="2:7" ht="14" customHeight="1" x14ac:dyDescent="0.25">
      <c r="B3350" s="34" t="s">
        <v>4421</v>
      </c>
      <c r="C3350" s="29">
        <f>[1]!s_info_name(B3350)</f>
        <v>0</v>
      </c>
      <c r="D3350" s="30">
        <f>[1]!s_info_industry_sw_2021(B3350,"",1)</f>
        <v>0</v>
      </c>
      <c r="E3350" s="31" t="e">
        <f>IF([1]!s_info_industry_sw_2021(B3350,"",2)="消费电子",分工!$E$4,VLOOKUP(D3350,分工!$B$2:'分工'!$C$32,2,0))</f>
        <v>#N/A</v>
      </c>
      <c r="F3350" s="35"/>
      <c r="G3350" s="33">
        <f>IFERROR(VLOOKUP(C3350,重点公司!$C$2:$E$800,2,FALSE),0)</f>
        <v>0</v>
      </c>
    </row>
    <row r="3351" spans="2:7" ht="14" customHeight="1" x14ac:dyDescent="0.25">
      <c r="B3351" s="34" t="s">
        <v>4422</v>
      </c>
      <c r="C3351" s="29">
        <f>[1]!s_info_name(B3351)</f>
        <v>0</v>
      </c>
      <c r="D3351" s="30">
        <f>[1]!s_info_industry_sw_2021(B3351,"",1)</f>
        <v>0</v>
      </c>
      <c r="E3351" s="31" t="e">
        <f>IF([1]!s_info_industry_sw_2021(B3351,"",2)="消费电子",分工!$E$4,VLOOKUP(D3351,分工!$B$2:'分工'!$C$32,2,0))</f>
        <v>#N/A</v>
      </c>
      <c r="F3351" s="35"/>
      <c r="G3351" s="33">
        <f>IFERROR(VLOOKUP(C3351,重点公司!$C$2:$E$800,2,FALSE),0)</f>
        <v>0</v>
      </c>
    </row>
    <row r="3352" spans="2:7" ht="14" customHeight="1" x14ac:dyDescent="0.25">
      <c r="B3352" s="34" t="s">
        <v>4423</v>
      </c>
      <c r="C3352" s="29">
        <f>[1]!s_info_name(B3352)</f>
        <v>0</v>
      </c>
      <c r="D3352" s="30">
        <f>[1]!s_info_industry_sw_2021(B3352,"",1)</f>
        <v>0</v>
      </c>
      <c r="E3352" s="31" t="e">
        <f>IF([1]!s_info_industry_sw_2021(B3352,"",2)="消费电子",分工!$E$4,VLOOKUP(D3352,分工!$B$2:'分工'!$C$32,2,0))</f>
        <v>#N/A</v>
      </c>
      <c r="F3352" s="35"/>
      <c r="G3352" s="33">
        <f>IFERROR(VLOOKUP(C3352,重点公司!$C$2:$E$800,2,FALSE),0)</f>
        <v>0</v>
      </c>
    </row>
    <row r="3353" spans="2:7" ht="14" customHeight="1" x14ac:dyDescent="0.25">
      <c r="B3353" s="34" t="s">
        <v>4424</v>
      </c>
      <c r="C3353" s="29">
        <f>[1]!s_info_name(B3353)</f>
        <v>0</v>
      </c>
      <c r="D3353" s="30">
        <f>[1]!s_info_industry_sw_2021(B3353,"",1)</f>
        <v>0</v>
      </c>
      <c r="E3353" s="31" t="e">
        <f>IF([1]!s_info_industry_sw_2021(B3353,"",2)="消费电子",分工!$E$4,VLOOKUP(D3353,分工!$B$2:'分工'!$C$32,2,0))</f>
        <v>#N/A</v>
      </c>
      <c r="F3353" s="35"/>
      <c r="G3353" s="33">
        <f>IFERROR(VLOOKUP(C3353,重点公司!$C$2:$E$800,2,FALSE),0)</f>
        <v>0</v>
      </c>
    </row>
    <row r="3354" spans="2:7" ht="14" customHeight="1" x14ac:dyDescent="0.25">
      <c r="B3354" s="34" t="s">
        <v>4425</v>
      </c>
      <c r="C3354" s="29">
        <f>[1]!s_info_name(B3354)</f>
        <v>0</v>
      </c>
      <c r="D3354" s="30">
        <f>[1]!s_info_industry_sw_2021(B3354,"",1)</f>
        <v>0</v>
      </c>
      <c r="E3354" s="31" t="e">
        <f>IF([1]!s_info_industry_sw_2021(B3354,"",2)="消费电子",分工!$E$4,VLOOKUP(D3354,分工!$B$2:'分工'!$C$32,2,0))</f>
        <v>#N/A</v>
      </c>
      <c r="F3354" s="35"/>
      <c r="G3354" s="33">
        <f>IFERROR(VLOOKUP(C3354,重点公司!$C$2:$E$800,2,FALSE),0)</f>
        <v>0</v>
      </c>
    </row>
    <row r="3355" spans="2:7" ht="14" customHeight="1" x14ac:dyDescent="0.25">
      <c r="B3355" s="34" t="s">
        <v>4426</v>
      </c>
      <c r="C3355" s="29">
        <f>[1]!s_info_name(B3355)</f>
        <v>0</v>
      </c>
      <c r="D3355" s="30">
        <f>[1]!s_info_industry_sw_2021(B3355,"",1)</f>
        <v>0</v>
      </c>
      <c r="E3355" s="31" t="e">
        <f>IF([1]!s_info_industry_sw_2021(B3355,"",2)="消费电子",分工!$E$4,VLOOKUP(D3355,分工!$B$2:'分工'!$C$32,2,0))</f>
        <v>#N/A</v>
      </c>
      <c r="F3355" s="35"/>
      <c r="G3355" s="33">
        <f>IFERROR(VLOOKUP(C3355,重点公司!$C$2:$E$800,2,FALSE),0)</f>
        <v>0</v>
      </c>
    </row>
    <row r="3356" spans="2:7" ht="14" customHeight="1" x14ac:dyDescent="0.25">
      <c r="B3356" s="34" t="s">
        <v>4427</v>
      </c>
      <c r="C3356" s="29">
        <f>[1]!s_info_name(B3356)</f>
        <v>0</v>
      </c>
      <c r="D3356" s="30">
        <f>[1]!s_info_industry_sw_2021(B3356,"",1)</f>
        <v>0</v>
      </c>
      <c r="E3356" s="31" t="e">
        <f>IF([1]!s_info_industry_sw_2021(B3356,"",2)="消费电子",分工!$E$4,VLOOKUP(D3356,分工!$B$2:'分工'!$C$32,2,0))</f>
        <v>#N/A</v>
      </c>
      <c r="F3356" s="35"/>
      <c r="G3356" s="33">
        <f>IFERROR(VLOOKUP(C3356,重点公司!$C$2:$E$800,2,FALSE),0)</f>
        <v>0</v>
      </c>
    </row>
    <row r="3357" spans="2:7" ht="14" customHeight="1" x14ac:dyDescent="0.25">
      <c r="B3357" s="34" t="s">
        <v>4428</v>
      </c>
      <c r="C3357" s="29">
        <f>[1]!s_info_name(B3357)</f>
        <v>0</v>
      </c>
      <c r="D3357" s="30">
        <f>[1]!s_info_industry_sw_2021(B3357,"",1)</f>
        <v>0</v>
      </c>
      <c r="E3357" s="31" t="e">
        <f>IF([1]!s_info_industry_sw_2021(B3357,"",2)="消费电子",分工!$E$4,VLOOKUP(D3357,分工!$B$2:'分工'!$C$32,2,0))</f>
        <v>#N/A</v>
      </c>
      <c r="F3357" s="35"/>
      <c r="G3357" s="33">
        <f>IFERROR(VLOOKUP(C3357,重点公司!$C$2:$E$800,2,FALSE),0)</f>
        <v>0</v>
      </c>
    </row>
    <row r="3358" spans="2:7" ht="14" customHeight="1" x14ac:dyDescent="0.25">
      <c r="B3358" s="34" t="s">
        <v>4429</v>
      </c>
      <c r="C3358" s="29">
        <f>[1]!s_info_name(B3358)</f>
        <v>0</v>
      </c>
      <c r="D3358" s="30">
        <f>[1]!s_info_industry_sw_2021(B3358,"",1)</f>
        <v>0</v>
      </c>
      <c r="E3358" s="31" t="e">
        <f>IF([1]!s_info_industry_sw_2021(B3358,"",2)="消费电子",分工!$E$4,VLOOKUP(D3358,分工!$B$2:'分工'!$C$32,2,0))</f>
        <v>#N/A</v>
      </c>
      <c r="F3358" s="35"/>
      <c r="G3358" s="33">
        <f>IFERROR(VLOOKUP(C3358,重点公司!$C$2:$E$800,2,FALSE),0)</f>
        <v>0</v>
      </c>
    </row>
    <row r="3359" spans="2:7" ht="14" customHeight="1" x14ac:dyDescent="0.25">
      <c r="B3359" s="34" t="s">
        <v>4430</v>
      </c>
      <c r="C3359" s="29">
        <f>[1]!s_info_name(B3359)</f>
        <v>0</v>
      </c>
      <c r="D3359" s="30">
        <f>[1]!s_info_industry_sw_2021(B3359,"",1)</f>
        <v>0</v>
      </c>
      <c r="E3359" s="31" t="e">
        <f>IF([1]!s_info_industry_sw_2021(B3359,"",2)="消费电子",分工!$E$4,VLOOKUP(D3359,分工!$B$2:'分工'!$C$32,2,0))</f>
        <v>#N/A</v>
      </c>
      <c r="F3359" s="35"/>
      <c r="G3359" s="33">
        <f>IFERROR(VLOOKUP(C3359,重点公司!$C$2:$E$800,2,FALSE),0)</f>
        <v>0</v>
      </c>
    </row>
    <row r="3360" spans="2:7" ht="14" customHeight="1" x14ac:dyDescent="0.25">
      <c r="B3360" s="34" t="s">
        <v>4431</v>
      </c>
      <c r="C3360" s="29">
        <f>[1]!s_info_name(B3360)</f>
        <v>0</v>
      </c>
      <c r="D3360" s="30">
        <f>[1]!s_info_industry_sw_2021(B3360,"",1)</f>
        <v>0</v>
      </c>
      <c r="E3360" s="31" t="e">
        <f>IF([1]!s_info_industry_sw_2021(B3360,"",2)="消费电子",分工!$E$4,VLOOKUP(D3360,分工!$B$2:'分工'!$C$32,2,0))</f>
        <v>#N/A</v>
      </c>
      <c r="F3360" s="35"/>
      <c r="G3360" s="33">
        <f>IFERROR(VLOOKUP(C3360,重点公司!$C$2:$E$800,2,FALSE),0)</f>
        <v>0</v>
      </c>
    </row>
    <row r="3361" spans="2:7" ht="14" customHeight="1" x14ac:dyDescent="0.25">
      <c r="B3361" s="34" t="s">
        <v>4432</v>
      </c>
      <c r="C3361" s="29">
        <f>[1]!s_info_name(B3361)</f>
        <v>0</v>
      </c>
      <c r="D3361" s="30">
        <f>[1]!s_info_industry_sw_2021(B3361,"",1)</f>
        <v>0</v>
      </c>
      <c r="E3361" s="31" t="e">
        <f>IF([1]!s_info_industry_sw_2021(B3361,"",2)="消费电子",分工!$E$4,VLOOKUP(D3361,分工!$B$2:'分工'!$C$32,2,0))</f>
        <v>#N/A</v>
      </c>
      <c r="F3361" s="35"/>
      <c r="G3361" s="33">
        <f>IFERROR(VLOOKUP(C3361,重点公司!$C$2:$E$800,2,FALSE),0)</f>
        <v>0</v>
      </c>
    </row>
    <row r="3362" spans="2:7" ht="14" customHeight="1" x14ac:dyDescent="0.25">
      <c r="B3362" s="34" t="s">
        <v>4433</v>
      </c>
      <c r="C3362" s="29">
        <f>[1]!s_info_name(B3362)</f>
        <v>0</v>
      </c>
      <c r="D3362" s="30">
        <f>[1]!s_info_industry_sw_2021(B3362,"",1)</f>
        <v>0</v>
      </c>
      <c r="E3362" s="31" t="e">
        <f>IF([1]!s_info_industry_sw_2021(B3362,"",2)="消费电子",分工!$E$4,VLOOKUP(D3362,分工!$B$2:'分工'!$C$32,2,0))</f>
        <v>#N/A</v>
      </c>
      <c r="F3362" s="35"/>
      <c r="G3362" s="33">
        <f>IFERROR(VLOOKUP(C3362,重点公司!$C$2:$E$800,2,FALSE),0)</f>
        <v>0</v>
      </c>
    </row>
    <row r="3363" spans="2:7" ht="14" customHeight="1" x14ac:dyDescent="0.25">
      <c r="B3363" s="34" t="s">
        <v>4434</v>
      </c>
      <c r="C3363" s="29">
        <f>[1]!s_info_name(B3363)</f>
        <v>0</v>
      </c>
      <c r="D3363" s="30">
        <f>[1]!s_info_industry_sw_2021(B3363,"",1)</f>
        <v>0</v>
      </c>
      <c r="E3363" s="31" t="e">
        <f>IF([1]!s_info_industry_sw_2021(B3363,"",2)="消费电子",分工!$E$4,VLOOKUP(D3363,分工!$B$2:'分工'!$C$32,2,0))</f>
        <v>#N/A</v>
      </c>
      <c r="F3363" s="35"/>
      <c r="G3363" s="33">
        <f>IFERROR(VLOOKUP(C3363,重点公司!$C$2:$E$800,2,FALSE),0)</f>
        <v>0</v>
      </c>
    </row>
    <row r="3364" spans="2:7" ht="14" customHeight="1" x14ac:dyDescent="0.25">
      <c r="B3364" s="34" t="s">
        <v>4435</v>
      </c>
      <c r="C3364" s="29">
        <f>[1]!s_info_name(B3364)</f>
        <v>0</v>
      </c>
      <c r="D3364" s="30">
        <f>[1]!s_info_industry_sw_2021(B3364,"",1)</f>
        <v>0</v>
      </c>
      <c r="E3364" s="31" t="e">
        <f>IF([1]!s_info_industry_sw_2021(B3364,"",2)="消费电子",分工!$E$4,VLOOKUP(D3364,分工!$B$2:'分工'!$C$32,2,0))</f>
        <v>#N/A</v>
      </c>
      <c r="F3364" s="35"/>
      <c r="G3364" s="33">
        <f>IFERROR(VLOOKUP(C3364,重点公司!$C$2:$E$800,2,FALSE),0)</f>
        <v>0</v>
      </c>
    </row>
    <row r="3365" spans="2:7" ht="14" customHeight="1" x14ac:dyDescent="0.25">
      <c r="B3365" s="34" t="s">
        <v>4436</v>
      </c>
      <c r="C3365" s="29">
        <f>[1]!s_info_name(B3365)</f>
        <v>0</v>
      </c>
      <c r="D3365" s="30">
        <f>[1]!s_info_industry_sw_2021(B3365,"",1)</f>
        <v>0</v>
      </c>
      <c r="E3365" s="31" t="e">
        <f>IF([1]!s_info_industry_sw_2021(B3365,"",2)="消费电子",分工!$E$4,VLOOKUP(D3365,分工!$B$2:'分工'!$C$32,2,0))</f>
        <v>#N/A</v>
      </c>
      <c r="F3365" s="35"/>
      <c r="G3365" s="33">
        <f>IFERROR(VLOOKUP(C3365,重点公司!$C$2:$E$800,2,FALSE),0)</f>
        <v>0</v>
      </c>
    </row>
    <row r="3366" spans="2:7" ht="14" customHeight="1" x14ac:dyDescent="0.25">
      <c r="B3366" s="34" t="s">
        <v>4437</v>
      </c>
      <c r="C3366" s="29">
        <f>[1]!s_info_name(B3366)</f>
        <v>0</v>
      </c>
      <c r="D3366" s="30">
        <f>[1]!s_info_industry_sw_2021(B3366,"",1)</f>
        <v>0</v>
      </c>
      <c r="E3366" s="31" t="e">
        <f>IF([1]!s_info_industry_sw_2021(B3366,"",2)="消费电子",分工!$E$4,VLOOKUP(D3366,分工!$B$2:'分工'!$C$32,2,0))</f>
        <v>#N/A</v>
      </c>
      <c r="F3366" s="35"/>
      <c r="G3366" s="33">
        <f>IFERROR(VLOOKUP(C3366,重点公司!$C$2:$E$800,2,FALSE),0)</f>
        <v>0</v>
      </c>
    </row>
    <row r="3367" spans="2:7" ht="14" customHeight="1" x14ac:dyDescent="0.25">
      <c r="B3367" s="34" t="s">
        <v>4438</v>
      </c>
      <c r="C3367" s="29">
        <f>[1]!s_info_name(B3367)</f>
        <v>0</v>
      </c>
      <c r="D3367" s="30">
        <f>[1]!s_info_industry_sw_2021(B3367,"",1)</f>
        <v>0</v>
      </c>
      <c r="E3367" s="31" t="e">
        <f>IF([1]!s_info_industry_sw_2021(B3367,"",2)="消费电子",分工!$E$4,VLOOKUP(D3367,分工!$B$2:'分工'!$C$32,2,0))</f>
        <v>#N/A</v>
      </c>
      <c r="F3367" s="35"/>
      <c r="G3367" s="33">
        <f>IFERROR(VLOOKUP(C3367,重点公司!$C$2:$E$800,2,FALSE),0)</f>
        <v>0</v>
      </c>
    </row>
    <row r="3368" spans="2:7" ht="14" customHeight="1" x14ac:dyDescent="0.25">
      <c r="B3368" s="34" t="s">
        <v>4439</v>
      </c>
      <c r="C3368" s="29">
        <f>[1]!s_info_name(B3368)</f>
        <v>0</v>
      </c>
      <c r="D3368" s="30">
        <f>[1]!s_info_industry_sw_2021(B3368,"",1)</f>
        <v>0</v>
      </c>
      <c r="E3368" s="31" t="e">
        <f>IF([1]!s_info_industry_sw_2021(B3368,"",2)="消费电子",分工!$E$4,VLOOKUP(D3368,分工!$B$2:'分工'!$C$32,2,0))</f>
        <v>#N/A</v>
      </c>
      <c r="F3368" s="35"/>
      <c r="G3368" s="33">
        <f>IFERROR(VLOOKUP(C3368,重点公司!$C$2:$E$800,2,FALSE),0)</f>
        <v>0</v>
      </c>
    </row>
    <row r="3369" spans="2:7" ht="14" customHeight="1" x14ac:dyDescent="0.25">
      <c r="B3369" s="34" t="s">
        <v>4440</v>
      </c>
      <c r="C3369" s="29">
        <f>[1]!s_info_name(B3369)</f>
        <v>0</v>
      </c>
      <c r="D3369" s="30">
        <f>[1]!s_info_industry_sw_2021(B3369,"",1)</f>
        <v>0</v>
      </c>
      <c r="E3369" s="31" t="e">
        <f>IF([1]!s_info_industry_sw_2021(B3369,"",2)="消费电子",分工!$E$4,VLOOKUP(D3369,分工!$B$2:'分工'!$C$32,2,0))</f>
        <v>#N/A</v>
      </c>
      <c r="F3369" s="35"/>
      <c r="G3369" s="33">
        <f>IFERROR(VLOOKUP(C3369,重点公司!$C$2:$E$800,2,FALSE),0)</f>
        <v>0</v>
      </c>
    </row>
    <row r="3370" spans="2:7" ht="14" customHeight="1" x14ac:dyDescent="0.25">
      <c r="B3370" s="34" t="s">
        <v>4441</v>
      </c>
      <c r="C3370" s="29">
        <f>[1]!s_info_name(B3370)</f>
        <v>0</v>
      </c>
      <c r="D3370" s="30">
        <f>[1]!s_info_industry_sw_2021(B3370,"",1)</f>
        <v>0</v>
      </c>
      <c r="E3370" s="31" t="e">
        <f>IF([1]!s_info_industry_sw_2021(B3370,"",2)="消费电子",分工!$E$4,VLOOKUP(D3370,分工!$B$2:'分工'!$C$32,2,0))</f>
        <v>#N/A</v>
      </c>
      <c r="F3370" s="35"/>
      <c r="G3370" s="33">
        <f>IFERROR(VLOOKUP(C3370,重点公司!$C$2:$E$800,2,FALSE),0)</f>
        <v>0</v>
      </c>
    </row>
    <row r="3371" spans="2:7" ht="14" customHeight="1" x14ac:dyDescent="0.25">
      <c r="B3371" s="34" t="s">
        <v>4442</v>
      </c>
      <c r="C3371" s="29">
        <f>[1]!s_info_name(B3371)</f>
        <v>0</v>
      </c>
      <c r="D3371" s="30">
        <f>[1]!s_info_industry_sw_2021(B3371,"",1)</f>
        <v>0</v>
      </c>
      <c r="E3371" s="31" t="e">
        <f>IF([1]!s_info_industry_sw_2021(B3371,"",2)="消费电子",分工!$E$4,VLOOKUP(D3371,分工!$B$2:'分工'!$C$32,2,0))</f>
        <v>#N/A</v>
      </c>
      <c r="F3371" s="35"/>
      <c r="G3371" s="33">
        <f>IFERROR(VLOOKUP(C3371,重点公司!$C$2:$E$800,2,FALSE),0)</f>
        <v>0</v>
      </c>
    </row>
    <row r="3372" spans="2:7" ht="14" customHeight="1" x14ac:dyDescent="0.25">
      <c r="B3372" s="34" t="s">
        <v>4443</v>
      </c>
      <c r="C3372" s="29">
        <f>[1]!s_info_name(B3372)</f>
        <v>0</v>
      </c>
      <c r="D3372" s="30">
        <f>[1]!s_info_industry_sw_2021(B3372,"",1)</f>
        <v>0</v>
      </c>
      <c r="E3372" s="31" t="e">
        <f>IF([1]!s_info_industry_sw_2021(B3372,"",2)="消费电子",分工!$E$4,VLOOKUP(D3372,分工!$B$2:'分工'!$C$32,2,0))</f>
        <v>#N/A</v>
      </c>
      <c r="F3372" s="35"/>
      <c r="G3372" s="33">
        <f>IFERROR(VLOOKUP(C3372,重点公司!$C$2:$E$800,2,FALSE),0)</f>
        <v>0</v>
      </c>
    </row>
    <row r="3373" spans="2:7" ht="14" customHeight="1" x14ac:dyDescent="0.25">
      <c r="B3373" s="34" t="s">
        <v>4444</v>
      </c>
      <c r="C3373" s="29">
        <f>[1]!s_info_name(B3373)</f>
        <v>0</v>
      </c>
      <c r="D3373" s="30">
        <f>[1]!s_info_industry_sw_2021(B3373,"",1)</f>
        <v>0</v>
      </c>
      <c r="E3373" s="31" t="e">
        <f>IF([1]!s_info_industry_sw_2021(B3373,"",2)="消费电子",分工!$E$4,VLOOKUP(D3373,分工!$B$2:'分工'!$C$32,2,0))</f>
        <v>#N/A</v>
      </c>
      <c r="F3373" s="35"/>
      <c r="G3373" s="33">
        <f>IFERROR(VLOOKUP(C3373,重点公司!$C$2:$E$800,2,FALSE),0)</f>
        <v>0</v>
      </c>
    </row>
    <row r="3374" spans="2:7" ht="14" customHeight="1" x14ac:dyDescent="0.25">
      <c r="B3374" s="34" t="s">
        <v>4445</v>
      </c>
      <c r="C3374" s="29">
        <f>[1]!s_info_name(B3374)</f>
        <v>0</v>
      </c>
      <c r="D3374" s="30">
        <f>[1]!s_info_industry_sw_2021(B3374,"",1)</f>
        <v>0</v>
      </c>
      <c r="E3374" s="31" t="e">
        <f>IF([1]!s_info_industry_sw_2021(B3374,"",2)="消费电子",分工!$E$4,VLOOKUP(D3374,分工!$B$2:'分工'!$C$32,2,0))</f>
        <v>#N/A</v>
      </c>
      <c r="F3374" s="35"/>
      <c r="G3374" s="33">
        <f>IFERROR(VLOOKUP(C3374,重点公司!$C$2:$E$800,2,FALSE),0)</f>
        <v>0</v>
      </c>
    </row>
    <row r="3375" spans="2:7" ht="14" customHeight="1" x14ac:dyDescent="0.25">
      <c r="B3375" s="34" t="s">
        <v>4446</v>
      </c>
      <c r="C3375" s="29">
        <f>[1]!s_info_name(B3375)</f>
        <v>0</v>
      </c>
      <c r="D3375" s="30">
        <f>[1]!s_info_industry_sw_2021(B3375,"",1)</f>
        <v>0</v>
      </c>
      <c r="E3375" s="31" t="e">
        <f>IF([1]!s_info_industry_sw_2021(B3375,"",2)="消费电子",分工!$E$4,VLOOKUP(D3375,分工!$B$2:'分工'!$C$32,2,0))</f>
        <v>#N/A</v>
      </c>
      <c r="F3375" s="35"/>
      <c r="G3375" s="33">
        <f>IFERROR(VLOOKUP(C3375,重点公司!$C$2:$E$800,2,FALSE),0)</f>
        <v>0</v>
      </c>
    </row>
    <row r="3376" spans="2:7" ht="14" customHeight="1" x14ac:dyDescent="0.25">
      <c r="B3376" s="34" t="s">
        <v>4447</v>
      </c>
      <c r="C3376" s="29">
        <f>[1]!s_info_name(B3376)</f>
        <v>0</v>
      </c>
      <c r="D3376" s="30">
        <f>[1]!s_info_industry_sw_2021(B3376,"",1)</f>
        <v>0</v>
      </c>
      <c r="E3376" s="31" t="e">
        <f>IF([1]!s_info_industry_sw_2021(B3376,"",2)="消费电子",分工!$E$4,VLOOKUP(D3376,分工!$B$2:'分工'!$C$32,2,0))</f>
        <v>#N/A</v>
      </c>
      <c r="F3376" s="35"/>
      <c r="G3376" s="33">
        <f>IFERROR(VLOOKUP(C3376,重点公司!$C$2:$E$800,2,FALSE),0)</f>
        <v>0</v>
      </c>
    </row>
    <row r="3377" spans="2:7" ht="14" customHeight="1" x14ac:dyDescent="0.25">
      <c r="B3377" s="34" t="s">
        <v>4448</v>
      </c>
      <c r="C3377" s="29">
        <f>[1]!s_info_name(B3377)</f>
        <v>0</v>
      </c>
      <c r="D3377" s="30">
        <f>[1]!s_info_industry_sw_2021(B3377,"",1)</f>
        <v>0</v>
      </c>
      <c r="E3377" s="31" t="e">
        <f>IF([1]!s_info_industry_sw_2021(B3377,"",2)="消费电子",分工!$E$4,VLOOKUP(D3377,分工!$B$2:'分工'!$C$32,2,0))</f>
        <v>#N/A</v>
      </c>
      <c r="F3377" s="35"/>
      <c r="G3377" s="33">
        <f>IFERROR(VLOOKUP(C3377,重点公司!$C$2:$E$800,2,FALSE),0)</f>
        <v>0</v>
      </c>
    </row>
    <row r="3378" spans="2:7" ht="14" customHeight="1" x14ac:dyDescent="0.25">
      <c r="B3378" s="34" t="s">
        <v>4449</v>
      </c>
      <c r="C3378" s="29">
        <f>[1]!s_info_name(B3378)</f>
        <v>0</v>
      </c>
      <c r="D3378" s="30">
        <f>[1]!s_info_industry_sw_2021(B3378,"",1)</f>
        <v>0</v>
      </c>
      <c r="E3378" s="31" t="e">
        <f>IF([1]!s_info_industry_sw_2021(B3378,"",2)="消费电子",分工!$E$4,VLOOKUP(D3378,分工!$B$2:'分工'!$C$32,2,0))</f>
        <v>#N/A</v>
      </c>
      <c r="F3378" s="35"/>
      <c r="G3378" s="33">
        <f>IFERROR(VLOOKUP(C3378,重点公司!$C$2:$E$800,2,FALSE),0)</f>
        <v>0</v>
      </c>
    </row>
    <row r="3379" spans="2:7" ht="14" customHeight="1" x14ac:dyDescent="0.25">
      <c r="B3379" s="34" t="s">
        <v>4450</v>
      </c>
      <c r="C3379" s="29">
        <f>[1]!s_info_name(B3379)</f>
        <v>0</v>
      </c>
      <c r="D3379" s="30">
        <f>[1]!s_info_industry_sw_2021(B3379,"",1)</f>
        <v>0</v>
      </c>
      <c r="E3379" s="31" t="e">
        <f>IF([1]!s_info_industry_sw_2021(B3379,"",2)="消费电子",分工!$E$4,VLOOKUP(D3379,分工!$B$2:'分工'!$C$32,2,0))</f>
        <v>#N/A</v>
      </c>
      <c r="F3379" s="35"/>
      <c r="G3379" s="33">
        <f>IFERROR(VLOOKUP(C3379,重点公司!$C$2:$E$800,2,FALSE),0)</f>
        <v>0</v>
      </c>
    </row>
    <row r="3380" spans="2:7" ht="14" customHeight="1" x14ac:dyDescent="0.25">
      <c r="B3380" s="34" t="s">
        <v>4451</v>
      </c>
      <c r="C3380" s="29">
        <f>[1]!s_info_name(B3380)</f>
        <v>0</v>
      </c>
      <c r="D3380" s="30">
        <f>[1]!s_info_industry_sw_2021(B3380,"",1)</f>
        <v>0</v>
      </c>
      <c r="E3380" s="31" t="e">
        <f>IF([1]!s_info_industry_sw_2021(B3380,"",2)="消费电子",分工!$E$4,VLOOKUP(D3380,分工!$B$2:'分工'!$C$32,2,0))</f>
        <v>#N/A</v>
      </c>
      <c r="F3380" s="35"/>
      <c r="G3380" s="33">
        <f>IFERROR(VLOOKUP(C3380,重点公司!$C$2:$E$800,2,FALSE),0)</f>
        <v>0</v>
      </c>
    </row>
    <row r="3381" spans="2:7" ht="14" customHeight="1" x14ac:dyDescent="0.25">
      <c r="B3381" s="34" t="s">
        <v>4452</v>
      </c>
      <c r="C3381" s="29">
        <f>[1]!s_info_name(B3381)</f>
        <v>0</v>
      </c>
      <c r="D3381" s="30">
        <f>[1]!s_info_industry_sw_2021(B3381,"",1)</f>
        <v>0</v>
      </c>
      <c r="E3381" s="31" t="e">
        <f>IF([1]!s_info_industry_sw_2021(B3381,"",2)="消费电子",分工!$E$4,VLOOKUP(D3381,分工!$B$2:'分工'!$C$32,2,0))</f>
        <v>#N/A</v>
      </c>
      <c r="F3381" s="35"/>
      <c r="G3381" s="33">
        <f>IFERROR(VLOOKUP(C3381,重点公司!$C$2:$E$800,2,FALSE),0)</f>
        <v>0</v>
      </c>
    </row>
    <row r="3382" spans="2:7" ht="14" customHeight="1" x14ac:dyDescent="0.25">
      <c r="B3382" s="34" t="s">
        <v>4453</v>
      </c>
      <c r="C3382" s="29">
        <f>[1]!s_info_name(B3382)</f>
        <v>0</v>
      </c>
      <c r="D3382" s="30">
        <f>[1]!s_info_industry_sw_2021(B3382,"",1)</f>
        <v>0</v>
      </c>
      <c r="E3382" s="31" t="e">
        <f>IF([1]!s_info_industry_sw_2021(B3382,"",2)="消费电子",分工!$E$4,VLOOKUP(D3382,分工!$B$2:'分工'!$C$32,2,0))</f>
        <v>#N/A</v>
      </c>
      <c r="F3382" s="35"/>
      <c r="G3382" s="33">
        <f>IFERROR(VLOOKUP(C3382,重点公司!$C$2:$E$800,2,FALSE),0)</f>
        <v>0</v>
      </c>
    </row>
    <row r="3383" spans="2:7" ht="14" customHeight="1" x14ac:dyDescent="0.25">
      <c r="B3383" s="34" t="s">
        <v>4454</v>
      </c>
      <c r="C3383" s="29">
        <f>[1]!s_info_name(B3383)</f>
        <v>0</v>
      </c>
      <c r="D3383" s="30">
        <f>[1]!s_info_industry_sw_2021(B3383,"",1)</f>
        <v>0</v>
      </c>
      <c r="E3383" s="31" t="e">
        <f>IF([1]!s_info_industry_sw_2021(B3383,"",2)="消费电子",分工!$E$4,VLOOKUP(D3383,分工!$B$2:'分工'!$C$32,2,0))</f>
        <v>#N/A</v>
      </c>
      <c r="F3383" s="35"/>
      <c r="G3383" s="33">
        <f>IFERROR(VLOOKUP(C3383,重点公司!$C$2:$E$800,2,FALSE),0)</f>
        <v>0</v>
      </c>
    </row>
    <row r="3384" spans="2:7" ht="14" customHeight="1" x14ac:dyDescent="0.25">
      <c r="B3384" s="34" t="s">
        <v>4455</v>
      </c>
      <c r="C3384" s="29">
        <f>[1]!s_info_name(B3384)</f>
        <v>0</v>
      </c>
      <c r="D3384" s="30">
        <f>[1]!s_info_industry_sw_2021(B3384,"",1)</f>
        <v>0</v>
      </c>
      <c r="E3384" s="31" t="e">
        <f>IF([1]!s_info_industry_sw_2021(B3384,"",2)="消费电子",分工!$E$4,VLOOKUP(D3384,分工!$B$2:'分工'!$C$32,2,0))</f>
        <v>#N/A</v>
      </c>
      <c r="F3384" s="35"/>
      <c r="G3384" s="33">
        <f>IFERROR(VLOOKUP(C3384,重点公司!$C$2:$E$800,2,FALSE),0)</f>
        <v>0</v>
      </c>
    </row>
    <row r="3385" spans="2:7" ht="14" customHeight="1" x14ac:dyDescent="0.25">
      <c r="B3385" s="34" t="s">
        <v>4456</v>
      </c>
      <c r="C3385" s="29">
        <f>[1]!s_info_name(B3385)</f>
        <v>0</v>
      </c>
      <c r="D3385" s="30">
        <f>[1]!s_info_industry_sw_2021(B3385,"",1)</f>
        <v>0</v>
      </c>
      <c r="E3385" s="31" t="e">
        <f>IF([1]!s_info_industry_sw_2021(B3385,"",2)="消费电子",分工!$E$4,VLOOKUP(D3385,分工!$B$2:'分工'!$C$32,2,0))</f>
        <v>#N/A</v>
      </c>
      <c r="F3385" s="35"/>
      <c r="G3385" s="33">
        <f>IFERROR(VLOOKUP(C3385,重点公司!$C$2:$E$800,2,FALSE),0)</f>
        <v>0</v>
      </c>
    </row>
    <row r="3386" spans="2:7" ht="14" customHeight="1" x14ac:dyDescent="0.25">
      <c r="B3386" s="34" t="s">
        <v>4457</v>
      </c>
      <c r="C3386" s="29">
        <f>[1]!s_info_name(B3386)</f>
        <v>0</v>
      </c>
      <c r="D3386" s="30">
        <f>[1]!s_info_industry_sw_2021(B3386,"",1)</f>
        <v>0</v>
      </c>
      <c r="E3386" s="31" t="e">
        <f>IF([1]!s_info_industry_sw_2021(B3386,"",2)="消费电子",分工!$E$4,VLOOKUP(D3386,分工!$B$2:'分工'!$C$32,2,0))</f>
        <v>#N/A</v>
      </c>
      <c r="F3386" s="35"/>
      <c r="G3386" s="33">
        <f>IFERROR(VLOOKUP(C3386,重点公司!$C$2:$E$800,2,FALSE),0)</f>
        <v>0</v>
      </c>
    </row>
    <row r="3387" spans="2:7" ht="14" customHeight="1" x14ac:dyDescent="0.25">
      <c r="B3387" s="34" t="s">
        <v>4458</v>
      </c>
      <c r="C3387" s="29">
        <f>[1]!s_info_name(B3387)</f>
        <v>0</v>
      </c>
      <c r="D3387" s="30">
        <f>[1]!s_info_industry_sw_2021(B3387,"",1)</f>
        <v>0</v>
      </c>
      <c r="E3387" s="31" t="e">
        <f>IF([1]!s_info_industry_sw_2021(B3387,"",2)="消费电子",分工!$E$4,VLOOKUP(D3387,分工!$B$2:'分工'!$C$32,2,0))</f>
        <v>#N/A</v>
      </c>
      <c r="F3387" s="35"/>
      <c r="G3387" s="33">
        <f>IFERROR(VLOOKUP(C3387,重点公司!$C$2:$E$800,2,FALSE),0)</f>
        <v>0</v>
      </c>
    </row>
    <row r="3388" spans="2:7" ht="14" customHeight="1" x14ac:dyDescent="0.25">
      <c r="B3388" s="34" t="s">
        <v>4459</v>
      </c>
      <c r="C3388" s="29">
        <f>[1]!s_info_name(B3388)</f>
        <v>0</v>
      </c>
      <c r="D3388" s="30">
        <f>[1]!s_info_industry_sw_2021(B3388,"",1)</f>
        <v>0</v>
      </c>
      <c r="E3388" s="31" t="e">
        <f>IF([1]!s_info_industry_sw_2021(B3388,"",2)="消费电子",分工!$E$4,VLOOKUP(D3388,分工!$B$2:'分工'!$C$32,2,0))</f>
        <v>#N/A</v>
      </c>
      <c r="F3388" s="35"/>
      <c r="G3388" s="33">
        <f>IFERROR(VLOOKUP(C3388,重点公司!$C$2:$E$800,2,FALSE),0)</f>
        <v>0</v>
      </c>
    </row>
    <row r="3389" spans="2:7" ht="14" customHeight="1" x14ac:dyDescent="0.25">
      <c r="B3389" s="34" t="s">
        <v>4460</v>
      </c>
      <c r="C3389" s="29">
        <f>[1]!s_info_name(B3389)</f>
        <v>0</v>
      </c>
      <c r="D3389" s="30">
        <f>[1]!s_info_industry_sw_2021(B3389,"",1)</f>
        <v>0</v>
      </c>
      <c r="E3389" s="31" t="e">
        <f>IF([1]!s_info_industry_sw_2021(B3389,"",2)="消费电子",分工!$E$4,VLOOKUP(D3389,分工!$B$2:'分工'!$C$32,2,0))</f>
        <v>#N/A</v>
      </c>
      <c r="F3389" s="35"/>
      <c r="G3389" s="33">
        <f>IFERROR(VLOOKUP(C3389,重点公司!$C$2:$E$800,2,FALSE),0)</f>
        <v>0</v>
      </c>
    </row>
    <row r="3390" spans="2:7" ht="14" customHeight="1" x14ac:dyDescent="0.25">
      <c r="B3390" s="34" t="s">
        <v>4461</v>
      </c>
      <c r="C3390" s="29">
        <f>[1]!s_info_name(B3390)</f>
        <v>0</v>
      </c>
      <c r="D3390" s="30">
        <f>[1]!s_info_industry_sw_2021(B3390,"",1)</f>
        <v>0</v>
      </c>
      <c r="E3390" s="31" t="e">
        <f>IF([1]!s_info_industry_sw_2021(B3390,"",2)="消费电子",分工!$E$4,VLOOKUP(D3390,分工!$B$2:'分工'!$C$32,2,0))</f>
        <v>#N/A</v>
      </c>
      <c r="F3390" s="35"/>
      <c r="G3390" s="33">
        <f>IFERROR(VLOOKUP(C3390,重点公司!$C$2:$E$800,2,FALSE),0)</f>
        <v>0</v>
      </c>
    </row>
    <row r="3391" spans="2:7" ht="14" customHeight="1" x14ac:dyDescent="0.25">
      <c r="B3391" s="34" t="s">
        <v>4462</v>
      </c>
      <c r="C3391" s="29">
        <f>[1]!s_info_name(B3391)</f>
        <v>0</v>
      </c>
      <c r="D3391" s="30">
        <f>[1]!s_info_industry_sw_2021(B3391,"",1)</f>
        <v>0</v>
      </c>
      <c r="E3391" s="31" t="e">
        <f>IF([1]!s_info_industry_sw_2021(B3391,"",2)="消费电子",分工!$E$4,VLOOKUP(D3391,分工!$B$2:'分工'!$C$32,2,0))</f>
        <v>#N/A</v>
      </c>
      <c r="F3391" s="35"/>
      <c r="G3391" s="33">
        <f>IFERROR(VLOOKUP(C3391,重点公司!$C$2:$E$800,2,FALSE),0)</f>
        <v>0</v>
      </c>
    </row>
    <row r="3392" spans="2:7" ht="14" customHeight="1" x14ac:dyDescent="0.25">
      <c r="B3392" s="34" t="s">
        <v>4463</v>
      </c>
      <c r="C3392" s="29">
        <f>[1]!s_info_name(B3392)</f>
        <v>0</v>
      </c>
      <c r="D3392" s="30">
        <f>[1]!s_info_industry_sw_2021(B3392,"",1)</f>
        <v>0</v>
      </c>
      <c r="E3392" s="31" t="e">
        <f>IF([1]!s_info_industry_sw_2021(B3392,"",2)="消费电子",分工!$E$4,VLOOKUP(D3392,分工!$B$2:'分工'!$C$32,2,0))</f>
        <v>#N/A</v>
      </c>
      <c r="F3392" s="35"/>
      <c r="G3392" s="33">
        <f>IFERROR(VLOOKUP(C3392,重点公司!$C$2:$E$800,2,FALSE),0)</f>
        <v>0</v>
      </c>
    </row>
    <row r="3393" spans="2:7" ht="14" customHeight="1" x14ac:dyDescent="0.25">
      <c r="B3393" s="34" t="s">
        <v>4464</v>
      </c>
      <c r="C3393" s="29">
        <f>[1]!s_info_name(B3393)</f>
        <v>0</v>
      </c>
      <c r="D3393" s="30">
        <f>[1]!s_info_industry_sw_2021(B3393,"",1)</f>
        <v>0</v>
      </c>
      <c r="E3393" s="31" t="e">
        <f>IF([1]!s_info_industry_sw_2021(B3393,"",2)="消费电子",分工!$E$4,VLOOKUP(D3393,分工!$B$2:'分工'!$C$32,2,0))</f>
        <v>#N/A</v>
      </c>
      <c r="F3393" s="35"/>
      <c r="G3393" s="33">
        <f>IFERROR(VLOOKUP(C3393,重点公司!$C$2:$E$800,2,FALSE),0)</f>
        <v>0</v>
      </c>
    </row>
    <row r="3394" spans="2:7" ht="14" customHeight="1" x14ac:dyDescent="0.25">
      <c r="B3394" s="34" t="s">
        <v>4465</v>
      </c>
      <c r="C3394" s="29">
        <f>[1]!s_info_name(B3394)</f>
        <v>0</v>
      </c>
      <c r="D3394" s="30">
        <f>[1]!s_info_industry_sw_2021(B3394,"",1)</f>
        <v>0</v>
      </c>
      <c r="E3394" s="31" t="e">
        <f>IF([1]!s_info_industry_sw_2021(B3394,"",2)="消费电子",分工!$E$4,VLOOKUP(D3394,分工!$B$2:'分工'!$C$32,2,0))</f>
        <v>#N/A</v>
      </c>
      <c r="F3394" s="35"/>
      <c r="G3394" s="33">
        <f>IFERROR(VLOOKUP(C3394,重点公司!$C$2:$E$800,2,FALSE),0)</f>
        <v>0</v>
      </c>
    </row>
    <row r="3395" spans="2:7" ht="14" customHeight="1" x14ac:dyDescent="0.25">
      <c r="B3395" s="34" t="s">
        <v>4466</v>
      </c>
      <c r="C3395" s="29">
        <f>[1]!s_info_name(B3395)</f>
        <v>0</v>
      </c>
      <c r="D3395" s="30">
        <f>[1]!s_info_industry_sw_2021(B3395,"",1)</f>
        <v>0</v>
      </c>
      <c r="E3395" s="31" t="e">
        <f>IF([1]!s_info_industry_sw_2021(B3395,"",2)="消费电子",分工!$E$4,VLOOKUP(D3395,分工!$B$2:'分工'!$C$32,2,0))</f>
        <v>#N/A</v>
      </c>
      <c r="F3395" s="35"/>
      <c r="G3395" s="33">
        <f>IFERROR(VLOOKUP(C3395,重点公司!$C$2:$E$800,2,FALSE),0)</f>
        <v>0</v>
      </c>
    </row>
    <row r="3396" spans="2:7" ht="14" customHeight="1" x14ac:dyDescent="0.25">
      <c r="B3396" s="34" t="s">
        <v>4467</v>
      </c>
      <c r="C3396" s="29">
        <f>[1]!s_info_name(B3396)</f>
        <v>0</v>
      </c>
      <c r="D3396" s="30">
        <f>[1]!s_info_industry_sw_2021(B3396,"",1)</f>
        <v>0</v>
      </c>
      <c r="E3396" s="31" t="e">
        <f>IF([1]!s_info_industry_sw_2021(B3396,"",2)="消费电子",分工!$E$4,VLOOKUP(D3396,分工!$B$2:'分工'!$C$32,2,0))</f>
        <v>#N/A</v>
      </c>
      <c r="F3396" s="35"/>
      <c r="G3396" s="33">
        <f>IFERROR(VLOOKUP(C3396,重点公司!$C$2:$E$800,2,FALSE),0)</f>
        <v>0</v>
      </c>
    </row>
    <row r="3397" spans="2:7" ht="14" customHeight="1" x14ac:dyDescent="0.25">
      <c r="B3397" s="34" t="s">
        <v>4468</v>
      </c>
      <c r="C3397" s="29">
        <f>[1]!s_info_name(B3397)</f>
        <v>0</v>
      </c>
      <c r="D3397" s="30">
        <f>[1]!s_info_industry_sw_2021(B3397,"",1)</f>
        <v>0</v>
      </c>
      <c r="E3397" s="31" t="e">
        <f>IF([1]!s_info_industry_sw_2021(B3397,"",2)="消费电子",分工!$E$4,VLOOKUP(D3397,分工!$B$2:'分工'!$C$32,2,0))</f>
        <v>#N/A</v>
      </c>
      <c r="F3397" s="35"/>
      <c r="G3397" s="33">
        <f>IFERROR(VLOOKUP(C3397,重点公司!$C$2:$E$800,2,FALSE),0)</f>
        <v>0</v>
      </c>
    </row>
    <row r="3398" spans="2:7" ht="14" customHeight="1" x14ac:dyDescent="0.25">
      <c r="B3398" s="34" t="s">
        <v>4469</v>
      </c>
      <c r="C3398" s="29">
        <f>[1]!s_info_name(B3398)</f>
        <v>0</v>
      </c>
      <c r="D3398" s="30">
        <f>[1]!s_info_industry_sw_2021(B3398,"",1)</f>
        <v>0</v>
      </c>
      <c r="E3398" s="31" t="e">
        <f>IF([1]!s_info_industry_sw_2021(B3398,"",2)="消费电子",分工!$E$4,VLOOKUP(D3398,分工!$B$2:'分工'!$C$32,2,0))</f>
        <v>#N/A</v>
      </c>
      <c r="F3398" s="35"/>
      <c r="G3398" s="33">
        <f>IFERROR(VLOOKUP(C3398,重点公司!$C$2:$E$800,2,FALSE),0)</f>
        <v>0</v>
      </c>
    </row>
    <row r="3399" spans="2:7" ht="14" customHeight="1" x14ac:dyDescent="0.25">
      <c r="B3399" s="34" t="s">
        <v>4470</v>
      </c>
      <c r="C3399" s="29">
        <f>[1]!s_info_name(B3399)</f>
        <v>0</v>
      </c>
      <c r="D3399" s="30">
        <f>[1]!s_info_industry_sw_2021(B3399,"",1)</f>
        <v>0</v>
      </c>
      <c r="E3399" s="31" t="e">
        <f>IF([1]!s_info_industry_sw_2021(B3399,"",2)="消费电子",分工!$E$4,VLOOKUP(D3399,分工!$B$2:'分工'!$C$32,2,0))</f>
        <v>#N/A</v>
      </c>
      <c r="F3399" s="35"/>
      <c r="G3399" s="33">
        <f>IFERROR(VLOOKUP(C3399,重点公司!$C$2:$E$800,2,FALSE),0)</f>
        <v>0</v>
      </c>
    </row>
    <row r="3400" spans="2:7" ht="14" customHeight="1" x14ac:dyDescent="0.25">
      <c r="B3400" s="34" t="s">
        <v>4471</v>
      </c>
      <c r="C3400" s="29">
        <f>[1]!s_info_name(B3400)</f>
        <v>0</v>
      </c>
      <c r="D3400" s="30">
        <f>[1]!s_info_industry_sw_2021(B3400,"",1)</f>
        <v>0</v>
      </c>
      <c r="E3400" s="31" t="e">
        <f>IF([1]!s_info_industry_sw_2021(B3400,"",2)="消费电子",分工!$E$4,VLOOKUP(D3400,分工!$B$2:'分工'!$C$32,2,0))</f>
        <v>#N/A</v>
      </c>
      <c r="F3400" s="35"/>
      <c r="G3400" s="33">
        <f>IFERROR(VLOOKUP(C3400,重点公司!$C$2:$E$800,2,FALSE),0)</f>
        <v>0</v>
      </c>
    </row>
    <row r="3401" spans="2:7" ht="14" customHeight="1" x14ac:dyDescent="0.25">
      <c r="B3401" s="34" t="s">
        <v>4472</v>
      </c>
      <c r="C3401" s="29">
        <f>[1]!s_info_name(B3401)</f>
        <v>0</v>
      </c>
      <c r="D3401" s="30">
        <f>[1]!s_info_industry_sw_2021(B3401,"",1)</f>
        <v>0</v>
      </c>
      <c r="E3401" s="31" t="e">
        <f>IF([1]!s_info_industry_sw_2021(B3401,"",2)="消费电子",分工!$E$4,VLOOKUP(D3401,分工!$B$2:'分工'!$C$32,2,0))</f>
        <v>#N/A</v>
      </c>
      <c r="F3401" s="35"/>
      <c r="G3401" s="33">
        <f>IFERROR(VLOOKUP(C3401,重点公司!$C$2:$E$800,2,FALSE),0)</f>
        <v>0</v>
      </c>
    </row>
    <row r="3402" spans="2:7" ht="14" customHeight="1" x14ac:dyDescent="0.25">
      <c r="B3402" s="34" t="s">
        <v>4473</v>
      </c>
      <c r="C3402" s="29">
        <f>[1]!s_info_name(B3402)</f>
        <v>0</v>
      </c>
      <c r="D3402" s="30">
        <f>[1]!s_info_industry_sw_2021(B3402,"",1)</f>
        <v>0</v>
      </c>
      <c r="E3402" s="31" t="e">
        <f>IF([1]!s_info_industry_sw_2021(B3402,"",2)="消费电子",分工!$E$4,VLOOKUP(D3402,分工!$B$2:'分工'!$C$32,2,0))</f>
        <v>#N/A</v>
      </c>
      <c r="F3402" s="35"/>
      <c r="G3402" s="33">
        <f>IFERROR(VLOOKUP(C3402,重点公司!$C$2:$E$800,2,FALSE),0)</f>
        <v>0</v>
      </c>
    </row>
    <row r="3403" spans="2:7" ht="14" customHeight="1" x14ac:dyDescent="0.25">
      <c r="B3403" s="34" t="s">
        <v>4474</v>
      </c>
      <c r="C3403" s="29">
        <f>[1]!s_info_name(B3403)</f>
        <v>0</v>
      </c>
      <c r="D3403" s="30">
        <f>[1]!s_info_industry_sw_2021(B3403,"",1)</f>
        <v>0</v>
      </c>
      <c r="E3403" s="31" t="e">
        <f>IF([1]!s_info_industry_sw_2021(B3403,"",2)="消费电子",分工!$E$4,VLOOKUP(D3403,分工!$B$2:'分工'!$C$32,2,0))</f>
        <v>#N/A</v>
      </c>
      <c r="F3403" s="35"/>
      <c r="G3403" s="33">
        <f>IFERROR(VLOOKUP(C3403,重点公司!$C$2:$E$800,2,FALSE),0)</f>
        <v>0</v>
      </c>
    </row>
    <row r="3404" spans="2:7" ht="14" customHeight="1" x14ac:dyDescent="0.25">
      <c r="B3404" s="34" t="s">
        <v>4475</v>
      </c>
      <c r="C3404" s="29">
        <f>[1]!s_info_name(B3404)</f>
        <v>0</v>
      </c>
      <c r="D3404" s="30">
        <f>[1]!s_info_industry_sw_2021(B3404,"",1)</f>
        <v>0</v>
      </c>
      <c r="E3404" s="31" t="e">
        <f>IF([1]!s_info_industry_sw_2021(B3404,"",2)="消费电子",分工!$E$4,VLOOKUP(D3404,分工!$B$2:'分工'!$C$32,2,0))</f>
        <v>#N/A</v>
      </c>
      <c r="F3404" s="35"/>
      <c r="G3404" s="33">
        <f>IFERROR(VLOOKUP(C3404,重点公司!$C$2:$E$800,2,FALSE),0)</f>
        <v>0</v>
      </c>
    </row>
    <row r="3405" spans="2:7" ht="14" customHeight="1" x14ac:dyDescent="0.25">
      <c r="B3405" s="34" t="s">
        <v>4476</v>
      </c>
      <c r="C3405" s="29">
        <f>[1]!s_info_name(B3405)</f>
        <v>0</v>
      </c>
      <c r="D3405" s="30">
        <f>[1]!s_info_industry_sw_2021(B3405,"",1)</f>
        <v>0</v>
      </c>
      <c r="E3405" s="31" t="e">
        <f>IF([1]!s_info_industry_sw_2021(B3405,"",2)="消费电子",分工!$E$4,VLOOKUP(D3405,分工!$B$2:'分工'!$C$32,2,0))</f>
        <v>#N/A</v>
      </c>
      <c r="F3405" s="35"/>
      <c r="G3405" s="33">
        <f>IFERROR(VLOOKUP(C3405,重点公司!$C$2:$E$800,2,FALSE),0)</f>
        <v>0</v>
      </c>
    </row>
    <row r="3406" spans="2:7" ht="14" customHeight="1" x14ac:dyDescent="0.25">
      <c r="B3406" s="34" t="s">
        <v>4477</v>
      </c>
      <c r="C3406" s="29">
        <f>[1]!s_info_name(B3406)</f>
        <v>0</v>
      </c>
      <c r="D3406" s="30">
        <f>[1]!s_info_industry_sw_2021(B3406,"",1)</f>
        <v>0</v>
      </c>
      <c r="E3406" s="31" t="e">
        <f>IF([1]!s_info_industry_sw_2021(B3406,"",2)="消费电子",分工!$E$4,VLOOKUP(D3406,分工!$B$2:'分工'!$C$32,2,0))</f>
        <v>#N/A</v>
      </c>
      <c r="F3406" s="35"/>
      <c r="G3406" s="33">
        <f>IFERROR(VLOOKUP(C3406,重点公司!$C$2:$E$800,2,FALSE),0)</f>
        <v>0</v>
      </c>
    </row>
    <row r="3407" spans="2:7" ht="14" customHeight="1" x14ac:dyDescent="0.25">
      <c r="B3407" s="34" t="s">
        <v>4478</v>
      </c>
      <c r="C3407" s="29">
        <f>[1]!s_info_name(B3407)</f>
        <v>0</v>
      </c>
      <c r="D3407" s="30">
        <f>[1]!s_info_industry_sw_2021(B3407,"",1)</f>
        <v>0</v>
      </c>
      <c r="E3407" s="31" t="e">
        <f>IF([1]!s_info_industry_sw_2021(B3407,"",2)="消费电子",分工!$E$4,VLOOKUP(D3407,分工!$B$2:'分工'!$C$32,2,0))</f>
        <v>#N/A</v>
      </c>
      <c r="F3407" s="35"/>
      <c r="G3407" s="33">
        <f>IFERROR(VLOOKUP(C3407,重点公司!$C$2:$E$800,2,FALSE),0)</f>
        <v>0</v>
      </c>
    </row>
    <row r="3408" spans="2:7" ht="14" customHeight="1" x14ac:dyDescent="0.25">
      <c r="B3408" s="34" t="s">
        <v>4479</v>
      </c>
      <c r="C3408" s="29">
        <f>[1]!s_info_name(B3408)</f>
        <v>0</v>
      </c>
      <c r="D3408" s="30">
        <f>[1]!s_info_industry_sw_2021(B3408,"",1)</f>
        <v>0</v>
      </c>
      <c r="E3408" s="31" t="e">
        <f>IF([1]!s_info_industry_sw_2021(B3408,"",2)="消费电子",分工!$E$4,VLOOKUP(D3408,分工!$B$2:'分工'!$C$32,2,0))</f>
        <v>#N/A</v>
      </c>
      <c r="F3408" s="35"/>
      <c r="G3408" s="33">
        <f>IFERROR(VLOOKUP(C3408,重点公司!$C$2:$E$800,2,FALSE),0)</f>
        <v>0</v>
      </c>
    </row>
    <row r="3409" spans="2:7" ht="14" customHeight="1" x14ac:dyDescent="0.25">
      <c r="B3409" s="34" t="s">
        <v>4480</v>
      </c>
      <c r="C3409" s="29">
        <f>[1]!s_info_name(B3409)</f>
        <v>0</v>
      </c>
      <c r="D3409" s="30">
        <f>[1]!s_info_industry_sw_2021(B3409,"",1)</f>
        <v>0</v>
      </c>
      <c r="E3409" s="31" t="e">
        <f>IF([1]!s_info_industry_sw_2021(B3409,"",2)="消费电子",分工!$E$4,VLOOKUP(D3409,分工!$B$2:'分工'!$C$32,2,0))</f>
        <v>#N/A</v>
      </c>
      <c r="F3409" s="35"/>
      <c r="G3409" s="33">
        <f>IFERROR(VLOOKUP(C3409,重点公司!$C$2:$E$800,2,FALSE),0)</f>
        <v>0</v>
      </c>
    </row>
    <row r="3410" spans="2:7" ht="14" customHeight="1" x14ac:dyDescent="0.25">
      <c r="B3410" s="34" t="s">
        <v>4481</v>
      </c>
      <c r="C3410" s="29">
        <f>[1]!s_info_name(B3410)</f>
        <v>0</v>
      </c>
      <c r="D3410" s="30">
        <f>[1]!s_info_industry_sw_2021(B3410,"",1)</f>
        <v>0</v>
      </c>
      <c r="E3410" s="31" t="e">
        <f>IF([1]!s_info_industry_sw_2021(B3410,"",2)="消费电子",分工!$E$4,VLOOKUP(D3410,分工!$B$2:'分工'!$C$32,2,0))</f>
        <v>#N/A</v>
      </c>
      <c r="F3410" s="35"/>
      <c r="G3410" s="33">
        <f>IFERROR(VLOOKUP(C3410,重点公司!$C$2:$E$800,2,FALSE),0)</f>
        <v>0</v>
      </c>
    </row>
    <row r="3411" spans="2:7" ht="14" customHeight="1" x14ac:dyDescent="0.25">
      <c r="B3411" s="34" t="s">
        <v>4482</v>
      </c>
      <c r="C3411" s="29">
        <f>[1]!s_info_name(B3411)</f>
        <v>0</v>
      </c>
      <c r="D3411" s="30">
        <f>[1]!s_info_industry_sw_2021(B3411,"",1)</f>
        <v>0</v>
      </c>
      <c r="E3411" s="31" t="e">
        <f>IF([1]!s_info_industry_sw_2021(B3411,"",2)="消费电子",分工!$E$4,VLOOKUP(D3411,分工!$B$2:'分工'!$C$32,2,0))</f>
        <v>#N/A</v>
      </c>
      <c r="F3411" s="35"/>
      <c r="G3411" s="33">
        <f>IFERROR(VLOOKUP(C3411,重点公司!$C$2:$E$800,2,FALSE),0)</f>
        <v>0</v>
      </c>
    </row>
    <row r="3412" spans="2:7" ht="14" customHeight="1" x14ac:dyDescent="0.25">
      <c r="B3412" s="34" t="s">
        <v>4483</v>
      </c>
      <c r="C3412" s="29">
        <f>[1]!s_info_name(B3412)</f>
        <v>0</v>
      </c>
      <c r="D3412" s="30">
        <f>[1]!s_info_industry_sw_2021(B3412,"",1)</f>
        <v>0</v>
      </c>
      <c r="E3412" s="31" t="e">
        <f>IF([1]!s_info_industry_sw_2021(B3412,"",2)="消费电子",分工!$E$4,VLOOKUP(D3412,分工!$B$2:'分工'!$C$32,2,0))</f>
        <v>#N/A</v>
      </c>
      <c r="F3412" s="35"/>
      <c r="G3412" s="33">
        <f>IFERROR(VLOOKUP(C3412,重点公司!$C$2:$E$800,2,FALSE),0)</f>
        <v>0</v>
      </c>
    </row>
    <row r="3413" spans="2:7" ht="14" customHeight="1" x14ac:dyDescent="0.25">
      <c r="B3413" s="34" t="s">
        <v>4484</v>
      </c>
      <c r="C3413" s="29">
        <f>[1]!s_info_name(B3413)</f>
        <v>0</v>
      </c>
      <c r="D3413" s="30">
        <f>[1]!s_info_industry_sw_2021(B3413,"",1)</f>
        <v>0</v>
      </c>
      <c r="E3413" s="31" t="e">
        <f>IF([1]!s_info_industry_sw_2021(B3413,"",2)="消费电子",分工!$E$4,VLOOKUP(D3413,分工!$B$2:'分工'!$C$32,2,0))</f>
        <v>#N/A</v>
      </c>
      <c r="F3413" s="35"/>
      <c r="G3413" s="33">
        <f>IFERROR(VLOOKUP(C3413,重点公司!$C$2:$E$800,2,FALSE),0)</f>
        <v>0</v>
      </c>
    </row>
    <row r="3414" spans="2:7" ht="14" customHeight="1" x14ac:dyDescent="0.25">
      <c r="B3414" s="34" t="s">
        <v>4485</v>
      </c>
      <c r="C3414" s="29">
        <f>[1]!s_info_name(B3414)</f>
        <v>0</v>
      </c>
      <c r="D3414" s="30">
        <f>[1]!s_info_industry_sw_2021(B3414,"",1)</f>
        <v>0</v>
      </c>
      <c r="E3414" s="31" t="e">
        <f>IF([1]!s_info_industry_sw_2021(B3414,"",2)="消费电子",分工!$E$4,VLOOKUP(D3414,分工!$B$2:'分工'!$C$32,2,0))</f>
        <v>#N/A</v>
      </c>
      <c r="F3414" s="35"/>
      <c r="G3414" s="33">
        <f>IFERROR(VLOOKUP(C3414,重点公司!$C$2:$E$800,2,FALSE),0)</f>
        <v>0</v>
      </c>
    </row>
    <row r="3415" spans="2:7" ht="14" customHeight="1" x14ac:dyDescent="0.25">
      <c r="B3415" s="34" t="s">
        <v>4486</v>
      </c>
      <c r="C3415" s="29">
        <f>[1]!s_info_name(B3415)</f>
        <v>0</v>
      </c>
      <c r="D3415" s="30">
        <f>[1]!s_info_industry_sw_2021(B3415,"",1)</f>
        <v>0</v>
      </c>
      <c r="E3415" s="31" t="e">
        <f>IF([1]!s_info_industry_sw_2021(B3415,"",2)="消费电子",分工!$E$4,VLOOKUP(D3415,分工!$B$2:'分工'!$C$32,2,0))</f>
        <v>#N/A</v>
      </c>
      <c r="F3415" s="35"/>
      <c r="G3415" s="33">
        <f>IFERROR(VLOOKUP(C3415,重点公司!$C$2:$E$800,2,FALSE),0)</f>
        <v>0</v>
      </c>
    </row>
    <row r="3416" spans="2:7" ht="14" customHeight="1" x14ac:dyDescent="0.25">
      <c r="B3416" s="34" t="s">
        <v>4487</v>
      </c>
      <c r="C3416" s="29">
        <f>[1]!s_info_name(B3416)</f>
        <v>0</v>
      </c>
      <c r="D3416" s="30">
        <f>[1]!s_info_industry_sw_2021(B3416,"",1)</f>
        <v>0</v>
      </c>
      <c r="E3416" s="31" t="e">
        <f>IF([1]!s_info_industry_sw_2021(B3416,"",2)="消费电子",分工!$E$4,VLOOKUP(D3416,分工!$B$2:'分工'!$C$32,2,0))</f>
        <v>#N/A</v>
      </c>
      <c r="F3416" s="35"/>
      <c r="G3416" s="33">
        <f>IFERROR(VLOOKUP(C3416,重点公司!$C$2:$E$800,2,FALSE),0)</f>
        <v>0</v>
      </c>
    </row>
    <row r="3417" spans="2:7" ht="14" customHeight="1" x14ac:dyDescent="0.25">
      <c r="B3417" s="34" t="s">
        <v>4488</v>
      </c>
      <c r="C3417" s="29">
        <f>[1]!s_info_name(B3417)</f>
        <v>0</v>
      </c>
      <c r="D3417" s="30">
        <f>[1]!s_info_industry_sw_2021(B3417,"",1)</f>
        <v>0</v>
      </c>
      <c r="E3417" s="31" t="e">
        <f>IF([1]!s_info_industry_sw_2021(B3417,"",2)="消费电子",分工!$E$4,VLOOKUP(D3417,分工!$B$2:'分工'!$C$32,2,0))</f>
        <v>#N/A</v>
      </c>
      <c r="F3417" s="35"/>
      <c r="G3417" s="33">
        <f>IFERROR(VLOOKUP(C3417,重点公司!$C$2:$E$800,2,FALSE),0)</f>
        <v>0</v>
      </c>
    </row>
    <row r="3418" spans="2:7" ht="14" customHeight="1" x14ac:dyDescent="0.25">
      <c r="B3418" s="34" t="s">
        <v>4489</v>
      </c>
      <c r="C3418" s="29">
        <f>[1]!s_info_name(B3418)</f>
        <v>0</v>
      </c>
      <c r="D3418" s="30">
        <f>[1]!s_info_industry_sw_2021(B3418,"",1)</f>
        <v>0</v>
      </c>
      <c r="E3418" s="31" t="e">
        <f>IF([1]!s_info_industry_sw_2021(B3418,"",2)="消费电子",分工!$E$4,VLOOKUP(D3418,分工!$B$2:'分工'!$C$32,2,0))</f>
        <v>#N/A</v>
      </c>
      <c r="F3418" s="35"/>
      <c r="G3418" s="33">
        <f>IFERROR(VLOOKUP(C3418,重点公司!$C$2:$E$800,2,FALSE),0)</f>
        <v>0</v>
      </c>
    </row>
    <row r="3419" spans="2:7" ht="14" customHeight="1" x14ac:dyDescent="0.25">
      <c r="B3419" s="34" t="s">
        <v>4490</v>
      </c>
      <c r="C3419" s="29">
        <f>[1]!s_info_name(B3419)</f>
        <v>0</v>
      </c>
      <c r="D3419" s="30">
        <f>[1]!s_info_industry_sw_2021(B3419,"",1)</f>
        <v>0</v>
      </c>
      <c r="E3419" s="31" t="e">
        <f>IF([1]!s_info_industry_sw_2021(B3419,"",2)="消费电子",分工!$E$4,VLOOKUP(D3419,分工!$B$2:'分工'!$C$32,2,0))</f>
        <v>#N/A</v>
      </c>
      <c r="F3419" s="35"/>
      <c r="G3419" s="33">
        <f>IFERROR(VLOOKUP(C3419,重点公司!$C$2:$E$800,2,FALSE),0)</f>
        <v>0</v>
      </c>
    </row>
    <row r="3420" spans="2:7" ht="14" customHeight="1" x14ac:dyDescent="0.25">
      <c r="B3420" s="34" t="s">
        <v>4491</v>
      </c>
      <c r="C3420" s="29">
        <f>[1]!s_info_name(B3420)</f>
        <v>0</v>
      </c>
      <c r="D3420" s="30">
        <f>[1]!s_info_industry_sw_2021(B3420,"",1)</f>
        <v>0</v>
      </c>
      <c r="E3420" s="31" t="e">
        <f>IF([1]!s_info_industry_sw_2021(B3420,"",2)="消费电子",分工!$E$4,VLOOKUP(D3420,分工!$B$2:'分工'!$C$32,2,0))</f>
        <v>#N/A</v>
      </c>
      <c r="F3420" s="35"/>
      <c r="G3420" s="33">
        <f>IFERROR(VLOOKUP(C3420,重点公司!$C$2:$E$800,2,FALSE),0)</f>
        <v>0</v>
      </c>
    </row>
    <row r="3421" spans="2:7" ht="14" customHeight="1" x14ac:dyDescent="0.25">
      <c r="B3421" s="34" t="s">
        <v>4492</v>
      </c>
      <c r="C3421" s="29">
        <f>[1]!s_info_name(B3421)</f>
        <v>0</v>
      </c>
      <c r="D3421" s="30">
        <f>[1]!s_info_industry_sw_2021(B3421,"",1)</f>
        <v>0</v>
      </c>
      <c r="E3421" s="31" t="e">
        <f>IF([1]!s_info_industry_sw_2021(B3421,"",2)="消费电子",分工!$E$4,VLOOKUP(D3421,分工!$B$2:'分工'!$C$32,2,0))</f>
        <v>#N/A</v>
      </c>
      <c r="F3421" s="35"/>
      <c r="G3421" s="33">
        <f>IFERROR(VLOOKUP(C3421,重点公司!$C$2:$E$800,2,FALSE),0)</f>
        <v>0</v>
      </c>
    </row>
    <row r="3422" spans="2:7" ht="14" customHeight="1" x14ac:dyDescent="0.25">
      <c r="B3422" s="34" t="s">
        <v>4493</v>
      </c>
      <c r="C3422" s="29">
        <f>[1]!s_info_name(B3422)</f>
        <v>0</v>
      </c>
      <c r="D3422" s="30">
        <f>[1]!s_info_industry_sw_2021(B3422,"",1)</f>
        <v>0</v>
      </c>
      <c r="E3422" s="31" t="e">
        <f>IF([1]!s_info_industry_sw_2021(B3422,"",2)="消费电子",分工!$E$4,VLOOKUP(D3422,分工!$B$2:'分工'!$C$32,2,0))</f>
        <v>#N/A</v>
      </c>
      <c r="F3422" s="35"/>
      <c r="G3422" s="33">
        <f>IFERROR(VLOOKUP(C3422,重点公司!$C$2:$E$800,2,FALSE),0)</f>
        <v>0</v>
      </c>
    </row>
    <row r="3423" spans="2:7" ht="14" customHeight="1" x14ac:dyDescent="0.25">
      <c r="B3423" s="34" t="s">
        <v>4494</v>
      </c>
      <c r="C3423" s="29">
        <f>[1]!s_info_name(B3423)</f>
        <v>0</v>
      </c>
      <c r="D3423" s="30">
        <f>[1]!s_info_industry_sw_2021(B3423,"",1)</f>
        <v>0</v>
      </c>
      <c r="E3423" s="31" t="e">
        <f>IF([1]!s_info_industry_sw_2021(B3423,"",2)="消费电子",分工!$E$4,VLOOKUP(D3423,分工!$B$2:'分工'!$C$32,2,0))</f>
        <v>#N/A</v>
      </c>
      <c r="F3423" s="35"/>
      <c r="G3423" s="33">
        <f>IFERROR(VLOOKUP(C3423,重点公司!$C$2:$E$800,2,FALSE),0)</f>
        <v>0</v>
      </c>
    </row>
    <row r="3424" spans="2:7" ht="14" customHeight="1" x14ac:dyDescent="0.25">
      <c r="B3424" s="34" t="s">
        <v>4495</v>
      </c>
      <c r="C3424" s="29">
        <f>[1]!s_info_name(B3424)</f>
        <v>0</v>
      </c>
      <c r="D3424" s="30">
        <f>[1]!s_info_industry_sw_2021(B3424,"",1)</f>
        <v>0</v>
      </c>
      <c r="E3424" s="31" t="e">
        <f>IF([1]!s_info_industry_sw_2021(B3424,"",2)="消费电子",分工!$E$4,VLOOKUP(D3424,分工!$B$2:'分工'!$C$32,2,0))</f>
        <v>#N/A</v>
      </c>
      <c r="F3424" s="35"/>
      <c r="G3424" s="33">
        <f>IFERROR(VLOOKUP(C3424,重点公司!$C$2:$E$800,2,FALSE),0)</f>
        <v>0</v>
      </c>
    </row>
    <row r="3425" spans="2:7" ht="14" customHeight="1" x14ac:dyDescent="0.25">
      <c r="B3425" s="34" t="s">
        <v>4496</v>
      </c>
      <c r="C3425" s="29">
        <f>[1]!s_info_name(B3425)</f>
        <v>0</v>
      </c>
      <c r="D3425" s="30">
        <f>[1]!s_info_industry_sw_2021(B3425,"",1)</f>
        <v>0</v>
      </c>
      <c r="E3425" s="31" t="e">
        <f>IF([1]!s_info_industry_sw_2021(B3425,"",2)="消费电子",分工!$E$4,VLOOKUP(D3425,分工!$B$2:'分工'!$C$32,2,0))</f>
        <v>#N/A</v>
      </c>
      <c r="F3425" s="35"/>
      <c r="G3425" s="33">
        <f>IFERROR(VLOOKUP(C3425,重点公司!$C$2:$E$800,2,FALSE),0)</f>
        <v>0</v>
      </c>
    </row>
    <row r="3426" spans="2:7" ht="14" customHeight="1" x14ac:dyDescent="0.25">
      <c r="B3426" s="34" t="s">
        <v>4497</v>
      </c>
      <c r="C3426" s="29">
        <f>[1]!s_info_name(B3426)</f>
        <v>0</v>
      </c>
      <c r="D3426" s="30">
        <f>[1]!s_info_industry_sw_2021(B3426,"",1)</f>
        <v>0</v>
      </c>
      <c r="E3426" s="31" t="e">
        <f>IF([1]!s_info_industry_sw_2021(B3426,"",2)="消费电子",分工!$E$4,VLOOKUP(D3426,分工!$B$2:'分工'!$C$32,2,0))</f>
        <v>#N/A</v>
      </c>
      <c r="F3426" s="35"/>
      <c r="G3426" s="33">
        <f>IFERROR(VLOOKUP(C3426,重点公司!$C$2:$E$800,2,FALSE),0)</f>
        <v>0</v>
      </c>
    </row>
    <row r="3427" spans="2:7" ht="14" customHeight="1" x14ac:dyDescent="0.25">
      <c r="B3427" s="34" t="s">
        <v>4498</v>
      </c>
      <c r="C3427" s="29">
        <f>[1]!s_info_name(B3427)</f>
        <v>0</v>
      </c>
      <c r="D3427" s="30">
        <f>[1]!s_info_industry_sw_2021(B3427,"",1)</f>
        <v>0</v>
      </c>
      <c r="E3427" s="31" t="e">
        <f>IF([1]!s_info_industry_sw_2021(B3427,"",2)="消费电子",分工!$E$4,VLOOKUP(D3427,分工!$B$2:'分工'!$C$32,2,0))</f>
        <v>#N/A</v>
      </c>
      <c r="F3427" s="35"/>
      <c r="G3427" s="33">
        <f>IFERROR(VLOOKUP(C3427,重点公司!$C$2:$E$800,2,FALSE),0)</f>
        <v>0</v>
      </c>
    </row>
    <row r="3428" spans="2:7" ht="14" customHeight="1" x14ac:dyDescent="0.25">
      <c r="B3428" s="34" t="s">
        <v>4499</v>
      </c>
      <c r="C3428" s="29">
        <f>[1]!s_info_name(B3428)</f>
        <v>0</v>
      </c>
      <c r="D3428" s="30">
        <f>[1]!s_info_industry_sw_2021(B3428,"",1)</f>
        <v>0</v>
      </c>
      <c r="E3428" s="31" t="e">
        <f>IF([1]!s_info_industry_sw_2021(B3428,"",2)="消费电子",分工!$E$4,VLOOKUP(D3428,分工!$B$2:'分工'!$C$32,2,0))</f>
        <v>#N/A</v>
      </c>
      <c r="F3428" s="35"/>
      <c r="G3428" s="33">
        <f>IFERROR(VLOOKUP(C3428,重点公司!$C$2:$E$800,2,FALSE),0)</f>
        <v>0</v>
      </c>
    </row>
    <row r="3429" spans="2:7" ht="14" customHeight="1" x14ac:dyDescent="0.25">
      <c r="B3429" s="34" t="s">
        <v>4500</v>
      </c>
      <c r="C3429" s="29">
        <f>[1]!s_info_name(B3429)</f>
        <v>0</v>
      </c>
      <c r="D3429" s="30">
        <f>[1]!s_info_industry_sw_2021(B3429,"",1)</f>
        <v>0</v>
      </c>
      <c r="E3429" s="31" t="e">
        <f>IF([1]!s_info_industry_sw_2021(B3429,"",2)="消费电子",分工!$E$4,VLOOKUP(D3429,分工!$B$2:'分工'!$C$32,2,0))</f>
        <v>#N/A</v>
      </c>
      <c r="F3429" s="35"/>
      <c r="G3429" s="33">
        <f>IFERROR(VLOOKUP(C3429,重点公司!$C$2:$E$800,2,FALSE),0)</f>
        <v>0</v>
      </c>
    </row>
    <row r="3430" spans="2:7" ht="14" customHeight="1" x14ac:dyDescent="0.25">
      <c r="B3430" s="34" t="s">
        <v>4501</v>
      </c>
      <c r="C3430" s="29">
        <f>[1]!s_info_name(B3430)</f>
        <v>0</v>
      </c>
      <c r="D3430" s="30">
        <f>[1]!s_info_industry_sw_2021(B3430,"",1)</f>
        <v>0</v>
      </c>
      <c r="E3430" s="31" t="e">
        <f>IF([1]!s_info_industry_sw_2021(B3430,"",2)="消费电子",分工!$E$4,VLOOKUP(D3430,分工!$B$2:'分工'!$C$32,2,0))</f>
        <v>#N/A</v>
      </c>
      <c r="F3430" s="35"/>
      <c r="G3430" s="33">
        <f>IFERROR(VLOOKUP(C3430,重点公司!$C$2:$E$800,2,FALSE),0)</f>
        <v>0</v>
      </c>
    </row>
    <row r="3431" spans="2:7" ht="14" customHeight="1" x14ac:dyDescent="0.25">
      <c r="B3431" s="34" t="s">
        <v>4502</v>
      </c>
      <c r="C3431" s="29">
        <f>[1]!s_info_name(B3431)</f>
        <v>0</v>
      </c>
      <c r="D3431" s="30">
        <f>[1]!s_info_industry_sw_2021(B3431,"",1)</f>
        <v>0</v>
      </c>
      <c r="E3431" s="31" t="e">
        <f>IF([1]!s_info_industry_sw_2021(B3431,"",2)="消费电子",分工!$E$4,VLOOKUP(D3431,分工!$B$2:'分工'!$C$32,2,0))</f>
        <v>#N/A</v>
      </c>
      <c r="F3431" s="35"/>
      <c r="G3431" s="33">
        <f>IFERROR(VLOOKUP(C3431,重点公司!$C$2:$E$800,2,FALSE),0)</f>
        <v>0</v>
      </c>
    </row>
    <row r="3432" spans="2:7" ht="14" customHeight="1" x14ac:dyDescent="0.25">
      <c r="B3432" s="34" t="s">
        <v>4503</v>
      </c>
      <c r="C3432" s="29">
        <f>[1]!s_info_name(B3432)</f>
        <v>0</v>
      </c>
      <c r="D3432" s="30">
        <f>[1]!s_info_industry_sw_2021(B3432,"",1)</f>
        <v>0</v>
      </c>
      <c r="E3432" s="31" t="e">
        <f>IF([1]!s_info_industry_sw_2021(B3432,"",2)="消费电子",分工!$E$4,VLOOKUP(D3432,分工!$B$2:'分工'!$C$32,2,0))</f>
        <v>#N/A</v>
      </c>
      <c r="F3432" s="35"/>
      <c r="G3432" s="33">
        <f>IFERROR(VLOOKUP(C3432,重点公司!$C$2:$E$800,2,FALSE),0)</f>
        <v>0</v>
      </c>
    </row>
    <row r="3433" spans="2:7" ht="14" customHeight="1" x14ac:dyDescent="0.25">
      <c r="B3433" s="34" t="s">
        <v>4504</v>
      </c>
      <c r="C3433" s="29">
        <f>[1]!s_info_name(B3433)</f>
        <v>0</v>
      </c>
      <c r="D3433" s="30">
        <f>[1]!s_info_industry_sw_2021(B3433,"",1)</f>
        <v>0</v>
      </c>
      <c r="E3433" s="31" t="e">
        <f>IF([1]!s_info_industry_sw_2021(B3433,"",2)="消费电子",分工!$E$4,VLOOKUP(D3433,分工!$B$2:'分工'!$C$32,2,0))</f>
        <v>#N/A</v>
      </c>
      <c r="F3433" s="35"/>
      <c r="G3433" s="33">
        <f>IFERROR(VLOOKUP(C3433,重点公司!$C$2:$E$800,2,FALSE),0)</f>
        <v>0</v>
      </c>
    </row>
    <row r="3434" spans="2:7" ht="14" customHeight="1" x14ac:dyDescent="0.25">
      <c r="B3434" s="34" t="s">
        <v>4505</v>
      </c>
      <c r="C3434" s="29">
        <f>[1]!s_info_name(B3434)</f>
        <v>0</v>
      </c>
      <c r="D3434" s="30">
        <f>[1]!s_info_industry_sw_2021(B3434,"",1)</f>
        <v>0</v>
      </c>
      <c r="E3434" s="31" t="e">
        <f>IF([1]!s_info_industry_sw_2021(B3434,"",2)="消费电子",分工!$E$4,VLOOKUP(D3434,分工!$B$2:'分工'!$C$32,2,0))</f>
        <v>#N/A</v>
      </c>
      <c r="F3434" s="35"/>
      <c r="G3434" s="33">
        <f>IFERROR(VLOOKUP(C3434,重点公司!$C$2:$E$800,2,FALSE),0)</f>
        <v>0</v>
      </c>
    </row>
    <row r="3435" spans="2:7" ht="14" customHeight="1" x14ac:dyDescent="0.25">
      <c r="B3435" s="34" t="s">
        <v>4506</v>
      </c>
      <c r="C3435" s="29">
        <f>[1]!s_info_name(B3435)</f>
        <v>0</v>
      </c>
      <c r="D3435" s="30">
        <f>[1]!s_info_industry_sw_2021(B3435,"",1)</f>
        <v>0</v>
      </c>
      <c r="E3435" s="31" t="e">
        <f>IF([1]!s_info_industry_sw_2021(B3435,"",2)="消费电子",分工!$E$4,VLOOKUP(D3435,分工!$B$2:'分工'!$C$32,2,0))</f>
        <v>#N/A</v>
      </c>
      <c r="F3435" s="35"/>
      <c r="G3435" s="33">
        <f>IFERROR(VLOOKUP(C3435,重点公司!$C$2:$E$800,2,FALSE),0)</f>
        <v>0</v>
      </c>
    </row>
    <row r="3436" spans="2:7" ht="14" customHeight="1" x14ac:dyDescent="0.25">
      <c r="B3436" s="34" t="s">
        <v>4507</v>
      </c>
      <c r="C3436" s="29">
        <f>[1]!s_info_name(B3436)</f>
        <v>0</v>
      </c>
      <c r="D3436" s="30">
        <f>[1]!s_info_industry_sw_2021(B3436,"",1)</f>
        <v>0</v>
      </c>
      <c r="E3436" s="31" t="e">
        <f>IF([1]!s_info_industry_sw_2021(B3436,"",2)="消费电子",分工!$E$4,VLOOKUP(D3436,分工!$B$2:'分工'!$C$32,2,0))</f>
        <v>#N/A</v>
      </c>
      <c r="F3436" s="35"/>
      <c r="G3436" s="33">
        <f>IFERROR(VLOOKUP(C3436,重点公司!$C$2:$E$800,2,FALSE),0)</f>
        <v>0</v>
      </c>
    </row>
    <row r="3437" spans="2:7" ht="14" customHeight="1" x14ac:dyDescent="0.25">
      <c r="B3437" s="34" t="s">
        <v>4508</v>
      </c>
      <c r="C3437" s="29">
        <f>[1]!s_info_name(B3437)</f>
        <v>0</v>
      </c>
      <c r="D3437" s="30">
        <f>[1]!s_info_industry_sw_2021(B3437,"",1)</f>
        <v>0</v>
      </c>
      <c r="E3437" s="31" t="e">
        <f>IF([1]!s_info_industry_sw_2021(B3437,"",2)="消费电子",分工!$E$4,VLOOKUP(D3437,分工!$B$2:'分工'!$C$32,2,0))</f>
        <v>#N/A</v>
      </c>
      <c r="F3437" s="35"/>
      <c r="G3437" s="33">
        <f>IFERROR(VLOOKUP(C3437,重点公司!$C$2:$E$800,2,FALSE),0)</f>
        <v>0</v>
      </c>
    </row>
    <row r="3438" spans="2:7" ht="14" customHeight="1" x14ac:dyDescent="0.25">
      <c r="B3438" s="34" t="s">
        <v>4509</v>
      </c>
      <c r="C3438" s="29">
        <f>[1]!s_info_name(B3438)</f>
        <v>0</v>
      </c>
      <c r="D3438" s="30">
        <f>[1]!s_info_industry_sw_2021(B3438,"",1)</f>
        <v>0</v>
      </c>
      <c r="E3438" s="31" t="e">
        <f>IF([1]!s_info_industry_sw_2021(B3438,"",2)="消费电子",分工!$E$4,VLOOKUP(D3438,分工!$B$2:'分工'!$C$32,2,0))</f>
        <v>#N/A</v>
      </c>
      <c r="F3438" s="35"/>
      <c r="G3438" s="33">
        <f>IFERROR(VLOOKUP(C3438,重点公司!$C$2:$E$800,2,FALSE),0)</f>
        <v>0</v>
      </c>
    </row>
    <row r="3439" spans="2:7" ht="14" customHeight="1" x14ac:dyDescent="0.25">
      <c r="B3439" s="34" t="s">
        <v>4510</v>
      </c>
      <c r="C3439" s="29">
        <f>[1]!s_info_name(B3439)</f>
        <v>0</v>
      </c>
      <c r="D3439" s="30">
        <f>[1]!s_info_industry_sw_2021(B3439,"",1)</f>
        <v>0</v>
      </c>
      <c r="E3439" s="31" t="e">
        <f>IF([1]!s_info_industry_sw_2021(B3439,"",2)="消费电子",分工!$E$4,VLOOKUP(D3439,分工!$B$2:'分工'!$C$32,2,0))</f>
        <v>#N/A</v>
      </c>
      <c r="F3439" s="35"/>
      <c r="G3439" s="33">
        <f>IFERROR(VLOOKUP(C3439,重点公司!$C$2:$E$800,2,FALSE),0)</f>
        <v>0</v>
      </c>
    </row>
    <row r="3440" spans="2:7" ht="14" customHeight="1" x14ac:dyDescent="0.25">
      <c r="B3440" s="34" t="s">
        <v>4511</v>
      </c>
      <c r="C3440" s="29">
        <f>[1]!s_info_name(B3440)</f>
        <v>0</v>
      </c>
      <c r="D3440" s="30">
        <f>[1]!s_info_industry_sw_2021(B3440,"",1)</f>
        <v>0</v>
      </c>
      <c r="E3440" s="31" t="e">
        <f>IF([1]!s_info_industry_sw_2021(B3440,"",2)="消费电子",分工!$E$4,VLOOKUP(D3440,分工!$B$2:'分工'!$C$32,2,0))</f>
        <v>#N/A</v>
      </c>
      <c r="F3440" s="35"/>
      <c r="G3440" s="33">
        <f>IFERROR(VLOOKUP(C3440,重点公司!$C$2:$E$800,2,FALSE),0)</f>
        <v>0</v>
      </c>
    </row>
    <row r="3441" spans="2:7" ht="14" customHeight="1" x14ac:dyDescent="0.25">
      <c r="B3441" s="34" t="s">
        <v>4512</v>
      </c>
      <c r="C3441" s="29">
        <f>[1]!s_info_name(B3441)</f>
        <v>0</v>
      </c>
      <c r="D3441" s="30">
        <f>[1]!s_info_industry_sw_2021(B3441,"",1)</f>
        <v>0</v>
      </c>
      <c r="E3441" s="31" t="e">
        <f>IF([1]!s_info_industry_sw_2021(B3441,"",2)="消费电子",分工!$E$4,VLOOKUP(D3441,分工!$B$2:'分工'!$C$32,2,0))</f>
        <v>#N/A</v>
      </c>
      <c r="F3441" s="35"/>
      <c r="G3441" s="33">
        <f>IFERROR(VLOOKUP(C3441,重点公司!$C$2:$E$800,2,FALSE),0)</f>
        <v>0</v>
      </c>
    </row>
    <row r="3442" spans="2:7" ht="14" customHeight="1" x14ac:dyDescent="0.25">
      <c r="B3442" s="34" t="s">
        <v>4513</v>
      </c>
      <c r="C3442" s="29">
        <f>[1]!s_info_name(B3442)</f>
        <v>0</v>
      </c>
      <c r="D3442" s="30">
        <f>[1]!s_info_industry_sw_2021(B3442,"",1)</f>
        <v>0</v>
      </c>
      <c r="E3442" s="31" t="e">
        <f>IF([1]!s_info_industry_sw_2021(B3442,"",2)="消费电子",分工!$E$4,VLOOKUP(D3442,分工!$B$2:'分工'!$C$32,2,0))</f>
        <v>#N/A</v>
      </c>
      <c r="F3442" s="35"/>
      <c r="G3442" s="33">
        <f>IFERROR(VLOOKUP(C3442,重点公司!$C$2:$E$800,2,FALSE),0)</f>
        <v>0</v>
      </c>
    </row>
    <row r="3443" spans="2:7" ht="14" customHeight="1" x14ac:dyDescent="0.25">
      <c r="B3443" s="34" t="s">
        <v>4514</v>
      </c>
      <c r="C3443" s="29">
        <f>[1]!s_info_name(B3443)</f>
        <v>0</v>
      </c>
      <c r="D3443" s="30">
        <f>[1]!s_info_industry_sw_2021(B3443,"",1)</f>
        <v>0</v>
      </c>
      <c r="E3443" s="31" t="e">
        <f>IF([1]!s_info_industry_sw_2021(B3443,"",2)="消费电子",分工!$E$4,VLOOKUP(D3443,分工!$B$2:'分工'!$C$32,2,0))</f>
        <v>#N/A</v>
      </c>
      <c r="F3443" s="35"/>
      <c r="G3443" s="33">
        <f>IFERROR(VLOOKUP(C3443,重点公司!$C$2:$E$800,2,FALSE),0)</f>
        <v>0</v>
      </c>
    </row>
    <row r="3444" spans="2:7" ht="14" customHeight="1" x14ac:dyDescent="0.25">
      <c r="B3444" s="34" t="s">
        <v>4515</v>
      </c>
      <c r="C3444" s="29">
        <f>[1]!s_info_name(B3444)</f>
        <v>0</v>
      </c>
      <c r="D3444" s="30">
        <f>[1]!s_info_industry_sw_2021(B3444,"",1)</f>
        <v>0</v>
      </c>
      <c r="E3444" s="31" t="e">
        <f>IF([1]!s_info_industry_sw_2021(B3444,"",2)="消费电子",分工!$E$4,VLOOKUP(D3444,分工!$B$2:'分工'!$C$32,2,0))</f>
        <v>#N/A</v>
      </c>
      <c r="F3444" s="35"/>
      <c r="G3444" s="33">
        <f>IFERROR(VLOOKUP(C3444,重点公司!$C$2:$E$800,2,FALSE),0)</f>
        <v>0</v>
      </c>
    </row>
    <row r="3445" spans="2:7" ht="14" customHeight="1" x14ac:dyDescent="0.25">
      <c r="B3445" s="34" t="s">
        <v>4516</v>
      </c>
      <c r="C3445" s="29">
        <f>[1]!s_info_name(B3445)</f>
        <v>0</v>
      </c>
      <c r="D3445" s="30">
        <f>[1]!s_info_industry_sw_2021(B3445,"",1)</f>
        <v>0</v>
      </c>
      <c r="E3445" s="31" t="e">
        <f>IF([1]!s_info_industry_sw_2021(B3445,"",2)="消费电子",分工!$E$4,VLOOKUP(D3445,分工!$B$2:'分工'!$C$32,2,0))</f>
        <v>#N/A</v>
      </c>
      <c r="F3445" s="35"/>
      <c r="G3445" s="33">
        <f>IFERROR(VLOOKUP(C3445,重点公司!$C$2:$E$800,2,FALSE),0)</f>
        <v>0</v>
      </c>
    </row>
    <row r="3446" spans="2:7" ht="14" customHeight="1" x14ac:dyDescent="0.25">
      <c r="B3446" s="34" t="s">
        <v>4517</v>
      </c>
      <c r="C3446" s="29">
        <f>[1]!s_info_name(B3446)</f>
        <v>0</v>
      </c>
      <c r="D3446" s="30">
        <f>[1]!s_info_industry_sw_2021(B3446,"",1)</f>
        <v>0</v>
      </c>
      <c r="E3446" s="31" t="e">
        <f>IF([1]!s_info_industry_sw_2021(B3446,"",2)="消费电子",分工!$E$4,VLOOKUP(D3446,分工!$B$2:'分工'!$C$32,2,0))</f>
        <v>#N/A</v>
      </c>
      <c r="F3446" s="35"/>
      <c r="G3446" s="33">
        <f>IFERROR(VLOOKUP(C3446,重点公司!$C$2:$E$800,2,FALSE),0)</f>
        <v>0</v>
      </c>
    </row>
    <row r="3447" spans="2:7" ht="14" customHeight="1" x14ac:dyDescent="0.25">
      <c r="B3447" s="34" t="s">
        <v>4518</v>
      </c>
      <c r="C3447" s="29">
        <f>[1]!s_info_name(B3447)</f>
        <v>0</v>
      </c>
      <c r="D3447" s="30">
        <f>[1]!s_info_industry_sw_2021(B3447,"",1)</f>
        <v>0</v>
      </c>
      <c r="E3447" s="31" t="e">
        <f>IF([1]!s_info_industry_sw_2021(B3447,"",2)="消费电子",分工!$E$4,VLOOKUP(D3447,分工!$B$2:'分工'!$C$32,2,0))</f>
        <v>#N/A</v>
      </c>
      <c r="F3447" s="35"/>
      <c r="G3447" s="33">
        <f>IFERROR(VLOOKUP(C3447,重点公司!$C$2:$E$800,2,FALSE),0)</f>
        <v>0</v>
      </c>
    </row>
    <row r="3448" spans="2:7" ht="14" customHeight="1" x14ac:dyDescent="0.25">
      <c r="B3448" s="34" t="s">
        <v>4519</v>
      </c>
      <c r="C3448" s="29">
        <f>[1]!s_info_name(B3448)</f>
        <v>0</v>
      </c>
      <c r="D3448" s="30">
        <f>[1]!s_info_industry_sw_2021(B3448,"",1)</f>
        <v>0</v>
      </c>
      <c r="E3448" s="31" t="e">
        <f>IF([1]!s_info_industry_sw_2021(B3448,"",2)="消费电子",分工!$E$4,VLOOKUP(D3448,分工!$B$2:'分工'!$C$32,2,0))</f>
        <v>#N/A</v>
      </c>
      <c r="F3448" s="35"/>
      <c r="G3448" s="33">
        <f>IFERROR(VLOOKUP(C3448,重点公司!$C$2:$E$800,2,FALSE),0)</f>
        <v>0</v>
      </c>
    </row>
    <row r="3449" spans="2:7" ht="14" customHeight="1" x14ac:dyDescent="0.25">
      <c r="B3449" s="34" t="s">
        <v>4520</v>
      </c>
      <c r="C3449" s="29">
        <f>[1]!s_info_name(B3449)</f>
        <v>0</v>
      </c>
      <c r="D3449" s="30">
        <f>[1]!s_info_industry_sw_2021(B3449,"",1)</f>
        <v>0</v>
      </c>
      <c r="E3449" s="31" t="e">
        <f>IF([1]!s_info_industry_sw_2021(B3449,"",2)="消费电子",分工!$E$4,VLOOKUP(D3449,分工!$B$2:'分工'!$C$32,2,0))</f>
        <v>#N/A</v>
      </c>
      <c r="F3449" s="35"/>
      <c r="G3449" s="33">
        <f>IFERROR(VLOOKUP(C3449,重点公司!$C$2:$E$800,2,FALSE),0)</f>
        <v>0</v>
      </c>
    </row>
    <row r="3450" spans="2:7" ht="14" customHeight="1" x14ac:dyDescent="0.25">
      <c r="B3450" s="34" t="s">
        <v>4521</v>
      </c>
      <c r="C3450" s="29">
        <f>[1]!s_info_name(B3450)</f>
        <v>0</v>
      </c>
      <c r="D3450" s="30">
        <f>[1]!s_info_industry_sw_2021(B3450,"",1)</f>
        <v>0</v>
      </c>
      <c r="E3450" s="31" t="e">
        <f>IF([1]!s_info_industry_sw_2021(B3450,"",2)="消费电子",分工!$E$4,VLOOKUP(D3450,分工!$B$2:'分工'!$C$32,2,0))</f>
        <v>#N/A</v>
      </c>
      <c r="F3450" s="35"/>
      <c r="G3450" s="33">
        <f>IFERROR(VLOOKUP(C3450,重点公司!$C$2:$E$800,2,FALSE),0)</f>
        <v>0</v>
      </c>
    </row>
    <row r="3451" spans="2:7" ht="14" customHeight="1" x14ac:dyDescent="0.25">
      <c r="B3451" s="34" t="s">
        <v>4522</v>
      </c>
      <c r="C3451" s="29">
        <f>[1]!s_info_name(B3451)</f>
        <v>0</v>
      </c>
      <c r="D3451" s="30">
        <f>[1]!s_info_industry_sw_2021(B3451,"",1)</f>
        <v>0</v>
      </c>
      <c r="E3451" s="31" t="e">
        <f>IF([1]!s_info_industry_sw_2021(B3451,"",2)="消费电子",分工!$E$4,VLOOKUP(D3451,分工!$B$2:'分工'!$C$32,2,0))</f>
        <v>#N/A</v>
      </c>
      <c r="F3451" s="35"/>
      <c r="G3451" s="33">
        <f>IFERROR(VLOOKUP(C3451,重点公司!$C$2:$E$800,2,FALSE),0)</f>
        <v>0</v>
      </c>
    </row>
    <row r="3452" spans="2:7" ht="14" customHeight="1" x14ac:dyDescent="0.25">
      <c r="B3452" s="34" t="s">
        <v>4523</v>
      </c>
      <c r="C3452" s="29">
        <f>[1]!s_info_name(B3452)</f>
        <v>0</v>
      </c>
      <c r="D3452" s="30">
        <f>[1]!s_info_industry_sw_2021(B3452,"",1)</f>
        <v>0</v>
      </c>
      <c r="E3452" s="31" t="e">
        <f>IF([1]!s_info_industry_sw_2021(B3452,"",2)="消费电子",分工!$E$4,VLOOKUP(D3452,分工!$B$2:'分工'!$C$32,2,0))</f>
        <v>#N/A</v>
      </c>
      <c r="F3452" s="35"/>
      <c r="G3452" s="33">
        <f>IFERROR(VLOOKUP(C3452,重点公司!$C$2:$E$800,2,FALSE),0)</f>
        <v>0</v>
      </c>
    </row>
    <row r="3453" spans="2:7" ht="14" customHeight="1" x14ac:dyDescent="0.25">
      <c r="B3453" s="34" t="s">
        <v>4524</v>
      </c>
      <c r="C3453" s="29">
        <f>[1]!s_info_name(B3453)</f>
        <v>0</v>
      </c>
      <c r="D3453" s="30">
        <f>[1]!s_info_industry_sw_2021(B3453,"",1)</f>
        <v>0</v>
      </c>
      <c r="E3453" s="31" t="e">
        <f>IF([1]!s_info_industry_sw_2021(B3453,"",2)="消费电子",分工!$E$4,VLOOKUP(D3453,分工!$B$2:'分工'!$C$32,2,0))</f>
        <v>#N/A</v>
      </c>
      <c r="F3453" s="35"/>
      <c r="G3453" s="33">
        <f>IFERROR(VLOOKUP(C3453,重点公司!$C$2:$E$800,2,FALSE),0)</f>
        <v>0</v>
      </c>
    </row>
    <row r="3454" spans="2:7" ht="14" customHeight="1" x14ac:dyDescent="0.25">
      <c r="B3454" s="34" t="s">
        <v>4525</v>
      </c>
      <c r="C3454" s="29">
        <f>[1]!s_info_name(B3454)</f>
        <v>0</v>
      </c>
      <c r="D3454" s="30">
        <f>[1]!s_info_industry_sw_2021(B3454,"",1)</f>
        <v>0</v>
      </c>
      <c r="E3454" s="31" t="e">
        <f>IF([1]!s_info_industry_sw_2021(B3454,"",2)="消费电子",分工!$E$4,VLOOKUP(D3454,分工!$B$2:'分工'!$C$32,2,0))</f>
        <v>#N/A</v>
      </c>
      <c r="F3454" s="35"/>
      <c r="G3454" s="33">
        <f>IFERROR(VLOOKUP(C3454,重点公司!$C$2:$E$800,2,FALSE),0)</f>
        <v>0</v>
      </c>
    </row>
    <row r="3455" spans="2:7" ht="14" customHeight="1" x14ac:dyDescent="0.25">
      <c r="B3455" s="34" t="s">
        <v>4526</v>
      </c>
      <c r="C3455" s="29">
        <f>[1]!s_info_name(B3455)</f>
        <v>0</v>
      </c>
      <c r="D3455" s="30">
        <f>[1]!s_info_industry_sw_2021(B3455,"",1)</f>
        <v>0</v>
      </c>
      <c r="E3455" s="31" t="e">
        <f>IF([1]!s_info_industry_sw_2021(B3455,"",2)="消费电子",分工!$E$4,VLOOKUP(D3455,分工!$B$2:'分工'!$C$32,2,0))</f>
        <v>#N/A</v>
      </c>
      <c r="F3455" s="35"/>
      <c r="G3455" s="33">
        <f>IFERROR(VLOOKUP(C3455,重点公司!$C$2:$E$800,2,FALSE),0)</f>
        <v>0</v>
      </c>
    </row>
    <row r="3456" spans="2:7" ht="14" customHeight="1" x14ac:dyDescent="0.25">
      <c r="B3456" s="34" t="s">
        <v>4527</v>
      </c>
      <c r="C3456" s="29">
        <f>[1]!s_info_name(B3456)</f>
        <v>0</v>
      </c>
      <c r="D3456" s="30">
        <f>[1]!s_info_industry_sw_2021(B3456,"",1)</f>
        <v>0</v>
      </c>
      <c r="E3456" s="31" t="e">
        <f>IF([1]!s_info_industry_sw_2021(B3456,"",2)="消费电子",分工!$E$4,VLOOKUP(D3456,分工!$B$2:'分工'!$C$32,2,0))</f>
        <v>#N/A</v>
      </c>
      <c r="F3456" s="35"/>
      <c r="G3456" s="33">
        <f>IFERROR(VLOOKUP(C3456,重点公司!$C$2:$E$800,2,FALSE),0)</f>
        <v>0</v>
      </c>
    </row>
    <row r="3457" spans="2:7" ht="14" customHeight="1" x14ac:dyDescent="0.25">
      <c r="B3457" s="34" t="s">
        <v>4528</v>
      </c>
      <c r="C3457" s="29">
        <f>[1]!s_info_name(B3457)</f>
        <v>0</v>
      </c>
      <c r="D3457" s="30">
        <f>[1]!s_info_industry_sw_2021(B3457,"",1)</f>
        <v>0</v>
      </c>
      <c r="E3457" s="31" t="e">
        <f>IF([1]!s_info_industry_sw_2021(B3457,"",2)="消费电子",分工!$E$4,VLOOKUP(D3457,分工!$B$2:'分工'!$C$32,2,0))</f>
        <v>#N/A</v>
      </c>
      <c r="F3457" s="35"/>
      <c r="G3457" s="33">
        <f>IFERROR(VLOOKUP(C3457,重点公司!$C$2:$E$800,2,FALSE),0)</f>
        <v>0</v>
      </c>
    </row>
    <row r="3458" spans="2:7" ht="14" customHeight="1" x14ac:dyDescent="0.25">
      <c r="B3458" s="34" t="s">
        <v>4529</v>
      </c>
      <c r="C3458" s="29">
        <f>[1]!s_info_name(B3458)</f>
        <v>0</v>
      </c>
      <c r="D3458" s="30">
        <f>[1]!s_info_industry_sw_2021(B3458,"",1)</f>
        <v>0</v>
      </c>
      <c r="E3458" s="31" t="e">
        <f>IF([1]!s_info_industry_sw_2021(B3458,"",2)="消费电子",分工!$E$4,VLOOKUP(D3458,分工!$B$2:'分工'!$C$32,2,0))</f>
        <v>#N/A</v>
      </c>
      <c r="F3458" s="35"/>
      <c r="G3458" s="33">
        <f>IFERROR(VLOOKUP(C3458,重点公司!$C$2:$E$800,2,FALSE),0)</f>
        <v>0</v>
      </c>
    </row>
    <row r="3459" spans="2:7" ht="14" customHeight="1" x14ac:dyDescent="0.25">
      <c r="B3459" s="34" t="s">
        <v>4530</v>
      </c>
      <c r="C3459" s="29">
        <f>[1]!s_info_name(B3459)</f>
        <v>0</v>
      </c>
      <c r="D3459" s="30">
        <f>[1]!s_info_industry_sw_2021(B3459,"",1)</f>
        <v>0</v>
      </c>
      <c r="E3459" s="31" t="e">
        <f>IF([1]!s_info_industry_sw_2021(B3459,"",2)="消费电子",分工!$E$4,VLOOKUP(D3459,分工!$B$2:'分工'!$C$32,2,0))</f>
        <v>#N/A</v>
      </c>
      <c r="F3459" s="35"/>
      <c r="G3459" s="33">
        <f>IFERROR(VLOOKUP(C3459,重点公司!$C$2:$E$800,2,FALSE),0)</f>
        <v>0</v>
      </c>
    </row>
    <row r="3460" spans="2:7" ht="14" customHeight="1" x14ac:dyDescent="0.25">
      <c r="B3460" s="34" t="s">
        <v>4531</v>
      </c>
      <c r="C3460" s="29">
        <f>[1]!s_info_name(B3460)</f>
        <v>0</v>
      </c>
      <c r="D3460" s="30">
        <f>[1]!s_info_industry_sw_2021(B3460,"",1)</f>
        <v>0</v>
      </c>
      <c r="E3460" s="31" t="e">
        <f>IF([1]!s_info_industry_sw_2021(B3460,"",2)="消费电子",分工!$E$4,VLOOKUP(D3460,分工!$B$2:'分工'!$C$32,2,0))</f>
        <v>#N/A</v>
      </c>
      <c r="F3460" s="35"/>
      <c r="G3460" s="33">
        <f>IFERROR(VLOOKUP(C3460,重点公司!$C$2:$E$800,2,FALSE),0)</f>
        <v>0</v>
      </c>
    </row>
    <row r="3461" spans="2:7" ht="14" customHeight="1" x14ac:dyDescent="0.25">
      <c r="B3461" s="34" t="s">
        <v>4532</v>
      </c>
      <c r="C3461" s="29">
        <f>[1]!s_info_name(B3461)</f>
        <v>0</v>
      </c>
      <c r="D3461" s="30">
        <f>[1]!s_info_industry_sw_2021(B3461,"",1)</f>
        <v>0</v>
      </c>
      <c r="E3461" s="31" t="e">
        <f>IF([1]!s_info_industry_sw_2021(B3461,"",2)="消费电子",分工!$E$4,VLOOKUP(D3461,分工!$B$2:'分工'!$C$32,2,0))</f>
        <v>#N/A</v>
      </c>
      <c r="F3461" s="35"/>
      <c r="G3461" s="33">
        <f>IFERROR(VLOOKUP(C3461,重点公司!$C$2:$E$800,2,FALSE),0)</f>
        <v>0</v>
      </c>
    </row>
    <row r="3462" spans="2:7" ht="14" customHeight="1" x14ac:dyDescent="0.25">
      <c r="B3462" s="34" t="s">
        <v>4533</v>
      </c>
      <c r="C3462" s="29">
        <f>[1]!s_info_name(B3462)</f>
        <v>0</v>
      </c>
      <c r="D3462" s="30">
        <f>[1]!s_info_industry_sw_2021(B3462,"",1)</f>
        <v>0</v>
      </c>
      <c r="E3462" s="31" t="e">
        <f>IF([1]!s_info_industry_sw_2021(B3462,"",2)="消费电子",分工!$E$4,VLOOKUP(D3462,分工!$B$2:'分工'!$C$32,2,0))</f>
        <v>#N/A</v>
      </c>
      <c r="F3462" s="35"/>
      <c r="G3462" s="33">
        <f>IFERROR(VLOOKUP(C3462,重点公司!$C$2:$E$800,2,FALSE),0)</f>
        <v>0</v>
      </c>
    </row>
    <row r="3463" spans="2:7" ht="14" customHeight="1" x14ac:dyDescent="0.25">
      <c r="B3463" s="34" t="s">
        <v>4534</v>
      </c>
      <c r="C3463" s="29">
        <f>[1]!s_info_name(B3463)</f>
        <v>0</v>
      </c>
      <c r="D3463" s="30">
        <f>[1]!s_info_industry_sw_2021(B3463,"",1)</f>
        <v>0</v>
      </c>
      <c r="E3463" s="31" t="e">
        <f>IF([1]!s_info_industry_sw_2021(B3463,"",2)="消费电子",分工!$E$4,VLOOKUP(D3463,分工!$B$2:'分工'!$C$32,2,0))</f>
        <v>#N/A</v>
      </c>
      <c r="F3463" s="35"/>
      <c r="G3463" s="33">
        <f>IFERROR(VLOOKUP(C3463,重点公司!$C$2:$E$800,2,FALSE),0)</f>
        <v>0</v>
      </c>
    </row>
    <row r="3464" spans="2:7" ht="14" customHeight="1" x14ac:dyDescent="0.25">
      <c r="B3464" s="34" t="s">
        <v>4535</v>
      </c>
      <c r="C3464" s="29">
        <f>[1]!s_info_name(B3464)</f>
        <v>0</v>
      </c>
      <c r="D3464" s="30">
        <f>[1]!s_info_industry_sw_2021(B3464,"",1)</f>
        <v>0</v>
      </c>
      <c r="E3464" s="31" t="e">
        <f>IF([1]!s_info_industry_sw_2021(B3464,"",2)="消费电子",分工!$E$4,VLOOKUP(D3464,分工!$B$2:'分工'!$C$32,2,0))</f>
        <v>#N/A</v>
      </c>
      <c r="F3464" s="35"/>
      <c r="G3464" s="33">
        <f>IFERROR(VLOOKUP(C3464,重点公司!$C$2:$E$800,2,FALSE),0)</f>
        <v>0</v>
      </c>
    </row>
    <row r="3465" spans="2:7" ht="14" customHeight="1" x14ac:dyDescent="0.25">
      <c r="B3465" s="34" t="s">
        <v>4536</v>
      </c>
      <c r="C3465" s="29">
        <f>[1]!s_info_name(B3465)</f>
        <v>0</v>
      </c>
      <c r="D3465" s="30">
        <f>[1]!s_info_industry_sw_2021(B3465,"",1)</f>
        <v>0</v>
      </c>
      <c r="E3465" s="31" t="e">
        <f>IF([1]!s_info_industry_sw_2021(B3465,"",2)="消费电子",分工!$E$4,VLOOKUP(D3465,分工!$B$2:'分工'!$C$32,2,0))</f>
        <v>#N/A</v>
      </c>
      <c r="F3465" s="35"/>
      <c r="G3465" s="33">
        <f>IFERROR(VLOOKUP(C3465,重点公司!$C$2:$E$800,2,FALSE),0)</f>
        <v>0</v>
      </c>
    </row>
    <row r="3466" spans="2:7" ht="14" customHeight="1" x14ac:dyDescent="0.25">
      <c r="B3466" s="34" t="s">
        <v>4537</v>
      </c>
      <c r="C3466" s="29">
        <f>[1]!s_info_name(B3466)</f>
        <v>0</v>
      </c>
      <c r="D3466" s="30">
        <f>[1]!s_info_industry_sw_2021(B3466,"",1)</f>
        <v>0</v>
      </c>
      <c r="E3466" s="31" t="e">
        <f>IF([1]!s_info_industry_sw_2021(B3466,"",2)="消费电子",分工!$E$4,VLOOKUP(D3466,分工!$B$2:'分工'!$C$32,2,0))</f>
        <v>#N/A</v>
      </c>
      <c r="F3466" s="35"/>
      <c r="G3466" s="33">
        <f>IFERROR(VLOOKUP(C3466,重点公司!$C$2:$E$800,2,FALSE),0)</f>
        <v>0</v>
      </c>
    </row>
    <row r="3467" spans="2:7" ht="14" customHeight="1" x14ac:dyDescent="0.25">
      <c r="B3467" s="34" t="s">
        <v>4538</v>
      </c>
      <c r="C3467" s="29">
        <f>[1]!s_info_name(B3467)</f>
        <v>0</v>
      </c>
      <c r="D3467" s="30">
        <f>[1]!s_info_industry_sw_2021(B3467,"",1)</f>
        <v>0</v>
      </c>
      <c r="E3467" s="31" t="e">
        <f>IF([1]!s_info_industry_sw_2021(B3467,"",2)="消费电子",分工!$E$4,VLOOKUP(D3467,分工!$B$2:'分工'!$C$32,2,0))</f>
        <v>#N/A</v>
      </c>
      <c r="F3467" s="35"/>
      <c r="G3467" s="33">
        <f>IFERROR(VLOOKUP(C3467,重点公司!$C$2:$E$800,2,FALSE),0)</f>
        <v>0</v>
      </c>
    </row>
    <row r="3468" spans="2:7" ht="14" customHeight="1" x14ac:dyDescent="0.25">
      <c r="B3468" s="34" t="s">
        <v>4539</v>
      </c>
      <c r="C3468" s="29">
        <f>[1]!s_info_name(B3468)</f>
        <v>0</v>
      </c>
      <c r="D3468" s="30">
        <f>[1]!s_info_industry_sw_2021(B3468,"",1)</f>
        <v>0</v>
      </c>
      <c r="E3468" s="31" t="e">
        <f>IF([1]!s_info_industry_sw_2021(B3468,"",2)="消费电子",分工!$E$4,VLOOKUP(D3468,分工!$B$2:'分工'!$C$32,2,0))</f>
        <v>#N/A</v>
      </c>
      <c r="F3468" s="35"/>
      <c r="G3468" s="33">
        <f>IFERROR(VLOOKUP(C3468,重点公司!$C$2:$E$800,2,FALSE),0)</f>
        <v>0</v>
      </c>
    </row>
    <row r="3469" spans="2:7" ht="14" customHeight="1" x14ac:dyDescent="0.25">
      <c r="B3469" s="34" t="s">
        <v>4540</v>
      </c>
      <c r="C3469" s="29">
        <f>[1]!s_info_name(B3469)</f>
        <v>0</v>
      </c>
      <c r="D3469" s="30">
        <f>[1]!s_info_industry_sw_2021(B3469,"",1)</f>
        <v>0</v>
      </c>
      <c r="E3469" s="31" t="e">
        <f>IF([1]!s_info_industry_sw_2021(B3469,"",2)="消费电子",分工!$E$4,VLOOKUP(D3469,分工!$B$2:'分工'!$C$32,2,0))</f>
        <v>#N/A</v>
      </c>
      <c r="F3469" s="35"/>
      <c r="G3469" s="33">
        <f>IFERROR(VLOOKUP(C3469,重点公司!$C$2:$E$800,2,FALSE),0)</f>
        <v>0</v>
      </c>
    </row>
    <row r="3470" spans="2:7" ht="14" customHeight="1" x14ac:dyDescent="0.25">
      <c r="B3470" s="34" t="s">
        <v>4541</v>
      </c>
      <c r="C3470" s="29">
        <f>[1]!s_info_name(B3470)</f>
        <v>0</v>
      </c>
      <c r="D3470" s="30">
        <f>[1]!s_info_industry_sw_2021(B3470,"",1)</f>
        <v>0</v>
      </c>
      <c r="E3470" s="31" t="e">
        <f>IF([1]!s_info_industry_sw_2021(B3470,"",2)="消费电子",分工!$E$4,VLOOKUP(D3470,分工!$B$2:'分工'!$C$32,2,0))</f>
        <v>#N/A</v>
      </c>
      <c r="F3470" s="35"/>
      <c r="G3470" s="33">
        <f>IFERROR(VLOOKUP(C3470,重点公司!$C$2:$E$800,2,FALSE),0)</f>
        <v>0</v>
      </c>
    </row>
    <row r="3471" spans="2:7" ht="14" customHeight="1" x14ac:dyDescent="0.25">
      <c r="B3471" s="34" t="s">
        <v>4542</v>
      </c>
      <c r="C3471" s="29">
        <f>[1]!s_info_name(B3471)</f>
        <v>0</v>
      </c>
      <c r="D3471" s="30">
        <f>[1]!s_info_industry_sw_2021(B3471,"",1)</f>
        <v>0</v>
      </c>
      <c r="E3471" s="31" t="e">
        <f>IF([1]!s_info_industry_sw_2021(B3471,"",2)="消费电子",分工!$E$4,VLOOKUP(D3471,分工!$B$2:'分工'!$C$32,2,0))</f>
        <v>#N/A</v>
      </c>
      <c r="F3471" s="35"/>
      <c r="G3471" s="33">
        <f>IFERROR(VLOOKUP(C3471,重点公司!$C$2:$E$800,2,FALSE),0)</f>
        <v>0</v>
      </c>
    </row>
    <row r="3472" spans="2:7" ht="14" customHeight="1" x14ac:dyDescent="0.25">
      <c r="B3472" s="34" t="s">
        <v>4543</v>
      </c>
      <c r="C3472" s="29">
        <f>[1]!s_info_name(B3472)</f>
        <v>0</v>
      </c>
      <c r="D3472" s="30">
        <f>[1]!s_info_industry_sw_2021(B3472,"",1)</f>
        <v>0</v>
      </c>
      <c r="E3472" s="31" t="e">
        <f>IF([1]!s_info_industry_sw_2021(B3472,"",2)="消费电子",分工!$E$4,VLOOKUP(D3472,分工!$B$2:'分工'!$C$32,2,0))</f>
        <v>#N/A</v>
      </c>
      <c r="F3472" s="35"/>
      <c r="G3472" s="33">
        <f>IFERROR(VLOOKUP(C3472,重点公司!$C$2:$E$800,2,FALSE),0)</f>
        <v>0</v>
      </c>
    </row>
    <row r="3473" spans="2:7" ht="14" customHeight="1" x14ac:dyDescent="0.25">
      <c r="B3473" s="34" t="s">
        <v>4544</v>
      </c>
      <c r="C3473" s="29">
        <f>[1]!s_info_name(B3473)</f>
        <v>0</v>
      </c>
      <c r="D3473" s="30">
        <f>[1]!s_info_industry_sw_2021(B3473,"",1)</f>
        <v>0</v>
      </c>
      <c r="E3473" s="31" t="e">
        <f>IF([1]!s_info_industry_sw_2021(B3473,"",2)="消费电子",分工!$E$4,VLOOKUP(D3473,分工!$B$2:'分工'!$C$32,2,0))</f>
        <v>#N/A</v>
      </c>
      <c r="F3473" s="35"/>
      <c r="G3473" s="33">
        <f>IFERROR(VLOOKUP(C3473,重点公司!$C$2:$E$800,2,FALSE),0)</f>
        <v>0</v>
      </c>
    </row>
    <row r="3474" spans="2:7" ht="14" customHeight="1" x14ac:dyDescent="0.25">
      <c r="B3474" s="34" t="s">
        <v>4545</v>
      </c>
      <c r="C3474" s="29">
        <f>[1]!s_info_name(B3474)</f>
        <v>0</v>
      </c>
      <c r="D3474" s="30">
        <f>[1]!s_info_industry_sw_2021(B3474,"",1)</f>
        <v>0</v>
      </c>
      <c r="E3474" s="31" t="e">
        <f>IF([1]!s_info_industry_sw_2021(B3474,"",2)="消费电子",分工!$E$4,VLOOKUP(D3474,分工!$B$2:'分工'!$C$32,2,0))</f>
        <v>#N/A</v>
      </c>
      <c r="F3474" s="35"/>
      <c r="G3474" s="33">
        <f>IFERROR(VLOOKUP(C3474,重点公司!$C$2:$E$800,2,FALSE),0)</f>
        <v>0</v>
      </c>
    </row>
    <row r="3475" spans="2:7" ht="14" customHeight="1" x14ac:dyDescent="0.25">
      <c r="B3475" s="34" t="s">
        <v>4546</v>
      </c>
      <c r="C3475" s="29">
        <f>[1]!s_info_name(B3475)</f>
        <v>0</v>
      </c>
      <c r="D3475" s="30">
        <f>[1]!s_info_industry_sw_2021(B3475,"",1)</f>
        <v>0</v>
      </c>
      <c r="E3475" s="31" t="e">
        <f>IF([1]!s_info_industry_sw_2021(B3475,"",2)="消费电子",分工!$E$4,VLOOKUP(D3475,分工!$B$2:'分工'!$C$32,2,0))</f>
        <v>#N/A</v>
      </c>
      <c r="F3475" s="35"/>
      <c r="G3475" s="33">
        <f>IFERROR(VLOOKUP(C3475,重点公司!$C$2:$E$800,2,FALSE),0)</f>
        <v>0</v>
      </c>
    </row>
    <row r="3476" spans="2:7" ht="14" customHeight="1" x14ac:dyDescent="0.25">
      <c r="B3476" s="34" t="s">
        <v>4547</v>
      </c>
      <c r="C3476" s="29">
        <f>[1]!s_info_name(B3476)</f>
        <v>0</v>
      </c>
      <c r="D3476" s="30">
        <f>[1]!s_info_industry_sw_2021(B3476,"",1)</f>
        <v>0</v>
      </c>
      <c r="E3476" s="31" t="e">
        <f>IF([1]!s_info_industry_sw_2021(B3476,"",2)="消费电子",分工!$E$4,VLOOKUP(D3476,分工!$B$2:'分工'!$C$32,2,0))</f>
        <v>#N/A</v>
      </c>
      <c r="F3476" s="35"/>
      <c r="G3476" s="33">
        <f>IFERROR(VLOOKUP(C3476,重点公司!$C$2:$E$800,2,FALSE),0)</f>
        <v>0</v>
      </c>
    </row>
    <row r="3477" spans="2:7" ht="14" customHeight="1" x14ac:dyDescent="0.25">
      <c r="B3477" s="34" t="s">
        <v>4548</v>
      </c>
      <c r="C3477" s="29">
        <f>[1]!s_info_name(B3477)</f>
        <v>0</v>
      </c>
      <c r="D3477" s="30">
        <f>[1]!s_info_industry_sw_2021(B3477,"",1)</f>
        <v>0</v>
      </c>
      <c r="E3477" s="31" t="e">
        <f>IF([1]!s_info_industry_sw_2021(B3477,"",2)="消费电子",分工!$E$4,VLOOKUP(D3477,分工!$B$2:'分工'!$C$32,2,0))</f>
        <v>#N/A</v>
      </c>
      <c r="F3477" s="35"/>
      <c r="G3477" s="33">
        <f>IFERROR(VLOOKUP(C3477,重点公司!$C$2:$E$800,2,FALSE),0)</f>
        <v>0</v>
      </c>
    </row>
    <row r="3478" spans="2:7" ht="14" customHeight="1" x14ac:dyDescent="0.25">
      <c r="B3478" s="34" t="s">
        <v>4549</v>
      </c>
      <c r="C3478" s="29">
        <f>[1]!s_info_name(B3478)</f>
        <v>0</v>
      </c>
      <c r="D3478" s="30">
        <f>[1]!s_info_industry_sw_2021(B3478,"",1)</f>
        <v>0</v>
      </c>
      <c r="E3478" s="31" t="e">
        <f>IF([1]!s_info_industry_sw_2021(B3478,"",2)="消费电子",分工!$E$4,VLOOKUP(D3478,分工!$B$2:'分工'!$C$32,2,0))</f>
        <v>#N/A</v>
      </c>
      <c r="F3478" s="35"/>
      <c r="G3478" s="33">
        <f>IFERROR(VLOOKUP(C3478,重点公司!$C$2:$E$800,2,FALSE),0)</f>
        <v>0</v>
      </c>
    </row>
    <row r="3479" spans="2:7" ht="14" customHeight="1" x14ac:dyDescent="0.25">
      <c r="B3479" s="34" t="s">
        <v>4550</v>
      </c>
      <c r="C3479" s="29">
        <f>[1]!s_info_name(B3479)</f>
        <v>0</v>
      </c>
      <c r="D3479" s="30">
        <f>[1]!s_info_industry_sw_2021(B3479,"",1)</f>
        <v>0</v>
      </c>
      <c r="E3479" s="31" t="e">
        <f>IF([1]!s_info_industry_sw_2021(B3479,"",2)="消费电子",分工!$E$4,VLOOKUP(D3479,分工!$B$2:'分工'!$C$32,2,0))</f>
        <v>#N/A</v>
      </c>
      <c r="F3479" s="35"/>
      <c r="G3479" s="33">
        <f>IFERROR(VLOOKUP(C3479,重点公司!$C$2:$E$800,2,FALSE),0)</f>
        <v>0</v>
      </c>
    </row>
    <row r="3480" spans="2:7" ht="14" customHeight="1" x14ac:dyDescent="0.25">
      <c r="B3480" s="34" t="s">
        <v>4551</v>
      </c>
      <c r="C3480" s="29">
        <f>[1]!s_info_name(B3480)</f>
        <v>0</v>
      </c>
      <c r="D3480" s="30">
        <f>[1]!s_info_industry_sw_2021(B3480,"",1)</f>
        <v>0</v>
      </c>
      <c r="E3480" s="31" t="e">
        <f>IF([1]!s_info_industry_sw_2021(B3480,"",2)="消费电子",分工!$E$4,VLOOKUP(D3480,分工!$B$2:'分工'!$C$32,2,0))</f>
        <v>#N/A</v>
      </c>
      <c r="F3480" s="35"/>
      <c r="G3480" s="33">
        <f>IFERROR(VLOOKUP(C3480,重点公司!$C$2:$E$800,2,FALSE),0)</f>
        <v>0</v>
      </c>
    </row>
    <row r="3481" spans="2:7" ht="14" customHeight="1" x14ac:dyDescent="0.25">
      <c r="B3481" s="34" t="s">
        <v>4552</v>
      </c>
      <c r="C3481" s="29">
        <f>[1]!s_info_name(B3481)</f>
        <v>0</v>
      </c>
      <c r="D3481" s="30">
        <f>[1]!s_info_industry_sw_2021(B3481,"",1)</f>
        <v>0</v>
      </c>
      <c r="E3481" s="31" t="e">
        <f>IF([1]!s_info_industry_sw_2021(B3481,"",2)="消费电子",分工!$E$4,VLOOKUP(D3481,分工!$B$2:'分工'!$C$32,2,0))</f>
        <v>#N/A</v>
      </c>
      <c r="F3481" s="35"/>
      <c r="G3481" s="33">
        <f>IFERROR(VLOOKUP(C3481,重点公司!$C$2:$E$800,2,FALSE),0)</f>
        <v>0</v>
      </c>
    </row>
    <row r="3482" spans="2:7" ht="14" customHeight="1" x14ac:dyDescent="0.25">
      <c r="B3482" s="34" t="s">
        <v>4553</v>
      </c>
      <c r="C3482" s="29">
        <f>[1]!s_info_name(B3482)</f>
        <v>0</v>
      </c>
      <c r="D3482" s="30">
        <f>[1]!s_info_industry_sw_2021(B3482,"",1)</f>
        <v>0</v>
      </c>
      <c r="E3482" s="31" t="e">
        <f>IF([1]!s_info_industry_sw_2021(B3482,"",2)="消费电子",分工!$E$4,VLOOKUP(D3482,分工!$B$2:'分工'!$C$32,2,0))</f>
        <v>#N/A</v>
      </c>
      <c r="F3482" s="35"/>
      <c r="G3482" s="33">
        <f>IFERROR(VLOOKUP(C3482,重点公司!$C$2:$E$800,2,FALSE),0)</f>
        <v>0</v>
      </c>
    </row>
    <row r="3483" spans="2:7" ht="14" customHeight="1" x14ac:dyDescent="0.25">
      <c r="B3483" s="34" t="s">
        <v>4554</v>
      </c>
      <c r="C3483" s="29">
        <f>[1]!s_info_name(B3483)</f>
        <v>0</v>
      </c>
      <c r="D3483" s="30">
        <f>[1]!s_info_industry_sw_2021(B3483,"",1)</f>
        <v>0</v>
      </c>
      <c r="E3483" s="31" t="e">
        <f>IF([1]!s_info_industry_sw_2021(B3483,"",2)="消费电子",分工!$E$4,VLOOKUP(D3483,分工!$B$2:'分工'!$C$32,2,0))</f>
        <v>#N/A</v>
      </c>
      <c r="F3483" s="35"/>
      <c r="G3483" s="33">
        <f>IFERROR(VLOOKUP(C3483,重点公司!$C$2:$E$800,2,FALSE),0)</f>
        <v>0</v>
      </c>
    </row>
    <row r="3484" spans="2:7" ht="14" customHeight="1" x14ac:dyDescent="0.25">
      <c r="B3484" s="34" t="s">
        <v>4555</v>
      </c>
      <c r="C3484" s="29">
        <f>[1]!s_info_name(B3484)</f>
        <v>0</v>
      </c>
      <c r="D3484" s="30">
        <f>[1]!s_info_industry_sw_2021(B3484,"",1)</f>
        <v>0</v>
      </c>
      <c r="E3484" s="31" t="e">
        <f>IF([1]!s_info_industry_sw_2021(B3484,"",2)="消费电子",分工!$E$4,VLOOKUP(D3484,分工!$B$2:'分工'!$C$32,2,0))</f>
        <v>#N/A</v>
      </c>
      <c r="F3484" s="35"/>
      <c r="G3484" s="33">
        <f>IFERROR(VLOOKUP(C3484,重点公司!$C$2:$E$800,2,FALSE),0)</f>
        <v>0</v>
      </c>
    </row>
    <row r="3485" spans="2:7" ht="14" customHeight="1" x14ac:dyDescent="0.25">
      <c r="B3485" s="34" t="s">
        <v>4556</v>
      </c>
      <c r="C3485" s="29">
        <f>[1]!s_info_name(B3485)</f>
        <v>0</v>
      </c>
      <c r="D3485" s="30">
        <f>[1]!s_info_industry_sw_2021(B3485,"",1)</f>
        <v>0</v>
      </c>
      <c r="E3485" s="31" t="e">
        <f>IF([1]!s_info_industry_sw_2021(B3485,"",2)="消费电子",分工!$E$4,VLOOKUP(D3485,分工!$B$2:'分工'!$C$32,2,0))</f>
        <v>#N/A</v>
      </c>
      <c r="F3485" s="35"/>
      <c r="G3485" s="33">
        <f>IFERROR(VLOOKUP(C3485,重点公司!$C$2:$E$800,2,FALSE),0)</f>
        <v>0</v>
      </c>
    </row>
    <row r="3486" spans="2:7" ht="14" customHeight="1" x14ac:dyDescent="0.25">
      <c r="B3486" s="34" t="s">
        <v>4557</v>
      </c>
      <c r="C3486" s="29">
        <f>[1]!s_info_name(B3486)</f>
        <v>0</v>
      </c>
      <c r="D3486" s="30">
        <f>[1]!s_info_industry_sw_2021(B3486,"",1)</f>
        <v>0</v>
      </c>
      <c r="E3486" s="31" t="e">
        <f>IF([1]!s_info_industry_sw_2021(B3486,"",2)="消费电子",分工!$E$4,VLOOKUP(D3486,分工!$B$2:'分工'!$C$32,2,0))</f>
        <v>#N/A</v>
      </c>
      <c r="F3486" s="35"/>
      <c r="G3486" s="33">
        <f>IFERROR(VLOOKUP(C3486,重点公司!$C$2:$E$800,2,FALSE),0)</f>
        <v>0</v>
      </c>
    </row>
    <row r="3487" spans="2:7" ht="14" customHeight="1" x14ac:dyDescent="0.25">
      <c r="B3487" s="34" t="s">
        <v>4558</v>
      </c>
      <c r="C3487" s="29">
        <f>[1]!s_info_name(B3487)</f>
        <v>0</v>
      </c>
      <c r="D3487" s="30">
        <f>[1]!s_info_industry_sw_2021(B3487,"",1)</f>
        <v>0</v>
      </c>
      <c r="E3487" s="31" t="e">
        <f>IF([1]!s_info_industry_sw_2021(B3487,"",2)="消费电子",分工!$E$4,VLOOKUP(D3487,分工!$B$2:'分工'!$C$32,2,0))</f>
        <v>#N/A</v>
      </c>
      <c r="F3487" s="35"/>
      <c r="G3487" s="33">
        <f>IFERROR(VLOOKUP(C3487,重点公司!$C$2:$E$800,2,FALSE),0)</f>
        <v>0</v>
      </c>
    </row>
    <row r="3488" spans="2:7" ht="14" customHeight="1" x14ac:dyDescent="0.25">
      <c r="B3488" s="34" t="s">
        <v>4559</v>
      </c>
      <c r="C3488" s="29">
        <f>[1]!s_info_name(B3488)</f>
        <v>0</v>
      </c>
      <c r="D3488" s="30">
        <f>[1]!s_info_industry_sw_2021(B3488,"",1)</f>
        <v>0</v>
      </c>
      <c r="E3488" s="31" t="e">
        <f>IF([1]!s_info_industry_sw_2021(B3488,"",2)="消费电子",分工!$E$4,VLOOKUP(D3488,分工!$B$2:'分工'!$C$32,2,0))</f>
        <v>#N/A</v>
      </c>
      <c r="F3488" s="35"/>
      <c r="G3488" s="33">
        <f>IFERROR(VLOOKUP(C3488,重点公司!$C$2:$E$800,2,FALSE),0)</f>
        <v>0</v>
      </c>
    </row>
    <row r="3489" spans="2:7" ht="14" customHeight="1" x14ac:dyDescent="0.25">
      <c r="B3489" s="34" t="s">
        <v>4560</v>
      </c>
      <c r="C3489" s="29">
        <f>[1]!s_info_name(B3489)</f>
        <v>0</v>
      </c>
      <c r="D3489" s="30">
        <f>[1]!s_info_industry_sw_2021(B3489,"",1)</f>
        <v>0</v>
      </c>
      <c r="E3489" s="31" t="e">
        <f>IF([1]!s_info_industry_sw_2021(B3489,"",2)="消费电子",分工!$E$4,VLOOKUP(D3489,分工!$B$2:'分工'!$C$32,2,0))</f>
        <v>#N/A</v>
      </c>
      <c r="F3489" s="35"/>
      <c r="G3489" s="33">
        <f>IFERROR(VLOOKUP(C3489,重点公司!$C$2:$E$800,2,FALSE),0)</f>
        <v>0</v>
      </c>
    </row>
    <row r="3490" spans="2:7" ht="14" customHeight="1" x14ac:dyDescent="0.25">
      <c r="B3490" s="34" t="s">
        <v>4561</v>
      </c>
      <c r="C3490" s="29">
        <f>[1]!s_info_name(B3490)</f>
        <v>0</v>
      </c>
      <c r="D3490" s="30">
        <f>[1]!s_info_industry_sw_2021(B3490,"",1)</f>
        <v>0</v>
      </c>
      <c r="E3490" s="31" t="e">
        <f>IF([1]!s_info_industry_sw_2021(B3490,"",2)="消费电子",分工!$E$4,VLOOKUP(D3490,分工!$B$2:'分工'!$C$32,2,0))</f>
        <v>#N/A</v>
      </c>
      <c r="F3490" s="35"/>
      <c r="G3490" s="33">
        <f>IFERROR(VLOOKUP(C3490,重点公司!$C$2:$E$800,2,FALSE),0)</f>
        <v>0</v>
      </c>
    </row>
    <row r="3491" spans="2:7" ht="14" customHeight="1" x14ac:dyDescent="0.25">
      <c r="B3491" s="34" t="s">
        <v>4562</v>
      </c>
      <c r="C3491" s="29">
        <f>[1]!s_info_name(B3491)</f>
        <v>0</v>
      </c>
      <c r="D3491" s="30">
        <f>[1]!s_info_industry_sw_2021(B3491,"",1)</f>
        <v>0</v>
      </c>
      <c r="E3491" s="31" t="e">
        <f>IF([1]!s_info_industry_sw_2021(B3491,"",2)="消费电子",分工!$E$4,VLOOKUP(D3491,分工!$B$2:'分工'!$C$32,2,0))</f>
        <v>#N/A</v>
      </c>
      <c r="F3491" s="35"/>
      <c r="G3491" s="33">
        <f>IFERROR(VLOOKUP(C3491,重点公司!$C$2:$E$800,2,FALSE),0)</f>
        <v>0</v>
      </c>
    </row>
    <row r="3492" spans="2:7" ht="14" customHeight="1" x14ac:dyDescent="0.25">
      <c r="B3492" s="34" t="s">
        <v>4563</v>
      </c>
      <c r="C3492" s="29">
        <f>[1]!s_info_name(B3492)</f>
        <v>0</v>
      </c>
      <c r="D3492" s="30">
        <f>[1]!s_info_industry_sw_2021(B3492,"",1)</f>
        <v>0</v>
      </c>
      <c r="E3492" s="31" t="e">
        <f>IF([1]!s_info_industry_sw_2021(B3492,"",2)="消费电子",分工!$E$4,VLOOKUP(D3492,分工!$B$2:'分工'!$C$32,2,0))</f>
        <v>#N/A</v>
      </c>
      <c r="F3492" s="35"/>
      <c r="G3492" s="33">
        <f>IFERROR(VLOOKUP(C3492,重点公司!$C$2:$E$800,2,FALSE),0)</f>
        <v>0</v>
      </c>
    </row>
    <row r="3493" spans="2:7" ht="14" customHeight="1" x14ac:dyDescent="0.25">
      <c r="B3493" s="34" t="s">
        <v>4564</v>
      </c>
      <c r="C3493" s="29">
        <f>[1]!s_info_name(B3493)</f>
        <v>0</v>
      </c>
      <c r="D3493" s="30">
        <f>[1]!s_info_industry_sw_2021(B3493,"",1)</f>
        <v>0</v>
      </c>
      <c r="E3493" s="31" t="e">
        <f>IF([1]!s_info_industry_sw_2021(B3493,"",2)="消费电子",分工!$E$4,VLOOKUP(D3493,分工!$B$2:'分工'!$C$32,2,0))</f>
        <v>#N/A</v>
      </c>
      <c r="F3493" s="35"/>
      <c r="G3493" s="33">
        <f>IFERROR(VLOOKUP(C3493,重点公司!$C$2:$E$800,2,FALSE),0)</f>
        <v>0</v>
      </c>
    </row>
    <row r="3494" spans="2:7" ht="14" customHeight="1" x14ac:dyDescent="0.25">
      <c r="B3494" s="34" t="s">
        <v>4565</v>
      </c>
      <c r="C3494" s="29">
        <f>[1]!s_info_name(B3494)</f>
        <v>0</v>
      </c>
      <c r="D3494" s="30">
        <f>[1]!s_info_industry_sw_2021(B3494,"",1)</f>
        <v>0</v>
      </c>
      <c r="E3494" s="31" t="e">
        <f>IF([1]!s_info_industry_sw_2021(B3494,"",2)="消费电子",分工!$E$4,VLOOKUP(D3494,分工!$B$2:'分工'!$C$32,2,0))</f>
        <v>#N/A</v>
      </c>
      <c r="F3494" s="35"/>
      <c r="G3494" s="33">
        <f>IFERROR(VLOOKUP(C3494,重点公司!$C$2:$E$800,2,FALSE),0)</f>
        <v>0</v>
      </c>
    </row>
    <row r="3495" spans="2:7" ht="14" customHeight="1" x14ac:dyDescent="0.25">
      <c r="B3495" s="34" t="s">
        <v>4566</v>
      </c>
      <c r="C3495" s="29">
        <f>[1]!s_info_name(B3495)</f>
        <v>0</v>
      </c>
      <c r="D3495" s="30">
        <f>[1]!s_info_industry_sw_2021(B3495,"",1)</f>
        <v>0</v>
      </c>
      <c r="E3495" s="31" t="e">
        <f>IF([1]!s_info_industry_sw_2021(B3495,"",2)="消费电子",分工!$E$4,VLOOKUP(D3495,分工!$B$2:'分工'!$C$32,2,0))</f>
        <v>#N/A</v>
      </c>
      <c r="F3495" s="35"/>
      <c r="G3495" s="33">
        <f>IFERROR(VLOOKUP(C3495,重点公司!$C$2:$E$800,2,FALSE),0)</f>
        <v>0</v>
      </c>
    </row>
    <row r="3496" spans="2:7" ht="14" customHeight="1" x14ac:dyDescent="0.25">
      <c r="B3496" s="34" t="s">
        <v>4567</v>
      </c>
      <c r="C3496" s="29">
        <f>[1]!s_info_name(B3496)</f>
        <v>0</v>
      </c>
      <c r="D3496" s="30">
        <f>[1]!s_info_industry_sw_2021(B3496,"",1)</f>
        <v>0</v>
      </c>
      <c r="E3496" s="31" t="e">
        <f>IF([1]!s_info_industry_sw_2021(B3496,"",2)="消费电子",分工!$E$4,VLOOKUP(D3496,分工!$B$2:'分工'!$C$32,2,0))</f>
        <v>#N/A</v>
      </c>
      <c r="F3496" s="35"/>
      <c r="G3496" s="33">
        <f>IFERROR(VLOOKUP(C3496,重点公司!$C$2:$E$800,2,FALSE),0)</f>
        <v>0</v>
      </c>
    </row>
    <row r="3497" spans="2:7" ht="14" customHeight="1" x14ac:dyDescent="0.25">
      <c r="B3497" s="34" t="s">
        <v>4568</v>
      </c>
      <c r="C3497" s="29">
        <f>[1]!s_info_name(B3497)</f>
        <v>0</v>
      </c>
      <c r="D3497" s="30">
        <f>[1]!s_info_industry_sw_2021(B3497,"",1)</f>
        <v>0</v>
      </c>
      <c r="E3497" s="31" t="e">
        <f>IF([1]!s_info_industry_sw_2021(B3497,"",2)="消费电子",分工!$E$4,VLOOKUP(D3497,分工!$B$2:'分工'!$C$32,2,0))</f>
        <v>#N/A</v>
      </c>
      <c r="F3497" s="35"/>
      <c r="G3497" s="33">
        <f>IFERROR(VLOOKUP(C3497,重点公司!$C$2:$E$800,2,FALSE),0)</f>
        <v>0</v>
      </c>
    </row>
    <row r="3498" spans="2:7" ht="14" customHeight="1" x14ac:dyDescent="0.25">
      <c r="B3498" s="34" t="s">
        <v>4569</v>
      </c>
      <c r="C3498" s="29">
        <f>[1]!s_info_name(B3498)</f>
        <v>0</v>
      </c>
      <c r="D3498" s="30">
        <f>[1]!s_info_industry_sw_2021(B3498,"",1)</f>
        <v>0</v>
      </c>
      <c r="E3498" s="31" t="e">
        <f>IF([1]!s_info_industry_sw_2021(B3498,"",2)="消费电子",分工!$E$4,VLOOKUP(D3498,分工!$B$2:'分工'!$C$32,2,0))</f>
        <v>#N/A</v>
      </c>
      <c r="F3498" s="35"/>
      <c r="G3498" s="33">
        <f>IFERROR(VLOOKUP(C3498,重点公司!$C$2:$E$800,2,FALSE),0)</f>
        <v>0</v>
      </c>
    </row>
    <row r="3499" spans="2:7" ht="14" customHeight="1" x14ac:dyDescent="0.25">
      <c r="B3499" s="34" t="s">
        <v>4570</v>
      </c>
      <c r="C3499" s="29">
        <f>[1]!s_info_name(B3499)</f>
        <v>0</v>
      </c>
      <c r="D3499" s="30">
        <f>[1]!s_info_industry_sw_2021(B3499,"",1)</f>
        <v>0</v>
      </c>
      <c r="E3499" s="31" t="e">
        <f>IF([1]!s_info_industry_sw_2021(B3499,"",2)="消费电子",分工!$E$4,VLOOKUP(D3499,分工!$B$2:'分工'!$C$32,2,0))</f>
        <v>#N/A</v>
      </c>
      <c r="F3499" s="35"/>
      <c r="G3499" s="33">
        <f>IFERROR(VLOOKUP(C3499,重点公司!$C$2:$E$800,2,FALSE),0)</f>
        <v>0</v>
      </c>
    </row>
    <row r="3500" spans="2:7" ht="14" customHeight="1" x14ac:dyDescent="0.25">
      <c r="B3500" s="34" t="s">
        <v>4571</v>
      </c>
      <c r="C3500" s="29">
        <f>[1]!s_info_name(B3500)</f>
        <v>0</v>
      </c>
      <c r="D3500" s="30">
        <f>[1]!s_info_industry_sw_2021(B3500,"",1)</f>
        <v>0</v>
      </c>
      <c r="E3500" s="31" t="e">
        <f>IF([1]!s_info_industry_sw_2021(B3500,"",2)="消费电子",分工!$E$4,VLOOKUP(D3500,分工!$B$2:'分工'!$C$32,2,0))</f>
        <v>#N/A</v>
      </c>
      <c r="F3500" s="35"/>
      <c r="G3500" s="33">
        <f>IFERROR(VLOOKUP(C3500,重点公司!$C$2:$E$800,2,FALSE),0)</f>
        <v>0</v>
      </c>
    </row>
    <row r="3501" spans="2:7" ht="14" customHeight="1" x14ac:dyDescent="0.25">
      <c r="B3501" s="34" t="s">
        <v>4572</v>
      </c>
      <c r="C3501" s="29">
        <f>[1]!s_info_name(B3501)</f>
        <v>0</v>
      </c>
      <c r="D3501" s="30">
        <f>[1]!s_info_industry_sw_2021(B3501,"",1)</f>
        <v>0</v>
      </c>
      <c r="E3501" s="31" t="e">
        <f>IF([1]!s_info_industry_sw_2021(B3501,"",2)="消费电子",分工!$E$4,VLOOKUP(D3501,分工!$B$2:'分工'!$C$32,2,0))</f>
        <v>#N/A</v>
      </c>
      <c r="F3501" s="35"/>
      <c r="G3501" s="33">
        <f>IFERROR(VLOOKUP(C3501,重点公司!$C$2:$E$800,2,FALSE),0)</f>
        <v>0</v>
      </c>
    </row>
    <row r="3502" spans="2:7" ht="14" customHeight="1" x14ac:dyDescent="0.25">
      <c r="B3502" s="34" t="s">
        <v>4573</v>
      </c>
      <c r="C3502" s="29">
        <f>[1]!s_info_name(B3502)</f>
        <v>0</v>
      </c>
      <c r="D3502" s="30">
        <f>[1]!s_info_industry_sw_2021(B3502,"",1)</f>
        <v>0</v>
      </c>
      <c r="E3502" s="31" t="e">
        <f>IF([1]!s_info_industry_sw_2021(B3502,"",2)="消费电子",分工!$E$4,VLOOKUP(D3502,分工!$B$2:'分工'!$C$32,2,0))</f>
        <v>#N/A</v>
      </c>
      <c r="F3502" s="35"/>
      <c r="G3502" s="33">
        <f>IFERROR(VLOOKUP(C3502,重点公司!$C$2:$E$800,2,FALSE),0)</f>
        <v>0</v>
      </c>
    </row>
    <row r="3503" spans="2:7" ht="14" customHeight="1" x14ac:dyDescent="0.25">
      <c r="B3503" s="34" t="s">
        <v>4574</v>
      </c>
      <c r="C3503" s="29">
        <f>[1]!s_info_name(B3503)</f>
        <v>0</v>
      </c>
      <c r="D3503" s="30">
        <f>[1]!s_info_industry_sw_2021(B3503,"",1)</f>
        <v>0</v>
      </c>
      <c r="E3503" s="31" t="e">
        <f>IF([1]!s_info_industry_sw_2021(B3503,"",2)="消费电子",分工!$E$4,VLOOKUP(D3503,分工!$B$2:'分工'!$C$32,2,0))</f>
        <v>#N/A</v>
      </c>
      <c r="F3503" s="35"/>
      <c r="G3503" s="33">
        <f>IFERROR(VLOOKUP(C3503,重点公司!$C$2:$E$800,2,FALSE),0)</f>
        <v>0</v>
      </c>
    </row>
    <row r="3504" spans="2:7" ht="14" customHeight="1" x14ac:dyDescent="0.25">
      <c r="B3504" s="34" t="s">
        <v>4575</v>
      </c>
      <c r="C3504" s="29">
        <f>[1]!s_info_name(B3504)</f>
        <v>0</v>
      </c>
      <c r="D3504" s="30">
        <f>[1]!s_info_industry_sw_2021(B3504,"",1)</f>
        <v>0</v>
      </c>
      <c r="E3504" s="31" t="e">
        <f>IF([1]!s_info_industry_sw_2021(B3504,"",2)="消费电子",分工!$E$4,VLOOKUP(D3504,分工!$B$2:'分工'!$C$32,2,0))</f>
        <v>#N/A</v>
      </c>
      <c r="F3504" s="35"/>
      <c r="G3504" s="33">
        <f>IFERROR(VLOOKUP(C3504,重点公司!$C$2:$E$800,2,FALSE),0)</f>
        <v>0</v>
      </c>
    </row>
    <row r="3505" spans="2:7" ht="14" customHeight="1" x14ac:dyDescent="0.25">
      <c r="B3505" s="34" t="s">
        <v>4576</v>
      </c>
      <c r="C3505" s="29">
        <f>[1]!s_info_name(B3505)</f>
        <v>0</v>
      </c>
      <c r="D3505" s="30">
        <f>[1]!s_info_industry_sw_2021(B3505,"",1)</f>
        <v>0</v>
      </c>
      <c r="E3505" s="31" t="e">
        <f>IF([1]!s_info_industry_sw_2021(B3505,"",2)="消费电子",分工!$E$4,VLOOKUP(D3505,分工!$B$2:'分工'!$C$32,2,0))</f>
        <v>#N/A</v>
      </c>
      <c r="F3505" s="35"/>
      <c r="G3505" s="33">
        <f>IFERROR(VLOOKUP(C3505,重点公司!$C$2:$E$800,2,FALSE),0)</f>
        <v>0</v>
      </c>
    </row>
    <row r="3506" spans="2:7" ht="14" customHeight="1" x14ac:dyDescent="0.25">
      <c r="B3506" s="34" t="s">
        <v>4577</v>
      </c>
      <c r="C3506" s="29">
        <f>[1]!s_info_name(B3506)</f>
        <v>0</v>
      </c>
      <c r="D3506" s="30">
        <f>[1]!s_info_industry_sw_2021(B3506,"",1)</f>
        <v>0</v>
      </c>
      <c r="E3506" s="31" t="e">
        <f>IF([1]!s_info_industry_sw_2021(B3506,"",2)="消费电子",分工!$E$4,VLOOKUP(D3506,分工!$B$2:'分工'!$C$32,2,0))</f>
        <v>#N/A</v>
      </c>
      <c r="F3506" s="35"/>
      <c r="G3506" s="33">
        <f>IFERROR(VLOOKUP(C3506,重点公司!$C$2:$E$800,2,FALSE),0)</f>
        <v>0</v>
      </c>
    </row>
    <row r="3507" spans="2:7" ht="14" customHeight="1" x14ac:dyDescent="0.25">
      <c r="B3507" s="34" t="s">
        <v>4578</v>
      </c>
      <c r="C3507" s="29">
        <f>[1]!s_info_name(B3507)</f>
        <v>0</v>
      </c>
      <c r="D3507" s="30">
        <f>[1]!s_info_industry_sw_2021(B3507,"",1)</f>
        <v>0</v>
      </c>
      <c r="E3507" s="31" t="e">
        <f>IF([1]!s_info_industry_sw_2021(B3507,"",2)="消费电子",分工!$E$4,VLOOKUP(D3507,分工!$B$2:'分工'!$C$32,2,0))</f>
        <v>#N/A</v>
      </c>
      <c r="F3507" s="35"/>
      <c r="G3507" s="33">
        <f>IFERROR(VLOOKUP(C3507,重点公司!$C$2:$E$800,2,FALSE),0)</f>
        <v>0</v>
      </c>
    </row>
    <row r="3508" spans="2:7" ht="14" customHeight="1" x14ac:dyDescent="0.25">
      <c r="B3508" s="34" t="s">
        <v>4579</v>
      </c>
      <c r="C3508" s="29">
        <f>[1]!s_info_name(B3508)</f>
        <v>0</v>
      </c>
      <c r="D3508" s="30">
        <f>[1]!s_info_industry_sw_2021(B3508,"",1)</f>
        <v>0</v>
      </c>
      <c r="E3508" s="31" t="e">
        <f>IF([1]!s_info_industry_sw_2021(B3508,"",2)="消费电子",分工!$E$4,VLOOKUP(D3508,分工!$B$2:'分工'!$C$32,2,0))</f>
        <v>#N/A</v>
      </c>
      <c r="F3508" s="35"/>
      <c r="G3508" s="33">
        <f>IFERROR(VLOOKUP(C3508,重点公司!$C$2:$E$800,2,FALSE),0)</f>
        <v>0</v>
      </c>
    </row>
    <row r="3509" spans="2:7" ht="14" customHeight="1" x14ac:dyDescent="0.25">
      <c r="B3509" s="34" t="s">
        <v>4580</v>
      </c>
      <c r="C3509" s="29">
        <f>[1]!s_info_name(B3509)</f>
        <v>0</v>
      </c>
      <c r="D3509" s="30">
        <f>[1]!s_info_industry_sw_2021(B3509,"",1)</f>
        <v>0</v>
      </c>
      <c r="E3509" s="31" t="e">
        <f>IF([1]!s_info_industry_sw_2021(B3509,"",2)="消费电子",分工!$E$4,VLOOKUP(D3509,分工!$B$2:'分工'!$C$32,2,0))</f>
        <v>#N/A</v>
      </c>
      <c r="F3509" s="35"/>
      <c r="G3509" s="33">
        <f>IFERROR(VLOOKUP(C3509,重点公司!$C$2:$E$800,2,FALSE),0)</f>
        <v>0</v>
      </c>
    </row>
    <row r="3510" spans="2:7" ht="14" customHeight="1" x14ac:dyDescent="0.25">
      <c r="B3510" s="34" t="s">
        <v>4581</v>
      </c>
      <c r="C3510" s="29">
        <f>[1]!s_info_name(B3510)</f>
        <v>0</v>
      </c>
      <c r="D3510" s="30">
        <f>[1]!s_info_industry_sw_2021(B3510,"",1)</f>
        <v>0</v>
      </c>
      <c r="E3510" s="31" t="e">
        <f>IF([1]!s_info_industry_sw_2021(B3510,"",2)="消费电子",分工!$E$4,VLOOKUP(D3510,分工!$B$2:'分工'!$C$32,2,0))</f>
        <v>#N/A</v>
      </c>
      <c r="F3510" s="35"/>
      <c r="G3510" s="33">
        <f>IFERROR(VLOOKUP(C3510,重点公司!$C$2:$E$800,2,FALSE),0)</f>
        <v>0</v>
      </c>
    </row>
    <row r="3511" spans="2:7" ht="14" customHeight="1" x14ac:dyDescent="0.25">
      <c r="B3511" s="34" t="s">
        <v>4582</v>
      </c>
      <c r="C3511" s="29">
        <f>[1]!s_info_name(B3511)</f>
        <v>0</v>
      </c>
      <c r="D3511" s="30">
        <f>[1]!s_info_industry_sw_2021(B3511,"",1)</f>
        <v>0</v>
      </c>
      <c r="E3511" s="31" t="e">
        <f>IF([1]!s_info_industry_sw_2021(B3511,"",2)="消费电子",分工!$E$4,VLOOKUP(D3511,分工!$B$2:'分工'!$C$32,2,0))</f>
        <v>#N/A</v>
      </c>
      <c r="F3511" s="35"/>
      <c r="G3511" s="33">
        <f>IFERROR(VLOOKUP(C3511,重点公司!$C$2:$E$800,2,FALSE),0)</f>
        <v>0</v>
      </c>
    </row>
    <row r="3512" spans="2:7" ht="14" customHeight="1" x14ac:dyDescent="0.25">
      <c r="B3512" s="34" t="s">
        <v>4583</v>
      </c>
      <c r="C3512" s="29">
        <f>[1]!s_info_name(B3512)</f>
        <v>0</v>
      </c>
      <c r="D3512" s="30">
        <f>[1]!s_info_industry_sw_2021(B3512,"",1)</f>
        <v>0</v>
      </c>
      <c r="E3512" s="31" t="e">
        <f>IF([1]!s_info_industry_sw_2021(B3512,"",2)="消费电子",分工!$E$4,VLOOKUP(D3512,分工!$B$2:'分工'!$C$32,2,0))</f>
        <v>#N/A</v>
      </c>
      <c r="F3512" s="35"/>
      <c r="G3512" s="33">
        <f>IFERROR(VLOOKUP(C3512,重点公司!$C$2:$E$800,2,FALSE),0)</f>
        <v>0</v>
      </c>
    </row>
    <row r="3513" spans="2:7" ht="14" customHeight="1" x14ac:dyDescent="0.25">
      <c r="B3513" s="34" t="s">
        <v>4584</v>
      </c>
      <c r="C3513" s="29">
        <f>[1]!s_info_name(B3513)</f>
        <v>0</v>
      </c>
      <c r="D3513" s="30">
        <f>[1]!s_info_industry_sw_2021(B3513,"",1)</f>
        <v>0</v>
      </c>
      <c r="E3513" s="31" t="e">
        <f>IF([1]!s_info_industry_sw_2021(B3513,"",2)="消费电子",分工!$E$4,VLOOKUP(D3513,分工!$B$2:'分工'!$C$32,2,0))</f>
        <v>#N/A</v>
      </c>
      <c r="F3513" s="35"/>
      <c r="G3513" s="33">
        <f>IFERROR(VLOOKUP(C3513,重点公司!$C$2:$E$800,2,FALSE),0)</f>
        <v>0</v>
      </c>
    </row>
    <row r="3514" spans="2:7" ht="14" customHeight="1" x14ac:dyDescent="0.25">
      <c r="B3514" s="34" t="s">
        <v>4585</v>
      </c>
      <c r="C3514" s="29">
        <f>[1]!s_info_name(B3514)</f>
        <v>0</v>
      </c>
      <c r="D3514" s="30">
        <f>[1]!s_info_industry_sw_2021(B3514,"",1)</f>
        <v>0</v>
      </c>
      <c r="E3514" s="31" t="e">
        <f>IF([1]!s_info_industry_sw_2021(B3514,"",2)="消费电子",分工!$E$4,VLOOKUP(D3514,分工!$B$2:'分工'!$C$32,2,0))</f>
        <v>#N/A</v>
      </c>
      <c r="F3514" s="35"/>
      <c r="G3514" s="33">
        <f>IFERROR(VLOOKUP(C3514,重点公司!$C$2:$E$800,2,FALSE),0)</f>
        <v>0</v>
      </c>
    </row>
    <row r="3515" spans="2:7" ht="14" customHeight="1" x14ac:dyDescent="0.25">
      <c r="B3515" s="34" t="s">
        <v>4586</v>
      </c>
      <c r="C3515" s="29">
        <f>[1]!s_info_name(B3515)</f>
        <v>0</v>
      </c>
      <c r="D3515" s="30">
        <f>[1]!s_info_industry_sw_2021(B3515,"",1)</f>
        <v>0</v>
      </c>
      <c r="E3515" s="31" t="e">
        <f>IF([1]!s_info_industry_sw_2021(B3515,"",2)="消费电子",分工!$E$4,VLOOKUP(D3515,分工!$B$2:'分工'!$C$32,2,0))</f>
        <v>#N/A</v>
      </c>
      <c r="F3515" s="35"/>
      <c r="G3515" s="33">
        <f>IFERROR(VLOOKUP(C3515,重点公司!$C$2:$E$800,2,FALSE),0)</f>
        <v>0</v>
      </c>
    </row>
    <row r="3516" spans="2:7" ht="14" customHeight="1" x14ac:dyDescent="0.25">
      <c r="B3516" s="34" t="s">
        <v>4587</v>
      </c>
      <c r="C3516" s="29">
        <f>[1]!s_info_name(B3516)</f>
        <v>0</v>
      </c>
      <c r="D3516" s="30">
        <f>[1]!s_info_industry_sw_2021(B3516,"",1)</f>
        <v>0</v>
      </c>
      <c r="E3516" s="31" t="e">
        <f>IF([1]!s_info_industry_sw_2021(B3516,"",2)="消费电子",分工!$E$4,VLOOKUP(D3516,分工!$B$2:'分工'!$C$32,2,0))</f>
        <v>#N/A</v>
      </c>
      <c r="F3516" s="35"/>
      <c r="G3516" s="33">
        <f>IFERROR(VLOOKUP(C3516,重点公司!$C$2:$E$800,2,FALSE),0)</f>
        <v>0</v>
      </c>
    </row>
    <row r="3517" spans="2:7" ht="14" customHeight="1" x14ac:dyDescent="0.25">
      <c r="B3517" s="34" t="s">
        <v>4588</v>
      </c>
      <c r="C3517" s="29">
        <f>[1]!s_info_name(B3517)</f>
        <v>0</v>
      </c>
      <c r="D3517" s="30">
        <f>[1]!s_info_industry_sw_2021(B3517,"",1)</f>
        <v>0</v>
      </c>
      <c r="E3517" s="31" t="e">
        <f>IF([1]!s_info_industry_sw_2021(B3517,"",2)="消费电子",分工!$E$4,VLOOKUP(D3517,分工!$B$2:'分工'!$C$32,2,0))</f>
        <v>#N/A</v>
      </c>
      <c r="F3517" s="35"/>
      <c r="G3517" s="33">
        <f>IFERROR(VLOOKUP(C3517,重点公司!$C$2:$E$800,2,FALSE),0)</f>
        <v>0</v>
      </c>
    </row>
    <row r="3518" spans="2:7" ht="14" customHeight="1" x14ac:dyDescent="0.25">
      <c r="B3518" s="34" t="s">
        <v>4589</v>
      </c>
      <c r="C3518" s="29">
        <f>[1]!s_info_name(B3518)</f>
        <v>0</v>
      </c>
      <c r="D3518" s="30">
        <f>[1]!s_info_industry_sw_2021(B3518,"",1)</f>
        <v>0</v>
      </c>
      <c r="E3518" s="31" t="e">
        <f>IF([1]!s_info_industry_sw_2021(B3518,"",2)="消费电子",分工!$E$4,VLOOKUP(D3518,分工!$B$2:'分工'!$C$32,2,0))</f>
        <v>#N/A</v>
      </c>
      <c r="F3518" s="35"/>
      <c r="G3518" s="33">
        <f>IFERROR(VLOOKUP(C3518,重点公司!$C$2:$E$800,2,FALSE),0)</f>
        <v>0</v>
      </c>
    </row>
    <row r="3519" spans="2:7" ht="14" customHeight="1" x14ac:dyDescent="0.25">
      <c r="B3519" s="34" t="s">
        <v>4590</v>
      </c>
      <c r="C3519" s="29">
        <f>[1]!s_info_name(B3519)</f>
        <v>0</v>
      </c>
      <c r="D3519" s="30">
        <f>[1]!s_info_industry_sw_2021(B3519,"",1)</f>
        <v>0</v>
      </c>
      <c r="E3519" s="31" t="e">
        <f>IF([1]!s_info_industry_sw_2021(B3519,"",2)="消费电子",分工!$E$4,VLOOKUP(D3519,分工!$B$2:'分工'!$C$32,2,0))</f>
        <v>#N/A</v>
      </c>
      <c r="F3519" s="35"/>
      <c r="G3519" s="33">
        <f>IFERROR(VLOOKUP(C3519,重点公司!$C$2:$E$800,2,FALSE),0)</f>
        <v>0</v>
      </c>
    </row>
    <row r="3520" spans="2:7" ht="14" customHeight="1" x14ac:dyDescent="0.25">
      <c r="B3520" s="34" t="s">
        <v>4591</v>
      </c>
      <c r="C3520" s="29">
        <f>[1]!s_info_name(B3520)</f>
        <v>0</v>
      </c>
      <c r="D3520" s="30">
        <f>[1]!s_info_industry_sw_2021(B3520,"",1)</f>
        <v>0</v>
      </c>
      <c r="E3520" s="31" t="e">
        <f>IF([1]!s_info_industry_sw_2021(B3520,"",2)="消费电子",分工!$E$4,VLOOKUP(D3520,分工!$B$2:'分工'!$C$32,2,0))</f>
        <v>#N/A</v>
      </c>
      <c r="F3520" s="35"/>
      <c r="G3520" s="33">
        <f>IFERROR(VLOOKUP(C3520,重点公司!$C$2:$E$800,2,FALSE),0)</f>
        <v>0</v>
      </c>
    </row>
    <row r="3521" spans="2:7" ht="14" customHeight="1" x14ac:dyDescent="0.25">
      <c r="B3521" s="34" t="s">
        <v>4592</v>
      </c>
      <c r="C3521" s="29">
        <f>[1]!s_info_name(B3521)</f>
        <v>0</v>
      </c>
      <c r="D3521" s="30">
        <f>[1]!s_info_industry_sw_2021(B3521,"",1)</f>
        <v>0</v>
      </c>
      <c r="E3521" s="31" t="e">
        <f>IF([1]!s_info_industry_sw_2021(B3521,"",2)="消费电子",分工!$E$4,VLOOKUP(D3521,分工!$B$2:'分工'!$C$32,2,0))</f>
        <v>#N/A</v>
      </c>
      <c r="F3521" s="35"/>
      <c r="G3521" s="33">
        <f>IFERROR(VLOOKUP(C3521,重点公司!$C$2:$E$800,2,FALSE),0)</f>
        <v>0</v>
      </c>
    </row>
    <row r="3522" spans="2:7" ht="14" customHeight="1" x14ac:dyDescent="0.25">
      <c r="B3522" s="34" t="s">
        <v>4593</v>
      </c>
      <c r="C3522" s="29">
        <f>[1]!s_info_name(B3522)</f>
        <v>0</v>
      </c>
      <c r="D3522" s="30">
        <f>[1]!s_info_industry_sw_2021(B3522,"",1)</f>
        <v>0</v>
      </c>
      <c r="E3522" s="31" t="e">
        <f>IF([1]!s_info_industry_sw_2021(B3522,"",2)="消费电子",分工!$E$4,VLOOKUP(D3522,分工!$B$2:'分工'!$C$32,2,0))</f>
        <v>#N/A</v>
      </c>
      <c r="F3522" s="35"/>
      <c r="G3522" s="33">
        <f>IFERROR(VLOOKUP(C3522,重点公司!$C$2:$E$800,2,FALSE),0)</f>
        <v>0</v>
      </c>
    </row>
    <row r="3523" spans="2:7" ht="14" customHeight="1" x14ac:dyDescent="0.25">
      <c r="B3523" s="34" t="s">
        <v>4594</v>
      </c>
      <c r="C3523" s="29">
        <f>[1]!s_info_name(B3523)</f>
        <v>0</v>
      </c>
      <c r="D3523" s="30">
        <f>[1]!s_info_industry_sw_2021(B3523,"",1)</f>
        <v>0</v>
      </c>
      <c r="E3523" s="31" t="e">
        <f>IF([1]!s_info_industry_sw_2021(B3523,"",2)="消费电子",分工!$E$4,VLOOKUP(D3523,分工!$B$2:'分工'!$C$32,2,0))</f>
        <v>#N/A</v>
      </c>
      <c r="F3523" s="35"/>
      <c r="G3523" s="33">
        <f>IFERROR(VLOOKUP(C3523,重点公司!$C$2:$E$800,2,FALSE),0)</f>
        <v>0</v>
      </c>
    </row>
    <row r="3524" spans="2:7" ht="14" customHeight="1" x14ac:dyDescent="0.25">
      <c r="B3524" s="34" t="s">
        <v>4595</v>
      </c>
      <c r="C3524" s="29">
        <f>[1]!s_info_name(B3524)</f>
        <v>0</v>
      </c>
      <c r="D3524" s="30">
        <f>[1]!s_info_industry_sw_2021(B3524,"",1)</f>
        <v>0</v>
      </c>
      <c r="E3524" s="31" t="e">
        <f>IF([1]!s_info_industry_sw_2021(B3524,"",2)="消费电子",分工!$E$4,VLOOKUP(D3524,分工!$B$2:'分工'!$C$32,2,0))</f>
        <v>#N/A</v>
      </c>
      <c r="F3524" s="35"/>
      <c r="G3524" s="33">
        <f>IFERROR(VLOOKUP(C3524,重点公司!$C$2:$E$800,2,FALSE),0)</f>
        <v>0</v>
      </c>
    </row>
    <row r="3525" spans="2:7" ht="14" customHeight="1" x14ac:dyDescent="0.25">
      <c r="B3525" s="34" t="s">
        <v>4596</v>
      </c>
      <c r="C3525" s="29">
        <f>[1]!s_info_name(B3525)</f>
        <v>0</v>
      </c>
      <c r="D3525" s="30">
        <f>[1]!s_info_industry_sw_2021(B3525,"",1)</f>
        <v>0</v>
      </c>
      <c r="E3525" s="31" t="e">
        <f>IF([1]!s_info_industry_sw_2021(B3525,"",2)="消费电子",分工!$E$4,VLOOKUP(D3525,分工!$B$2:'分工'!$C$32,2,0))</f>
        <v>#N/A</v>
      </c>
      <c r="F3525" s="35"/>
      <c r="G3525" s="33">
        <f>IFERROR(VLOOKUP(C3525,重点公司!$C$2:$E$800,2,FALSE),0)</f>
        <v>0</v>
      </c>
    </row>
    <row r="3526" spans="2:7" ht="14" customHeight="1" x14ac:dyDescent="0.25">
      <c r="B3526" s="34" t="s">
        <v>4597</v>
      </c>
      <c r="C3526" s="29">
        <f>[1]!s_info_name(B3526)</f>
        <v>0</v>
      </c>
      <c r="D3526" s="30">
        <f>[1]!s_info_industry_sw_2021(B3526,"",1)</f>
        <v>0</v>
      </c>
      <c r="E3526" s="31" t="e">
        <f>IF([1]!s_info_industry_sw_2021(B3526,"",2)="消费电子",分工!$E$4,VLOOKUP(D3526,分工!$B$2:'分工'!$C$32,2,0))</f>
        <v>#N/A</v>
      </c>
      <c r="F3526" s="35"/>
      <c r="G3526" s="33">
        <f>IFERROR(VLOOKUP(C3526,重点公司!$C$2:$E$800,2,FALSE),0)</f>
        <v>0</v>
      </c>
    </row>
    <row r="3527" spans="2:7" ht="14" customHeight="1" x14ac:dyDescent="0.25">
      <c r="B3527" s="34" t="s">
        <v>4598</v>
      </c>
      <c r="C3527" s="29">
        <f>[1]!s_info_name(B3527)</f>
        <v>0</v>
      </c>
      <c r="D3527" s="30">
        <f>[1]!s_info_industry_sw_2021(B3527,"",1)</f>
        <v>0</v>
      </c>
      <c r="E3527" s="31" t="e">
        <f>IF([1]!s_info_industry_sw_2021(B3527,"",2)="消费电子",分工!$E$4,VLOOKUP(D3527,分工!$B$2:'分工'!$C$32,2,0))</f>
        <v>#N/A</v>
      </c>
      <c r="F3527" s="35"/>
      <c r="G3527" s="33">
        <f>IFERROR(VLOOKUP(C3527,重点公司!$C$2:$E$800,2,FALSE),0)</f>
        <v>0</v>
      </c>
    </row>
    <row r="3528" spans="2:7" ht="14" customHeight="1" x14ac:dyDescent="0.25">
      <c r="B3528" s="34" t="s">
        <v>4599</v>
      </c>
      <c r="C3528" s="29">
        <f>[1]!s_info_name(B3528)</f>
        <v>0</v>
      </c>
      <c r="D3528" s="30">
        <f>[1]!s_info_industry_sw_2021(B3528,"",1)</f>
        <v>0</v>
      </c>
      <c r="E3528" s="31" t="e">
        <f>IF([1]!s_info_industry_sw_2021(B3528,"",2)="消费电子",分工!$E$4,VLOOKUP(D3528,分工!$B$2:'分工'!$C$32,2,0))</f>
        <v>#N/A</v>
      </c>
      <c r="F3528" s="35"/>
      <c r="G3528" s="33">
        <f>IFERROR(VLOOKUP(C3528,重点公司!$C$2:$E$800,2,FALSE),0)</f>
        <v>0</v>
      </c>
    </row>
    <row r="3529" spans="2:7" ht="14" customHeight="1" x14ac:dyDescent="0.25">
      <c r="B3529" s="34" t="s">
        <v>4600</v>
      </c>
      <c r="C3529" s="29">
        <f>[1]!s_info_name(B3529)</f>
        <v>0</v>
      </c>
      <c r="D3529" s="30">
        <f>[1]!s_info_industry_sw_2021(B3529,"",1)</f>
        <v>0</v>
      </c>
      <c r="E3529" s="31" t="e">
        <f>IF([1]!s_info_industry_sw_2021(B3529,"",2)="消费电子",分工!$E$4,VLOOKUP(D3529,分工!$B$2:'分工'!$C$32,2,0))</f>
        <v>#N/A</v>
      </c>
      <c r="F3529" s="35"/>
      <c r="G3529" s="33">
        <f>IFERROR(VLOOKUP(C3529,重点公司!$C$2:$E$800,2,FALSE),0)</f>
        <v>0</v>
      </c>
    </row>
    <row r="3530" spans="2:7" ht="14" customHeight="1" x14ac:dyDescent="0.25">
      <c r="B3530" s="34" t="s">
        <v>4601</v>
      </c>
      <c r="C3530" s="29">
        <f>[1]!s_info_name(B3530)</f>
        <v>0</v>
      </c>
      <c r="D3530" s="30">
        <f>[1]!s_info_industry_sw_2021(B3530,"",1)</f>
        <v>0</v>
      </c>
      <c r="E3530" s="31" t="e">
        <f>IF([1]!s_info_industry_sw_2021(B3530,"",2)="消费电子",分工!$E$4,VLOOKUP(D3530,分工!$B$2:'分工'!$C$32,2,0))</f>
        <v>#N/A</v>
      </c>
      <c r="F3530" s="35"/>
      <c r="G3530" s="33">
        <f>IFERROR(VLOOKUP(C3530,重点公司!$C$2:$E$800,2,FALSE),0)</f>
        <v>0</v>
      </c>
    </row>
    <row r="3531" spans="2:7" ht="14" customHeight="1" x14ac:dyDescent="0.25">
      <c r="B3531" s="34" t="s">
        <v>4602</v>
      </c>
      <c r="C3531" s="29">
        <f>[1]!s_info_name(B3531)</f>
        <v>0</v>
      </c>
      <c r="D3531" s="30">
        <f>[1]!s_info_industry_sw_2021(B3531,"",1)</f>
        <v>0</v>
      </c>
      <c r="E3531" s="31" t="e">
        <f>IF([1]!s_info_industry_sw_2021(B3531,"",2)="消费电子",分工!$E$4,VLOOKUP(D3531,分工!$B$2:'分工'!$C$32,2,0))</f>
        <v>#N/A</v>
      </c>
      <c r="F3531" s="35"/>
      <c r="G3531" s="33">
        <f>IFERROR(VLOOKUP(C3531,重点公司!$C$2:$E$800,2,FALSE),0)</f>
        <v>0</v>
      </c>
    </row>
    <row r="3532" spans="2:7" ht="14" customHeight="1" x14ac:dyDescent="0.25">
      <c r="B3532" s="34" t="s">
        <v>4603</v>
      </c>
      <c r="C3532" s="29">
        <f>[1]!s_info_name(B3532)</f>
        <v>0</v>
      </c>
      <c r="D3532" s="30">
        <f>[1]!s_info_industry_sw_2021(B3532,"",1)</f>
        <v>0</v>
      </c>
      <c r="E3532" s="31" t="e">
        <f>IF([1]!s_info_industry_sw_2021(B3532,"",2)="消费电子",分工!$E$4,VLOOKUP(D3532,分工!$B$2:'分工'!$C$32,2,0))</f>
        <v>#N/A</v>
      </c>
      <c r="F3532" s="35"/>
      <c r="G3532" s="33">
        <f>IFERROR(VLOOKUP(C3532,重点公司!$C$2:$E$800,2,FALSE),0)</f>
        <v>0</v>
      </c>
    </row>
    <row r="3533" spans="2:7" ht="14" customHeight="1" x14ac:dyDescent="0.25">
      <c r="B3533" s="34" t="s">
        <v>4604</v>
      </c>
      <c r="C3533" s="29">
        <f>[1]!s_info_name(B3533)</f>
        <v>0</v>
      </c>
      <c r="D3533" s="30">
        <f>[1]!s_info_industry_sw_2021(B3533,"",1)</f>
        <v>0</v>
      </c>
      <c r="E3533" s="31" t="e">
        <f>IF([1]!s_info_industry_sw_2021(B3533,"",2)="消费电子",分工!$E$4,VLOOKUP(D3533,分工!$B$2:'分工'!$C$32,2,0))</f>
        <v>#N/A</v>
      </c>
      <c r="F3533" s="35"/>
      <c r="G3533" s="33">
        <f>IFERROR(VLOOKUP(C3533,重点公司!$C$2:$E$800,2,FALSE),0)</f>
        <v>0</v>
      </c>
    </row>
    <row r="3534" spans="2:7" ht="14" customHeight="1" x14ac:dyDescent="0.25">
      <c r="B3534" s="34" t="s">
        <v>4605</v>
      </c>
      <c r="C3534" s="29">
        <f>[1]!s_info_name(B3534)</f>
        <v>0</v>
      </c>
      <c r="D3534" s="30">
        <f>[1]!s_info_industry_sw_2021(B3534,"",1)</f>
        <v>0</v>
      </c>
      <c r="E3534" s="31" t="e">
        <f>IF([1]!s_info_industry_sw_2021(B3534,"",2)="消费电子",分工!$E$4,VLOOKUP(D3534,分工!$B$2:'分工'!$C$32,2,0))</f>
        <v>#N/A</v>
      </c>
      <c r="F3534" s="35"/>
      <c r="G3534" s="33">
        <f>IFERROR(VLOOKUP(C3534,重点公司!$C$2:$E$800,2,FALSE),0)</f>
        <v>0</v>
      </c>
    </row>
    <row r="3535" spans="2:7" ht="14" customHeight="1" x14ac:dyDescent="0.25">
      <c r="B3535" s="34" t="s">
        <v>4606</v>
      </c>
      <c r="C3535" s="29">
        <f>[1]!s_info_name(B3535)</f>
        <v>0</v>
      </c>
      <c r="D3535" s="30">
        <f>[1]!s_info_industry_sw_2021(B3535,"",1)</f>
        <v>0</v>
      </c>
      <c r="E3535" s="31" t="e">
        <f>IF([1]!s_info_industry_sw_2021(B3535,"",2)="消费电子",分工!$E$4,VLOOKUP(D3535,分工!$B$2:'分工'!$C$32,2,0))</f>
        <v>#N/A</v>
      </c>
      <c r="F3535" s="35"/>
      <c r="G3535" s="33">
        <f>IFERROR(VLOOKUP(C3535,重点公司!$C$2:$E$800,2,FALSE),0)</f>
        <v>0</v>
      </c>
    </row>
    <row r="3536" spans="2:7" ht="14" customHeight="1" x14ac:dyDescent="0.25">
      <c r="B3536" s="34" t="s">
        <v>4607</v>
      </c>
      <c r="C3536" s="29">
        <f>[1]!s_info_name(B3536)</f>
        <v>0</v>
      </c>
      <c r="D3536" s="30">
        <f>[1]!s_info_industry_sw_2021(B3536,"",1)</f>
        <v>0</v>
      </c>
      <c r="E3536" s="31" t="e">
        <f>IF([1]!s_info_industry_sw_2021(B3536,"",2)="消费电子",分工!$E$4,VLOOKUP(D3536,分工!$B$2:'分工'!$C$32,2,0))</f>
        <v>#N/A</v>
      </c>
      <c r="F3536" s="35"/>
      <c r="G3536" s="33">
        <f>IFERROR(VLOOKUP(C3536,重点公司!$C$2:$E$800,2,FALSE),0)</f>
        <v>0</v>
      </c>
    </row>
    <row r="3537" spans="2:7" ht="14" customHeight="1" x14ac:dyDescent="0.25">
      <c r="B3537" s="34" t="s">
        <v>4608</v>
      </c>
      <c r="C3537" s="29">
        <f>[1]!s_info_name(B3537)</f>
        <v>0</v>
      </c>
      <c r="D3537" s="30">
        <f>[1]!s_info_industry_sw_2021(B3537,"",1)</f>
        <v>0</v>
      </c>
      <c r="E3537" s="31" t="e">
        <f>IF([1]!s_info_industry_sw_2021(B3537,"",2)="消费电子",分工!$E$4,VLOOKUP(D3537,分工!$B$2:'分工'!$C$32,2,0))</f>
        <v>#N/A</v>
      </c>
      <c r="F3537" s="35"/>
      <c r="G3537" s="33">
        <f>IFERROR(VLOOKUP(C3537,重点公司!$C$2:$E$800,2,FALSE),0)</f>
        <v>0</v>
      </c>
    </row>
    <row r="3538" spans="2:7" ht="14" customHeight="1" x14ac:dyDescent="0.25">
      <c r="B3538" s="34" t="s">
        <v>4609</v>
      </c>
      <c r="C3538" s="29">
        <f>[1]!s_info_name(B3538)</f>
        <v>0</v>
      </c>
      <c r="D3538" s="30">
        <f>[1]!s_info_industry_sw_2021(B3538,"",1)</f>
        <v>0</v>
      </c>
      <c r="E3538" s="31" t="e">
        <f>IF([1]!s_info_industry_sw_2021(B3538,"",2)="消费电子",分工!$E$4,VLOOKUP(D3538,分工!$B$2:'分工'!$C$32,2,0))</f>
        <v>#N/A</v>
      </c>
      <c r="F3538" s="35"/>
      <c r="G3538" s="33">
        <f>IFERROR(VLOOKUP(C3538,重点公司!$C$2:$E$800,2,FALSE),0)</f>
        <v>0</v>
      </c>
    </row>
    <row r="3539" spans="2:7" ht="14" customHeight="1" x14ac:dyDescent="0.25">
      <c r="B3539" s="34" t="s">
        <v>4610</v>
      </c>
      <c r="C3539" s="29">
        <f>[1]!s_info_name(B3539)</f>
        <v>0</v>
      </c>
      <c r="D3539" s="30">
        <f>[1]!s_info_industry_sw_2021(B3539,"",1)</f>
        <v>0</v>
      </c>
      <c r="E3539" s="31" t="e">
        <f>IF([1]!s_info_industry_sw_2021(B3539,"",2)="消费电子",分工!$E$4,VLOOKUP(D3539,分工!$B$2:'分工'!$C$32,2,0))</f>
        <v>#N/A</v>
      </c>
      <c r="F3539" s="35"/>
      <c r="G3539" s="33">
        <f>IFERROR(VLOOKUP(C3539,重点公司!$C$2:$E$800,2,FALSE),0)</f>
        <v>0</v>
      </c>
    </row>
    <row r="3540" spans="2:7" ht="14" customHeight="1" x14ac:dyDescent="0.25">
      <c r="B3540" s="34" t="s">
        <v>4611</v>
      </c>
      <c r="C3540" s="29">
        <f>[1]!s_info_name(B3540)</f>
        <v>0</v>
      </c>
      <c r="D3540" s="30">
        <f>[1]!s_info_industry_sw_2021(B3540,"",1)</f>
        <v>0</v>
      </c>
      <c r="E3540" s="31" t="e">
        <f>IF([1]!s_info_industry_sw_2021(B3540,"",2)="消费电子",分工!$E$4,VLOOKUP(D3540,分工!$B$2:'分工'!$C$32,2,0))</f>
        <v>#N/A</v>
      </c>
      <c r="F3540" s="35"/>
      <c r="G3540" s="33">
        <f>IFERROR(VLOOKUP(C3540,重点公司!$C$2:$E$800,2,FALSE),0)</f>
        <v>0</v>
      </c>
    </row>
    <row r="3541" spans="2:7" ht="14" customHeight="1" x14ac:dyDescent="0.25">
      <c r="B3541" s="34" t="s">
        <v>4612</v>
      </c>
      <c r="C3541" s="29">
        <f>[1]!s_info_name(B3541)</f>
        <v>0</v>
      </c>
      <c r="D3541" s="30">
        <f>[1]!s_info_industry_sw_2021(B3541,"",1)</f>
        <v>0</v>
      </c>
      <c r="E3541" s="31" t="e">
        <f>IF([1]!s_info_industry_sw_2021(B3541,"",2)="消费电子",分工!$E$4,VLOOKUP(D3541,分工!$B$2:'分工'!$C$32,2,0))</f>
        <v>#N/A</v>
      </c>
      <c r="F3541" s="35"/>
      <c r="G3541" s="33">
        <f>IFERROR(VLOOKUP(C3541,重点公司!$C$2:$E$800,2,FALSE),0)</f>
        <v>0</v>
      </c>
    </row>
    <row r="3542" spans="2:7" ht="14" customHeight="1" x14ac:dyDescent="0.25">
      <c r="B3542" s="34" t="s">
        <v>4613</v>
      </c>
      <c r="C3542" s="29">
        <f>[1]!s_info_name(B3542)</f>
        <v>0</v>
      </c>
      <c r="D3542" s="30">
        <f>[1]!s_info_industry_sw_2021(B3542,"",1)</f>
        <v>0</v>
      </c>
      <c r="E3542" s="31" t="e">
        <f>IF([1]!s_info_industry_sw_2021(B3542,"",2)="消费电子",分工!$E$4,VLOOKUP(D3542,分工!$B$2:'分工'!$C$32,2,0))</f>
        <v>#N/A</v>
      </c>
      <c r="F3542" s="35"/>
      <c r="G3542" s="33">
        <f>IFERROR(VLOOKUP(C3542,重点公司!$C$2:$E$800,2,FALSE),0)</f>
        <v>0</v>
      </c>
    </row>
    <row r="3543" spans="2:7" ht="14" customHeight="1" x14ac:dyDescent="0.25">
      <c r="B3543" s="34" t="s">
        <v>4614</v>
      </c>
      <c r="C3543" s="29">
        <f>[1]!s_info_name(B3543)</f>
        <v>0</v>
      </c>
      <c r="D3543" s="30">
        <f>[1]!s_info_industry_sw_2021(B3543,"",1)</f>
        <v>0</v>
      </c>
      <c r="E3543" s="31" t="e">
        <f>IF([1]!s_info_industry_sw_2021(B3543,"",2)="消费电子",分工!$E$4,VLOOKUP(D3543,分工!$B$2:'分工'!$C$32,2,0))</f>
        <v>#N/A</v>
      </c>
      <c r="F3543" s="35"/>
      <c r="G3543" s="33">
        <f>IFERROR(VLOOKUP(C3543,重点公司!$C$2:$E$800,2,FALSE),0)</f>
        <v>0</v>
      </c>
    </row>
    <row r="3544" spans="2:7" ht="14" customHeight="1" x14ac:dyDescent="0.25">
      <c r="B3544" s="34" t="s">
        <v>4615</v>
      </c>
      <c r="C3544" s="29">
        <f>[1]!s_info_name(B3544)</f>
        <v>0</v>
      </c>
      <c r="D3544" s="30">
        <f>[1]!s_info_industry_sw_2021(B3544,"",1)</f>
        <v>0</v>
      </c>
      <c r="E3544" s="31" t="e">
        <f>IF([1]!s_info_industry_sw_2021(B3544,"",2)="消费电子",分工!$E$4,VLOOKUP(D3544,分工!$B$2:'分工'!$C$32,2,0))</f>
        <v>#N/A</v>
      </c>
      <c r="F3544" s="35"/>
      <c r="G3544" s="33">
        <f>IFERROR(VLOOKUP(C3544,重点公司!$C$2:$E$800,2,FALSE),0)</f>
        <v>0</v>
      </c>
    </row>
    <row r="3545" spans="2:7" ht="14" customHeight="1" x14ac:dyDescent="0.25">
      <c r="B3545" s="34" t="s">
        <v>4616</v>
      </c>
      <c r="C3545" s="29">
        <f>[1]!s_info_name(B3545)</f>
        <v>0</v>
      </c>
      <c r="D3545" s="30">
        <f>[1]!s_info_industry_sw_2021(B3545,"",1)</f>
        <v>0</v>
      </c>
      <c r="E3545" s="31" t="e">
        <f>IF([1]!s_info_industry_sw_2021(B3545,"",2)="消费电子",分工!$E$4,VLOOKUP(D3545,分工!$B$2:'分工'!$C$32,2,0))</f>
        <v>#N/A</v>
      </c>
      <c r="F3545" s="35"/>
      <c r="G3545" s="33">
        <f>IFERROR(VLOOKUP(C3545,重点公司!$C$2:$E$800,2,FALSE),0)</f>
        <v>0</v>
      </c>
    </row>
    <row r="3546" spans="2:7" ht="14" customHeight="1" x14ac:dyDescent="0.25">
      <c r="B3546" s="34" t="s">
        <v>4617</v>
      </c>
      <c r="C3546" s="29">
        <f>[1]!s_info_name(B3546)</f>
        <v>0</v>
      </c>
      <c r="D3546" s="30">
        <f>[1]!s_info_industry_sw_2021(B3546,"",1)</f>
        <v>0</v>
      </c>
      <c r="E3546" s="31" t="e">
        <f>IF([1]!s_info_industry_sw_2021(B3546,"",2)="消费电子",分工!$E$4,VLOOKUP(D3546,分工!$B$2:'分工'!$C$32,2,0))</f>
        <v>#N/A</v>
      </c>
      <c r="F3546" s="35"/>
      <c r="G3546" s="33">
        <f>IFERROR(VLOOKUP(C3546,重点公司!$C$2:$E$800,2,FALSE),0)</f>
        <v>0</v>
      </c>
    </row>
    <row r="3547" spans="2:7" ht="14" customHeight="1" x14ac:dyDescent="0.25">
      <c r="B3547" s="34" t="s">
        <v>4618</v>
      </c>
      <c r="C3547" s="29">
        <f>[1]!s_info_name(B3547)</f>
        <v>0</v>
      </c>
      <c r="D3547" s="30">
        <f>[1]!s_info_industry_sw_2021(B3547,"",1)</f>
        <v>0</v>
      </c>
      <c r="E3547" s="31" t="e">
        <f>IF([1]!s_info_industry_sw_2021(B3547,"",2)="消费电子",分工!$E$4,VLOOKUP(D3547,分工!$B$2:'分工'!$C$32,2,0))</f>
        <v>#N/A</v>
      </c>
      <c r="F3547" s="35"/>
      <c r="G3547" s="33">
        <f>IFERROR(VLOOKUP(C3547,重点公司!$C$2:$E$800,2,FALSE),0)</f>
        <v>0</v>
      </c>
    </row>
    <row r="3548" spans="2:7" ht="14" customHeight="1" x14ac:dyDescent="0.25">
      <c r="B3548" s="34" t="s">
        <v>4619</v>
      </c>
      <c r="C3548" s="29">
        <f>[1]!s_info_name(B3548)</f>
        <v>0</v>
      </c>
      <c r="D3548" s="30">
        <f>[1]!s_info_industry_sw_2021(B3548,"",1)</f>
        <v>0</v>
      </c>
      <c r="E3548" s="31" t="e">
        <f>IF([1]!s_info_industry_sw_2021(B3548,"",2)="消费电子",分工!$E$4,VLOOKUP(D3548,分工!$B$2:'分工'!$C$32,2,0))</f>
        <v>#N/A</v>
      </c>
      <c r="F3548" s="35"/>
      <c r="G3548" s="33">
        <f>IFERROR(VLOOKUP(C3548,重点公司!$C$2:$E$800,2,FALSE),0)</f>
        <v>0</v>
      </c>
    </row>
    <row r="3549" spans="2:7" ht="14" customHeight="1" x14ac:dyDescent="0.25">
      <c r="B3549" s="34" t="s">
        <v>4620</v>
      </c>
      <c r="C3549" s="29">
        <f>[1]!s_info_name(B3549)</f>
        <v>0</v>
      </c>
      <c r="D3549" s="30">
        <f>[1]!s_info_industry_sw_2021(B3549,"",1)</f>
        <v>0</v>
      </c>
      <c r="E3549" s="31" t="e">
        <f>IF([1]!s_info_industry_sw_2021(B3549,"",2)="消费电子",分工!$E$4,VLOOKUP(D3549,分工!$B$2:'分工'!$C$32,2,0))</f>
        <v>#N/A</v>
      </c>
      <c r="F3549" s="35"/>
      <c r="G3549" s="33">
        <f>IFERROR(VLOOKUP(C3549,重点公司!$C$2:$E$800,2,FALSE),0)</f>
        <v>0</v>
      </c>
    </row>
    <row r="3550" spans="2:7" ht="14" customHeight="1" x14ac:dyDescent="0.25">
      <c r="B3550" s="34" t="s">
        <v>4621</v>
      </c>
      <c r="C3550" s="29">
        <f>[1]!s_info_name(B3550)</f>
        <v>0</v>
      </c>
      <c r="D3550" s="30">
        <f>[1]!s_info_industry_sw_2021(B3550,"",1)</f>
        <v>0</v>
      </c>
      <c r="E3550" s="31" t="e">
        <f>IF([1]!s_info_industry_sw_2021(B3550,"",2)="消费电子",分工!$E$4,VLOOKUP(D3550,分工!$B$2:'分工'!$C$32,2,0))</f>
        <v>#N/A</v>
      </c>
      <c r="F3550" s="35"/>
      <c r="G3550" s="33">
        <f>IFERROR(VLOOKUP(C3550,重点公司!$C$2:$E$800,2,FALSE),0)</f>
        <v>0</v>
      </c>
    </row>
    <row r="3551" spans="2:7" ht="14" customHeight="1" x14ac:dyDescent="0.25">
      <c r="B3551" s="34" t="s">
        <v>4622</v>
      </c>
      <c r="C3551" s="29">
        <f>[1]!s_info_name(B3551)</f>
        <v>0</v>
      </c>
      <c r="D3551" s="30">
        <f>[1]!s_info_industry_sw_2021(B3551,"",1)</f>
        <v>0</v>
      </c>
      <c r="E3551" s="31" t="e">
        <f>IF([1]!s_info_industry_sw_2021(B3551,"",2)="消费电子",分工!$E$4,VLOOKUP(D3551,分工!$B$2:'分工'!$C$32,2,0))</f>
        <v>#N/A</v>
      </c>
      <c r="F3551" s="35"/>
      <c r="G3551" s="33">
        <f>IFERROR(VLOOKUP(C3551,重点公司!$C$2:$E$800,2,FALSE),0)</f>
        <v>0</v>
      </c>
    </row>
    <row r="3552" spans="2:7" ht="14" customHeight="1" x14ac:dyDescent="0.25">
      <c r="B3552" s="34" t="s">
        <v>4623</v>
      </c>
      <c r="C3552" s="29">
        <f>[1]!s_info_name(B3552)</f>
        <v>0</v>
      </c>
      <c r="D3552" s="30">
        <f>[1]!s_info_industry_sw_2021(B3552,"",1)</f>
        <v>0</v>
      </c>
      <c r="E3552" s="31" t="e">
        <f>IF([1]!s_info_industry_sw_2021(B3552,"",2)="消费电子",分工!$E$4,VLOOKUP(D3552,分工!$B$2:'分工'!$C$32,2,0))</f>
        <v>#N/A</v>
      </c>
      <c r="F3552" s="35"/>
      <c r="G3552" s="33">
        <f>IFERROR(VLOOKUP(C3552,重点公司!$C$2:$E$800,2,FALSE),0)</f>
        <v>0</v>
      </c>
    </row>
    <row r="3553" spans="2:7" ht="14" customHeight="1" x14ac:dyDescent="0.25">
      <c r="B3553" s="34" t="s">
        <v>4624</v>
      </c>
      <c r="C3553" s="29">
        <f>[1]!s_info_name(B3553)</f>
        <v>0</v>
      </c>
      <c r="D3553" s="30">
        <f>[1]!s_info_industry_sw_2021(B3553,"",1)</f>
        <v>0</v>
      </c>
      <c r="E3553" s="31" t="e">
        <f>IF([1]!s_info_industry_sw_2021(B3553,"",2)="消费电子",分工!$E$4,VLOOKUP(D3553,分工!$B$2:'分工'!$C$32,2,0))</f>
        <v>#N/A</v>
      </c>
      <c r="F3553" s="35"/>
      <c r="G3553" s="33">
        <f>IFERROR(VLOOKUP(C3553,重点公司!$C$2:$E$800,2,FALSE),0)</f>
        <v>0</v>
      </c>
    </row>
    <row r="3554" spans="2:7" ht="14" customHeight="1" x14ac:dyDescent="0.25">
      <c r="B3554" s="34" t="s">
        <v>4625</v>
      </c>
      <c r="C3554" s="29">
        <f>[1]!s_info_name(B3554)</f>
        <v>0</v>
      </c>
      <c r="D3554" s="30">
        <f>[1]!s_info_industry_sw_2021(B3554,"",1)</f>
        <v>0</v>
      </c>
      <c r="E3554" s="31" t="e">
        <f>IF([1]!s_info_industry_sw_2021(B3554,"",2)="消费电子",分工!$E$4,VLOOKUP(D3554,分工!$B$2:'分工'!$C$32,2,0))</f>
        <v>#N/A</v>
      </c>
      <c r="F3554" s="35"/>
      <c r="G3554" s="33">
        <f>IFERROR(VLOOKUP(C3554,重点公司!$C$2:$E$800,2,FALSE),0)</f>
        <v>0</v>
      </c>
    </row>
    <row r="3555" spans="2:7" ht="14" customHeight="1" x14ac:dyDescent="0.25">
      <c r="B3555" s="34" t="s">
        <v>4626</v>
      </c>
      <c r="C3555" s="29">
        <f>[1]!s_info_name(B3555)</f>
        <v>0</v>
      </c>
      <c r="D3555" s="30">
        <f>[1]!s_info_industry_sw_2021(B3555,"",1)</f>
        <v>0</v>
      </c>
      <c r="E3555" s="31" t="e">
        <f>IF([1]!s_info_industry_sw_2021(B3555,"",2)="消费电子",分工!$E$4,VLOOKUP(D3555,分工!$B$2:'分工'!$C$32,2,0))</f>
        <v>#N/A</v>
      </c>
      <c r="F3555" s="35"/>
      <c r="G3555" s="33">
        <f>IFERROR(VLOOKUP(C3555,重点公司!$C$2:$E$800,2,FALSE),0)</f>
        <v>0</v>
      </c>
    </row>
    <row r="3556" spans="2:7" ht="14" customHeight="1" x14ac:dyDescent="0.25">
      <c r="B3556" s="34" t="s">
        <v>4627</v>
      </c>
      <c r="C3556" s="29">
        <f>[1]!s_info_name(B3556)</f>
        <v>0</v>
      </c>
      <c r="D3556" s="30">
        <f>[1]!s_info_industry_sw_2021(B3556,"",1)</f>
        <v>0</v>
      </c>
      <c r="E3556" s="31" t="e">
        <f>IF([1]!s_info_industry_sw_2021(B3556,"",2)="消费电子",分工!$E$4,VLOOKUP(D3556,分工!$B$2:'分工'!$C$32,2,0))</f>
        <v>#N/A</v>
      </c>
      <c r="F3556" s="35"/>
      <c r="G3556" s="33">
        <f>IFERROR(VLOOKUP(C3556,重点公司!$C$2:$E$800,2,FALSE),0)</f>
        <v>0</v>
      </c>
    </row>
    <row r="3557" spans="2:7" ht="14" customHeight="1" x14ac:dyDescent="0.25">
      <c r="B3557" s="34" t="s">
        <v>4628</v>
      </c>
      <c r="C3557" s="29">
        <f>[1]!s_info_name(B3557)</f>
        <v>0</v>
      </c>
      <c r="D3557" s="30">
        <f>[1]!s_info_industry_sw_2021(B3557,"",1)</f>
        <v>0</v>
      </c>
      <c r="E3557" s="31" t="e">
        <f>IF([1]!s_info_industry_sw_2021(B3557,"",2)="消费电子",分工!$E$4,VLOOKUP(D3557,分工!$B$2:'分工'!$C$32,2,0))</f>
        <v>#N/A</v>
      </c>
      <c r="F3557" s="35"/>
      <c r="G3557" s="33">
        <f>IFERROR(VLOOKUP(C3557,重点公司!$C$2:$E$800,2,FALSE),0)</f>
        <v>0</v>
      </c>
    </row>
    <row r="3558" spans="2:7" ht="14" customHeight="1" x14ac:dyDescent="0.25">
      <c r="B3558" s="34" t="s">
        <v>4629</v>
      </c>
      <c r="C3558" s="29">
        <f>[1]!s_info_name(B3558)</f>
        <v>0</v>
      </c>
      <c r="D3558" s="30">
        <f>[1]!s_info_industry_sw_2021(B3558,"",1)</f>
        <v>0</v>
      </c>
      <c r="E3558" s="31" t="e">
        <f>IF([1]!s_info_industry_sw_2021(B3558,"",2)="消费电子",分工!$E$4,VLOOKUP(D3558,分工!$B$2:'分工'!$C$32,2,0))</f>
        <v>#N/A</v>
      </c>
      <c r="F3558" s="35"/>
      <c r="G3558" s="33">
        <f>IFERROR(VLOOKUP(C3558,重点公司!$C$2:$E$800,2,FALSE),0)</f>
        <v>0</v>
      </c>
    </row>
    <row r="3559" spans="2:7" ht="14" customHeight="1" x14ac:dyDescent="0.25">
      <c r="B3559" s="34" t="s">
        <v>4630</v>
      </c>
      <c r="C3559" s="29">
        <f>[1]!s_info_name(B3559)</f>
        <v>0</v>
      </c>
      <c r="D3559" s="30">
        <f>[1]!s_info_industry_sw_2021(B3559,"",1)</f>
        <v>0</v>
      </c>
      <c r="E3559" s="31" t="e">
        <f>IF([1]!s_info_industry_sw_2021(B3559,"",2)="消费电子",分工!$E$4,VLOOKUP(D3559,分工!$B$2:'分工'!$C$32,2,0))</f>
        <v>#N/A</v>
      </c>
      <c r="F3559" s="35"/>
      <c r="G3559" s="33">
        <f>IFERROR(VLOOKUP(C3559,重点公司!$C$2:$E$800,2,FALSE),0)</f>
        <v>0</v>
      </c>
    </row>
    <row r="3560" spans="2:7" ht="14" customHeight="1" x14ac:dyDescent="0.25">
      <c r="B3560" s="34" t="s">
        <v>4631</v>
      </c>
      <c r="C3560" s="29">
        <f>[1]!s_info_name(B3560)</f>
        <v>0</v>
      </c>
      <c r="D3560" s="30">
        <f>[1]!s_info_industry_sw_2021(B3560,"",1)</f>
        <v>0</v>
      </c>
      <c r="E3560" s="31" t="e">
        <f>IF([1]!s_info_industry_sw_2021(B3560,"",2)="消费电子",分工!$E$4,VLOOKUP(D3560,分工!$B$2:'分工'!$C$32,2,0))</f>
        <v>#N/A</v>
      </c>
      <c r="F3560" s="35"/>
      <c r="G3560" s="33">
        <f>IFERROR(VLOOKUP(C3560,重点公司!$C$2:$E$800,2,FALSE),0)</f>
        <v>0</v>
      </c>
    </row>
    <row r="3561" spans="2:7" ht="14" customHeight="1" x14ac:dyDescent="0.25">
      <c r="B3561" s="34" t="s">
        <v>4632</v>
      </c>
      <c r="C3561" s="29">
        <f>[1]!s_info_name(B3561)</f>
        <v>0</v>
      </c>
      <c r="D3561" s="30">
        <f>[1]!s_info_industry_sw_2021(B3561,"",1)</f>
        <v>0</v>
      </c>
      <c r="E3561" s="31" t="e">
        <f>IF([1]!s_info_industry_sw_2021(B3561,"",2)="消费电子",分工!$E$4,VLOOKUP(D3561,分工!$B$2:'分工'!$C$32,2,0))</f>
        <v>#N/A</v>
      </c>
      <c r="F3561" s="35"/>
      <c r="G3561" s="33">
        <f>IFERROR(VLOOKUP(C3561,重点公司!$C$2:$E$800,2,FALSE),0)</f>
        <v>0</v>
      </c>
    </row>
    <row r="3562" spans="2:7" ht="14" customHeight="1" x14ac:dyDescent="0.25">
      <c r="B3562" s="34" t="s">
        <v>4633</v>
      </c>
      <c r="C3562" s="29">
        <f>[1]!s_info_name(B3562)</f>
        <v>0</v>
      </c>
      <c r="D3562" s="30">
        <f>[1]!s_info_industry_sw_2021(B3562,"",1)</f>
        <v>0</v>
      </c>
      <c r="E3562" s="31" t="e">
        <f>IF([1]!s_info_industry_sw_2021(B3562,"",2)="消费电子",分工!$E$4,VLOOKUP(D3562,分工!$B$2:'分工'!$C$32,2,0))</f>
        <v>#N/A</v>
      </c>
      <c r="F3562" s="35"/>
      <c r="G3562" s="33">
        <f>IFERROR(VLOOKUP(C3562,重点公司!$C$2:$E$800,2,FALSE),0)</f>
        <v>0</v>
      </c>
    </row>
    <row r="3563" spans="2:7" ht="14" customHeight="1" x14ac:dyDescent="0.25">
      <c r="B3563" s="34" t="s">
        <v>4634</v>
      </c>
      <c r="C3563" s="29">
        <f>[1]!s_info_name(B3563)</f>
        <v>0</v>
      </c>
      <c r="D3563" s="30">
        <f>[1]!s_info_industry_sw_2021(B3563,"",1)</f>
        <v>0</v>
      </c>
      <c r="E3563" s="31" t="e">
        <f>IF([1]!s_info_industry_sw_2021(B3563,"",2)="消费电子",分工!$E$4,VLOOKUP(D3563,分工!$B$2:'分工'!$C$32,2,0))</f>
        <v>#N/A</v>
      </c>
      <c r="F3563" s="35"/>
      <c r="G3563" s="33">
        <f>IFERROR(VLOOKUP(C3563,重点公司!$C$2:$E$800,2,FALSE),0)</f>
        <v>0</v>
      </c>
    </row>
    <row r="3564" spans="2:7" ht="14" customHeight="1" x14ac:dyDescent="0.25">
      <c r="B3564" s="34" t="s">
        <v>4635</v>
      </c>
      <c r="C3564" s="29">
        <f>[1]!s_info_name(B3564)</f>
        <v>0</v>
      </c>
      <c r="D3564" s="30">
        <f>[1]!s_info_industry_sw_2021(B3564,"",1)</f>
        <v>0</v>
      </c>
      <c r="E3564" s="31" t="e">
        <f>IF([1]!s_info_industry_sw_2021(B3564,"",2)="消费电子",分工!$E$4,VLOOKUP(D3564,分工!$B$2:'分工'!$C$32,2,0))</f>
        <v>#N/A</v>
      </c>
      <c r="F3564" s="35"/>
      <c r="G3564" s="33">
        <f>IFERROR(VLOOKUP(C3564,重点公司!$C$2:$E$800,2,FALSE),0)</f>
        <v>0</v>
      </c>
    </row>
    <row r="3565" spans="2:7" ht="14" customHeight="1" x14ac:dyDescent="0.25">
      <c r="B3565" s="34" t="s">
        <v>4636</v>
      </c>
      <c r="C3565" s="29">
        <f>[1]!s_info_name(B3565)</f>
        <v>0</v>
      </c>
      <c r="D3565" s="30">
        <f>[1]!s_info_industry_sw_2021(B3565,"",1)</f>
        <v>0</v>
      </c>
      <c r="E3565" s="31" t="e">
        <f>IF([1]!s_info_industry_sw_2021(B3565,"",2)="消费电子",分工!$E$4,VLOOKUP(D3565,分工!$B$2:'分工'!$C$32,2,0))</f>
        <v>#N/A</v>
      </c>
      <c r="F3565" s="35"/>
      <c r="G3565" s="33">
        <f>IFERROR(VLOOKUP(C3565,重点公司!$C$2:$E$800,2,FALSE),0)</f>
        <v>0</v>
      </c>
    </row>
    <row r="3566" spans="2:7" ht="14" customHeight="1" x14ac:dyDescent="0.25">
      <c r="B3566" s="34" t="s">
        <v>4637</v>
      </c>
      <c r="C3566" s="29">
        <f>[1]!s_info_name(B3566)</f>
        <v>0</v>
      </c>
      <c r="D3566" s="30">
        <f>[1]!s_info_industry_sw_2021(B3566,"",1)</f>
        <v>0</v>
      </c>
      <c r="E3566" s="31" t="e">
        <f>IF([1]!s_info_industry_sw_2021(B3566,"",2)="消费电子",分工!$E$4,VLOOKUP(D3566,分工!$B$2:'分工'!$C$32,2,0))</f>
        <v>#N/A</v>
      </c>
      <c r="F3566" s="35"/>
      <c r="G3566" s="33">
        <f>IFERROR(VLOOKUP(C3566,重点公司!$C$2:$E$800,2,FALSE),0)</f>
        <v>0</v>
      </c>
    </row>
    <row r="3567" spans="2:7" ht="14" customHeight="1" x14ac:dyDescent="0.25">
      <c r="B3567" s="34" t="s">
        <v>4638</v>
      </c>
      <c r="C3567" s="29">
        <f>[1]!s_info_name(B3567)</f>
        <v>0</v>
      </c>
      <c r="D3567" s="30">
        <f>[1]!s_info_industry_sw_2021(B3567,"",1)</f>
        <v>0</v>
      </c>
      <c r="E3567" s="31" t="e">
        <f>IF([1]!s_info_industry_sw_2021(B3567,"",2)="消费电子",分工!$E$4,VLOOKUP(D3567,分工!$B$2:'分工'!$C$32,2,0))</f>
        <v>#N/A</v>
      </c>
      <c r="F3567" s="35"/>
      <c r="G3567" s="33">
        <f>IFERROR(VLOOKUP(C3567,重点公司!$C$2:$E$800,2,FALSE),0)</f>
        <v>0</v>
      </c>
    </row>
    <row r="3568" spans="2:7" ht="14" customHeight="1" x14ac:dyDescent="0.25">
      <c r="B3568" s="34" t="s">
        <v>4639</v>
      </c>
      <c r="C3568" s="29">
        <f>[1]!s_info_name(B3568)</f>
        <v>0</v>
      </c>
      <c r="D3568" s="30">
        <f>[1]!s_info_industry_sw_2021(B3568,"",1)</f>
        <v>0</v>
      </c>
      <c r="E3568" s="31" t="e">
        <f>IF([1]!s_info_industry_sw_2021(B3568,"",2)="消费电子",分工!$E$4,VLOOKUP(D3568,分工!$B$2:'分工'!$C$32,2,0))</f>
        <v>#N/A</v>
      </c>
      <c r="F3568" s="35"/>
      <c r="G3568" s="33">
        <f>IFERROR(VLOOKUP(C3568,重点公司!$C$2:$E$800,2,FALSE),0)</f>
        <v>0</v>
      </c>
    </row>
    <row r="3569" spans="2:7" ht="14" customHeight="1" x14ac:dyDescent="0.25">
      <c r="B3569" s="34" t="s">
        <v>4640</v>
      </c>
      <c r="C3569" s="29">
        <f>[1]!s_info_name(B3569)</f>
        <v>0</v>
      </c>
      <c r="D3569" s="30">
        <f>[1]!s_info_industry_sw_2021(B3569,"",1)</f>
        <v>0</v>
      </c>
      <c r="E3569" s="31" t="e">
        <f>IF([1]!s_info_industry_sw_2021(B3569,"",2)="消费电子",分工!$E$4,VLOOKUP(D3569,分工!$B$2:'分工'!$C$32,2,0))</f>
        <v>#N/A</v>
      </c>
      <c r="F3569" s="35"/>
      <c r="G3569" s="33">
        <f>IFERROR(VLOOKUP(C3569,重点公司!$C$2:$E$800,2,FALSE),0)</f>
        <v>0</v>
      </c>
    </row>
    <row r="3570" spans="2:7" ht="14" customHeight="1" x14ac:dyDescent="0.25">
      <c r="B3570" s="34" t="s">
        <v>4641</v>
      </c>
      <c r="C3570" s="29">
        <f>[1]!s_info_name(B3570)</f>
        <v>0</v>
      </c>
      <c r="D3570" s="30">
        <f>[1]!s_info_industry_sw_2021(B3570,"",1)</f>
        <v>0</v>
      </c>
      <c r="E3570" s="31" t="e">
        <f>IF([1]!s_info_industry_sw_2021(B3570,"",2)="消费电子",分工!$E$4,VLOOKUP(D3570,分工!$B$2:'分工'!$C$32,2,0))</f>
        <v>#N/A</v>
      </c>
      <c r="F3570" s="35"/>
      <c r="G3570" s="33">
        <f>IFERROR(VLOOKUP(C3570,重点公司!$C$2:$E$800,2,FALSE),0)</f>
        <v>0</v>
      </c>
    </row>
    <row r="3571" spans="2:7" ht="14" customHeight="1" x14ac:dyDescent="0.25">
      <c r="B3571" s="34" t="s">
        <v>4642</v>
      </c>
      <c r="C3571" s="29">
        <f>[1]!s_info_name(B3571)</f>
        <v>0</v>
      </c>
      <c r="D3571" s="30">
        <f>[1]!s_info_industry_sw_2021(B3571,"",1)</f>
        <v>0</v>
      </c>
      <c r="E3571" s="31" t="e">
        <f>IF([1]!s_info_industry_sw_2021(B3571,"",2)="消费电子",分工!$E$4,VLOOKUP(D3571,分工!$B$2:'分工'!$C$32,2,0))</f>
        <v>#N/A</v>
      </c>
      <c r="F3571" s="35"/>
      <c r="G3571" s="33">
        <f>IFERROR(VLOOKUP(C3571,重点公司!$C$2:$E$800,2,FALSE),0)</f>
        <v>0</v>
      </c>
    </row>
    <row r="3572" spans="2:7" ht="14" customHeight="1" x14ac:dyDescent="0.25">
      <c r="B3572" s="34" t="s">
        <v>4643</v>
      </c>
      <c r="C3572" s="29">
        <f>[1]!s_info_name(B3572)</f>
        <v>0</v>
      </c>
      <c r="D3572" s="30">
        <f>[1]!s_info_industry_sw_2021(B3572,"",1)</f>
        <v>0</v>
      </c>
      <c r="E3572" s="31" t="e">
        <f>IF([1]!s_info_industry_sw_2021(B3572,"",2)="消费电子",分工!$E$4,VLOOKUP(D3572,分工!$B$2:'分工'!$C$32,2,0))</f>
        <v>#N/A</v>
      </c>
      <c r="F3572" s="35"/>
      <c r="G3572" s="33">
        <f>IFERROR(VLOOKUP(C3572,重点公司!$C$2:$E$800,2,FALSE),0)</f>
        <v>0</v>
      </c>
    </row>
    <row r="3573" spans="2:7" ht="14" customHeight="1" x14ac:dyDescent="0.25">
      <c r="B3573" s="34" t="s">
        <v>4644</v>
      </c>
      <c r="C3573" s="29">
        <f>[1]!s_info_name(B3573)</f>
        <v>0</v>
      </c>
      <c r="D3573" s="30">
        <f>[1]!s_info_industry_sw_2021(B3573,"",1)</f>
        <v>0</v>
      </c>
      <c r="E3573" s="31" t="e">
        <f>IF([1]!s_info_industry_sw_2021(B3573,"",2)="消费电子",分工!$E$4,VLOOKUP(D3573,分工!$B$2:'分工'!$C$32,2,0))</f>
        <v>#N/A</v>
      </c>
      <c r="F3573" s="35"/>
      <c r="G3573" s="33">
        <f>IFERROR(VLOOKUP(C3573,重点公司!$C$2:$E$800,2,FALSE),0)</f>
        <v>0</v>
      </c>
    </row>
    <row r="3574" spans="2:7" ht="14" customHeight="1" x14ac:dyDescent="0.25">
      <c r="B3574" s="34" t="s">
        <v>4645</v>
      </c>
      <c r="C3574" s="29">
        <f>[1]!s_info_name(B3574)</f>
        <v>0</v>
      </c>
      <c r="D3574" s="30">
        <f>[1]!s_info_industry_sw_2021(B3574,"",1)</f>
        <v>0</v>
      </c>
      <c r="E3574" s="31" t="e">
        <f>IF([1]!s_info_industry_sw_2021(B3574,"",2)="消费电子",分工!$E$4,VLOOKUP(D3574,分工!$B$2:'分工'!$C$32,2,0))</f>
        <v>#N/A</v>
      </c>
      <c r="F3574" s="35"/>
      <c r="G3574" s="33">
        <f>IFERROR(VLOOKUP(C3574,重点公司!$C$2:$E$800,2,FALSE),0)</f>
        <v>0</v>
      </c>
    </row>
    <row r="3575" spans="2:7" ht="14" customHeight="1" x14ac:dyDescent="0.25">
      <c r="B3575" s="34" t="s">
        <v>4646</v>
      </c>
      <c r="C3575" s="29">
        <f>[1]!s_info_name(B3575)</f>
        <v>0</v>
      </c>
      <c r="D3575" s="30">
        <f>[1]!s_info_industry_sw_2021(B3575,"",1)</f>
        <v>0</v>
      </c>
      <c r="E3575" s="31" t="e">
        <f>IF([1]!s_info_industry_sw_2021(B3575,"",2)="消费电子",分工!$E$4,VLOOKUP(D3575,分工!$B$2:'分工'!$C$32,2,0))</f>
        <v>#N/A</v>
      </c>
      <c r="F3575" s="35"/>
      <c r="G3575" s="33">
        <f>IFERROR(VLOOKUP(C3575,重点公司!$C$2:$E$800,2,FALSE),0)</f>
        <v>0</v>
      </c>
    </row>
    <row r="3576" spans="2:7" ht="14" customHeight="1" x14ac:dyDescent="0.25">
      <c r="B3576" s="34" t="s">
        <v>4647</v>
      </c>
      <c r="C3576" s="29">
        <f>[1]!s_info_name(B3576)</f>
        <v>0</v>
      </c>
      <c r="D3576" s="30">
        <f>[1]!s_info_industry_sw_2021(B3576,"",1)</f>
        <v>0</v>
      </c>
      <c r="E3576" s="31" t="e">
        <f>IF([1]!s_info_industry_sw_2021(B3576,"",2)="消费电子",分工!$E$4,VLOOKUP(D3576,分工!$B$2:'分工'!$C$32,2,0))</f>
        <v>#N/A</v>
      </c>
      <c r="F3576" s="35"/>
      <c r="G3576" s="33">
        <f>IFERROR(VLOOKUP(C3576,重点公司!$C$2:$E$800,2,FALSE),0)</f>
        <v>0</v>
      </c>
    </row>
    <row r="3577" spans="2:7" ht="14" customHeight="1" x14ac:dyDescent="0.25">
      <c r="B3577" s="34" t="s">
        <v>4648</v>
      </c>
      <c r="C3577" s="29">
        <f>[1]!s_info_name(B3577)</f>
        <v>0</v>
      </c>
      <c r="D3577" s="30">
        <f>[1]!s_info_industry_sw_2021(B3577,"",1)</f>
        <v>0</v>
      </c>
      <c r="E3577" s="31" t="e">
        <f>IF([1]!s_info_industry_sw_2021(B3577,"",2)="消费电子",分工!$E$4,VLOOKUP(D3577,分工!$B$2:'分工'!$C$32,2,0))</f>
        <v>#N/A</v>
      </c>
      <c r="F3577" s="35"/>
      <c r="G3577" s="33">
        <f>IFERROR(VLOOKUP(C3577,重点公司!$C$2:$E$800,2,FALSE),0)</f>
        <v>0</v>
      </c>
    </row>
    <row r="3578" spans="2:7" ht="14" customHeight="1" x14ac:dyDescent="0.25">
      <c r="B3578" s="34" t="s">
        <v>4649</v>
      </c>
      <c r="C3578" s="29">
        <f>[1]!s_info_name(B3578)</f>
        <v>0</v>
      </c>
      <c r="D3578" s="30">
        <f>[1]!s_info_industry_sw_2021(B3578,"",1)</f>
        <v>0</v>
      </c>
      <c r="E3578" s="31" t="e">
        <f>IF([1]!s_info_industry_sw_2021(B3578,"",2)="消费电子",分工!$E$4,VLOOKUP(D3578,分工!$B$2:'分工'!$C$32,2,0))</f>
        <v>#N/A</v>
      </c>
      <c r="F3578" s="35"/>
      <c r="G3578" s="33">
        <f>IFERROR(VLOOKUP(C3578,重点公司!$C$2:$E$800,2,FALSE),0)</f>
        <v>0</v>
      </c>
    </row>
    <row r="3579" spans="2:7" ht="14" customHeight="1" x14ac:dyDescent="0.25">
      <c r="B3579" s="34" t="s">
        <v>4650</v>
      </c>
      <c r="C3579" s="29">
        <f>[1]!s_info_name(B3579)</f>
        <v>0</v>
      </c>
      <c r="D3579" s="30">
        <f>[1]!s_info_industry_sw_2021(B3579,"",1)</f>
        <v>0</v>
      </c>
      <c r="E3579" s="31" t="e">
        <f>IF([1]!s_info_industry_sw_2021(B3579,"",2)="消费电子",分工!$E$4,VLOOKUP(D3579,分工!$B$2:'分工'!$C$32,2,0))</f>
        <v>#N/A</v>
      </c>
      <c r="F3579" s="35"/>
      <c r="G3579" s="33">
        <f>IFERROR(VLOOKUP(C3579,重点公司!$C$2:$E$800,2,FALSE),0)</f>
        <v>0</v>
      </c>
    </row>
    <row r="3580" spans="2:7" ht="14" customHeight="1" x14ac:dyDescent="0.25">
      <c r="B3580" s="34" t="s">
        <v>4651</v>
      </c>
      <c r="C3580" s="29">
        <f>[1]!s_info_name(B3580)</f>
        <v>0</v>
      </c>
      <c r="D3580" s="30">
        <f>[1]!s_info_industry_sw_2021(B3580,"",1)</f>
        <v>0</v>
      </c>
      <c r="E3580" s="31" t="e">
        <f>IF([1]!s_info_industry_sw_2021(B3580,"",2)="消费电子",分工!$E$4,VLOOKUP(D3580,分工!$B$2:'分工'!$C$32,2,0))</f>
        <v>#N/A</v>
      </c>
      <c r="F3580" s="35"/>
      <c r="G3580" s="33">
        <f>IFERROR(VLOOKUP(C3580,重点公司!$C$2:$E$800,2,FALSE),0)</f>
        <v>0</v>
      </c>
    </row>
    <row r="3581" spans="2:7" ht="14" customHeight="1" x14ac:dyDescent="0.25">
      <c r="B3581" s="34" t="s">
        <v>4652</v>
      </c>
      <c r="C3581" s="29">
        <f>[1]!s_info_name(B3581)</f>
        <v>0</v>
      </c>
      <c r="D3581" s="30">
        <f>[1]!s_info_industry_sw_2021(B3581,"",1)</f>
        <v>0</v>
      </c>
      <c r="E3581" s="31" t="e">
        <f>IF([1]!s_info_industry_sw_2021(B3581,"",2)="消费电子",分工!$E$4,VLOOKUP(D3581,分工!$B$2:'分工'!$C$32,2,0))</f>
        <v>#N/A</v>
      </c>
      <c r="F3581" s="35"/>
      <c r="G3581" s="33">
        <f>IFERROR(VLOOKUP(C3581,重点公司!$C$2:$E$800,2,FALSE),0)</f>
        <v>0</v>
      </c>
    </row>
    <row r="3582" spans="2:7" ht="14" customHeight="1" x14ac:dyDescent="0.25">
      <c r="B3582" s="34" t="s">
        <v>4653</v>
      </c>
      <c r="C3582" s="29">
        <f>[1]!s_info_name(B3582)</f>
        <v>0</v>
      </c>
      <c r="D3582" s="30">
        <f>[1]!s_info_industry_sw_2021(B3582,"",1)</f>
        <v>0</v>
      </c>
      <c r="E3582" s="31" t="e">
        <f>IF([1]!s_info_industry_sw_2021(B3582,"",2)="消费电子",分工!$E$4,VLOOKUP(D3582,分工!$B$2:'分工'!$C$32,2,0))</f>
        <v>#N/A</v>
      </c>
      <c r="F3582" s="35"/>
      <c r="G3582" s="33">
        <f>IFERROR(VLOOKUP(C3582,重点公司!$C$2:$E$800,2,FALSE),0)</f>
        <v>0</v>
      </c>
    </row>
    <row r="3583" spans="2:7" ht="14" customHeight="1" x14ac:dyDescent="0.25">
      <c r="B3583" s="34" t="s">
        <v>4654</v>
      </c>
      <c r="C3583" s="29">
        <f>[1]!s_info_name(B3583)</f>
        <v>0</v>
      </c>
      <c r="D3583" s="30">
        <f>[1]!s_info_industry_sw_2021(B3583,"",1)</f>
        <v>0</v>
      </c>
      <c r="E3583" s="31" t="e">
        <f>IF([1]!s_info_industry_sw_2021(B3583,"",2)="消费电子",分工!$E$4,VLOOKUP(D3583,分工!$B$2:'分工'!$C$32,2,0))</f>
        <v>#N/A</v>
      </c>
      <c r="F3583" s="35"/>
      <c r="G3583" s="33">
        <f>IFERROR(VLOOKUP(C3583,重点公司!$C$2:$E$800,2,FALSE),0)</f>
        <v>0</v>
      </c>
    </row>
    <row r="3584" spans="2:7" ht="14" customHeight="1" x14ac:dyDescent="0.25">
      <c r="B3584" s="34" t="s">
        <v>4655</v>
      </c>
      <c r="C3584" s="29">
        <f>[1]!s_info_name(B3584)</f>
        <v>0</v>
      </c>
      <c r="D3584" s="30">
        <f>[1]!s_info_industry_sw_2021(B3584,"",1)</f>
        <v>0</v>
      </c>
      <c r="E3584" s="31" t="e">
        <f>IF([1]!s_info_industry_sw_2021(B3584,"",2)="消费电子",分工!$E$4,VLOOKUP(D3584,分工!$B$2:'分工'!$C$32,2,0))</f>
        <v>#N/A</v>
      </c>
      <c r="F3584" s="35"/>
      <c r="G3584" s="33">
        <f>IFERROR(VLOOKUP(C3584,重点公司!$C$2:$E$800,2,FALSE),0)</f>
        <v>0</v>
      </c>
    </row>
    <row r="3585" spans="2:7" ht="14" customHeight="1" x14ac:dyDescent="0.25">
      <c r="B3585" s="34" t="s">
        <v>4656</v>
      </c>
      <c r="C3585" s="29">
        <f>[1]!s_info_name(B3585)</f>
        <v>0</v>
      </c>
      <c r="D3585" s="30">
        <f>[1]!s_info_industry_sw_2021(B3585,"",1)</f>
        <v>0</v>
      </c>
      <c r="E3585" s="31" t="e">
        <f>IF([1]!s_info_industry_sw_2021(B3585,"",2)="消费电子",分工!$E$4,VLOOKUP(D3585,分工!$B$2:'分工'!$C$32,2,0))</f>
        <v>#N/A</v>
      </c>
      <c r="F3585" s="35"/>
      <c r="G3585" s="33">
        <f>IFERROR(VLOOKUP(C3585,重点公司!$C$2:$E$800,2,FALSE),0)</f>
        <v>0</v>
      </c>
    </row>
    <row r="3586" spans="2:7" ht="14" customHeight="1" x14ac:dyDescent="0.25">
      <c r="B3586" s="34" t="s">
        <v>4657</v>
      </c>
      <c r="C3586" s="29">
        <f>[1]!s_info_name(B3586)</f>
        <v>0</v>
      </c>
      <c r="D3586" s="30">
        <f>[1]!s_info_industry_sw_2021(B3586,"",1)</f>
        <v>0</v>
      </c>
      <c r="E3586" s="31" t="e">
        <f>IF([1]!s_info_industry_sw_2021(B3586,"",2)="消费电子",分工!$E$4,VLOOKUP(D3586,分工!$B$2:'分工'!$C$32,2,0))</f>
        <v>#N/A</v>
      </c>
      <c r="F3586" s="35"/>
      <c r="G3586" s="33">
        <f>IFERROR(VLOOKUP(C3586,重点公司!$C$2:$E$800,2,FALSE),0)</f>
        <v>0</v>
      </c>
    </row>
    <row r="3587" spans="2:7" ht="14" customHeight="1" x14ac:dyDescent="0.25">
      <c r="B3587" s="34" t="s">
        <v>4658</v>
      </c>
      <c r="C3587" s="29">
        <f>[1]!s_info_name(B3587)</f>
        <v>0</v>
      </c>
      <c r="D3587" s="30">
        <f>[1]!s_info_industry_sw_2021(B3587,"",1)</f>
        <v>0</v>
      </c>
      <c r="E3587" s="31" t="e">
        <f>IF([1]!s_info_industry_sw_2021(B3587,"",2)="消费电子",分工!$E$4,VLOOKUP(D3587,分工!$B$2:'分工'!$C$32,2,0))</f>
        <v>#N/A</v>
      </c>
      <c r="F3587" s="35"/>
      <c r="G3587" s="33">
        <f>IFERROR(VLOOKUP(C3587,重点公司!$C$2:$E$800,2,FALSE),0)</f>
        <v>0</v>
      </c>
    </row>
    <row r="3588" spans="2:7" ht="14" customHeight="1" x14ac:dyDescent="0.25">
      <c r="B3588" s="34" t="s">
        <v>4659</v>
      </c>
      <c r="C3588" s="29">
        <f>[1]!s_info_name(B3588)</f>
        <v>0</v>
      </c>
      <c r="D3588" s="30">
        <f>[1]!s_info_industry_sw_2021(B3588,"",1)</f>
        <v>0</v>
      </c>
      <c r="E3588" s="31" t="e">
        <f>IF([1]!s_info_industry_sw_2021(B3588,"",2)="消费电子",分工!$E$4,VLOOKUP(D3588,分工!$B$2:'分工'!$C$32,2,0))</f>
        <v>#N/A</v>
      </c>
      <c r="F3588" s="35"/>
      <c r="G3588" s="33">
        <f>IFERROR(VLOOKUP(C3588,重点公司!$C$2:$E$800,2,FALSE),0)</f>
        <v>0</v>
      </c>
    </row>
    <row r="3589" spans="2:7" ht="14" customHeight="1" x14ac:dyDescent="0.25">
      <c r="B3589" s="34" t="s">
        <v>4660</v>
      </c>
      <c r="C3589" s="29">
        <f>[1]!s_info_name(B3589)</f>
        <v>0</v>
      </c>
      <c r="D3589" s="30">
        <f>[1]!s_info_industry_sw_2021(B3589,"",1)</f>
        <v>0</v>
      </c>
      <c r="E3589" s="31" t="e">
        <f>IF([1]!s_info_industry_sw_2021(B3589,"",2)="消费电子",分工!$E$4,VLOOKUP(D3589,分工!$B$2:'分工'!$C$32,2,0))</f>
        <v>#N/A</v>
      </c>
      <c r="F3589" s="35"/>
      <c r="G3589" s="33">
        <f>IFERROR(VLOOKUP(C3589,重点公司!$C$2:$E$800,2,FALSE),0)</f>
        <v>0</v>
      </c>
    </row>
    <row r="3590" spans="2:7" ht="14" customHeight="1" x14ac:dyDescent="0.25">
      <c r="B3590" s="34" t="s">
        <v>4661</v>
      </c>
      <c r="C3590" s="29">
        <f>[1]!s_info_name(B3590)</f>
        <v>0</v>
      </c>
      <c r="D3590" s="30">
        <f>[1]!s_info_industry_sw_2021(B3590,"",1)</f>
        <v>0</v>
      </c>
      <c r="E3590" s="31" t="e">
        <f>IF([1]!s_info_industry_sw_2021(B3590,"",2)="消费电子",分工!$E$4,VLOOKUP(D3590,分工!$B$2:'分工'!$C$32,2,0))</f>
        <v>#N/A</v>
      </c>
      <c r="F3590" s="35"/>
      <c r="G3590" s="33">
        <f>IFERROR(VLOOKUP(C3590,重点公司!$C$2:$E$800,2,FALSE),0)</f>
        <v>0</v>
      </c>
    </row>
    <row r="3591" spans="2:7" ht="14" customHeight="1" x14ac:dyDescent="0.25">
      <c r="B3591" s="34" t="s">
        <v>4662</v>
      </c>
      <c r="C3591" s="29">
        <f>[1]!s_info_name(B3591)</f>
        <v>0</v>
      </c>
      <c r="D3591" s="30">
        <f>[1]!s_info_industry_sw_2021(B3591,"",1)</f>
        <v>0</v>
      </c>
      <c r="E3591" s="31" t="e">
        <f>IF([1]!s_info_industry_sw_2021(B3591,"",2)="消费电子",分工!$E$4,VLOOKUP(D3591,分工!$B$2:'分工'!$C$32,2,0))</f>
        <v>#N/A</v>
      </c>
      <c r="F3591" s="35"/>
      <c r="G3591" s="33">
        <f>IFERROR(VLOOKUP(C3591,重点公司!$C$2:$E$800,2,FALSE),0)</f>
        <v>0</v>
      </c>
    </row>
    <row r="3592" spans="2:7" ht="14" customHeight="1" x14ac:dyDescent="0.25">
      <c r="B3592" s="34" t="s">
        <v>4663</v>
      </c>
      <c r="C3592" s="29">
        <f>[1]!s_info_name(B3592)</f>
        <v>0</v>
      </c>
      <c r="D3592" s="30">
        <f>[1]!s_info_industry_sw_2021(B3592,"",1)</f>
        <v>0</v>
      </c>
      <c r="E3592" s="31" t="e">
        <f>IF([1]!s_info_industry_sw_2021(B3592,"",2)="消费电子",分工!$E$4,VLOOKUP(D3592,分工!$B$2:'分工'!$C$32,2,0))</f>
        <v>#N/A</v>
      </c>
      <c r="F3592" s="35"/>
      <c r="G3592" s="33">
        <f>IFERROR(VLOOKUP(C3592,重点公司!$C$2:$E$800,2,FALSE),0)</f>
        <v>0</v>
      </c>
    </row>
    <row r="3593" spans="2:7" ht="14" customHeight="1" x14ac:dyDescent="0.25">
      <c r="B3593" s="34" t="s">
        <v>4664</v>
      </c>
      <c r="C3593" s="29">
        <f>[1]!s_info_name(B3593)</f>
        <v>0</v>
      </c>
      <c r="D3593" s="30">
        <f>[1]!s_info_industry_sw_2021(B3593,"",1)</f>
        <v>0</v>
      </c>
      <c r="E3593" s="31" t="e">
        <f>IF([1]!s_info_industry_sw_2021(B3593,"",2)="消费电子",分工!$E$4,VLOOKUP(D3593,分工!$B$2:'分工'!$C$32,2,0))</f>
        <v>#N/A</v>
      </c>
      <c r="F3593" s="35"/>
      <c r="G3593" s="33">
        <f>IFERROR(VLOOKUP(C3593,重点公司!$C$2:$E$800,2,FALSE),0)</f>
        <v>0</v>
      </c>
    </row>
    <row r="3594" spans="2:7" ht="14" customHeight="1" x14ac:dyDescent="0.25">
      <c r="B3594" s="34" t="s">
        <v>4665</v>
      </c>
      <c r="C3594" s="29">
        <f>[1]!s_info_name(B3594)</f>
        <v>0</v>
      </c>
      <c r="D3594" s="30">
        <f>[1]!s_info_industry_sw_2021(B3594,"",1)</f>
        <v>0</v>
      </c>
      <c r="E3594" s="31" t="e">
        <f>IF([1]!s_info_industry_sw_2021(B3594,"",2)="消费电子",分工!$E$4,VLOOKUP(D3594,分工!$B$2:'分工'!$C$32,2,0))</f>
        <v>#N/A</v>
      </c>
      <c r="F3594" s="35"/>
      <c r="G3594" s="33">
        <f>IFERROR(VLOOKUP(C3594,重点公司!$C$2:$E$800,2,FALSE),0)</f>
        <v>0</v>
      </c>
    </row>
    <row r="3595" spans="2:7" ht="14" customHeight="1" x14ac:dyDescent="0.25">
      <c r="B3595" s="34" t="s">
        <v>4666</v>
      </c>
      <c r="C3595" s="29">
        <f>[1]!s_info_name(B3595)</f>
        <v>0</v>
      </c>
      <c r="D3595" s="30">
        <f>[1]!s_info_industry_sw_2021(B3595,"",1)</f>
        <v>0</v>
      </c>
      <c r="E3595" s="31" t="e">
        <f>IF([1]!s_info_industry_sw_2021(B3595,"",2)="消费电子",分工!$E$4,VLOOKUP(D3595,分工!$B$2:'分工'!$C$32,2,0))</f>
        <v>#N/A</v>
      </c>
      <c r="F3595" s="35"/>
      <c r="G3595" s="33">
        <f>IFERROR(VLOOKUP(C3595,重点公司!$C$2:$E$800,2,FALSE),0)</f>
        <v>0</v>
      </c>
    </row>
    <row r="3596" spans="2:7" ht="14" customHeight="1" x14ac:dyDescent="0.25">
      <c r="B3596" s="34" t="s">
        <v>4667</v>
      </c>
      <c r="C3596" s="29">
        <f>[1]!s_info_name(B3596)</f>
        <v>0</v>
      </c>
      <c r="D3596" s="30">
        <f>[1]!s_info_industry_sw_2021(B3596,"",1)</f>
        <v>0</v>
      </c>
      <c r="E3596" s="31" t="e">
        <f>IF([1]!s_info_industry_sw_2021(B3596,"",2)="消费电子",分工!$E$4,VLOOKUP(D3596,分工!$B$2:'分工'!$C$32,2,0))</f>
        <v>#N/A</v>
      </c>
      <c r="F3596" s="35"/>
      <c r="G3596" s="33">
        <f>IFERROR(VLOOKUP(C3596,重点公司!$C$2:$E$800,2,FALSE),0)</f>
        <v>0</v>
      </c>
    </row>
    <row r="3597" spans="2:7" ht="14" customHeight="1" x14ac:dyDescent="0.25">
      <c r="B3597" s="34" t="s">
        <v>4668</v>
      </c>
      <c r="C3597" s="29">
        <f>[1]!s_info_name(B3597)</f>
        <v>0</v>
      </c>
      <c r="D3597" s="30">
        <f>[1]!s_info_industry_sw_2021(B3597,"",1)</f>
        <v>0</v>
      </c>
      <c r="E3597" s="31" t="e">
        <f>IF([1]!s_info_industry_sw_2021(B3597,"",2)="消费电子",分工!$E$4,VLOOKUP(D3597,分工!$B$2:'分工'!$C$32,2,0))</f>
        <v>#N/A</v>
      </c>
      <c r="F3597" s="35"/>
      <c r="G3597" s="33">
        <f>IFERROR(VLOOKUP(C3597,重点公司!$C$2:$E$800,2,FALSE),0)</f>
        <v>0</v>
      </c>
    </row>
    <row r="3598" spans="2:7" ht="14" customHeight="1" x14ac:dyDescent="0.25">
      <c r="B3598" s="34" t="s">
        <v>4669</v>
      </c>
      <c r="C3598" s="29">
        <f>[1]!s_info_name(B3598)</f>
        <v>0</v>
      </c>
      <c r="D3598" s="30">
        <f>[1]!s_info_industry_sw_2021(B3598,"",1)</f>
        <v>0</v>
      </c>
      <c r="E3598" s="31" t="e">
        <f>IF([1]!s_info_industry_sw_2021(B3598,"",2)="消费电子",分工!$E$4,VLOOKUP(D3598,分工!$B$2:'分工'!$C$32,2,0))</f>
        <v>#N/A</v>
      </c>
      <c r="F3598" s="35"/>
      <c r="G3598" s="33">
        <f>IFERROR(VLOOKUP(C3598,重点公司!$C$2:$E$800,2,FALSE),0)</f>
        <v>0</v>
      </c>
    </row>
    <row r="3599" spans="2:7" ht="14" customHeight="1" x14ac:dyDescent="0.25">
      <c r="B3599" s="34" t="s">
        <v>4670</v>
      </c>
      <c r="C3599" s="29">
        <f>[1]!s_info_name(B3599)</f>
        <v>0</v>
      </c>
      <c r="D3599" s="30">
        <f>[1]!s_info_industry_sw_2021(B3599,"",1)</f>
        <v>0</v>
      </c>
      <c r="E3599" s="31" t="e">
        <f>IF([1]!s_info_industry_sw_2021(B3599,"",2)="消费电子",分工!$E$4,VLOOKUP(D3599,分工!$B$2:'分工'!$C$32,2,0))</f>
        <v>#N/A</v>
      </c>
      <c r="F3599" s="35"/>
      <c r="G3599" s="33">
        <f>IFERROR(VLOOKUP(C3599,重点公司!$C$2:$E$800,2,FALSE),0)</f>
        <v>0</v>
      </c>
    </row>
    <row r="3600" spans="2:7" ht="14" customHeight="1" x14ac:dyDescent="0.25">
      <c r="B3600" s="34" t="s">
        <v>4671</v>
      </c>
      <c r="C3600" s="29">
        <f>[1]!s_info_name(B3600)</f>
        <v>0</v>
      </c>
      <c r="D3600" s="30">
        <f>[1]!s_info_industry_sw_2021(B3600,"",1)</f>
        <v>0</v>
      </c>
      <c r="E3600" s="31" t="e">
        <f>IF([1]!s_info_industry_sw_2021(B3600,"",2)="消费电子",分工!$E$4,VLOOKUP(D3600,分工!$B$2:'分工'!$C$32,2,0))</f>
        <v>#N/A</v>
      </c>
      <c r="F3600" s="35"/>
      <c r="G3600" s="33">
        <f>IFERROR(VLOOKUP(C3600,重点公司!$C$2:$E$800,2,FALSE),0)</f>
        <v>0</v>
      </c>
    </row>
    <row r="3601" spans="2:7" ht="14" customHeight="1" x14ac:dyDescent="0.25">
      <c r="B3601" s="34" t="s">
        <v>4672</v>
      </c>
      <c r="C3601" s="29">
        <f>[1]!s_info_name(B3601)</f>
        <v>0</v>
      </c>
      <c r="D3601" s="30">
        <f>[1]!s_info_industry_sw_2021(B3601,"",1)</f>
        <v>0</v>
      </c>
      <c r="E3601" s="31" t="e">
        <f>IF([1]!s_info_industry_sw_2021(B3601,"",2)="消费电子",分工!$E$4,VLOOKUP(D3601,分工!$B$2:'分工'!$C$32,2,0))</f>
        <v>#N/A</v>
      </c>
      <c r="F3601" s="35"/>
      <c r="G3601" s="33">
        <f>IFERROR(VLOOKUP(C3601,重点公司!$C$2:$E$800,2,FALSE),0)</f>
        <v>0</v>
      </c>
    </row>
    <row r="3602" spans="2:7" ht="14" customHeight="1" x14ac:dyDescent="0.25">
      <c r="B3602" s="34" t="s">
        <v>4673</v>
      </c>
      <c r="C3602" s="29">
        <f>[1]!s_info_name(B3602)</f>
        <v>0</v>
      </c>
      <c r="D3602" s="30">
        <f>[1]!s_info_industry_sw_2021(B3602,"",1)</f>
        <v>0</v>
      </c>
      <c r="E3602" s="31" t="e">
        <f>IF([1]!s_info_industry_sw_2021(B3602,"",2)="消费电子",分工!$E$4,VLOOKUP(D3602,分工!$B$2:'分工'!$C$32,2,0))</f>
        <v>#N/A</v>
      </c>
      <c r="F3602" s="35"/>
      <c r="G3602" s="33">
        <f>IFERROR(VLOOKUP(C3602,重点公司!$C$2:$E$800,2,FALSE),0)</f>
        <v>0</v>
      </c>
    </row>
    <row r="3603" spans="2:7" ht="14" customHeight="1" x14ac:dyDescent="0.25">
      <c r="B3603" s="34" t="s">
        <v>4674</v>
      </c>
      <c r="C3603" s="29">
        <f>[1]!s_info_name(B3603)</f>
        <v>0</v>
      </c>
      <c r="D3603" s="30">
        <f>[1]!s_info_industry_sw_2021(B3603,"",1)</f>
        <v>0</v>
      </c>
      <c r="E3603" s="31" t="e">
        <f>IF([1]!s_info_industry_sw_2021(B3603,"",2)="消费电子",分工!$E$4,VLOOKUP(D3603,分工!$B$2:'分工'!$C$32,2,0))</f>
        <v>#N/A</v>
      </c>
      <c r="F3603" s="35"/>
      <c r="G3603" s="33">
        <f>IFERROR(VLOOKUP(C3603,重点公司!$C$2:$E$800,2,FALSE),0)</f>
        <v>0</v>
      </c>
    </row>
    <row r="3604" spans="2:7" ht="14" customHeight="1" x14ac:dyDescent="0.25">
      <c r="B3604" s="34" t="s">
        <v>4675</v>
      </c>
      <c r="C3604" s="29">
        <f>[1]!s_info_name(B3604)</f>
        <v>0</v>
      </c>
      <c r="D3604" s="30">
        <f>[1]!s_info_industry_sw_2021(B3604,"",1)</f>
        <v>0</v>
      </c>
      <c r="E3604" s="31" t="e">
        <f>IF([1]!s_info_industry_sw_2021(B3604,"",2)="消费电子",分工!$E$4,VLOOKUP(D3604,分工!$B$2:'分工'!$C$32,2,0))</f>
        <v>#N/A</v>
      </c>
      <c r="F3604" s="35"/>
      <c r="G3604" s="33">
        <f>IFERROR(VLOOKUP(C3604,重点公司!$C$2:$E$800,2,FALSE),0)</f>
        <v>0</v>
      </c>
    </row>
    <row r="3605" spans="2:7" ht="14" customHeight="1" x14ac:dyDescent="0.25">
      <c r="B3605" s="34" t="s">
        <v>4676</v>
      </c>
      <c r="C3605" s="29">
        <f>[1]!s_info_name(B3605)</f>
        <v>0</v>
      </c>
      <c r="D3605" s="30">
        <f>[1]!s_info_industry_sw_2021(B3605,"",1)</f>
        <v>0</v>
      </c>
      <c r="E3605" s="31" t="e">
        <f>IF([1]!s_info_industry_sw_2021(B3605,"",2)="消费电子",分工!$E$4,VLOOKUP(D3605,分工!$B$2:'分工'!$C$32,2,0))</f>
        <v>#N/A</v>
      </c>
      <c r="F3605" s="35"/>
      <c r="G3605" s="33">
        <f>IFERROR(VLOOKUP(C3605,重点公司!$C$2:$E$800,2,FALSE),0)</f>
        <v>0</v>
      </c>
    </row>
    <row r="3606" spans="2:7" ht="14" customHeight="1" x14ac:dyDescent="0.25">
      <c r="B3606" s="34" t="s">
        <v>4677</v>
      </c>
      <c r="C3606" s="29">
        <f>[1]!s_info_name(B3606)</f>
        <v>0</v>
      </c>
      <c r="D3606" s="30">
        <f>[1]!s_info_industry_sw_2021(B3606,"",1)</f>
        <v>0</v>
      </c>
      <c r="E3606" s="31" t="e">
        <f>IF([1]!s_info_industry_sw_2021(B3606,"",2)="消费电子",分工!$E$4,VLOOKUP(D3606,分工!$B$2:'分工'!$C$32,2,0))</f>
        <v>#N/A</v>
      </c>
      <c r="F3606" s="35"/>
      <c r="G3606" s="33">
        <f>IFERROR(VLOOKUP(C3606,重点公司!$C$2:$E$800,2,FALSE),0)</f>
        <v>0</v>
      </c>
    </row>
    <row r="3607" spans="2:7" ht="14" customHeight="1" x14ac:dyDescent="0.25">
      <c r="B3607" s="34" t="s">
        <v>4678</v>
      </c>
      <c r="C3607" s="29">
        <f>[1]!s_info_name(B3607)</f>
        <v>0</v>
      </c>
      <c r="D3607" s="30">
        <f>[1]!s_info_industry_sw_2021(B3607,"",1)</f>
        <v>0</v>
      </c>
      <c r="E3607" s="31" t="e">
        <f>IF([1]!s_info_industry_sw_2021(B3607,"",2)="消费电子",分工!$E$4,VLOOKUP(D3607,分工!$B$2:'分工'!$C$32,2,0))</f>
        <v>#N/A</v>
      </c>
      <c r="F3607" s="35"/>
      <c r="G3607" s="33">
        <f>IFERROR(VLOOKUP(C3607,重点公司!$C$2:$E$800,2,FALSE),0)</f>
        <v>0</v>
      </c>
    </row>
    <row r="3608" spans="2:7" ht="14" customHeight="1" x14ac:dyDescent="0.25">
      <c r="B3608" s="34" t="s">
        <v>4679</v>
      </c>
      <c r="C3608" s="29">
        <f>[1]!s_info_name(B3608)</f>
        <v>0</v>
      </c>
      <c r="D3608" s="30">
        <f>[1]!s_info_industry_sw_2021(B3608,"",1)</f>
        <v>0</v>
      </c>
      <c r="E3608" s="31" t="e">
        <f>IF([1]!s_info_industry_sw_2021(B3608,"",2)="消费电子",分工!$E$4,VLOOKUP(D3608,分工!$B$2:'分工'!$C$32,2,0))</f>
        <v>#N/A</v>
      </c>
      <c r="F3608" s="35"/>
      <c r="G3608" s="33">
        <f>IFERROR(VLOOKUP(C3608,重点公司!$C$2:$E$800,2,FALSE),0)</f>
        <v>0</v>
      </c>
    </row>
    <row r="3609" spans="2:7" ht="14" customHeight="1" x14ac:dyDescent="0.25">
      <c r="B3609" s="34" t="s">
        <v>4680</v>
      </c>
      <c r="C3609" s="29">
        <f>[1]!s_info_name(B3609)</f>
        <v>0</v>
      </c>
      <c r="D3609" s="30">
        <f>[1]!s_info_industry_sw_2021(B3609,"",1)</f>
        <v>0</v>
      </c>
      <c r="E3609" s="31" t="e">
        <f>IF([1]!s_info_industry_sw_2021(B3609,"",2)="消费电子",分工!$E$4,VLOOKUP(D3609,分工!$B$2:'分工'!$C$32,2,0))</f>
        <v>#N/A</v>
      </c>
      <c r="F3609" s="35"/>
      <c r="G3609" s="33">
        <f>IFERROR(VLOOKUP(C3609,重点公司!$C$2:$E$800,2,FALSE),0)</f>
        <v>0</v>
      </c>
    </row>
    <row r="3610" spans="2:7" ht="14" customHeight="1" x14ac:dyDescent="0.25">
      <c r="B3610" s="34" t="s">
        <v>4681</v>
      </c>
      <c r="C3610" s="29">
        <f>[1]!s_info_name(B3610)</f>
        <v>0</v>
      </c>
      <c r="D3610" s="30">
        <f>[1]!s_info_industry_sw_2021(B3610,"",1)</f>
        <v>0</v>
      </c>
      <c r="E3610" s="31" t="e">
        <f>IF([1]!s_info_industry_sw_2021(B3610,"",2)="消费电子",分工!$E$4,VLOOKUP(D3610,分工!$B$2:'分工'!$C$32,2,0))</f>
        <v>#N/A</v>
      </c>
      <c r="F3610" s="35"/>
      <c r="G3610" s="33">
        <f>IFERROR(VLOOKUP(C3610,重点公司!$C$2:$E$800,2,FALSE),0)</f>
        <v>0</v>
      </c>
    </row>
    <row r="3611" spans="2:7" ht="14" customHeight="1" x14ac:dyDescent="0.25">
      <c r="B3611" s="34" t="s">
        <v>4682</v>
      </c>
      <c r="C3611" s="29">
        <f>[1]!s_info_name(B3611)</f>
        <v>0</v>
      </c>
      <c r="D3611" s="30">
        <f>[1]!s_info_industry_sw_2021(B3611,"",1)</f>
        <v>0</v>
      </c>
      <c r="E3611" s="31" t="e">
        <f>IF([1]!s_info_industry_sw_2021(B3611,"",2)="消费电子",分工!$E$4,VLOOKUP(D3611,分工!$B$2:'分工'!$C$32,2,0))</f>
        <v>#N/A</v>
      </c>
      <c r="F3611" s="35"/>
      <c r="G3611" s="33">
        <f>IFERROR(VLOOKUP(C3611,重点公司!$C$2:$E$800,2,FALSE),0)</f>
        <v>0</v>
      </c>
    </row>
    <row r="3612" spans="2:7" ht="14" customHeight="1" x14ac:dyDescent="0.25">
      <c r="B3612" s="34" t="s">
        <v>4683</v>
      </c>
      <c r="C3612" s="29">
        <f>[1]!s_info_name(B3612)</f>
        <v>0</v>
      </c>
      <c r="D3612" s="30">
        <f>[1]!s_info_industry_sw_2021(B3612,"",1)</f>
        <v>0</v>
      </c>
      <c r="E3612" s="31" t="e">
        <f>IF([1]!s_info_industry_sw_2021(B3612,"",2)="消费电子",分工!$E$4,VLOOKUP(D3612,分工!$B$2:'分工'!$C$32,2,0))</f>
        <v>#N/A</v>
      </c>
      <c r="F3612" s="35"/>
      <c r="G3612" s="33">
        <f>IFERROR(VLOOKUP(C3612,重点公司!$C$2:$E$800,2,FALSE),0)</f>
        <v>0</v>
      </c>
    </row>
    <row r="3613" spans="2:7" ht="14" customHeight="1" x14ac:dyDescent="0.25">
      <c r="B3613" s="34" t="s">
        <v>4684</v>
      </c>
      <c r="C3613" s="29">
        <f>[1]!s_info_name(B3613)</f>
        <v>0</v>
      </c>
      <c r="D3613" s="30">
        <f>[1]!s_info_industry_sw_2021(B3613,"",1)</f>
        <v>0</v>
      </c>
      <c r="E3613" s="31" t="e">
        <f>IF([1]!s_info_industry_sw_2021(B3613,"",2)="消费电子",分工!$E$4,VLOOKUP(D3613,分工!$B$2:'分工'!$C$32,2,0))</f>
        <v>#N/A</v>
      </c>
      <c r="F3613" s="35"/>
      <c r="G3613" s="33">
        <f>IFERROR(VLOOKUP(C3613,重点公司!$C$2:$E$800,2,FALSE),0)</f>
        <v>0</v>
      </c>
    </row>
    <row r="3614" spans="2:7" ht="14" customHeight="1" x14ac:dyDescent="0.25">
      <c r="B3614" s="34" t="s">
        <v>4685</v>
      </c>
      <c r="C3614" s="29">
        <f>[1]!s_info_name(B3614)</f>
        <v>0</v>
      </c>
      <c r="D3614" s="30">
        <f>[1]!s_info_industry_sw_2021(B3614,"",1)</f>
        <v>0</v>
      </c>
      <c r="E3614" s="31" t="e">
        <f>IF([1]!s_info_industry_sw_2021(B3614,"",2)="消费电子",分工!$E$4,VLOOKUP(D3614,分工!$B$2:'分工'!$C$32,2,0))</f>
        <v>#N/A</v>
      </c>
      <c r="F3614" s="35"/>
      <c r="G3614" s="33">
        <f>IFERROR(VLOOKUP(C3614,重点公司!$C$2:$E$800,2,FALSE),0)</f>
        <v>0</v>
      </c>
    </row>
    <row r="3615" spans="2:7" ht="14" customHeight="1" x14ac:dyDescent="0.25">
      <c r="B3615" s="34" t="s">
        <v>4686</v>
      </c>
      <c r="C3615" s="29">
        <f>[1]!s_info_name(B3615)</f>
        <v>0</v>
      </c>
      <c r="D3615" s="30">
        <f>[1]!s_info_industry_sw_2021(B3615,"",1)</f>
        <v>0</v>
      </c>
      <c r="E3615" s="31" t="e">
        <f>IF([1]!s_info_industry_sw_2021(B3615,"",2)="消费电子",分工!$E$4,VLOOKUP(D3615,分工!$B$2:'分工'!$C$32,2,0))</f>
        <v>#N/A</v>
      </c>
      <c r="F3615" s="35"/>
      <c r="G3615" s="33">
        <f>IFERROR(VLOOKUP(C3615,重点公司!$C$2:$E$800,2,FALSE),0)</f>
        <v>0</v>
      </c>
    </row>
    <row r="3616" spans="2:7" ht="14" customHeight="1" x14ac:dyDescent="0.25">
      <c r="B3616" s="34" t="s">
        <v>4687</v>
      </c>
      <c r="C3616" s="29">
        <f>[1]!s_info_name(B3616)</f>
        <v>0</v>
      </c>
      <c r="D3616" s="30">
        <f>[1]!s_info_industry_sw_2021(B3616,"",1)</f>
        <v>0</v>
      </c>
      <c r="E3616" s="31" t="e">
        <f>IF([1]!s_info_industry_sw_2021(B3616,"",2)="消费电子",分工!$E$4,VLOOKUP(D3616,分工!$B$2:'分工'!$C$32,2,0))</f>
        <v>#N/A</v>
      </c>
      <c r="F3616" s="35"/>
      <c r="G3616" s="33">
        <f>IFERROR(VLOOKUP(C3616,重点公司!$C$2:$E$800,2,FALSE),0)</f>
        <v>0</v>
      </c>
    </row>
    <row r="3617" spans="2:7" ht="14" customHeight="1" x14ac:dyDescent="0.25">
      <c r="B3617" s="34" t="s">
        <v>4688</v>
      </c>
      <c r="C3617" s="29">
        <f>[1]!s_info_name(B3617)</f>
        <v>0</v>
      </c>
      <c r="D3617" s="30">
        <f>[1]!s_info_industry_sw_2021(B3617,"",1)</f>
        <v>0</v>
      </c>
      <c r="E3617" s="31" t="e">
        <f>IF([1]!s_info_industry_sw_2021(B3617,"",2)="消费电子",分工!$E$4,VLOOKUP(D3617,分工!$B$2:'分工'!$C$32,2,0))</f>
        <v>#N/A</v>
      </c>
      <c r="F3617" s="35"/>
      <c r="G3617" s="33">
        <f>IFERROR(VLOOKUP(C3617,重点公司!$C$2:$E$800,2,FALSE),0)</f>
        <v>0</v>
      </c>
    </row>
    <row r="3618" spans="2:7" ht="14" customHeight="1" x14ac:dyDescent="0.25">
      <c r="B3618" s="34" t="s">
        <v>4689</v>
      </c>
      <c r="C3618" s="29">
        <f>[1]!s_info_name(B3618)</f>
        <v>0</v>
      </c>
      <c r="D3618" s="30">
        <f>[1]!s_info_industry_sw_2021(B3618,"",1)</f>
        <v>0</v>
      </c>
      <c r="E3618" s="31" t="e">
        <f>IF([1]!s_info_industry_sw_2021(B3618,"",2)="消费电子",分工!$E$4,VLOOKUP(D3618,分工!$B$2:'分工'!$C$32,2,0))</f>
        <v>#N/A</v>
      </c>
      <c r="F3618" s="35"/>
      <c r="G3618" s="33">
        <f>IFERROR(VLOOKUP(C3618,重点公司!$C$2:$E$800,2,FALSE),0)</f>
        <v>0</v>
      </c>
    </row>
    <row r="3619" spans="2:7" ht="14" customHeight="1" x14ac:dyDescent="0.25">
      <c r="B3619" s="34" t="s">
        <v>4690</v>
      </c>
      <c r="C3619" s="29">
        <f>[1]!s_info_name(B3619)</f>
        <v>0</v>
      </c>
      <c r="D3619" s="30">
        <f>[1]!s_info_industry_sw_2021(B3619,"",1)</f>
        <v>0</v>
      </c>
      <c r="E3619" s="31" t="e">
        <f>IF([1]!s_info_industry_sw_2021(B3619,"",2)="消费电子",分工!$E$4,VLOOKUP(D3619,分工!$B$2:'分工'!$C$32,2,0))</f>
        <v>#N/A</v>
      </c>
      <c r="F3619" s="35"/>
      <c r="G3619" s="33">
        <f>IFERROR(VLOOKUP(C3619,重点公司!$C$2:$E$800,2,FALSE),0)</f>
        <v>0</v>
      </c>
    </row>
    <row r="3620" spans="2:7" ht="14" customHeight="1" x14ac:dyDescent="0.25">
      <c r="B3620" s="34" t="s">
        <v>4691</v>
      </c>
      <c r="C3620" s="29">
        <f>[1]!s_info_name(B3620)</f>
        <v>0</v>
      </c>
      <c r="D3620" s="30">
        <f>[1]!s_info_industry_sw_2021(B3620,"",1)</f>
        <v>0</v>
      </c>
      <c r="E3620" s="31" t="e">
        <f>IF([1]!s_info_industry_sw_2021(B3620,"",2)="消费电子",分工!$E$4,VLOOKUP(D3620,分工!$B$2:'分工'!$C$32,2,0))</f>
        <v>#N/A</v>
      </c>
      <c r="F3620" s="35"/>
      <c r="G3620" s="33">
        <f>IFERROR(VLOOKUP(C3620,重点公司!$C$2:$E$800,2,FALSE),0)</f>
        <v>0</v>
      </c>
    </row>
    <row r="3621" spans="2:7" ht="14" customHeight="1" x14ac:dyDescent="0.25">
      <c r="B3621" s="34" t="s">
        <v>4692</v>
      </c>
      <c r="C3621" s="29">
        <f>[1]!s_info_name(B3621)</f>
        <v>0</v>
      </c>
      <c r="D3621" s="30">
        <f>[1]!s_info_industry_sw_2021(B3621,"",1)</f>
        <v>0</v>
      </c>
      <c r="E3621" s="31" t="e">
        <f>IF([1]!s_info_industry_sw_2021(B3621,"",2)="消费电子",分工!$E$4,VLOOKUP(D3621,分工!$B$2:'分工'!$C$32,2,0))</f>
        <v>#N/A</v>
      </c>
      <c r="F3621" s="35"/>
      <c r="G3621" s="33">
        <f>IFERROR(VLOOKUP(C3621,重点公司!$C$2:$E$800,2,FALSE),0)</f>
        <v>0</v>
      </c>
    </row>
    <row r="3622" spans="2:7" ht="14" customHeight="1" x14ac:dyDescent="0.25">
      <c r="B3622" s="34" t="s">
        <v>4693</v>
      </c>
      <c r="C3622" s="29">
        <f>[1]!s_info_name(B3622)</f>
        <v>0</v>
      </c>
      <c r="D3622" s="30">
        <f>[1]!s_info_industry_sw_2021(B3622,"",1)</f>
        <v>0</v>
      </c>
      <c r="E3622" s="31" t="e">
        <f>IF([1]!s_info_industry_sw_2021(B3622,"",2)="消费电子",分工!$E$4,VLOOKUP(D3622,分工!$B$2:'分工'!$C$32,2,0))</f>
        <v>#N/A</v>
      </c>
      <c r="F3622" s="35"/>
      <c r="G3622" s="33">
        <f>IFERROR(VLOOKUP(C3622,重点公司!$C$2:$E$800,2,FALSE),0)</f>
        <v>0</v>
      </c>
    </row>
    <row r="3623" spans="2:7" ht="14" customHeight="1" x14ac:dyDescent="0.25">
      <c r="B3623" s="34" t="s">
        <v>4694</v>
      </c>
      <c r="C3623" s="29">
        <f>[1]!s_info_name(B3623)</f>
        <v>0</v>
      </c>
      <c r="D3623" s="30">
        <f>[1]!s_info_industry_sw_2021(B3623,"",1)</f>
        <v>0</v>
      </c>
      <c r="E3623" s="31" t="e">
        <f>IF([1]!s_info_industry_sw_2021(B3623,"",2)="消费电子",分工!$E$4,VLOOKUP(D3623,分工!$B$2:'分工'!$C$32,2,0))</f>
        <v>#N/A</v>
      </c>
      <c r="F3623" s="35"/>
      <c r="G3623" s="33">
        <f>IFERROR(VLOOKUP(C3623,重点公司!$C$2:$E$800,2,FALSE),0)</f>
        <v>0</v>
      </c>
    </row>
    <row r="3624" spans="2:7" ht="14" customHeight="1" x14ac:dyDescent="0.25">
      <c r="B3624" s="34" t="s">
        <v>4695</v>
      </c>
      <c r="C3624" s="29">
        <f>[1]!s_info_name(B3624)</f>
        <v>0</v>
      </c>
      <c r="D3624" s="30">
        <f>[1]!s_info_industry_sw_2021(B3624,"",1)</f>
        <v>0</v>
      </c>
      <c r="E3624" s="31" t="e">
        <f>IF([1]!s_info_industry_sw_2021(B3624,"",2)="消费电子",分工!$E$4,VLOOKUP(D3624,分工!$B$2:'分工'!$C$32,2,0))</f>
        <v>#N/A</v>
      </c>
      <c r="F3624" s="35"/>
      <c r="G3624" s="33">
        <f>IFERROR(VLOOKUP(C3624,重点公司!$C$2:$E$800,2,FALSE),0)</f>
        <v>0</v>
      </c>
    </row>
    <row r="3625" spans="2:7" ht="14" customHeight="1" x14ac:dyDescent="0.25">
      <c r="B3625" s="34" t="s">
        <v>4696</v>
      </c>
      <c r="C3625" s="29">
        <f>[1]!s_info_name(B3625)</f>
        <v>0</v>
      </c>
      <c r="D3625" s="30">
        <f>[1]!s_info_industry_sw_2021(B3625,"",1)</f>
        <v>0</v>
      </c>
      <c r="E3625" s="31" t="e">
        <f>IF([1]!s_info_industry_sw_2021(B3625,"",2)="消费电子",分工!$E$4,VLOOKUP(D3625,分工!$B$2:'分工'!$C$32,2,0))</f>
        <v>#N/A</v>
      </c>
      <c r="F3625" s="35"/>
      <c r="G3625" s="33">
        <f>IFERROR(VLOOKUP(C3625,重点公司!$C$2:$E$800,2,FALSE),0)</f>
        <v>0</v>
      </c>
    </row>
    <row r="3626" spans="2:7" ht="14" customHeight="1" x14ac:dyDescent="0.25">
      <c r="B3626" s="34" t="s">
        <v>4697</v>
      </c>
      <c r="C3626" s="29">
        <f>[1]!s_info_name(B3626)</f>
        <v>0</v>
      </c>
      <c r="D3626" s="30">
        <f>[1]!s_info_industry_sw_2021(B3626,"",1)</f>
        <v>0</v>
      </c>
      <c r="E3626" s="31" t="e">
        <f>IF([1]!s_info_industry_sw_2021(B3626,"",2)="消费电子",分工!$E$4,VLOOKUP(D3626,分工!$B$2:'分工'!$C$32,2,0))</f>
        <v>#N/A</v>
      </c>
      <c r="F3626" s="35"/>
      <c r="G3626" s="33">
        <f>IFERROR(VLOOKUP(C3626,重点公司!$C$2:$E$800,2,FALSE),0)</f>
        <v>0</v>
      </c>
    </row>
    <row r="3627" spans="2:7" ht="14" customHeight="1" x14ac:dyDescent="0.25">
      <c r="B3627" s="34" t="s">
        <v>4698</v>
      </c>
      <c r="C3627" s="29">
        <f>[1]!s_info_name(B3627)</f>
        <v>0</v>
      </c>
      <c r="D3627" s="30">
        <f>[1]!s_info_industry_sw_2021(B3627,"",1)</f>
        <v>0</v>
      </c>
      <c r="E3627" s="31" t="e">
        <f>IF([1]!s_info_industry_sw_2021(B3627,"",2)="消费电子",分工!$E$4,VLOOKUP(D3627,分工!$B$2:'分工'!$C$32,2,0))</f>
        <v>#N/A</v>
      </c>
      <c r="F3627" s="35"/>
      <c r="G3627" s="33">
        <f>IFERROR(VLOOKUP(C3627,重点公司!$C$2:$E$800,2,FALSE),0)</f>
        <v>0</v>
      </c>
    </row>
    <row r="3628" spans="2:7" ht="14" customHeight="1" x14ac:dyDescent="0.25">
      <c r="B3628" s="34" t="s">
        <v>4699</v>
      </c>
      <c r="C3628" s="29">
        <f>[1]!s_info_name(B3628)</f>
        <v>0</v>
      </c>
      <c r="D3628" s="30">
        <f>[1]!s_info_industry_sw_2021(B3628,"",1)</f>
        <v>0</v>
      </c>
      <c r="E3628" s="31" t="e">
        <f>IF([1]!s_info_industry_sw_2021(B3628,"",2)="消费电子",分工!$E$4,VLOOKUP(D3628,分工!$B$2:'分工'!$C$32,2,0))</f>
        <v>#N/A</v>
      </c>
      <c r="F3628" s="35"/>
      <c r="G3628" s="33">
        <f>IFERROR(VLOOKUP(C3628,重点公司!$C$2:$E$800,2,FALSE),0)</f>
        <v>0</v>
      </c>
    </row>
    <row r="3629" spans="2:7" ht="14" customHeight="1" x14ac:dyDescent="0.25">
      <c r="B3629" s="34" t="s">
        <v>4700</v>
      </c>
      <c r="C3629" s="29">
        <f>[1]!s_info_name(B3629)</f>
        <v>0</v>
      </c>
      <c r="D3629" s="30">
        <f>[1]!s_info_industry_sw_2021(B3629,"",1)</f>
        <v>0</v>
      </c>
      <c r="E3629" s="31" t="e">
        <f>IF([1]!s_info_industry_sw_2021(B3629,"",2)="消费电子",分工!$E$4,VLOOKUP(D3629,分工!$B$2:'分工'!$C$32,2,0))</f>
        <v>#N/A</v>
      </c>
      <c r="F3629" s="35"/>
      <c r="G3629" s="33">
        <f>IFERROR(VLOOKUP(C3629,重点公司!$C$2:$E$800,2,FALSE),0)</f>
        <v>0</v>
      </c>
    </row>
    <row r="3630" spans="2:7" ht="14" customHeight="1" x14ac:dyDescent="0.25">
      <c r="B3630" s="34" t="s">
        <v>4701</v>
      </c>
      <c r="C3630" s="29">
        <f>[1]!s_info_name(B3630)</f>
        <v>0</v>
      </c>
      <c r="D3630" s="30">
        <f>[1]!s_info_industry_sw_2021(B3630,"",1)</f>
        <v>0</v>
      </c>
      <c r="E3630" s="31" t="e">
        <f>IF([1]!s_info_industry_sw_2021(B3630,"",2)="消费电子",分工!$E$4,VLOOKUP(D3630,分工!$B$2:'分工'!$C$32,2,0))</f>
        <v>#N/A</v>
      </c>
      <c r="F3630" s="35"/>
      <c r="G3630" s="33">
        <f>IFERROR(VLOOKUP(C3630,重点公司!$C$2:$E$800,2,FALSE),0)</f>
        <v>0</v>
      </c>
    </row>
    <row r="3631" spans="2:7" ht="14" customHeight="1" x14ac:dyDescent="0.25">
      <c r="B3631" s="34" t="s">
        <v>4702</v>
      </c>
      <c r="C3631" s="29">
        <f>[1]!s_info_name(B3631)</f>
        <v>0</v>
      </c>
      <c r="D3631" s="30">
        <f>[1]!s_info_industry_sw_2021(B3631,"",1)</f>
        <v>0</v>
      </c>
      <c r="E3631" s="31" t="e">
        <f>IF([1]!s_info_industry_sw_2021(B3631,"",2)="消费电子",分工!$E$4,VLOOKUP(D3631,分工!$B$2:'分工'!$C$32,2,0))</f>
        <v>#N/A</v>
      </c>
      <c r="F3631" s="35"/>
      <c r="G3631" s="33">
        <f>IFERROR(VLOOKUP(C3631,重点公司!$C$2:$E$800,2,FALSE),0)</f>
        <v>0</v>
      </c>
    </row>
    <row r="3632" spans="2:7" ht="14" customHeight="1" x14ac:dyDescent="0.25">
      <c r="B3632" s="34" t="s">
        <v>4703</v>
      </c>
      <c r="C3632" s="29">
        <f>[1]!s_info_name(B3632)</f>
        <v>0</v>
      </c>
      <c r="D3632" s="30">
        <f>[1]!s_info_industry_sw_2021(B3632,"",1)</f>
        <v>0</v>
      </c>
      <c r="E3632" s="31" t="e">
        <f>IF([1]!s_info_industry_sw_2021(B3632,"",2)="消费电子",分工!$E$4,VLOOKUP(D3632,分工!$B$2:'分工'!$C$32,2,0))</f>
        <v>#N/A</v>
      </c>
      <c r="F3632" s="35"/>
      <c r="G3632" s="33">
        <f>IFERROR(VLOOKUP(C3632,重点公司!$C$2:$E$800,2,FALSE),0)</f>
        <v>0</v>
      </c>
    </row>
    <row r="3633" spans="2:7" ht="14" customHeight="1" x14ac:dyDescent="0.25">
      <c r="B3633" s="34" t="s">
        <v>4704</v>
      </c>
      <c r="C3633" s="29">
        <f>[1]!s_info_name(B3633)</f>
        <v>0</v>
      </c>
      <c r="D3633" s="30">
        <f>[1]!s_info_industry_sw_2021(B3633,"",1)</f>
        <v>0</v>
      </c>
      <c r="E3633" s="31" t="e">
        <f>IF([1]!s_info_industry_sw_2021(B3633,"",2)="消费电子",分工!$E$4,VLOOKUP(D3633,分工!$B$2:'分工'!$C$32,2,0))</f>
        <v>#N/A</v>
      </c>
      <c r="F3633" s="35"/>
      <c r="G3633" s="33">
        <f>IFERROR(VLOOKUP(C3633,重点公司!$C$2:$E$800,2,FALSE),0)</f>
        <v>0</v>
      </c>
    </row>
    <row r="3634" spans="2:7" ht="14" customHeight="1" x14ac:dyDescent="0.25">
      <c r="B3634" s="34" t="s">
        <v>4705</v>
      </c>
      <c r="C3634" s="29">
        <f>[1]!s_info_name(B3634)</f>
        <v>0</v>
      </c>
      <c r="D3634" s="30">
        <f>[1]!s_info_industry_sw_2021(B3634,"",1)</f>
        <v>0</v>
      </c>
      <c r="E3634" s="31" t="e">
        <f>IF([1]!s_info_industry_sw_2021(B3634,"",2)="消费电子",分工!$E$4,VLOOKUP(D3634,分工!$B$2:'分工'!$C$32,2,0))</f>
        <v>#N/A</v>
      </c>
      <c r="F3634" s="35"/>
      <c r="G3634" s="33">
        <f>IFERROR(VLOOKUP(C3634,重点公司!$C$2:$E$800,2,FALSE),0)</f>
        <v>0</v>
      </c>
    </row>
    <row r="3635" spans="2:7" ht="14" customHeight="1" x14ac:dyDescent="0.25">
      <c r="B3635" s="34" t="s">
        <v>4706</v>
      </c>
      <c r="C3635" s="29">
        <f>[1]!s_info_name(B3635)</f>
        <v>0</v>
      </c>
      <c r="D3635" s="30">
        <f>[1]!s_info_industry_sw_2021(B3635,"",1)</f>
        <v>0</v>
      </c>
      <c r="E3635" s="31" t="e">
        <f>IF([1]!s_info_industry_sw_2021(B3635,"",2)="消费电子",分工!$E$4,VLOOKUP(D3635,分工!$B$2:'分工'!$C$32,2,0))</f>
        <v>#N/A</v>
      </c>
      <c r="F3635" s="35"/>
      <c r="G3635" s="33">
        <f>IFERROR(VLOOKUP(C3635,重点公司!$C$2:$E$800,2,FALSE),0)</f>
        <v>0</v>
      </c>
    </row>
    <row r="3636" spans="2:7" ht="14" customHeight="1" x14ac:dyDescent="0.25">
      <c r="B3636" s="34" t="s">
        <v>4707</v>
      </c>
      <c r="C3636" s="29">
        <f>[1]!s_info_name(B3636)</f>
        <v>0</v>
      </c>
      <c r="D3636" s="30">
        <f>[1]!s_info_industry_sw_2021(B3636,"",1)</f>
        <v>0</v>
      </c>
      <c r="E3636" s="31" t="e">
        <f>IF([1]!s_info_industry_sw_2021(B3636,"",2)="消费电子",分工!$E$4,VLOOKUP(D3636,分工!$B$2:'分工'!$C$32,2,0))</f>
        <v>#N/A</v>
      </c>
      <c r="F3636" s="35"/>
      <c r="G3636" s="33">
        <f>IFERROR(VLOOKUP(C3636,重点公司!$C$2:$E$800,2,FALSE),0)</f>
        <v>0</v>
      </c>
    </row>
    <row r="3637" spans="2:7" ht="14" customHeight="1" x14ac:dyDescent="0.25">
      <c r="B3637" s="34" t="s">
        <v>4708</v>
      </c>
      <c r="C3637" s="29">
        <f>[1]!s_info_name(B3637)</f>
        <v>0</v>
      </c>
      <c r="D3637" s="30">
        <f>[1]!s_info_industry_sw_2021(B3637,"",1)</f>
        <v>0</v>
      </c>
      <c r="E3637" s="31" t="e">
        <f>IF([1]!s_info_industry_sw_2021(B3637,"",2)="消费电子",分工!$E$4,VLOOKUP(D3637,分工!$B$2:'分工'!$C$32,2,0))</f>
        <v>#N/A</v>
      </c>
      <c r="F3637" s="35"/>
      <c r="G3637" s="33">
        <f>IFERROR(VLOOKUP(C3637,重点公司!$C$2:$E$800,2,FALSE),0)</f>
        <v>0</v>
      </c>
    </row>
    <row r="3638" spans="2:7" ht="14" customHeight="1" x14ac:dyDescent="0.25">
      <c r="B3638" s="34" t="s">
        <v>4709</v>
      </c>
      <c r="C3638" s="29">
        <f>[1]!s_info_name(B3638)</f>
        <v>0</v>
      </c>
      <c r="D3638" s="30">
        <f>[1]!s_info_industry_sw_2021(B3638,"",1)</f>
        <v>0</v>
      </c>
      <c r="E3638" s="31" t="e">
        <f>IF([1]!s_info_industry_sw_2021(B3638,"",2)="消费电子",分工!$E$4,VLOOKUP(D3638,分工!$B$2:'分工'!$C$32,2,0))</f>
        <v>#N/A</v>
      </c>
      <c r="F3638" s="35"/>
      <c r="G3638" s="33">
        <f>IFERROR(VLOOKUP(C3638,重点公司!$C$2:$E$800,2,FALSE),0)</f>
        <v>0</v>
      </c>
    </row>
    <row r="3639" spans="2:7" ht="14" customHeight="1" x14ac:dyDescent="0.25">
      <c r="B3639" s="34" t="s">
        <v>4710</v>
      </c>
      <c r="C3639" s="29">
        <f>[1]!s_info_name(B3639)</f>
        <v>0</v>
      </c>
      <c r="D3639" s="30">
        <f>[1]!s_info_industry_sw_2021(B3639,"",1)</f>
        <v>0</v>
      </c>
      <c r="E3639" s="31" t="e">
        <f>IF([1]!s_info_industry_sw_2021(B3639,"",2)="消费电子",分工!$E$4,VLOOKUP(D3639,分工!$B$2:'分工'!$C$32,2,0))</f>
        <v>#N/A</v>
      </c>
      <c r="F3639" s="35"/>
      <c r="G3639" s="33">
        <f>IFERROR(VLOOKUP(C3639,重点公司!$C$2:$E$800,2,FALSE),0)</f>
        <v>0</v>
      </c>
    </row>
    <row r="3640" spans="2:7" ht="14" customHeight="1" x14ac:dyDescent="0.25">
      <c r="B3640" s="34" t="s">
        <v>4711</v>
      </c>
      <c r="C3640" s="29">
        <f>[1]!s_info_name(B3640)</f>
        <v>0</v>
      </c>
      <c r="D3640" s="30">
        <f>[1]!s_info_industry_sw_2021(B3640,"",1)</f>
        <v>0</v>
      </c>
      <c r="E3640" s="31" t="e">
        <f>IF([1]!s_info_industry_sw_2021(B3640,"",2)="消费电子",分工!$E$4,VLOOKUP(D3640,分工!$B$2:'分工'!$C$32,2,0))</f>
        <v>#N/A</v>
      </c>
      <c r="F3640" s="35"/>
      <c r="G3640" s="33">
        <f>IFERROR(VLOOKUP(C3640,重点公司!$C$2:$E$800,2,FALSE),0)</f>
        <v>0</v>
      </c>
    </row>
    <row r="3641" spans="2:7" ht="14" customHeight="1" x14ac:dyDescent="0.25">
      <c r="B3641" s="34" t="s">
        <v>4712</v>
      </c>
      <c r="C3641" s="29">
        <f>[1]!s_info_name(B3641)</f>
        <v>0</v>
      </c>
      <c r="D3641" s="30">
        <f>[1]!s_info_industry_sw_2021(B3641,"",1)</f>
        <v>0</v>
      </c>
      <c r="E3641" s="31" t="e">
        <f>IF([1]!s_info_industry_sw_2021(B3641,"",2)="消费电子",分工!$E$4,VLOOKUP(D3641,分工!$B$2:'分工'!$C$32,2,0))</f>
        <v>#N/A</v>
      </c>
      <c r="F3641" s="35"/>
      <c r="G3641" s="33">
        <f>IFERROR(VLOOKUP(C3641,重点公司!$C$2:$E$800,2,FALSE),0)</f>
        <v>0</v>
      </c>
    </row>
    <row r="3642" spans="2:7" ht="14" customHeight="1" x14ac:dyDescent="0.25">
      <c r="B3642" s="34" t="s">
        <v>4713</v>
      </c>
      <c r="C3642" s="29">
        <f>[1]!s_info_name(B3642)</f>
        <v>0</v>
      </c>
      <c r="D3642" s="30">
        <f>[1]!s_info_industry_sw_2021(B3642,"",1)</f>
        <v>0</v>
      </c>
      <c r="E3642" s="31" t="e">
        <f>IF([1]!s_info_industry_sw_2021(B3642,"",2)="消费电子",分工!$E$4,VLOOKUP(D3642,分工!$B$2:'分工'!$C$32,2,0))</f>
        <v>#N/A</v>
      </c>
      <c r="F3642" s="35"/>
      <c r="G3642" s="33">
        <f>IFERROR(VLOOKUP(C3642,重点公司!$C$2:$E$800,2,FALSE),0)</f>
        <v>0</v>
      </c>
    </row>
    <row r="3643" spans="2:7" ht="14" customHeight="1" x14ac:dyDescent="0.25">
      <c r="B3643" s="34" t="s">
        <v>4714</v>
      </c>
      <c r="C3643" s="29">
        <f>[1]!s_info_name(B3643)</f>
        <v>0</v>
      </c>
      <c r="D3643" s="30">
        <f>[1]!s_info_industry_sw_2021(B3643,"",1)</f>
        <v>0</v>
      </c>
      <c r="E3643" s="31" t="e">
        <f>IF([1]!s_info_industry_sw_2021(B3643,"",2)="消费电子",分工!$E$4,VLOOKUP(D3643,分工!$B$2:'分工'!$C$32,2,0))</f>
        <v>#N/A</v>
      </c>
      <c r="F3643" s="35"/>
      <c r="G3643" s="33">
        <f>IFERROR(VLOOKUP(C3643,重点公司!$C$2:$E$800,2,FALSE),0)</f>
        <v>0</v>
      </c>
    </row>
    <row r="3644" spans="2:7" ht="14" customHeight="1" x14ac:dyDescent="0.25">
      <c r="B3644" s="34" t="s">
        <v>4715</v>
      </c>
      <c r="C3644" s="29">
        <f>[1]!s_info_name(B3644)</f>
        <v>0</v>
      </c>
      <c r="D3644" s="30">
        <f>[1]!s_info_industry_sw_2021(B3644,"",1)</f>
        <v>0</v>
      </c>
      <c r="E3644" s="31" t="e">
        <f>IF([1]!s_info_industry_sw_2021(B3644,"",2)="消费电子",分工!$E$4,VLOOKUP(D3644,分工!$B$2:'分工'!$C$32,2,0))</f>
        <v>#N/A</v>
      </c>
      <c r="F3644" s="35"/>
      <c r="G3644" s="33">
        <f>IFERROR(VLOOKUP(C3644,重点公司!$C$2:$E$800,2,FALSE),0)</f>
        <v>0</v>
      </c>
    </row>
    <row r="3645" spans="2:7" ht="14" customHeight="1" x14ac:dyDescent="0.25">
      <c r="B3645" s="34" t="s">
        <v>4716</v>
      </c>
      <c r="C3645" s="29">
        <f>[1]!s_info_name(B3645)</f>
        <v>0</v>
      </c>
      <c r="D3645" s="30">
        <f>[1]!s_info_industry_sw_2021(B3645,"",1)</f>
        <v>0</v>
      </c>
      <c r="E3645" s="31" t="e">
        <f>IF([1]!s_info_industry_sw_2021(B3645,"",2)="消费电子",分工!$E$4,VLOOKUP(D3645,分工!$B$2:'分工'!$C$32,2,0))</f>
        <v>#N/A</v>
      </c>
      <c r="F3645" s="35"/>
      <c r="G3645" s="33">
        <f>IFERROR(VLOOKUP(C3645,重点公司!$C$2:$E$800,2,FALSE),0)</f>
        <v>0</v>
      </c>
    </row>
    <row r="3646" spans="2:7" ht="14" customHeight="1" x14ac:dyDescent="0.25">
      <c r="B3646" s="34" t="s">
        <v>4717</v>
      </c>
      <c r="C3646" s="29">
        <f>[1]!s_info_name(B3646)</f>
        <v>0</v>
      </c>
      <c r="D3646" s="30">
        <f>[1]!s_info_industry_sw_2021(B3646,"",1)</f>
        <v>0</v>
      </c>
      <c r="E3646" s="31" t="e">
        <f>IF([1]!s_info_industry_sw_2021(B3646,"",2)="消费电子",分工!$E$4,VLOOKUP(D3646,分工!$B$2:'分工'!$C$32,2,0))</f>
        <v>#N/A</v>
      </c>
      <c r="F3646" s="35"/>
      <c r="G3646" s="33">
        <f>IFERROR(VLOOKUP(C3646,重点公司!$C$2:$E$800,2,FALSE),0)</f>
        <v>0</v>
      </c>
    </row>
    <row r="3647" spans="2:7" ht="14" customHeight="1" x14ac:dyDescent="0.25">
      <c r="B3647" s="34" t="s">
        <v>4718</v>
      </c>
      <c r="C3647" s="29">
        <f>[1]!s_info_name(B3647)</f>
        <v>0</v>
      </c>
      <c r="D3647" s="30">
        <f>[1]!s_info_industry_sw_2021(B3647,"",1)</f>
        <v>0</v>
      </c>
      <c r="E3647" s="31" t="e">
        <f>IF([1]!s_info_industry_sw_2021(B3647,"",2)="消费电子",分工!$E$4,VLOOKUP(D3647,分工!$B$2:'分工'!$C$32,2,0))</f>
        <v>#N/A</v>
      </c>
      <c r="F3647" s="35"/>
      <c r="G3647" s="33">
        <f>IFERROR(VLOOKUP(C3647,重点公司!$C$2:$E$800,2,FALSE),0)</f>
        <v>0</v>
      </c>
    </row>
    <row r="3648" spans="2:7" ht="14" customHeight="1" x14ac:dyDescent="0.25">
      <c r="B3648" s="34" t="s">
        <v>4719</v>
      </c>
      <c r="C3648" s="29">
        <f>[1]!s_info_name(B3648)</f>
        <v>0</v>
      </c>
      <c r="D3648" s="30">
        <f>[1]!s_info_industry_sw_2021(B3648,"",1)</f>
        <v>0</v>
      </c>
      <c r="E3648" s="31" t="e">
        <f>IF([1]!s_info_industry_sw_2021(B3648,"",2)="消费电子",分工!$E$4,VLOOKUP(D3648,分工!$B$2:'分工'!$C$32,2,0))</f>
        <v>#N/A</v>
      </c>
      <c r="F3648" s="35"/>
      <c r="G3648" s="33">
        <f>IFERROR(VLOOKUP(C3648,重点公司!$C$2:$E$800,2,FALSE),0)</f>
        <v>0</v>
      </c>
    </row>
    <row r="3649" spans="2:7" ht="14" customHeight="1" x14ac:dyDescent="0.25">
      <c r="B3649" s="34" t="s">
        <v>4720</v>
      </c>
      <c r="C3649" s="29">
        <f>[1]!s_info_name(B3649)</f>
        <v>0</v>
      </c>
      <c r="D3649" s="30">
        <f>[1]!s_info_industry_sw_2021(B3649,"",1)</f>
        <v>0</v>
      </c>
      <c r="E3649" s="31" t="e">
        <f>IF([1]!s_info_industry_sw_2021(B3649,"",2)="消费电子",分工!$E$4,VLOOKUP(D3649,分工!$B$2:'分工'!$C$32,2,0))</f>
        <v>#N/A</v>
      </c>
      <c r="F3649" s="35"/>
      <c r="G3649" s="33">
        <f>IFERROR(VLOOKUP(C3649,重点公司!$C$2:$E$800,2,FALSE),0)</f>
        <v>0</v>
      </c>
    </row>
    <row r="3650" spans="2:7" ht="14" customHeight="1" x14ac:dyDescent="0.25">
      <c r="B3650" s="34" t="s">
        <v>4721</v>
      </c>
      <c r="C3650" s="29">
        <f>[1]!s_info_name(B3650)</f>
        <v>0</v>
      </c>
      <c r="D3650" s="30">
        <f>[1]!s_info_industry_sw_2021(B3650,"",1)</f>
        <v>0</v>
      </c>
      <c r="E3650" s="31" t="e">
        <f>IF([1]!s_info_industry_sw_2021(B3650,"",2)="消费电子",分工!$E$4,VLOOKUP(D3650,分工!$B$2:'分工'!$C$32,2,0))</f>
        <v>#N/A</v>
      </c>
      <c r="F3650" s="35"/>
      <c r="G3650" s="33">
        <f>IFERROR(VLOOKUP(C3650,重点公司!$C$2:$E$800,2,FALSE),0)</f>
        <v>0</v>
      </c>
    </row>
    <row r="3651" spans="2:7" ht="14" customHeight="1" x14ac:dyDescent="0.25">
      <c r="B3651" s="34" t="s">
        <v>4722</v>
      </c>
      <c r="C3651" s="29">
        <f>[1]!s_info_name(B3651)</f>
        <v>0</v>
      </c>
      <c r="D3651" s="30">
        <f>[1]!s_info_industry_sw_2021(B3651,"",1)</f>
        <v>0</v>
      </c>
      <c r="E3651" s="31" t="e">
        <f>IF([1]!s_info_industry_sw_2021(B3651,"",2)="消费电子",分工!$E$4,VLOOKUP(D3651,分工!$B$2:'分工'!$C$32,2,0))</f>
        <v>#N/A</v>
      </c>
      <c r="F3651" s="35"/>
      <c r="G3651" s="33">
        <f>IFERROR(VLOOKUP(C3651,重点公司!$C$2:$E$800,2,FALSE),0)</f>
        <v>0</v>
      </c>
    </row>
    <row r="3652" spans="2:7" ht="14" customHeight="1" x14ac:dyDescent="0.25">
      <c r="B3652" s="34" t="s">
        <v>4723</v>
      </c>
      <c r="C3652" s="29">
        <f>[1]!s_info_name(B3652)</f>
        <v>0</v>
      </c>
      <c r="D3652" s="30">
        <f>[1]!s_info_industry_sw_2021(B3652,"",1)</f>
        <v>0</v>
      </c>
      <c r="E3652" s="31" t="e">
        <f>IF([1]!s_info_industry_sw_2021(B3652,"",2)="消费电子",分工!$E$4,VLOOKUP(D3652,分工!$B$2:'分工'!$C$32,2,0))</f>
        <v>#N/A</v>
      </c>
      <c r="F3652" s="35"/>
      <c r="G3652" s="33">
        <f>IFERROR(VLOOKUP(C3652,重点公司!$C$2:$E$800,2,FALSE),0)</f>
        <v>0</v>
      </c>
    </row>
    <row r="3653" spans="2:7" ht="14" customHeight="1" x14ac:dyDescent="0.25">
      <c r="B3653" s="34" t="s">
        <v>4724</v>
      </c>
      <c r="C3653" s="29">
        <f>[1]!s_info_name(B3653)</f>
        <v>0</v>
      </c>
      <c r="D3653" s="30">
        <f>[1]!s_info_industry_sw_2021(B3653,"",1)</f>
        <v>0</v>
      </c>
      <c r="E3653" s="31" t="e">
        <f>IF([1]!s_info_industry_sw_2021(B3653,"",2)="消费电子",分工!$E$4,VLOOKUP(D3653,分工!$B$2:'分工'!$C$32,2,0))</f>
        <v>#N/A</v>
      </c>
      <c r="F3653" s="35"/>
      <c r="G3653" s="33">
        <f>IFERROR(VLOOKUP(C3653,重点公司!$C$2:$E$800,2,FALSE),0)</f>
        <v>0</v>
      </c>
    </row>
    <row r="3654" spans="2:7" ht="14" customHeight="1" x14ac:dyDescent="0.25">
      <c r="B3654" s="34" t="s">
        <v>4725</v>
      </c>
      <c r="C3654" s="29">
        <f>[1]!s_info_name(B3654)</f>
        <v>0</v>
      </c>
      <c r="D3654" s="30">
        <f>[1]!s_info_industry_sw_2021(B3654,"",1)</f>
        <v>0</v>
      </c>
      <c r="E3654" s="31" t="e">
        <f>IF([1]!s_info_industry_sw_2021(B3654,"",2)="消费电子",分工!$E$4,VLOOKUP(D3654,分工!$B$2:'分工'!$C$32,2,0))</f>
        <v>#N/A</v>
      </c>
      <c r="F3654" s="35"/>
      <c r="G3654" s="33">
        <f>IFERROR(VLOOKUP(C3654,重点公司!$C$2:$E$800,2,FALSE),0)</f>
        <v>0</v>
      </c>
    </row>
    <row r="3655" spans="2:7" ht="14" customHeight="1" x14ac:dyDescent="0.25">
      <c r="B3655" s="34" t="s">
        <v>4726</v>
      </c>
      <c r="C3655" s="29">
        <f>[1]!s_info_name(B3655)</f>
        <v>0</v>
      </c>
      <c r="D3655" s="30">
        <f>[1]!s_info_industry_sw_2021(B3655,"",1)</f>
        <v>0</v>
      </c>
      <c r="E3655" s="31" t="e">
        <f>IF([1]!s_info_industry_sw_2021(B3655,"",2)="消费电子",分工!$E$4,VLOOKUP(D3655,分工!$B$2:'分工'!$C$32,2,0))</f>
        <v>#N/A</v>
      </c>
      <c r="F3655" s="35"/>
      <c r="G3655" s="33">
        <f>IFERROR(VLOOKUP(C3655,重点公司!$C$2:$E$800,2,FALSE),0)</f>
        <v>0</v>
      </c>
    </row>
    <row r="3656" spans="2:7" ht="14" customHeight="1" x14ac:dyDescent="0.25">
      <c r="B3656" s="34" t="s">
        <v>4727</v>
      </c>
      <c r="C3656" s="29">
        <f>[1]!s_info_name(B3656)</f>
        <v>0</v>
      </c>
      <c r="D3656" s="30">
        <f>[1]!s_info_industry_sw_2021(B3656,"",1)</f>
        <v>0</v>
      </c>
      <c r="E3656" s="31" t="e">
        <f>IF([1]!s_info_industry_sw_2021(B3656,"",2)="消费电子",分工!$E$4,VLOOKUP(D3656,分工!$B$2:'分工'!$C$32,2,0))</f>
        <v>#N/A</v>
      </c>
      <c r="F3656" s="35"/>
      <c r="G3656" s="33">
        <f>IFERROR(VLOOKUP(C3656,重点公司!$C$2:$E$800,2,FALSE),0)</f>
        <v>0</v>
      </c>
    </row>
    <row r="3657" spans="2:7" ht="14" customHeight="1" x14ac:dyDescent="0.25">
      <c r="B3657" s="34" t="s">
        <v>4728</v>
      </c>
      <c r="C3657" s="29">
        <f>[1]!s_info_name(B3657)</f>
        <v>0</v>
      </c>
      <c r="D3657" s="30">
        <f>[1]!s_info_industry_sw_2021(B3657,"",1)</f>
        <v>0</v>
      </c>
      <c r="E3657" s="31" t="e">
        <f>IF([1]!s_info_industry_sw_2021(B3657,"",2)="消费电子",分工!$E$4,VLOOKUP(D3657,分工!$B$2:'分工'!$C$32,2,0))</f>
        <v>#N/A</v>
      </c>
      <c r="F3657" s="35"/>
      <c r="G3657" s="33">
        <f>IFERROR(VLOOKUP(C3657,重点公司!$C$2:$E$800,2,FALSE),0)</f>
        <v>0</v>
      </c>
    </row>
    <row r="3658" spans="2:7" ht="14" customHeight="1" x14ac:dyDescent="0.25">
      <c r="B3658" s="34" t="s">
        <v>4729</v>
      </c>
      <c r="C3658" s="29">
        <f>[1]!s_info_name(B3658)</f>
        <v>0</v>
      </c>
      <c r="D3658" s="30">
        <f>[1]!s_info_industry_sw_2021(B3658,"",1)</f>
        <v>0</v>
      </c>
      <c r="E3658" s="31" t="e">
        <f>IF([1]!s_info_industry_sw_2021(B3658,"",2)="消费电子",分工!$E$4,VLOOKUP(D3658,分工!$B$2:'分工'!$C$32,2,0))</f>
        <v>#N/A</v>
      </c>
      <c r="F3658" s="35"/>
      <c r="G3658" s="33">
        <f>IFERROR(VLOOKUP(C3658,重点公司!$C$2:$E$800,2,FALSE),0)</f>
        <v>0</v>
      </c>
    </row>
    <row r="3659" spans="2:7" ht="14" customHeight="1" x14ac:dyDescent="0.25">
      <c r="B3659" s="34" t="s">
        <v>4730</v>
      </c>
      <c r="C3659" s="29">
        <f>[1]!s_info_name(B3659)</f>
        <v>0</v>
      </c>
      <c r="D3659" s="30">
        <f>[1]!s_info_industry_sw_2021(B3659,"",1)</f>
        <v>0</v>
      </c>
      <c r="E3659" s="31" t="e">
        <f>IF([1]!s_info_industry_sw_2021(B3659,"",2)="消费电子",分工!$E$4,VLOOKUP(D3659,分工!$B$2:'分工'!$C$32,2,0))</f>
        <v>#N/A</v>
      </c>
      <c r="F3659" s="35"/>
      <c r="G3659" s="33">
        <f>IFERROR(VLOOKUP(C3659,重点公司!$C$2:$E$800,2,FALSE),0)</f>
        <v>0</v>
      </c>
    </row>
    <row r="3660" spans="2:7" ht="14" customHeight="1" x14ac:dyDescent="0.25">
      <c r="B3660" s="34" t="s">
        <v>4731</v>
      </c>
      <c r="C3660" s="29">
        <f>[1]!s_info_name(B3660)</f>
        <v>0</v>
      </c>
      <c r="D3660" s="30">
        <f>[1]!s_info_industry_sw_2021(B3660,"",1)</f>
        <v>0</v>
      </c>
      <c r="E3660" s="31" t="e">
        <f>IF([1]!s_info_industry_sw_2021(B3660,"",2)="消费电子",分工!$E$4,VLOOKUP(D3660,分工!$B$2:'分工'!$C$32,2,0))</f>
        <v>#N/A</v>
      </c>
      <c r="F3660" s="35"/>
      <c r="G3660" s="33">
        <f>IFERROR(VLOOKUP(C3660,重点公司!$C$2:$E$800,2,FALSE),0)</f>
        <v>0</v>
      </c>
    </row>
    <row r="3661" spans="2:7" ht="14" customHeight="1" x14ac:dyDescent="0.25">
      <c r="B3661" s="34" t="s">
        <v>4732</v>
      </c>
      <c r="C3661" s="29">
        <f>[1]!s_info_name(B3661)</f>
        <v>0</v>
      </c>
      <c r="D3661" s="30">
        <f>[1]!s_info_industry_sw_2021(B3661,"",1)</f>
        <v>0</v>
      </c>
      <c r="E3661" s="31" t="e">
        <f>IF([1]!s_info_industry_sw_2021(B3661,"",2)="消费电子",分工!$E$4,VLOOKUP(D3661,分工!$B$2:'分工'!$C$32,2,0))</f>
        <v>#N/A</v>
      </c>
      <c r="F3661" s="35"/>
      <c r="G3661" s="33">
        <f>IFERROR(VLOOKUP(C3661,重点公司!$C$2:$E$800,2,FALSE),0)</f>
        <v>0</v>
      </c>
    </row>
    <row r="3662" spans="2:7" ht="14" customHeight="1" x14ac:dyDescent="0.25">
      <c r="B3662" s="34" t="s">
        <v>4733</v>
      </c>
      <c r="C3662" s="29">
        <f>[1]!s_info_name(B3662)</f>
        <v>0</v>
      </c>
      <c r="D3662" s="30">
        <f>[1]!s_info_industry_sw_2021(B3662,"",1)</f>
        <v>0</v>
      </c>
      <c r="E3662" s="31" t="e">
        <f>IF([1]!s_info_industry_sw_2021(B3662,"",2)="消费电子",分工!$E$4,VLOOKUP(D3662,分工!$B$2:'分工'!$C$32,2,0))</f>
        <v>#N/A</v>
      </c>
      <c r="F3662" s="35"/>
      <c r="G3662" s="33">
        <f>IFERROR(VLOOKUP(C3662,重点公司!$C$2:$E$800,2,FALSE),0)</f>
        <v>0</v>
      </c>
    </row>
    <row r="3663" spans="2:7" ht="14" customHeight="1" x14ac:dyDescent="0.25">
      <c r="B3663" s="34" t="s">
        <v>4734</v>
      </c>
      <c r="C3663" s="29">
        <f>[1]!s_info_name(B3663)</f>
        <v>0</v>
      </c>
      <c r="D3663" s="30">
        <f>[1]!s_info_industry_sw_2021(B3663,"",1)</f>
        <v>0</v>
      </c>
      <c r="E3663" s="31" t="e">
        <f>IF([1]!s_info_industry_sw_2021(B3663,"",2)="消费电子",分工!$E$4,VLOOKUP(D3663,分工!$B$2:'分工'!$C$32,2,0))</f>
        <v>#N/A</v>
      </c>
      <c r="F3663" s="35"/>
      <c r="G3663" s="33">
        <f>IFERROR(VLOOKUP(C3663,重点公司!$C$2:$E$800,2,FALSE),0)</f>
        <v>0</v>
      </c>
    </row>
    <row r="3664" spans="2:7" ht="14" customHeight="1" x14ac:dyDescent="0.25">
      <c r="B3664" s="34" t="s">
        <v>4735</v>
      </c>
      <c r="C3664" s="29">
        <f>[1]!s_info_name(B3664)</f>
        <v>0</v>
      </c>
      <c r="D3664" s="30">
        <f>[1]!s_info_industry_sw_2021(B3664,"",1)</f>
        <v>0</v>
      </c>
      <c r="E3664" s="31" t="e">
        <f>IF([1]!s_info_industry_sw_2021(B3664,"",2)="消费电子",分工!$E$4,VLOOKUP(D3664,分工!$B$2:'分工'!$C$32,2,0))</f>
        <v>#N/A</v>
      </c>
      <c r="F3664" s="35"/>
      <c r="G3664" s="33">
        <f>IFERROR(VLOOKUP(C3664,重点公司!$C$2:$E$800,2,FALSE),0)</f>
        <v>0</v>
      </c>
    </row>
    <row r="3665" spans="2:7" ht="14" customHeight="1" x14ac:dyDescent="0.25">
      <c r="B3665" s="34" t="s">
        <v>4736</v>
      </c>
      <c r="C3665" s="29">
        <f>[1]!s_info_name(B3665)</f>
        <v>0</v>
      </c>
      <c r="D3665" s="30">
        <f>[1]!s_info_industry_sw_2021(B3665,"",1)</f>
        <v>0</v>
      </c>
      <c r="E3665" s="31" t="e">
        <f>IF([1]!s_info_industry_sw_2021(B3665,"",2)="消费电子",分工!$E$4,VLOOKUP(D3665,分工!$B$2:'分工'!$C$32,2,0))</f>
        <v>#N/A</v>
      </c>
      <c r="F3665" s="35"/>
      <c r="G3665" s="33">
        <f>IFERROR(VLOOKUP(C3665,重点公司!$C$2:$E$800,2,FALSE),0)</f>
        <v>0</v>
      </c>
    </row>
    <row r="3666" spans="2:7" ht="14" customHeight="1" x14ac:dyDescent="0.25">
      <c r="B3666" s="34" t="s">
        <v>4737</v>
      </c>
      <c r="C3666" s="29">
        <f>[1]!s_info_name(B3666)</f>
        <v>0</v>
      </c>
      <c r="D3666" s="30">
        <f>[1]!s_info_industry_sw_2021(B3666,"",1)</f>
        <v>0</v>
      </c>
      <c r="E3666" s="31" t="e">
        <f>IF([1]!s_info_industry_sw_2021(B3666,"",2)="消费电子",分工!$E$4,VLOOKUP(D3666,分工!$B$2:'分工'!$C$32,2,0))</f>
        <v>#N/A</v>
      </c>
      <c r="F3666" s="35"/>
      <c r="G3666" s="33">
        <f>IFERROR(VLOOKUP(C3666,重点公司!$C$2:$E$800,2,FALSE),0)</f>
        <v>0</v>
      </c>
    </row>
    <row r="3667" spans="2:7" ht="14" customHeight="1" x14ac:dyDescent="0.25">
      <c r="B3667" s="34" t="s">
        <v>4738</v>
      </c>
      <c r="C3667" s="29">
        <f>[1]!s_info_name(B3667)</f>
        <v>0</v>
      </c>
      <c r="D3667" s="30">
        <f>[1]!s_info_industry_sw_2021(B3667,"",1)</f>
        <v>0</v>
      </c>
      <c r="E3667" s="31" t="e">
        <f>IF([1]!s_info_industry_sw_2021(B3667,"",2)="消费电子",分工!$E$4,VLOOKUP(D3667,分工!$B$2:'分工'!$C$32,2,0))</f>
        <v>#N/A</v>
      </c>
      <c r="F3667" s="35"/>
      <c r="G3667" s="33">
        <f>IFERROR(VLOOKUP(C3667,重点公司!$C$2:$E$800,2,FALSE),0)</f>
        <v>0</v>
      </c>
    </row>
    <row r="3668" spans="2:7" ht="14" customHeight="1" x14ac:dyDescent="0.25">
      <c r="B3668" s="34" t="s">
        <v>4739</v>
      </c>
      <c r="C3668" s="29">
        <f>[1]!s_info_name(B3668)</f>
        <v>0</v>
      </c>
      <c r="D3668" s="30">
        <f>[1]!s_info_industry_sw_2021(B3668,"",1)</f>
        <v>0</v>
      </c>
      <c r="E3668" s="31" t="e">
        <f>IF([1]!s_info_industry_sw_2021(B3668,"",2)="消费电子",分工!$E$4,VLOOKUP(D3668,分工!$B$2:'分工'!$C$32,2,0))</f>
        <v>#N/A</v>
      </c>
      <c r="F3668" s="35"/>
      <c r="G3668" s="33">
        <f>IFERROR(VLOOKUP(C3668,重点公司!$C$2:$E$800,2,FALSE),0)</f>
        <v>0</v>
      </c>
    </row>
    <row r="3669" spans="2:7" ht="14" customHeight="1" x14ac:dyDescent="0.25">
      <c r="B3669" s="34" t="s">
        <v>4740</v>
      </c>
      <c r="C3669" s="29">
        <f>[1]!s_info_name(B3669)</f>
        <v>0</v>
      </c>
      <c r="D3669" s="30">
        <f>[1]!s_info_industry_sw_2021(B3669,"",1)</f>
        <v>0</v>
      </c>
      <c r="E3669" s="31" t="e">
        <f>IF([1]!s_info_industry_sw_2021(B3669,"",2)="消费电子",分工!$E$4,VLOOKUP(D3669,分工!$B$2:'分工'!$C$32,2,0))</f>
        <v>#N/A</v>
      </c>
      <c r="F3669" s="35"/>
      <c r="G3669" s="33">
        <f>IFERROR(VLOOKUP(C3669,重点公司!$C$2:$E$800,2,FALSE),0)</f>
        <v>0</v>
      </c>
    </row>
    <row r="3670" spans="2:7" ht="14" customHeight="1" x14ac:dyDescent="0.25">
      <c r="B3670" s="34" t="s">
        <v>4741</v>
      </c>
      <c r="C3670" s="29">
        <f>[1]!s_info_name(B3670)</f>
        <v>0</v>
      </c>
      <c r="D3670" s="30">
        <f>[1]!s_info_industry_sw_2021(B3670,"",1)</f>
        <v>0</v>
      </c>
      <c r="E3670" s="31" t="e">
        <f>IF([1]!s_info_industry_sw_2021(B3670,"",2)="消费电子",分工!$E$4,VLOOKUP(D3670,分工!$B$2:'分工'!$C$32,2,0))</f>
        <v>#N/A</v>
      </c>
      <c r="F3670" s="35"/>
      <c r="G3670" s="33">
        <f>IFERROR(VLOOKUP(C3670,重点公司!$C$2:$E$800,2,FALSE),0)</f>
        <v>0</v>
      </c>
    </row>
    <row r="3671" spans="2:7" ht="14" customHeight="1" x14ac:dyDescent="0.25">
      <c r="B3671" s="34" t="s">
        <v>4742</v>
      </c>
      <c r="C3671" s="29">
        <f>[1]!s_info_name(B3671)</f>
        <v>0</v>
      </c>
      <c r="D3671" s="30">
        <f>[1]!s_info_industry_sw_2021(B3671,"",1)</f>
        <v>0</v>
      </c>
      <c r="E3671" s="31" t="e">
        <f>IF([1]!s_info_industry_sw_2021(B3671,"",2)="消费电子",分工!$E$4,VLOOKUP(D3671,分工!$B$2:'分工'!$C$32,2,0))</f>
        <v>#N/A</v>
      </c>
      <c r="F3671" s="35"/>
      <c r="G3671" s="33">
        <f>IFERROR(VLOOKUP(C3671,重点公司!$C$2:$E$800,2,FALSE),0)</f>
        <v>0</v>
      </c>
    </row>
    <row r="3672" spans="2:7" ht="14" customHeight="1" x14ac:dyDescent="0.25">
      <c r="B3672" s="34" t="s">
        <v>4743</v>
      </c>
      <c r="C3672" s="29">
        <f>[1]!s_info_name(B3672)</f>
        <v>0</v>
      </c>
      <c r="D3672" s="30">
        <f>[1]!s_info_industry_sw_2021(B3672,"",1)</f>
        <v>0</v>
      </c>
      <c r="E3672" s="31" t="e">
        <f>IF([1]!s_info_industry_sw_2021(B3672,"",2)="消费电子",分工!$E$4,VLOOKUP(D3672,分工!$B$2:'分工'!$C$32,2,0))</f>
        <v>#N/A</v>
      </c>
      <c r="F3672" s="35"/>
      <c r="G3672" s="33">
        <f>IFERROR(VLOOKUP(C3672,重点公司!$C$2:$E$800,2,FALSE),0)</f>
        <v>0</v>
      </c>
    </row>
    <row r="3673" spans="2:7" ht="14" customHeight="1" x14ac:dyDescent="0.25">
      <c r="B3673" s="34" t="s">
        <v>4744</v>
      </c>
      <c r="C3673" s="29">
        <f>[1]!s_info_name(B3673)</f>
        <v>0</v>
      </c>
      <c r="D3673" s="30">
        <f>[1]!s_info_industry_sw_2021(B3673,"",1)</f>
        <v>0</v>
      </c>
      <c r="E3673" s="31" t="e">
        <f>IF([1]!s_info_industry_sw_2021(B3673,"",2)="消费电子",分工!$E$4,VLOOKUP(D3673,分工!$B$2:'分工'!$C$32,2,0))</f>
        <v>#N/A</v>
      </c>
      <c r="F3673" s="35"/>
      <c r="G3673" s="33">
        <f>IFERROR(VLOOKUP(C3673,重点公司!$C$2:$E$800,2,FALSE),0)</f>
        <v>0</v>
      </c>
    </row>
    <row r="3674" spans="2:7" ht="14" customHeight="1" x14ac:dyDescent="0.25">
      <c r="B3674" s="34" t="s">
        <v>4745</v>
      </c>
      <c r="C3674" s="29">
        <f>[1]!s_info_name(B3674)</f>
        <v>0</v>
      </c>
      <c r="D3674" s="30">
        <f>[1]!s_info_industry_sw_2021(B3674,"",1)</f>
        <v>0</v>
      </c>
      <c r="E3674" s="31" t="e">
        <f>IF([1]!s_info_industry_sw_2021(B3674,"",2)="消费电子",分工!$E$4,VLOOKUP(D3674,分工!$B$2:'分工'!$C$32,2,0))</f>
        <v>#N/A</v>
      </c>
      <c r="F3674" s="35"/>
      <c r="G3674" s="33">
        <f>IFERROR(VLOOKUP(C3674,重点公司!$C$2:$E$800,2,FALSE),0)</f>
        <v>0</v>
      </c>
    </row>
    <row r="3675" spans="2:7" ht="14" customHeight="1" x14ac:dyDescent="0.25">
      <c r="B3675" s="34" t="s">
        <v>4746</v>
      </c>
      <c r="C3675" s="29">
        <f>[1]!s_info_name(B3675)</f>
        <v>0</v>
      </c>
      <c r="D3675" s="30">
        <f>[1]!s_info_industry_sw_2021(B3675,"",1)</f>
        <v>0</v>
      </c>
      <c r="E3675" s="31" t="e">
        <f>IF([1]!s_info_industry_sw_2021(B3675,"",2)="消费电子",分工!$E$4,VLOOKUP(D3675,分工!$B$2:'分工'!$C$32,2,0))</f>
        <v>#N/A</v>
      </c>
      <c r="F3675" s="35"/>
      <c r="G3675" s="33">
        <f>IFERROR(VLOOKUP(C3675,重点公司!$C$2:$E$800,2,FALSE),0)</f>
        <v>0</v>
      </c>
    </row>
    <row r="3676" spans="2:7" ht="14" customHeight="1" x14ac:dyDescent="0.25">
      <c r="B3676" s="34" t="s">
        <v>4747</v>
      </c>
      <c r="C3676" s="29">
        <f>[1]!s_info_name(B3676)</f>
        <v>0</v>
      </c>
      <c r="D3676" s="30">
        <f>[1]!s_info_industry_sw_2021(B3676,"",1)</f>
        <v>0</v>
      </c>
      <c r="E3676" s="31" t="e">
        <f>IF([1]!s_info_industry_sw_2021(B3676,"",2)="消费电子",分工!$E$4,VLOOKUP(D3676,分工!$B$2:'分工'!$C$32,2,0))</f>
        <v>#N/A</v>
      </c>
      <c r="F3676" s="35"/>
      <c r="G3676" s="33">
        <f>IFERROR(VLOOKUP(C3676,重点公司!$C$2:$E$800,2,FALSE),0)</f>
        <v>0</v>
      </c>
    </row>
    <row r="3677" spans="2:7" ht="14" customHeight="1" x14ac:dyDescent="0.25">
      <c r="B3677" s="34" t="s">
        <v>4748</v>
      </c>
      <c r="C3677" s="29">
        <f>[1]!s_info_name(B3677)</f>
        <v>0</v>
      </c>
      <c r="D3677" s="30">
        <f>[1]!s_info_industry_sw_2021(B3677,"",1)</f>
        <v>0</v>
      </c>
      <c r="E3677" s="31" t="e">
        <f>IF([1]!s_info_industry_sw_2021(B3677,"",2)="消费电子",分工!$E$4,VLOOKUP(D3677,分工!$B$2:'分工'!$C$32,2,0))</f>
        <v>#N/A</v>
      </c>
      <c r="F3677" s="35"/>
      <c r="G3677" s="33">
        <f>IFERROR(VLOOKUP(C3677,重点公司!$C$2:$E$800,2,FALSE),0)</f>
        <v>0</v>
      </c>
    </row>
    <row r="3678" spans="2:7" ht="14" customHeight="1" x14ac:dyDescent="0.25">
      <c r="B3678" s="34" t="s">
        <v>4749</v>
      </c>
      <c r="C3678" s="29">
        <f>[1]!s_info_name(B3678)</f>
        <v>0</v>
      </c>
      <c r="D3678" s="30">
        <f>[1]!s_info_industry_sw_2021(B3678,"",1)</f>
        <v>0</v>
      </c>
      <c r="E3678" s="31" t="e">
        <f>IF([1]!s_info_industry_sw_2021(B3678,"",2)="消费电子",分工!$E$4,VLOOKUP(D3678,分工!$B$2:'分工'!$C$32,2,0))</f>
        <v>#N/A</v>
      </c>
      <c r="F3678" s="35"/>
      <c r="G3678" s="33">
        <f>IFERROR(VLOOKUP(C3678,重点公司!$C$2:$E$800,2,FALSE),0)</f>
        <v>0</v>
      </c>
    </row>
    <row r="3679" spans="2:7" ht="14" customHeight="1" x14ac:dyDescent="0.25">
      <c r="B3679" s="34" t="s">
        <v>4750</v>
      </c>
      <c r="C3679" s="29">
        <f>[1]!s_info_name(B3679)</f>
        <v>0</v>
      </c>
      <c r="D3679" s="30">
        <f>[1]!s_info_industry_sw_2021(B3679,"",1)</f>
        <v>0</v>
      </c>
      <c r="E3679" s="31" t="e">
        <f>IF([1]!s_info_industry_sw_2021(B3679,"",2)="消费电子",分工!$E$4,VLOOKUP(D3679,分工!$B$2:'分工'!$C$32,2,0))</f>
        <v>#N/A</v>
      </c>
      <c r="F3679" s="35"/>
      <c r="G3679" s="33">
        <f>IFERROR(VLOOKUP(C3679,重点公司!$C$2:$E$800,2,FALSE),0)</f>
        <v>0</v>
      </c>
    </row>
    <row r="3680" spans="2:7" ht="14" customHeight="1" x14ac:dyDescent="0.25">
      <c r="B3680" s="34" t="s">
        <v>4751</v>
      </c>
      <c r="C3680" s="29">
        <f>[1]!s_info_name(B3680)</f>
        <v>0</v>
      </c>
      <c r="D3680" s="30">
        <f>[1]!s_info_industry_sw_2021(B3680,"",1)</f>
        <v>0</v>
      </c>
      <c r="E3680" s="31" t="e">
        <f>IF([1]!s_info_industry_sw_2021(B3680,"",2)="消费电子",分工!$E$4,VLOOKUP(D3680,分工!$B$2:'分工'!$C$32,2,0))</f>
        <v>#N/A</v>
      </c>
      <c r="F3680" s="35"/>
      <c r="G3680" s="33">
        <f>IFERROR(VLOOKUP(C3680,重点公司!$C$2:$E$800,2,FALSE),0)</f>
        <v>0</v>
      </c>
    </row>
    <row r="3681" spans="2:7" ht="14" customHeight="1" x14ac:dyDescent="0.25">
      <c r="B3681" s="34" t="s">
        <v>4752</v>
      </c>
      <c r="C3681" s="29">
        <f>[1]!s_info_name(B3681)</f>
        <v>0</v>
      </c>
      <c r="D3681" s="30">
        <f>[1]!s_info_industry_sw_2021(B3681,"",1)</f>
        <v>0</v>
      </c>
      <c r="E3681" s="31" t="e">
        <f>IF([1]!s_info_industry_sw_2021(B3681,"",2)="消费电子",分工!$E$4,VLOOKUP(D3681,分工!$B$2:'分工'!$C$32,2,0))</f>
        <v>#N/A</v>
      </c>
      <c r="F3681" s="35"/>
      <c r="G3681" s="33">
        <f>IFERROR(VLOOKUP(C3681,重点公司!$C$2:$E$800,2,FALSE),0)</f>
        <v>0</v>
      </c>
    </row>
    <row r="3682" spans="2:7" ht="14" customHeight="1" x14ac:dyDescent="0.25">
      <c r="B3682" s="34" t="s">
        <v>4753</v>
      </c>
      <c r="C3682" s="29">
        <f>[1]!s_info_name(B3682)</f>
        <v>0</v>
      </c>
      <c r="D3682" s="30">
        <f>[1]!s_info_industry_sw_2021(B3682,"",1)</f>
        <v>0</v>
      </c>
      <c r="E3682" s="31" t="e">
        <f>IF([1]!s_info_industry_sw_2021(B3682,"",2)="消费电子",分工!$E$4,VLOOKUP(D3682,分工!$B$2:'分工'!$C$32,2,0))</f>
        <v>#N/A</v>
      </c>
      <c r="F3682" s="35"/>
      <c r="G3682" s="33">
        <f>IFERROR(VLOOKUP(C3682,重点公司!$C$2:$E$800,2,FALSE),0)</f>
        <v>0</v>
      </c>
    </row>
    <row r="3683" spans="2:7" ht="14" customHeight="1" x14ac:dyDescent="0.25">
      <c r="B3683" s="34" t="s">
        <v>4754</v>
      </c>
      <c r="C3683" s="29">
        <f>[1]!s_info_name(B3683)</f>
        <v>0</v>
      </c>
      <c r="D3683" s="30">
        <f>[1]!s_info_industry_sw_2021(B3683,"",1)</f>
        <v>0</v>
      </c>
      <c r="E3683" s="31" t="e">
        <f>IF([1]!s_info_industry_sw_2021(B3683,"",2)="消费电子",分工!$E$4,VLOOKUP(D3683,分工!$B$2:'分工'!$C$32,2,0))</f>
        <v>#N/A</v>
      </c>
      <c r="F3683" s="35"/>
      <c r="G3683" s="33">
        <f>IFERROR(VLOOKUP(C3683,重点公司!$C$2:$E$800,2,FALSE),0)</f>
        <v>0</v>
      </c>
    </row>
    <row r="3684" spans="2:7" ht="14" customHeight="1" x14ac:dyDescent="0.25">
      <c r="B3684" s="34" t="s">
        <v>4755</v>
      </c>
      <c r="C3684" s="29">
        <f>[1]!s_info_name(B3684)</f>
        <v>0</v>
      </c>
      <c r="D3684" s="30">
        <f>[1]!s_info_industry_sw_2021(B3684,"",1)</f>
        <v>0</v>
      </c>
      <c r="E3684" s="31" t="e">
        <f>IF([1]!s_info_industry_sw_2021(B3684,"",2)="消费电子",分工!$E$4,VLOOKUP(D3684,分工!$B$2:'分工'!$C$32,2,0))</f>
        <v>#N/A</v>
      </c>
      <c r="F3684" s="35"/>
      <c r="G3684" s="33">
        <f>IFERROR(VLOOKUP(C3684,重点公司!$C$2:$E$800,2,FALSE),0)</f>
        <v>0</v>
      </c>
    </row>
    <row r="3685" spans="2:7" ht="14" customHeight="1" x14ac:dyDescent="0.25">
      <c r="B3685" s="34" t="s">
        <v>4756</v>
      </c>
      <c r="C3685" s="29">
        <f>[1]!s_info_name(B3685)</f>
        <v>0</v>
      </c>
      <c r="D3685" s="30">
        <f>[1]!s_info_industry_sw_2021(B3685,"",1)</f>
        <v>0</v>
      </c>
      <c r="E3685" s="31" t="e">
        <f>IF([1]!s_info_industry_sw_2021(B3685,"",2)="消费电子",分工!$E$4,VLOOKUP(D3685,分工!$B$2:'分工'!$C$32,2,0))</f>
        <v>#N/A</v>
      </c>
      <c r="F3685" s="35"/>
      <c r="G3685" s="33">
        <f>IFERROR(VLOOKUP(C3685,重点公司!$C$2:$E$800,2,FALSE),0)</f>
        <v>0</v>
      </c>
    </row>
    <row r="3686" spans="2:7" ht="14" customHeight="1" x14ac:dyDescent="0.25">
      <c r="B3686" s="34" t="s">
        <v>4757</v>
      </c>
      <c r="C3686" s="29">
        <f>[1]!s_info_name(B3686)</f>
        <v>0</v>
      </c>
      <c r="D3686" s="30">
        <f>[1]!s_info_industry_sw_2021(B3686,"",1)</f>
        <v>0</v>
      </c>
      <c r="E3686" s="31" t="e">
        <f>IF([1]!s_info_industry_sw_2021(B3686,"",2)="消费电子",分工!$E$4,VLOOKUP(D3686,分工!$B$2:'分工'!$C$32,2,0))</f>
        <v>#N/A</v>
      </c>
      <c r="F3686" s="35"/>
      <c r="G3686" s="33">
        <f>IFERROR(VLOOKUP(C3686,重点公司!$C$2:$E$800,2,FALSE),0)</f>
        <v>0</v>
      </c>
    </row>
    <row r="3687" spans="2:7" ht="14" customHeight="1" x14ac:dyDescent="0.25">
      <c r="B3687" s="34" t="s">
        <v>4758</v>
      </c>
      <c r="C3687" s="29">
        <f>[1]!s_info_name(B3687)</f>
        <v>0</v>
      </c>
      <c r="D3687" s="30">
        <f>[1]!s_info_industry_sw_2021(B3687,"",1)</f>
        <v>0</v>
      </c>
      <c r="E3687" s="31" t="e">
        <f>IF([1]!s_info_industry_sw_2021(B3687,"",2)="消费电子",分工!$E$4,VLOOKUP(D3687,分工!$B$2:'分工'!$C$32,2,0))</f>
        <v>#N/A</v>
      </c>
      <c r="F3687" s="35"/>
      <c r="G3687" s="33">
        <f>IFERROR(VLOOKUP(C3687,重点公司!$C$2:$E$800,2,FALSE),0)</f>
        <v>0</v>
      </c>
    </row>
    <row r="3688" spans="2:7" ht="14" customHeight="1" x14ac:dyDescent="0.25">
      <c r="B3688" s="34" t="s">
        <v>4759</v>
      </c>
      <c r="C3688" s="29">
        <f>[1]!s_info_name(B3688)</f>
        <v>0</v>
      </c>
      <c r="D3688" s="30">
        <f>[1]!s_info_industry_sw_2021(B3688,"",1)</f>
        <v>0</v>
      </c>
      <c r="E3688" s="31" t="e">
        <f>IF([1]!s_info_industry_sw_2021(B3688,"",2)="消费电子",分工!$E$4,VLOOKUP(D3688,分工!$B$2:'分工'!$C$32,2,0))</f>
        <v>#N/A</v>
      </c>
      <c r="F3688" s="35"/>
      <c r="G3688" s="33">
        <f>IFERROR(VLOOKUP(C3688,重点公司!$C$2:$E$800,2,FALSE),0)</f>
        <v>0</v>
      </c>
    </row>
    <row r="3689" spans="2:7" ht="14" customHeight="1" x14ac:dyDescent="0.25">
      <c r="B3689" s="34" t="s">
        <v>4760</v>
      </c>
      <c r="C3689" s="29">
        <f>[1]!s_info_name(B3689)</f>
        <v>0</v>
      </c>
      <c r="D3689" s="30">
        <f>[1]!s_info_industry_sw_2021(B3689,"",1)</f>
        <v>0</v>
      </c>
      <c r="E3689" s="31" t="e">
        <f>IF([1]!s_info_industry_sw_2021(B3689,"",2)="消费电子",分工!$E$4,VLOOKUP(D3689,分工!$B$2:'分工'!$C$32,2,0))</f>
        <v>#N/A</v>
      </c>
      <c r="F3689" s="35"/>
      <c r="G3689" s="33">
        <f>IFERROR(VLOOKUP(C3689,重点公司!$C$2:$E$800,2,FALSE),0)</f>
        <v>0</v>
      </c>
    </row>
    <row r="3690" spans="2:7" ht="14" customHeight="1" x14ac:dyDescent="0.25">
      <c r="B3690" s="34" t="s">
        <v>4761</v>
      </c>
      <c r="C3690" s="29">
        <f>[1]!s_info_name(B3690)</f>
        <v>0</v>
      </c>
      <c r="D3690" s="30">
        <f>[1]!s_info_industry_sw_2021(B3690,"",1)</f>
        <v>0</v>
      </c>
      <c r="E3690" s="31" t="e">
        <f>IF([1]!s_info_industry_sw_2021(B3690,"",2)="消费电子",分工!$E$4,VLOOKUP(D3690,分工!$B$2:'分工'!$C$32,2,0))</f>
        <v>#N/A</v>
      </c>
      <c r="F3690" s="35"/>
      <c r="G3690" s="33">
        <f>IFERROR(VLOOKUP(C3690,重点公司!$C$2:$E$800,2,FALSE),0)</f>
        <v>0</v>
      </c>
    </row>
    <row r="3691" spans="2:7" ht="14" customHeight="1" x14ac:dyDescent="0.25">
      <c r="B3691" s="34" t="s">
        <v>4762</v>
      </c>
      <c r="C3691" s="29">
        <f>[1]!s_info_name(B3691)</f>
        <v>0</v>
      </c>
      <c r="D3691" s="30">
        <f>[1]!s_info_industry_sw_2021(B3691,"",1)</f>
        <v>0</v>
      </c>
      <c r="E3691" s="31" t="e">
        <f>IF([1]!s_info_industry_sw_2021(B3691,"",2)="消费电子",分工!$E$4,VLOOKUP(D3691,分工!$B$2:'分工'!$C$32,2,0))</f>
        <v>#N/A</v>
      </c>
      <c r="F3691" s="35"/>
      <c r="G3691" s="33">
        <f>IFERROR(VLOOKUP(C3691,重点公司!$C$2:$E$800,2,FALSE),0)</f>
        <v>0</v>
      </c>
    </row>
    <row r="3692" spans="2:7" ht="14" customHeight="1" x14ac:dyDescent="0.25">
      <c r="B3692" s="34" t="s">
        <v>4763</v>
      </c>
      <c r="C3692" s="29">
        <f>[1]!s_info_name(B3692)</f>
        <v>0</v>
      </c>
      <c r="D3692" s="30">
        <f>[1]!s_info_industry_sw_2021(B3692,"",1)</f>
        <v>0</v>
      </c>
      <c r="E3692" s="31" t="e">
        <f>IF([1]!s_info_industry_sw_2021(B3692,"",2)="消费电子",分工!$E$4,VLOOKUP(D3692,分工!$B$2:'分工'!$C$32,2,0))</f>
        <v>#N/A</v>
      </c>
      <c r="F3692" s="35"/>
      <c r="G3692" s="33">
        <f>IFERROR(VLOOKUP(C3692,重点公司!$C$2:$E$800,2,FALSE),0)</f>
        <v>0</v>
      </c>
    </row>
    <row r="3693" spans="2:7" ht="14" customHeight="1" x14ac:dyDescent="0.25">
      <c r="B3693" s="34" t="s">
        <v>4764</v>
      </c>
      <c r="C3693" s="29">
        <f>[1]!s_info_name(B3693)</f>
        <v>0</v>
      </c>
      <c r="D3693" s="30">
        <f>[1]!s_info_industry_sw_2021(B3693,"",1)</f>
        <v>0</v>
      </c>
      <c r="E3693" s="31" t="e">
        <f>IF([1]!s_info_industry_sw_2021(B3693,"",2)="消费电子",分工!$E$4,VLOOKUP(D3693,分工!$B$2:'分工'!$C$32,2,0))</f>
        <v>#N/A</v>
      </c>
      <c r="F3693" s="35"/>
      <c r="G3693" s="33">
        <f>IFERROR(VLOOKUP(C3693,重点公司!$C$2:$E$800,2,FALSE),0)</f>
        <v>0</v>
      </c>
    </row>
    <row r="3694" spans="2:7" ht="14" customHeight="1" x14ac:dyDescent="0.25">
      <c r="B3694" s="34" t="s">
        <v>4765</v>
      </c>
      <c r="C3694" s="29">
        <f>[1]!s_info_name(B3694)</f>
        <v>0</v>
      </c>
      <c r="D3694" s="30">
        <f>[1]!s_info_industry_sw_2021(B3694,"",1)</f>
        <v>0</v>
      </c>
      <c r="E3694" s="31" t="e">
        <f>IF([1]!s_info_industry_sw_2021(B3694,"",2)="消费电子",分工!$E$4,VLOOKUP(D3694,分工!$B$2:'分工'!$C$32,2,0))</f>
        <v>#N/A</v>
      </c>
      <c r="F3694" s="35"/>
      <c r="G3694" s="33">
        <f>IFERROR(VLOOKUP(C3694,重点公司!$C$2:$E$800,2,FALSE),0)</f>
        <v>0</v>
      </c>
    </row>
    <row r="3695" spans="2:7" ht="14" customHeight="1" x14ac:dyDescent="0.25">
      <c r="B3695" s="34" t="s">
        <v>4766</v>
      </c>
      <c r="C3695" s="29">
        <f>[1]!s_info_name(B3695)</f>
        <v>0</v>
      </c>
      <c r="D3695" s="30">
        <f>[1]!s_info_industry_sw_2021(B3695,"",1)</f>
        <v>0</v>
      </c>
      <c r="E3695" s="31" t="e">
        <f>IF([1]!s_info_industry_sw_2021(B3695,"",2)="消费电子",分工!$E$4,VLOOKUP(D3695,分工!$B$2:'分工'!$C$32,2,0))</f>
        <v>#N/A</v>
      </c>
      <c r="F3695" s="35"/>
      <c r="G3695" s="33">
        <f>IFERROR(VLOOKUP(C3695,重点公司!$C$2:$E$800,2,FALSE),0)</f>
        <v>0</v>
      </c>
    </row>
    <row r="3696" spans="2:7" ht="14" customHeight="1" x14ac:dyDescent="0.25">
      <c r="B3696" s="34" t="s">
        <v>4767</v>
      </c>
      <c r="C3696" s="29">
        <f>[1]!s_info_name(B3696)</f>
        <v>0</v>
      </c>
      <c r="D3696" s="30">
        <f>[1]!s_info_industry_sw_2021(B3696,"",1)</f>
        <v>0</v>
      </c>
      <c r="E3696" s="31" t="e">
        <f>IF([1]!s_info_industry_sw_2021(B3696,"",2)="消费电子",分工!$E$4,VLOOKUP(D3696,分工!$B$2:'分工'!$C$32,2,0))</f>
        <v>#N/A</v>
      </c>
      <c r="F3696" s="35"/>
      <c r="G3696" s="33">
        <f>IFERROR(VLOOKUP(C3696,重点公司!$C$2:$E$800,2,FALSE),0)</f>
        <v>0</v>
      </c>
    </row>
    <row r="3697" spans="2:7" ht="14" customHeight="1" x14ac:dyDescent="0.25">
      <c r="B3697" s="34" t="s">
        <v>4768</v>
      </c>
      <c r="C3697" s="29">
        <f>[1]!s_info_name(B3697)</f>
        <v>0</v>
      </c>
      <c r="D3697" s="30">
        <f>[1]!s_info_industry_sw_2021(B3697,"",1)</f>
        <v>0</v>
      </c>
      <c r="E3697" s="31" t="e">
        <f>IF([1]!s_info_industry_sw_2021(B3697,"",2)="消费电子",分工!$E$4,VLOOKUP(D3697,分工!$B$2:'分工'!$C$32,2,0))</f>
        <v>#N/A</v>
      </c>
      <c r="F3697" s="35"/>
      <c r="G3697" s="33">
        <f>IFERROR(VLOOKUP(C3697,重点公司!$C$2:$E$800,2,FALSE),0)</f>
        <v>0</v>
      </c>
    </row>
    <row r="3698" spans="2:7" ht="14" customHeight="1" x14ac:dyDescent="0.25">
      <c r="B3698" s="34" t="s">
        <v>4769</v>
      </c>
      <c r="C3698" s="29">
        <f>[1]!s_info_name(B3698)</f>
        <v>0</v>
      </c>
      <c r="D3698" s="30">
        <f>[1]!s_info_industry_sw_2021(B3698,"",1)</f>
        <v>0</v>
      </c>
      <c r="E3698" s="31" t="e">
        <f>IF([1]!s_info_industry_sw_2021(B3698,"",2)="消费电子",分工!$E$4,VLOOKUP(D3698,分工!$B$2:'分工'!$C$32,2,0))</f>
        <v>#N/A</v>
      </c>
      <c r="F3698" s="35"/>
      <c r="G3698" s="33">
        <f>IFERROR(VLOOKUP(C3698,重点公司!$C$2:$E$800,2,FALSE),0)</f>
        <v>0</v>
      </c>
    </row>
    <row r="3699" spans="2:7" ht="14" customHeight="1" x14ac:dyDescent="0.25">
      <c r="B3699" s="34" t="s">
        <v>4770</v>
      </c>
      <c r="C3699" s="29">
        <f>[1]!s_info_name(B3699)</f>
        <v>0</v>
      </c>
      <c r="D3699" s="30">
        <f>[1]!s_info_industry_sw_2021(B3699,"",1)</f>
        <v>0</v>
      </c>
      <c r="E3699" s="31" t="e">
        <f>IF([1]!s_info_industry_sw_2021(B3699,"",2)="消费电子",分工!$E$4,VLOOKUP(D3699,分工!$B$2:'分工'!$C$32,2,0))</f>
        <v>#N/A</v>
      </c>
      <c r="F3699" s="35"/>
      <c r="G3699" s="33">
        <f>IFERROR(VLOOKUP(C3699,重点公司!$C$2:$E$800,2,FALSE),0)</f>
        <v>0</v>
      </c>
    </row>
    <row r="3700" spans="2:7" ht="14" customHeight="1" x14ac:dyDescent="0.25">
      <c r="B3700" s="34" t="s">
        <v>4771</v>
      </c>
      <c r="C3700" s="29">
        <f>[1]!s_info_name(B3700)</f>
        <v>0</v>
      </c>
      <c r="D3700" s="30">
        <f>[1]!s_info_industry_sw_2021(B3700,"",1)</f>
        <v>0</v>
      </c>
      <c r="E3700" s="31" t="e">
        <f>IF([1]!s_info_industry_sw_2021(B3700,"",2)="消费电子",分工!$E$4,VLOOKUP(D3700,分工!$B$2:'分工'!$C$32,2,0))</f>
        <v>#N/A</v>
      </c>
      <c r="F3700" s="35"/>
      <c r="G3700" s="33">
        <f>IFERROR(VLOOKUP(C3700,重点公司!$C$2:$E$800,2,FALSE),0)</f>
        <v>0</v>
      </c>
    </row>
    <row r="3701" spans="2:7" ht="14" customHeight="1" x14ac:dyDescent="0.25">
      <c r="B3701" s="34" t="s">
        <v>4772</v>
      </c>
      <c r="C3701" s="29">
        <f>[1]!s_info_name(B3701)</f>
        <v>0</v>
      </c>
      <c r="D3701" s="30">
        <f>[1]!s_info_industry_sw_2021(B3701,"",1)</f>
        <v>0</v>
      </c>
      <c r="E3701" s="31" t="e">
        <f>IF([1]!s_info_industry_sw_2021(B3701,"",2)="消费电子",分工!$E$4,VLOOKUP(D3701,分工!$B$2:'分工'!$C$32,2,0))</f>
        <v>#N/A</v>
      </c>
      <c r="F3701" s="35"/>
      <c r="G3701" s="33">
        <f>IFERROR(VLOOKUP(C3701,重点公司!$C$2:$E$800,2,FALSE),0)</f>
        <v>0</v>
      </c>
    </row>
    <row r="3702" spans="2:7" ht="14" customHeight="1" x14ac:dyDescent="0.25">
      <c r="B3702" s="34" t="s">
        <v>4773</v>
      </c>
      <c r="C3702" s="29">
        <f>[1]!s_info_name(B3702)</f>
        <v>0</v>
      </c>
      <c r="D3702" s="30">
        <f>[1]!s_info_industry_sw_2021(B3702,"",1)</f>
        <v>0</v>
      </c>
      <c r="E3702" s="31" t="e">
        <f>IF([1]!s_info_industry_sw_2021(B3702,"",2)="消费电子",分工!$E$4,VLOOKUP(D3702,分工!$B$2:'分工'!$C$32,2,0))</f>
        <v>#N/A</v>
      </c>
      <c r="F3702" s="35"/>
      <c r="G3702" s="33">
        <f>IFERROR(VLOOKUP(C3702,重点公司!$C$2:$E$800,2,FALSE),0)</f>
        <v>0</v>
      </c>
    </row>
    <row r="3703" spans="2:7" ht="14" customHeight="1" x14ac:dyDescent="0.25">
      <c r="B3703" s="34" t="s">
        <v>4774</v>
      </c>
      <c r="C3703" s="29">
        <f>[1]!s_info_name(B3703)</f>
        <v>0</v>
      </c>
      <c r="D3703" s="30">
        <f>[1]!s_info_industry_sw_2021(B3703,"",1)</f>
        <v>0</v>
      </c>
      <c r="E3703" s="31" t="e">
        <f>IF([1]!s_info_industry_sw_2021(B3703,"",2)="消费电子",分工!$E$4,VLOOKUP(D3703,分工!$B$2:'分工'!$C$32,2,0))</f>
        <v>#N/A</v>
      </c>
      <c r="F3703" s="35"/>
      <c r="G3703" s="33">
        <f>IFERROR(VLOOKUP(C3703,重点公司!$C$2:$E$800,2,FALSE),0)</f>
        <v>0</v>
      </c>
    </row>
    <row r="3704" spans="2:7" ht="14" customHeight="1" x14ac:dyDescent="0.25">
      <c r="B3704" s="34" t="s">
        <v>4775</v>
      </c>
      <c r="C3704" s="29">
        <f>[1]!s_info_name(B3704)</f>
        <v>0</v>
      </c>
      <c r="D3704" s="30">
        <f>[1]!s_info_industry_sw_2021(B3704,"",1)</f>
        <v>0</v>
      </c>
      <c r="E3704" s="31" t="e">
        <f>IF([1]!s_info_industry_sw_2021(B3704,"",2)="消费电子",分工!$E$4,VLOOKUP(D3704,分工!$B$2:'分工'!$C$32,2,0))</f>
        <v>#N/A</v>
      </c>
      <c r="F3704" s="35"/>
      <c r="G3704" s="33">
        <f>IFERROR(VLOOKUP(C3704,重点公司!$C$2:$E$800,2,FALSE),0)</f>
        <v>0</v>
      </c>
    </row>
    <row r="3705" spans="2:7" ht="14" customHeight="1" x14ac:dyDescent="0.25">
      <c r="B3705" s="34" t="s">
        <v>4776</v>
      </c>
      <c r="C3705" s="29">
        <f>[1]!s_info_name(B3705)</f>
        <v>0</v>
      </c>
      <c r="D3705" s="30">
        <f>[1]!s_info_industry_sw_2021(B3705,"",1)</f>
        <v>0</v>
      </c>
      <c r="E3705" s="31" t="e">
        <f>IF([1]!s_info_industry_sw_2021(B3705,"",2)="消费电子",分工!$E$4,VLOOKUP(D3705,分工!$B$2:'分工'!$C$32,2,0))</f>
        <v>#N/A</v>
      </c>
      <c r="F3705" s="35"/>
      <c r="G3705" s="33">
        <f>IFERROR(VLOOKUP(C3705,重点公司!$C$2:$E$800,2,FALSE),0)</f>
        <v>0</v>
      </c>
    </row>
    <row r="3706" spans="2:7" ht="14" customHeight="1" x14ac:dyDescent="0.25">
      <c r="B3706" s="34" t="s">
        <v>4777</v>
      </c>
      <c r="C3706" s="29">
        <f>[1]!s_info_name(B3706)</f>
        <v>0</v>
      </c>
      <c r="D3706" s="30">
        <f>[1]!s_info_industry_sw_2021(B3706,"",1)</f>
        <v>0</v>
      </c>
      <c r="E3706" s="31" t="e">
        <f>IF([1]!s_info_industry_sw_2021(B3706,"",2)="消费电子",分工!$E$4,VLOOKUP(D3706,分工!$B$2:'分工'!$C$32,2,0))</f>
        <v>#N/A</v>
      </c>
      <c r="F3706" s="35"/>
      <c r="G3706" s="33">
        <f>IFERROR(VLOOKUP(C3706,重点公司!$C$2:$E$800,2,FALSE),0)</f>
        <v>0</v>
      </c>
    </row>
    <row r="3707" spans="2:7" ht="14" customHeight="1" x14ac:dyDescent="0.25">
      <c r="B3707" s="34" t="s">
        <v>4778</v>
      </c>
      <c r="C3707" s="29">
        <f>[1]!s_info_name(B3707)</f>
        <v>0</v>
      </c>
      <c r="D3707" s="30">
        <f>[1]!s_info_industry_sw_2021(B3707,"",1)</f>
        <v>0</v>
      </c>
      <c r="E3707" s="31" t="e">
        <f>IF([1]!s_info_industry_sw_2021(B3707,"",2)="消费电子",分工!$E$4,VLOOKUP(D3707,分工!$B$2:'分工'!$C$32,2,0))</f>
        <v>#N/A</v>
      </c>
      <c r="F3707" s="35"/>
      <c r="G3707" s="33">
        <f>IFERROR(VLOOKUP(C3707,重点公司!$C$2:$E$800,2,FALSE),0)</f>
        <v>0</v>
      </c>
    </row>
    <row r="3708" spans="2:7" ht="14" customHeight="1" x14ac:dyDescent="0.25">
      <c r="B3708" s="34" t="s">
        <v>4779</v>
      </c>
      <c r="C3708" s="29">
        <f>[1]!s_info_name(B3708)</f>
        <v>0</v>
      </c>
      <c r="D3708" s="30">
        <f>[1]!s_info_industry_sw_2021(B3708,"",1)</f>
        <v>0</v>
      </c>
      <c r="E3708" s="31" t="e">
        <f>IF([1]!s_info_industry_sw_2021(B3708,"",2)="消费电子",分工!$E$4,VLOOKUP(D3708,分工!$B$2:'分工'!$C$32,2,0))</f>
        <v>#N/A</v>
      </c>
      <c r="F3708" s="35"/>
      <c r="G3708" s="33">
        <f>IFERROR(VLOOKUP(C3708,重点公司!$C$2:$E$800,2,FALSE),0)</f>
        <v>0</v>
      </c>
    </row>
    <row r="3709" spans="2:7" ht="14" customHeight="1" x14ac:dyDescent="0.25">
      <c r="B3709" s="34" t="s">
        <v>4780</v>
      </c>
      <c r="C3709" s="29">
        <f>[1]!s_info_name(B3709)</f>
        <v>0</v>
      </c>
      <c r="D3709" s="30">
        <f>[1]!s_info_industry_sw_2021(B3709,"",1)</f>
        <v>0</v>
      </c>
      <c r="E3709" s="31" t="e">
        <f>IF([1]!s_info_industry_sw_2021(B3709,"",2)="消费电子",分工!$E$4,VLOOKUP(D3709,分工!$B$2:'分工'!$C$32,2,0))</f>
        <v>#N/A</v>
      </c>
      <c r="F3709" s="35"/>
      <c r="G3709" s="33">
        <f>IFERROR(VLOOKUP(C3709,重点公司!$C$2:$E$800,2,FALSE),0)</f>
        <v>0</v>
      </c>
    </row>
    <row r="3710" spans="2:7" ht="14" customHeight="1" x14ac:dyDescent="0.25">
      <c r="B3710" s="34" t="s">
        <v>4781</v>
      </c>
      <c r="C3710" s="29">
        <f>[1]!s_info_name(B3710)</f>
        <v>0</v>
      </c>
      <c r="D3710" s="30">
        <f>[1]!s_info_industry_sw_2021(B3710,"",1)</f>
        <v>0</v>
      </c>
      <c r="E3710" s="31" t="e">
        <f>IF([1]!s_info_industry_sw_2021(B3710,"",2)="消费电子",分工!$E$4,VLOOKUP(D3710,分工!$B$2:'分工'!$C$32,2,0))</f>
        <v>#N/A</v>
      </c>
      <c r="F3710" s="35"/>
      <c r="G3710" s="33">
        <f>IFERROR(VLOOKUP(C3710,重点公司!$C$2:$E$800,2,FALSE),0)</f>
        <v>0</v>
      </c>
    </row>
    <row r="3711" spans="2:7" ht="14" customHeight="1" x14ac:dyDescent="0.25">
      <c r="B3711" s="34" t="s">
        <v>4782</v>
      </c>
      <c r="C3711" s="29">
        <f>[1]!s_info_name(B3711)</f>
        <v>0</v>
      </c>
      <c r="D3711" s="30">
        <f>[1]!s_info_industry_sw_2021(B3711,"",1)</f>
        <v>0</v>
      </c>
      <c r="E3711" s="31" t="e">
        <f>IF([1]!s_info_industry_sw_2021(B3711,"",2)="消费电子",分工!$E$4,VLOOKUP(D3711,分工!$B$2:'分工'!$C$32,2,0))</f>
        <v>#N/A</v>
      </c>
      <c r="F3711" s="35"/>
      <c r="G3711" s="33">
        <f>IFERROR(VLOOKUP(C3711,重点公司!$C$2:$E$800,2,FALSE),0)</f>
        <v>0</v>
      </c>
    </row>
    <row r="3712" spans="2:7" ht="14" customHeight="1" x14ac:dyDescent="0.25">
      <c r="B3712" s="34" t="s">
        <v>4783</v>
      </c>
      <c r="C3712" s="29">
        <f>[1]!s_info_name(B3712)</f>
        <v>0</v>
      </c>
      <c r="D3712" s="30">
        <f>[1]!s_info_industry_sw_2021(B3712,"",1)</f>
        <v>0</v>
      </c>
      <c r="E3712" s="31" t="e">
        <f>IF([1]!s_info_industry_sw_2021(B3712,"",2)="消费电子",分工!$E$4,VLOOKUP(D3712,分工!$B$2:'分工'!$C$32,2,0))</f>
        <v>#N/A</v>
      </c>
      <c r="F3712" s="35"/>
      <c r="G3712" s="33">
        <f>IFERROR(VLOOKUP(C3712,重点公司!$C$2:$E$800,2,FALSE),0)</f>
        <v>0</v>
      </c>
    </row>
    <row r="3713" spans="2:7" ht="14" customHeight="1" x14ac:dyDescent="0.25">
      <c r="B3713" s="34" t="s">
        <v>4784</v>
      </c>
      <c r="C3713" s="29">
        <f>[1]!s_info_name(B3713)</f>
        <v>0</v>
      </c>
      <c r="D3713" s="30">
        <f>[1]!s_info_industry_sw_2021(B3713,"",1)</f>
        <v>0</v>
      </c>
      <c r="E3713" s="31" t="e">
        <f>IF([1]!s_info_industry_sw_2021(B3713,"",2)="消费电子",分工!$E$4,VLOOKUP(D3713,分工!$B$2:'分工'!$C$32,2,0))</f>
        <v>#N/A</v>
      </c>
      <c r="F3713" s="35"/>
      <c r="G3713" s="33">
        <f>IFERROR(VLOOKUP(C3713,重点公司!$C$2:$E$800,2,FALSE),0)</f>
        <v>0</v>
      </c>
    </row>
    <row r="3714" spans="2:7" ht="14" customHeight="1" x14ac:dyDescent="0.25">
      <c r="B3714" s="34" t="s">
        <v>4785</v>
      </c>
      <c r="C3714" s="29">
        <f>[1]!s_info_name(B3714)</f>
        <v>0</v>
      </c>
      <c r="D3714" s="30">
        <f>[1]!s_info_industry_sw_2021(B3714,"",1)</f>
        <v>0</v>
      </c>
      <c r="E3714" s="31" t="e">
        <f>IF([1]!s_info_industry_sw_2021(B3714,"",2)="消费电子",分工!$E$4,VLOOKUP(D3714,分工!$B$2:'分工'!$C$32,2,0))</f>
        <v>#N/A</v>
      </c>
      <c r="F3714" s="35"/>
      <c r="G3714" s="33">
        <f>IFERROR(VLOOKUP(C3714,重点公司!$C$2:$E$800,2,FALSE),0)</f>
        <v>0</v>
      </c>
    </row>
    <row r="3715" spans="2:7" ht="14" customHeight="1" x14ac:dyDescent="0.25">
      <c r="B3715" s="34" t="s">
        <v>4786</v>
      </c>
      <c r="C3715" s="29">
        <f>[1]!s_info_name(B3715)</f>
        <v>0</v>
      </c>
      <c r="D3715" s="30">
        <f>[1]!s_info_industry_sw_2021(B3715,"",1)</f>
        <v>0</v>
      </c>
      <c r="E3715" s="31" t="e">
        <f>IF([1]!s_info_industry_sw_2021(B3715,"",2)="消费电子",分工!$E$4,VLOOKUP(D3715,分工!$B$2:'分工'!$C$32,2,0))</f>
        <v>#N/A</v>
      </c>
      <c r="F3715" s="35"/>
      <c r="G3715" s="33">
        <f>IFERROR(VLOOKUP(C3715,重点公司!$C$2:$E$800,2,FALSE),0)</f>
        <v>0</v>
      </c>
    </row>
    <row r="3716" spans="2:7" ht="14" customHeight="1" x14ac:dyDescent="0.25">
      <c r="B3716" s="34" t="s">
        <v>4787</v>
      </c>
      <c r="C3716" s="29">
        <f>[1]!s_info_name(B3716)</f>
        <v>0</v>
      </c>
      <c r="D3716" s="30">
        <f>[1]!s_info_industry_sw_2021(B3716,"",1)</f>
        <v>0</v>
      </c>
      <c r="E3716" s="31" t="e">
        <f>IF([1]!s_info_industry_sw_2021(B3716,"",2)="消费电子",分工!$E$4,VLOOKUP(D3716,分工!$B$2:'分工'!$C$32,2,0))</f>
        <v>#N/A</v>
      </c>
      <c r="F3716" s="35"/>
      <c r="G3716" s="33">
        <f>IFERROR(VLOOKUP(C3716,重点公司!$C$2:$E$800,2,FALSE),0)</f>
        <v>0</v>
      </c>
    </row>
    <row r="3717" spans="2:7" ht="14" customHeight="1" x14ac:dyDescent="0.25">
      <c r="B3717" s="34" t="s">
        <v>4788</v>
      </c>
      <c r="C3717" s="29">
        <f>[1]!s_info_name(B3717)</f>
        <v>0</v>
      </c>
      <c r="D3717" s="30">
        <f>[1]!s_info_industry_sw_2021(B3717,"",1)</f>
        <v>0</v>
      </c>
      <c r="E3717" s="31" t="e">
        <f>IF([1]!s_info_industry_sw_2021(B3717,"",2)="消费电子",分工!$E$4,VLOOKUP(D3717,分工!$B$2:'分工'!$C$32,2,0))</f>
        <v>#N/A</v>
      </c>
      <c r="F3717" s="35"/>
      <c r="G3717" s="33">
        <f>IFERROR(VLOOKUP(C3717,重点公司!$C$2:$E$800,2,FALSE),0)</f>
        <v>0</v>
      </c>
    </row>
    <row r="3718" spans="2:7" ht="14" customHeight="1" x14ac:dyDescent="0.25">
      <c r="B3718" s="34" t="s">
        <v>4789</v>
      </c>
      <c r="C3718" s="29">
        <f>[1]!s_info_name(B3718)</f>
        <v>0</v>
      </c>
      <c r="D3718" s="30">
        <f>[1]!s_info_industry_sw_2021(B3718,"",1)</f>
        <v>0</v>
      </c>
      <c r="E3718" s="31" t="e">
        <f>IF([1]!s_info_industry_sw_2021(B3718,"",2)="消费电子",分工!$E$4,VLOOKUP(D3718,分工!$B$2:'分工'!$C$32,2,0))</f>
        <v>#N/A</v>
      </c>
      <c r="F3718" s="35"/>
      <c r="G3718" s="33">
        <f>IFERROR(VLOOKUP(C3718,重点公司!$C$2:$E$800,2,FALSE),0)</f>
        <v>0</v>
      </c>
    </row>
    <row r="3719" spans="2:7" ht="14" customHeight="1" x14ac:dyDescent="0.25">
      <c r="B3719" s="34" t="s">
        <v>4790</v>
      </c>
      <c r="C3719" s="29">
        <f>[1]!s_info_name(B3719)</f>
        <v>0</v>
      </c>
      <c r="D3719" s="30">
        <f>[1]!s_info_industry_sw_2021(B3719,"",1)</f>
        <v>0</v>
      </c>
      <c r="E3719" s="31" t="e">
        <f>IF([1]!s_info_industry_sw_2021(B3719,"",2)="消费电子",分工!$E$4,VLOOKUP(D3719,分工!$B$2:'分工'!$C$32,2,0))</f>
        <v>#N/A</v>
      </c>
      <c r="F3719" s="35"/>
      <c r="G3719" s="33">
        <f>IFERROR(VLOOKUP(C3719,重点公司!$C$2:$E$800,2,FALSE),0)</f>
        <v>0</v>
      </c>
    </row>
    <row r="3720" spans="2:7" ht="14" customHeight="1" x14ac:dyDescent="0.25">
      <c r="B3720" s="34" t="s">
        <v>4791</v>
      </c>
      <c r="C3720" s="29">
        <f>[1]!s_info_name(B3720)</f>
        <v>0</v>
      </c>
      <c r="D3720" s="30">
        <f>[1]!s_info_industry_sw_2021(B3720,"",1)</f>
        <v>0</v>
      </c>
      <c r="E3720" s="31" t="e">
        <f>IF([1]!s_info_industry_sw_2021(B3720,"",2)="消费电子",分工!$E$4,VLOOKUP(D3720,分工!$B$2:'分工'!$C$32,2,0))</f>
        <v>#N/A</v>
      </c>
      <c r="F3720" s="35"/>
      <c r="G3720" s="33">
        <f>IFERROR(VLOOKUP(C3720,重点公司!$C$2:$E$800,2,FALSE),0)</f>
        <v>0</v>
      </c>
    </row>
    <row r="3721" spans="2:7" ht="14" customHeight="1" x14ac:dyDescent="0.25">
      <c r="B3721" s="34" t="s">
        <v>4792</v>
      </c>
      <c r="C3721" s="29">
        <f>[1]!s_info_name(B3721)</f>
        <v>0</v>
      </c>
      <c r="D3721" s="30">
        <f>[1]!s_info_industry_sw_2021(B3721,"",1)</f>
        <v>0</v>
      </c>
      <c r="E3721" s="31" t="e">
        <f>IF([1]!s_info_industry_sw_2021(B3721,"",2)="消费电子",分工!$E$4,VLOOKUP(D3721,分工!$B$2:'分工'!$C$32,2,0))</f>
        <v>#N/A</v>
      </c>
      <c r="F3721" s="35"/>
      <c r="G3721" s="33">
        <f>IFERROR(VLOOKUP(C3721,重点公司!$C$2:$E$800,2,FALSE),0)</f>
        <v>0</v>
      </c>
    </row>
    <row r="3722" spans="2:7" ht="14" customHeight="1" x14ac:dyDescent="0.25">
      <c r="B3722" s="34" t="s">
        <v>4793</v>
      </c>
      <c r="C3722" s="29">
        <f>[1]!s_info_name(B3722)</f>
        <v>0</v>
      </c>
      <c r="D3722" s="30">
        <f>[1]!s_info_industry_sw_2021(B3722,"",1)</f>
        <v>0</v>
      </c>
      <c r="E3722" s="31" t="e">
        <f>IF([1]!s_info_industry_sw_2021(B3722,"",2)="消费电子",分工!$E$4,VLOOKUP(D3722,分工!$B$2:'分工'!$C$32,2,0))</f>
        <v>#N/A</v>
      </c>
      <c r="F3722" s="35"/>
      <c r="G3722" s="33">
        <f>IFERROR(VLOOKUP(C3722,重点公司!$C$2:$E$800,2,FALSE),0)</f>
        <v>0</v>
      </c>
    </row>
    <row r="3723" spans="2:7" ht="14" customHeight="1" x14ac:dyDescent="0.25">
      <c r="B3723" s="34" t="s">
        <v>4794</v>
      </c>
      <c r="C3723" s="29">
        <f>[1]!s_info_name(B3723)</f>
        <v>0</v>
      </c>
      <c r="D3723" s="30">
        <f>[1]!s_info_industry_sw_2021(B3723,"",1)</f>
        <v>0</v>
      </c>
      <c r="E3723" s="31" t="e">
        <f>IF([1]!s_info_industry_sw_2021(B3723,"",2)="消费电子",分工!$E$4,VLOOKUP(D3723,分工!$B$2:'分工'!$C$32,2,0))</f>
        <v>#N/A</v>
      </c>
      <c r="F3723" s="35"/>
      <c r="G3723" s="33">
        <f>IFERROR(VLOOKUP(C3723,重点公司!$C$2:$E$800,2,FALSE),0)</f>
        <v>0</v>
      </c>
    </row>
    <row r="3724" spans="2:7" ht="14" customHeight="1" x14ac:dyDescent="0.25">
      <c r="B3724" s="34" t="s">
        <v>4795</v>
      </c>
      <c r="C3724" s="29">
        <f>[1]!s_info_name(B3724)</f>
        <v>0</v>
      </c>
      <c r="D3724" s="30">
        <f>[1]!s_info_industry_sw_2021(B3724,"",1)</f>
        <v>0</v>
      </c>
      <c r="E3724" s="31" t="e">
        <f>IF([1]!s_info_industry_sw_2021(B3724,"",2)="消费电子",分工!$E$4,VLOOKUP(D3724,分工!$B$2:'分工'!$C$32,2,0))</f>
        <v>#N/A</v>
      </c>
      <c r="F3724" s="35"/>
      <c r="G3724" s="33">
        <f>IFERROR(VLOOKUP(C3724,重点公司!$C$2:$E$800,2,FALSE),0)</f>
        <v>0</v>
      </c>
    </row>
    <row r="3725" spans="2:7" ht="14" customHeight="1" x14ac:dyDescent="0.25">
      <c r="B3725" s="34" t="s">
        <v>4796</v>
      </c>
      <c r="C3725" s="29">
        <f>[1]!s_info_name(B3725)</f>
        <v>0</v>
      </c>
      <c r="D3725" s="30">
        <f>[1]!s_info_industry_sw_2021(B3725,"",1)</f>
        <v>0</v>
      </c>
      <c r="E3725" s="31" t="e">
        <f>IF([1]!s_info_industry_sw_2021(B3725,"",2)="消费电子",分工!$E$4,VLOOKUP(D3725,分工!$B$2:'分工'!$C$32,2,0))</f>
        <v>#N/A</v>
      </c>
      <c r="F3725" s="35"/>
      <c r="G3725" s="33">
        <f>IFERROR(VLOOKUP(C3725,重点公司!$C$2:$E$800,2,FALSE),0)</f>
        <v>0</v>
      </c>
    </row>
    <row r="3726" spans="2:7" ht="14" customHeight="1" x14ac:dyDescent="0.25">
      <c r="B3726" s="34" t="s">
        <v>4797</v>
      </c>
      <c r="C3726" s="29">
        <f>[1]!s_info_name(B3726)</f>
        <v>0</v>
      </c>
      <c r="D3726" s="30">
        <f>[1]!s_info_industry_sw_2021(B3726,"",1)</f>
        <v>0</v>
      </c>
      <c r="E3726" s="31" t="e">
        <f>IF([1]!s_info_industry_sw_2021(B3726,"",2)="消费电子",分工!$E$4,VLOOKUP(D3726,分工!$B$2:'分工'!$C$32,2,0))</f>
        <v>#N/A</v>
      </c>
      <c r="F3726" s="35"/>
      <c r="G3726" s="33">
        <f>IFERROR(VLOOKUP(C3726,重点公司!$C$2:$E$800,2,FALSE),0)</f>
        <v>0</v>
      </c>
    </row>
    <row r="3727" spans="2:7" ht="14" customHeight="1" x14ac:dyDescent="0.25">
      <c r="B3727" s="34" t="s">
        <v>4798</v>
      </c>
      <c r="C3727" s="29">
        <f>[1]!s_info_name(B3727)</f>
        <v>0</v>
      </c>
      <c r="D3727" s="30">
        <f>[1]!s_info_industry_sw_2021(B3727,"",1)</f>
        <v>0</v>
      </c>
      <c r="E3727" s="31" t="e">
        <f>IF([1]!s_info_industry_sw_2021(B3727,"",2)="消费电子",分工!$E$4,VLOOKUP(D3727,分工!$B$2:'分工'!$C$32,2,0))</f>
        <v>#N/A</v>
      </c>
      <c r="F3727" s="35"/>
      <c r="G3727" s="33">
        <f>IFERROR(VLOOKUP(C3727,重点公司!$C$2:$E$800,2,FALSE),0)</f>
        <v>0</v>
      </c>
    </row>
    <row r="3728" spans="2:7" ht="14" customHeight="1" x14ac:dyDescent="0.25">
      <c r="B3728" s="34" t="s">
        <v>4799</v>
      </c>
      <c r="C3728" s="29">
        <f>[1]!s_info_name(B3728)</f>
        <v>0</v>
      </c>
      <c r="D3728" s="30">
        <f>[1]!s_info_industry_sw_2021(B3728,"",1)</f>
        <v>0</v>
      </c>
      <c r="E3728" s="31" t="e">
        <f>IF([1]!s_info_industry_sw_2021(B3728,"",2)="消费电子",分工!$E$4,VLOOKUP(D3728,分工!$B$2:'分工'!$C$32,2,0))</f>
        <v>#N/A</v>
      </c>
      <c r="F3728" s="35"/>
      <c r="G3728" s="33">
        <f>IFERROR(VLOOKUP(C3728,重点公司!$C$2:$E$800,2,FALSE),0)</f>
        <v>0</v>
      </c>
    </row>
    <row r="3729" spans="2:7" ht="14" customHeight="1" x14ac:dyDescent="0.25">
      <c r="B3729" s="34" t="s">
        <v>4800</v>
      </c>
      <c r="C3729" s="29">
        <f>[1]!s_info_name(B3729)</f>
        <v>0</v>
      </c>
      <c r="D3729" s="30">
        <f>[1]!s_info_industry_sw_2021(B3729,"",1)</f>
        <v>0</v>
      </c>
      <c r="E3729" s="31" t="e">
        <f>IF([1]!s_info_industry_sw_2021(B3729,"",2)="消费电子",分工!$E$4,VLOOKUP(D3729,分工!$B$2:'分工'!$C$32,2,0))</f>
        <v>#N/A</v>
      </c>
      <c r="F3729" s="35"/>
      <c r="G3729" s="33">
        <f>IFERROR(VLOOKUP(C3729,重点公司!$C$2:$E$800,2,FALSE),0)</f>
        <v>0</v>
      </c>
    </row>
    <row r="3730" spans="2:7" ht="14" customHeight="1" x14ac:dyDescent="0.25">
      <c r="B3730" s="34" t="s">
        <v>4801</v>
      </c>
      <c r="C3730" s="29">
        <f>[1]!s_info_name(B3730)</f>
        <v>0</v>
      </c>
      <c r="D3730" s="30">
        <f>[1]!s_info_industry_sw_2021(B3730,"",1)</f>
        <v>0</v>
      </c>
      <c r="E3730" s="31" t="e">
        <f>IF([1]!s_info_industry_sw_2021(B3730,"",2)="消费电子",分工!$E$4,VLOOKUP(D3730,分工!$B$2:'分工'!$C$32,2,0))</f>
        <v>#N/A</v>
      </c>
      <c r="F3730" s="35"/>
      <c r="G3730" s="33">
        <f>IFERROR(VLOOKUP(C3730,重点公司!$C$2:$E$800,2,FALSE),0)</f>
        <v>0</v>
      </c>
    </row>
    <row r="3731" spans="2:7" ht="14" customHeight="1" x14ac:dyDescent="0.25">
      <c r="B3731" s="34" t="s">
        <v>4802</v>
      </c>
      <c r="C3731" s="29">
        <f>[1]!s_info_name(B3731)</f>
        <v>0</v>
      </c>
      <c r="D3731" s="30">
        <f>[1]!s_info_industry_sw_2021(B3731,"",1)</f>
        <v>0</v>
      </c>
      <c r="E3731" s="31" t="e">
        <f>IF([1]!s_info_industry_sw_2021(B3731,"",2)="消费电子",分工!$E$4,VLOOKUP(D3731,分工!$B$2:'分工'!$C$32,2,0))</f>
        <v>#N/A</v>
      </c>
      <c r="F3731" s="35"/>
      <c r="G3731" s="33">
        <f>IFERROR(VLOOKUP(C3731,重点公司!$C$2:$E$800,2,FALSE),0)</f>
        <v>0</v>
      </c>
    </row>
    <row r="3732" spans="2:7" ht="14" customHeight="1" x14ac:dyDescent="0.25">
      <c r="B3732" s="34" t="s">
        <v>4803</v>
      </c>
      <c r="C3732" s="29">
        <f>[1]!s_info_name(B3732)</f>
        <v>0</v>
      </c>
      <c r="D3732" s="30">
        <f>[1]!s_info_industry_sw_2021(B3732,"",1)</f>
        <v>0</v>
      </c>
      <c r="E3732" s="31" t="e">
        <f>IF([1]!s_info_industry_sw_2021(B3732,"",2)="消费电子",分工!$E$4,VLOOKUP(D3732,分工!$B$2:'分工'!$C$32,2,0))</f>
        <v>#N/A</v>
      </c>
      <c r="F3732" s="35"/>
      <c r="G3732" s="33">
        <f>IFERROR(VLOOKUP(C3732,重点公司!$C$2:$E$800,2,FALSE),0)</f>
        <v>0</v>
      </c>
    </row>
    <row r="3733" spans="2:7" ht="14" customHeight="1" x14ac:dyDescent="0.25">
      <c r="B3733" s="34" t="s">
        <v>4804</v>
      </c>
      <c r="C3733" s="29">
        <f>[1]!s_info_name(B3733)</f>
        <v>0</v>
      </c>
      <c r="D3733" s="30">
        <f>[1]!s_info_industry_sw_2021(B3733,"",1)</f>
        <v>0</v>
      </c>
      <c r="E3733" s="31" t="e">
        <f>IF([1]!s_info_industry_sw_2021(B3733,"",2)="消费电子",分工!$E$4,VLOOKUP(D3733,分工!$B$2:'分工'!$C$32,2,0))</f>
        <v>#N/A</v>
      </c>
      <c r="F3733" s="35"/>
      <c r="G3733" s="33">
        <f>IFERROR(VLOOKUP(C3733,重点公司!$C$2:$E$800,2,FALSE),0)</f>
        <v>0</v>
      </c>
    </row>
    <row r="3734" spans="2:7" ht="14" customHeight="1" x14ac:dyDescent="0.25">
      <c r="B3734" s="34" t="s">
        <v>4805</v>
      </c>
      <c r="C3734" s="29">
        <f>[1]!s_info_name(B3734)</f>
        <v>0</v>
      </c>
      <c r="D3734" s="30">
        <f>[1]!s_info_industry_sw_2021(B3734,"",1)</f>
        <v>0</v>
      </c>
      <c r="E3734" s="31" t="e">
        <f>IF([1]!s_info_industry_sw_2021(B3734,"",2)="消费电子",分工!$E$4,VLOOKUP(D3734,分工!$B$2:'分工'!$C$32,2,0))</f>
        <v>#N/A</v>
      </c>
      <c r="F3734" s="35"/>
      <c r="G3734" s="33">
        <f>IFERROR(VLOOKUP(C3734,重点公司!$C$2:$E$800,2,FALSE),0)</f>
        <v>0</v>
      </c>
    </row>
    <row r="3735" spans="2:7" ht="14" customHeight="1" x14ac:dyDescent="0.25">
      <c r="B3735" s="34" t="s">
        <v>4806</v>
      </c>
      <c r="C3735" s="29">
        <f>[1]!s_info_name(B3735)</f>
        <v>0</v>
      </c>
      <c r="D3735" s="30">
        <f>[1]!s_info_industry_sw_2021(B3735,"",1)</f>
        <v>0</v>
      </c>
      <c r="E3735" s="31" t="e">
        <f>IF([1]!s_info_industry_sw_2021(B3735,"",2)="消费电子",分工!$E$4,VLOOKUP(D3735,分工!$B$2:'分工'!$C$32,2,0))</f>
        <v>#N/A</v>
      </c>
      <c r="F3735" s="35"/>
      <c r="G3735" s="33">
        <f>IFERROR(VLOOKUP(C3735,重点公司!$C$2:$E$800,2,FALSE),0)</f>
        <v>0</v>
      </c>
    </row>
    <row r="3736" spans="2:7" ht="14" customHeight="1" x14ac:dyDescent="0.25">
      <c r="B3736" s="34" t="s">
        <v>4807</v>
      </c>
      <c r="C3736" s="29">
        <f>[1]!s_info_name(B3736)</f>
        <v>0</v>
      </c>
      <c r="D3736" s="30">
        <f>[1]!s_info_industry_sw_2021(B3736,"",1)</f>
        <v>0</v>
      </c>
      <c r="E3736" s="31" t="e">
        <f>IF([1]!s_info_industry_sw_2021(B3736,"",2)="消费电子",分工!$E$4,VLOOKUP(D3736,分工!$B$2:'分工'!$C$32,2,0))</f>
        <v>#N/A</v>
      </c>
      <c r="F3736" s="35"/>
      <c r="G3736" s="33">
        <f>IFERROR(VLOOKUP(C3736,重点公司!$C$2:$E$800,2,FALSE),0)</f>
        <v>0</v>
      </c>
    </row>
    <row r="3737" spans="2:7" ht="14" customHeight="1" x14ac:dyDescent="0.25">
      <c r="B3737" s="34" t="s">
        <v>4808</v>
      </c>
      <c r="C3737" s="29">
        <f>[1]!s_info_name(B3737)</f>
        <v>0</v>
      </c>
      <c r="D3737" s="30">
        <f>[1]!s_info_industry_sw_2021(B3737,"",1)</f>
        <v>0</v>
      </c>
      <c r="E3737" s="31" t="e">
        <f>IF([1]!s_info_industry_sw_2021(B3737,"",2)="消费电子",分工!$E$4,VLOOKUP(D3737,分工!$B$2:'分工'!$C$32,2,0))</f>
        <v>#N/A</v>
      </c>
      <c r="F3737" s="35"/>
      <c r="G3737" s="33">
        <f>IFERROR(VLOOKUP(C3737,重点公司!$C$2:$E$800,2,FALSE),0)</f>
        <v>0</v>
      </c>
    </row>
    <row r="3738" spans="2:7" ht="14" customHeight="1" x14ac:dyDescent="0.25">
      <c r="B3738" s="34" t="s">
        <v>4809</v>
      </c>
      <c r="C3738" s="29">
        <f>[1]!s_info_name(B3738)</f>
        <v>0</v>
      </c>
      <c r="D3738" s="30">
        <f>[1]!s_info_industry_sw_2021(B3738,"",1)</f>
        <v>0</v>
      </c>
      <c r="E3738" s="31" t="e">
        <f>IF([1]!s_info_industry_sw_2021(B3738,"",2)="消费电子",分工!$E$4,VLOOKUP(D3738,分工!$B$2:'分工'!$C$32,2,0))</f>
        <v>#N/A</v>
      </c>
      <c r="F3738" s="35"/>
      <c r="G3738" s="33">
        <f>IFERROR(VLOOKUP(C3738,重点公司!$C$2:$E$800,2,FALSE),0)</f>
        <v>0</v>
      </c>
    </row>
    <row r="3739" spans="2:7" ht="14" customHeight="1" x14ac:dyDescent="0.25">
      <c r="B3739" s="34" t="s">
        <v>4810</v>
      </c>
      <c r="C3739" s="29">
        <f>[1]!s_info_name(B3739)</f>
        <v>0</v>
      </c>
      <c r="D3739" s="30">
        <f>[1]!s_info_industry_sw_2021(B3739,"",1)</f>
        <v>0</v>
      </c>
      <c r="E3739" s="31" t="e">
        <f>IF([1]!s_info_industry_sw_2021(B3739,"",2)="消费电子",分工!$E$4,VLOOKUP(D3739,分工!$B$2:'分工'!$C$32,2,0))</f>
        <v>#N/A</v>
      </c>
      <c r="F3739" s="35"/>
      <c r="G3739" s="33">
        <f>IFERROR(VLOOKUP(C3739,重点公司!$C$2:$E$800,2,FALSE),0)</f>
        <v>0</v>
      </c>
    </row>
    <row r="3740" spans="2:7" ht="14" customHeight="1" x14ac:dyDescent="0.25">
      <c r="B3740" s="34" t="s">
        <v>4811</v>
      </c>
      <c r="C3740" s="29">
        <f>[1]!s_info_name(B3740)</f>
        <v>0</v>
      </c>
      <c r="D3740" s="30">
        <f>[1]!s_info_industry_sw_2021(B3740,"",1)</f>
        <v>0</v>
      </c>
      <c r="E3740" s="31" t="e">
        <f>IF([1]!s_info_industry_sw_2021(B3740,"",2)="消费电子",分工!$E$4,VLOOKUP(D3740,分工!$B$2:'分工'!$C$32,2,0))</f>
        <v>#N/A</v>
      </c>
      <c r="F3740" s="35"/>
      <c r="G3740" s="33">
        <f>IFERROR(VLOOKUP(C3740,重点公司!$C$2:$E$800,2,FALSE),0)</f>
        <v>0</v>
      </c>
    </row>
    <row r="3741" spans="2:7" ht="14" customHeight="1" x14ac:dyDescent="0.25">
      <c r="B3741" s="34" t="s">
        <v>4812</v>
      </c>
      <c r="C3741" s="29">
        <f>[1]!s_info_name(B3741)</f>
        <v>0</v>
      </c>
      <c r="D3741" s="30">
        <f>[1]!s_info_industry_sw_2021(B3741,"",1)</f>
        <v>0</v>
      </c>
      <c r="E3741" s="31" t="e">
        <f>IF([1]!s_info_industry_sw_2021(B3741,"",2)="消费电子",分工!$E$4,VLOOKUP(D3741,分工!$B$2:'分工'!$C$32,2,0))</f>
        <v>#N/A</v>
      </c>
      <c r="F3741" s="35"/>
      <c r="G3741" s="33">
        <f>IFERROR(VLOOKUP(C3741,重点公司!$C$2:$E$800,2,FALSE),0)</f>
        <v>0</v>
      </c>
    </row>
    <row r="3742" spans="2:7" ht="14" customHeight="1" x14ac:dyDescent="0.25">
      <c r="B3742" s="34" t="s">
        <v>4813</v>
      </c>
      <c r="C3742" s="29">
        <f>[1]!s_info_name(B3742)</f>
        <v>0</v>
      </c>
      <c r="D3742" s="30">
        <f>[1]!s_info_industry_sw_2021(B3742,"",1)</f>
        <v>0</v>
      </c>
      <c r="E3742" s="31" t="e">
        <f>IF([1]!s_info_industry_sw_2021(B3742,"",2)="消费电子",分工!$E$4,VLOOKUP(D3742,分工!$B$2:'分工'!$C$32,2,0))</f>
        <v>#N/A</v>
      </c>
      <c r="F3742" s="35"/>
      <c r="G3742" s="33">
        <f>IFERROR(VLOOKUP(C3742,重点公司!$C$2:$E$800,2,FALSE),0)</f>
        <v>0</v>
      </c>
    </row>
    <row r="3743" spans="2:7" ht="14" customHeight="1" x14ac:dyDescent="0.25">
      <c r="B3743" s="34" t="s">
        <v>4814</v>
      </c>
      <c r="C3743" s="29">
        <f>[1]!s_info_name(B3743)</f>
        <v>0</v>
      </c>
      <c r="D3743" s="30">
        <f>[1]!s_info_industry_sw_2021(B3743,"",1)</f>
        <v>0</v>
      </c>
      <c r="E3743" s="31" t="e">
        <f>IF([1]!s_info_industry_sw_2021(B3743,"",2)="消费电子",分工!$E$4,VLOOKUP(D3743,分工!$B$2:'分工'!$C$32,2,0))</f>
        <v>#N/A</v>
      </c>
      <c r="F3743" s="35"/>
      <c r="G3743" s="33">
        <f>IFERROR(VLOOKUP(C3743,重点公司!$C$2:$E$800,2,FALSE),0)</f>
        <v>0</v>
      </c>
    </row>
    <row r="3744" spans="2:7" ht="14" customHeight="1" x14ac:dyDescent="0.25">
      <c r="B3744" s="34" t="s">
        <v>4815</v>
      </c>
      <c r="C3744" s="29">
        <f>[1]!s_info_name(B3744)</f>
        <v>0</v>
      </c>
      <c r="D3744" s="30">
        <f>[1]!s_info_industry_sw_2021(B3744,"",1)</f>
        <v>0</v>
      </c>
      <c r="E3744" s="31" t="e">
        <f>IF([1]!s_info_industry_sw_2021(B3744,"",2)="消费电子",分工!$E$4,VLOOKUP(D3744,分工!$B$2:'分工'!$C$32,2,0))</f>
        <v>#N/A</v>
      </c>
      <c r="F3744" s="35"/>
      <c r="G3744" s="33">
        <f>IFERROR(VLOOKUP(C3744,重点公司!$C$2:$E$800,2,FALSE),0)</f>
        <v>0</v>
      </c>
    </row>
    <row r="3745" spans="2:7" ht="14" customHeight="1" x14ac:dyDescent="0.25">
      <c r="B3745" s="34" t="s">
        <v>4816</v>
      </c>
      <c r="C3745" s="29">
        <f>[1]!s_info_name(B3745)</f>
        <v>0</v>
      </c>
      <c r="D3745" s="30">
        <f>[1]!s_info_industry_sw_2021(B3745,"",1)</f>
        <v>0</v>
      </c>
      <c r="E3745" s="31" t="e">
        <f>IF([1]!s_info_industry_sw_2021(B3745,"",2)="消费电子",分工!$E$4,VLOOKUP(D3745,分工!$B$2:'分工'!$C$32,2,0))</f>
        <v>#N/A</v>
      </c>
      <c r="F3745" s="35"/>
      <c r="G3745" s="33">
        <f>IFERROR(VLOOKUP(C3745,重点公司!$C$2:$E$800,2,FALSE),0)</f>
        <v>0</v>
      </c>
    </row>
    <row r="3746" spans="2:7" ht="14" customHeight="1" x14ac:dyDescent="0.25">
      <c r="B3746" s="34" t="s">
        <v>4817</v>
      </c>
      <c r="C3746" s="29">
        <f>[1]!s_info_name(B3746)</f>
        <v>0</v>
      </c>
      <c r="D3746" s="30">
        <f>[1]!s_info_industry_sw_2021(B3746,"",1)</f>
        <v>0</v>
      </c>
      <c r="E3746" s="31" t="e">
        <f>IF([1]!s_info_industry_sw_2021(B3746,"",2)="消费电子",分工!$E$4,VLOOKUP(D3746,分工!$B$2:'分工'!$C$32,2,0))</f>
        <v>#N/A</v>
      </c>
      <c r="F3746" s="35"/>
      <c r="G3746" s="33">
        <f>IFERROR(VLOOKUP(C3746,重点公司!$C$2:$E$800,2,FALSE),0)</f>
        <v>0</v>
      </c>
    </row>
    <row r="3747" spans="2:7" ht="14" customHeight="1" x14ac:dyDescent="0.25">
      <c r="B3747" s="34" t="s">
        <v>4818</v>
      </c>
      <c r="C3747" s="29">
        <f>[1]!s_info_name(B3747)</f>
        <v>0</v>
      </c>
      <c r="D3747" s="30">
        <f>[1]!s_info_industry_sw_2021(B3747,"",1)</f>
        <v>0</v>
      </c>
      <c r="E3747" s="31" t="e">
        <f>IF([1]!s_info_industry_sw_2021(B3747,"",2)="消费电子",分工!$E$4,VLOOKUP(D3747,分工!$B$2:'分工'!$C$32,2,0))</f>
        <v>#N/A</v>
      </c>
      <c r="F3747" s="35"/>
      <c r="G3747" s="33">
        <f>IFERROR(VLOOKUP(C3747,重点公司!$C$2:$E$800,2,FALSE),0)</f>
        <v>0</v>
      </c>
    </row>
    <row r="3748" spans="2:7" ht="14" customHeight="1" x14ac:dyDescent="0.25">
      <c r="B3748" s="34" t="s">
        <v>4819</v>
      </c>
      <c r="C3748" s="29">
        <f>[1]!s_info_name(B3748)</f>
        <v>0</v>
      </c>
      <c r="D3748" s="30">
        <f>[1]!s_info_industry_sw_2021(B3748,"",1)</f>
        <v>0</v>
      </c>
      <c r="E3748" s="31" t="e">
        <f>IF([1]!s_info_industry_sw_2021(B3748,"",2)="消费电子",分工!$E$4,VLOOKUP(D3748,分工!$B$2:'分工'!$C$32,2,0))</f>
        <v>#N/A</v>
      </c>
      <c r="F3748" s="35"/>
      <c r="G3748" s="33">
        <f>IFERROR(VLOOKUP(C3748,重点公司!$C$2:$E$800,2,FALSE),0)</f>
        <v>0</v>
      </c>
    </row>
    <row r="3749" spans="2:7" ht="14" customHeight="1" x14ac:dyDescent="0.25">
      <c r="B3749" s="34" t="s">
        <v>4820</v>
      </c>
      <c r="C3749" s="29">
        <f>[1]!s_info_name(B3749)</f>
        <v>0</v>
      </c>
      <c r="D3749" s="30">
        <f>[1]!s_info_industry_sw_2021(B3749,"",1)</f>
        <v>0</v>
      </c>
      <c r="E3749" s="31" t="e">
        <f>IF([1]!s_info_industry_sw_2021(B3749,"",2)="消费电子",分工!$E$4,VLOOKUP(D3749,分工!$B$2:'分工'!$C$32,2,0))</f>
        <v>#N/A</v>
      </c>
      <c r="F3749" s="35"/>
      <c r="G3749" s="33">
        <f>IFERROR(VLOOKUP(C3749,重点公司!$C$2:$E$800,2,FALSE),0)</f>
        <v>0</v>
      </c>
    </row>
    <row r="3750" spans="2:7" ht="14" customHeight="1" x14ac:dyDescent="0.25">
      <c r="B3750" s="34" t="s">
        <v>4821</v>
      </c>
      <c r="C3750" s="29">
        <f>[1]!s_info_name(B3750)</f>
        <v>0</v>
      </c>
      <c r="D3750" s="30">
        <f>[1]!s_info_industry_sw_2021(B3750,"",1)</f>
        <v>0</v>
      </c>
      <c r="E3750" s="31" t="e">
        <f>IF([1]!s_info_industry_sw_2021(B3750,"",2)="消费电子",分工!$E$4,VLOOKUP(D3750,分工!$B$2:'分工'!$C$32,2,0))</f>
        <v>#N/A</v>
      </c>
      <c r="F3750" s="35"/>
      <c r="G3750" s="33">
        <f>IFERROR(VLOOKUP(C3750,重点公司!$C$2:$E$800,2,FALSE),0)</f>
        <v>0</v>
      </c>
    </row>
    <row r="3751" spans="2:7" ht="14" customHeight="1" x14ac:dyDescent="0.25">
      <c r="B3751" s="34" t="s">
        <v>4822</v>
      </c>
      <c r="C3751" s="29">
        <f>[1]!s_info_name(B3751)</f>
        <v>0</v>
      </c>
      <c r="D3751" s="30">
        <f>[1]!s_info_industry_sw_2021(B3751,"",1)</f>
        <v>0</v>
      </c>
      <c r="E3751" s="31" t="e">
        <f>IF([1]!s_info_industry_sw_2021(B3751,"",2)="消费电子",分工!$E$4,VLOOKUP(D3751,分工!$B$2:'分工'!$C$32,2,0))</f>
        <v>#N/A</v>
      </c>
      <c r="F3751" s="35"/>
      <c r="G3751" s="33">
        <f>IFERROR(VLOOKUP(C3751,重点公司!$C$2:$E$800,2,FALSE),0)</f>
        <v>0</v>
      </c>
    </row>
    <row r="3752" spans="2:7" ht="14" customHeight="1" x14ac:dyDescent="0.25">
      <c r="B3752" s="34" t="s">
        <v>4823</v>
      </c>
      <c r="C3752" s="29">
        <f>[1]!s_info_name(B3752)</f>
        <v>0</v>
      </c>
      <c r="D3752" s="30">
        <f>[1]!s_info_industry_sw_2021(B3752,"",1)</f>
        <v>0</v>
      </c>
      <c r="E3752" s="31" t="e">
        <f>IF([1]!s_info_industry_sw_2021(B3752,"",2)="消费电子",分工!$E$4,VLOOKUP(D3752,分工!$B$2:'分工'!$C$32,2,0))</f>
        <v>#N/A</v>
      </c>
      <c r="F3752" s="35"/>
      <c r="G3752" s="33">
        <f>IFERROR(VLOOKUP(C3752,重点公司!$C$2:$E$800,2,FALSE),0)</f>
        <v>0</v>
      </c>
    </row>
    <row r="3753" spans="2:7" ht="14" customHeight="1" x14ac:dyDescent="0.25">
      <c r="B3753" s="34" t="s">
        <v>4824</v>
      </c>
      <c r="C3753" s="29">
        <f>[1]!s_info_name(B3753)</f>
        <v>0</v>
      </c>
      <c r="D3753" s="30">
        <f>[1]!s_info_industry_sw_2021(B3753,"",1)</f>
        <v>0</v>
      </c>
      <c r="E3753" s="31" t="e">
        <f>IF([1]!s_info_industry_sw_2021(B3753,"",2)="消费电子",分工!$E$4,VLOOKUP(D3753,分工!$B$2:'分工'!$C$32,2,0))</f>
        <v>#N/A</v>
      </c>
      <c r="F3753" s="35"/>
      <c r="G3753" s="33">
        <f>IFERROR(VLOOKUP(C3753,重点公司!$C$2:$E$800,2,FALSE),0)</f>
        <v>0</v>
      </c>
    </row>
    <row r="3754" spans="2:7" ht="14" customHeight="1" x14ac:dyDescent="0.25">
      <c r="B3754" s="34" t="s">
        <v>4825</v>
      </c>
      <c r="C3754" s="29">
        <f>[1]!s_info_name(B3754)</f>
        <v>0</v>
      </c>
      <c r="D3754" s="30">
        <f>[1]!s_info_industry_sw_2021(B3754,"",1)</f>
        <v>0</v>
      </c>
      <c r="E3754" s="31" t="e">
        <f>IF([1]!s_info_industry_sw_2021(B3754,"",2)="消费电子",分工!$E$4,VLOOKUP(D3754,分工!$B$2:'分工'!$C$32,2,0))</f>
        <v>#N/A</v>
      </c>
      <c r="F3754" s="35"/>
      <c r="G3754" s="33">
        <f>IFERROR(VLOOKUP(C3754,重点公司!$C$2:$E$800,2,FALSE),0)</f>
        <v>0</v>
      </c>
    </row>
    <row r="3755" spans="2:7" ht="14" customHeight="1" x14ac:dyDescent="0.25">
      <c r="B3755" s="34" t="s">
        <v>4826</v>
      </c>
      <c r="C3755" s="29">
        <f>[1]!s_info_name(B3755)</f>
        <v>0</v>
      </c>
      <c r="D3755" s="30">
        <f>[1]!s_info_industry_sw_2021(B3755,"",1)</f>
        <v>0</v>
      </c>
      <c r="E3755" s="31" t="e">
        <f>IF([1]!s_info_industry_sw_2021(B3755,"",2)="消费电子",分工!$E$4,VLOOKUP(D3755,分工!$B$2:'分工'!$C$32,2,0))</f>
        <v>#N/A</v>
      </c>
      <c r="F3755" s="35"/>
      <c r="G3755" s="33">
        <f>IFERROR(VLOOKUP(C3755,重点公司!$C$2:$E$800,2,FALSE),0)</f>
        <v>0</v>
      </c>
    </row>
    <row r="3756" spans="2:7" ht="14" customHeight="1" x14ac:dyDescent="0.25">
      <c r="B3756" s="34" t="s">
        <v>4827</v>
      </c>
      <c r="C3756" s="29">
        <f>[1]!s_info_name(B3756)</f>
        <v>0</v>
      </c>
      <c r="D3756" s="30">
        <f>[1]!s_info_industry_sw_2021(B3756,"",1)</f>
        <v>0</v>
      </c>
      <c r="E3756" s="31" t="e">
        <f>IF([1]!s_info_industry_sw_2021(B3756,"",2)="消费电子",分工!$E$4,VLOOKUP(D3756,分工!$B$2:'分工'!$C$32,2,0))</f>
        <v>#N/A</v>
      </c>
      <c r="F3756" s="35"/>
      <c r="G3756" s="33">
        <f>IFERROR(VLOOKUP(C3756,重点公司!$C$2:$E$800,2,FALSE),0)</f>
        <v>0</v>
      </c>
    </row>
    <row r="3757" spans="2:7" ht="14" customHeight="1" x14ac:dyDescent="0.25">
      <c r="B3757" s="34" t="s">
        <v>4828</v>
      </c>
      <c r="C3757" s="29">
        <f>[1]!s_info_name(B3757)</f>
        <v>0</v>
      </c>
      <c r="D3757" s="30">
        <f>[1]!s_info_industry_sw_2021(B3757,"",1)</f>
        <v>0</v>
      </c>
      <c r="E3757" s="31" t="e">
        <f>IF([1]!s_info_industry_sw_2021(B3757,"",2)="消费电子",分工!$E$4,VLOOKUP(D3757,分工!$B$2:'分工'!$C$32,2,0))</f>
        <v>#N/A</v>
      </c>
      <c r="F3757" s="35"/>
      <c r="G3757" s="33">
        <f>IFERROR(VLOOKUP(C3757,重点公司!$C$2:$E$800,2,FALSE),0)</f>
        <v>0</v>
      </c>
    </row>
    <row r="3758" spans="2:7" ht="14" customHeight="1" x14ac:dyDescent="0.25">
      <c r="B3758" s="34" t="s">
        <v>4829</v>
      </c>
      <c r="C3758" s="29">
        <f>[1]!s_info_name(B3758)</f>
        <v>0</v>
      </c>
      <c r="D3758" s="30">
        <f>[1]!s_info_industry_sw_2021(B3758,"",1)</f>
        <v>0</v>
      </c>
      <c r="E3758" s="31" t="e">
        <f>IF([1]!s_info_industry_sw_2021(B3758,"",2)="消费电子",分工!$E$4,VLOOKUP(D3758,分工!$B$2:'分工'!$C$32,2,0))</f>
        <v>#N/A</v>
      </c>
      <c r="F3758" s="35"/>
      <c r="G3758" s="33">
        <f>IFERROR(VLOOKUP(C3758,重点公司!$C$2:$E$800,2,FALSE),0)</f>
        <v>0</v>
      </c>
    </row>
    <row r="3759" spans="2:7" ht="14" customHeight="1" x14ac:dyDescent="0.25">
      <c r="B3759" s="34" t="s">
        <v>4830</v>
      </c>
      <c r="C3759" s="29">
        <f>[1]!s_info_name(B3759)</f>
        <v>0</v>
      </c>
      <c r="D3759" s="30">
        <f>[1]!s_info_industry_sw_2021(B3759,"",1)</f>
        <v>0</v>
      </c>
      <c r="E3759" s="31" t="e">
        <f>IF([1]!s_info_industry_sw_2021(B3759,"",2)="消费电子",分工!$E$4,VLOOKUP(D3759,分工!$B$2:'分工'!$C$32,2,0))</f>
        <v>#N/A</v>
      </c>
      <c r="F3759" s="35"/>
      <c r="G3759" s="33">
        <f>IFERROR(VLOOKUP(C3759,重点公司!$C$2:$E$800,2,FALSE),0)</f>
        <v>0</v>
      </c>
    </row>
    <row r="3760" spans="2:7" ht="14" customHeight="1" x14ac:dyDescent="0.25">
      <c r="B3760" s="34" t="s">
        <v>4831</v>
      </c>
      <c r="C3760" s="29">
        <f>[1]!s_info_name(B3760)</f>
        <v>0</v>
      </c>
      <c r="D3760" s="30">
        <f>[1]!s_info_industry_sw_2021(B3760,"",1)</f>
        <v>0</v>
      </c>
      <c r="E3760" s="31" t="e">
        <f>IF([1]!s_info_industry_sw_2021(B3760,"",2)="消费电子",分工!$E$4,VLOOKUP(D3760,分工!$B$2:'分工'!$C$32,2,0))</f>
        <v>#N/A</v>
      </c>
      <c r="F3760" s="35"/>
      <c r="G3760" s="33">
        <f>IFERROR(VLOOKUP(C3760,重点公司!$C$2:$E$800,2,FALSE),0)</f>
        <v>0</v>
      </c>
    </row>
    <row r="3761" spans="2:7" ht="14" customHeight="1" x14ac:dyDescent="0.25">
      <c r="B3761" s="34" t="s">
        <v>4832</v>
      </c>
      <c r="C3761" s="29">
        <f>[1]!s_info_name(B3761)</f>
        <v>0</v>
      </c>
      <c r="D3761" s="30">
        <f>[1]!s_info_industry_sw_2021(B3761,"",1)</f>
        <v>0</v>
      </c>
      <c r="E3761" s="31" t="e">
        <f>IF([1]!s_info_industry_sw_2021(B3761,"",2)="消费电子",分工!$E$4,VLOOKUP(D3761,分工!$B$2:'分工'!$C$32,2,0))</f>
        <v>#N/A</v>
      </c>
      <c r="F3761" s="35"/>
      <c r="G3761" s="33">
        <f>IFERROR(VLOOKUP(C3761,重点公司!$C$2:$E$800,2,FALSE),0)</f>
        <v>0</v>
      </c>
    </row>
    <row r="3762" spans="2:7" ht="14" customHeight="1" x14ac:dyDescent="0.25">
      <c r="B3762" s="34" t="s">
        <v>4833</v>
      </c>
      <c r="C3762" s="29">
        <f>[1]!s_info_name(B3762)</f>
        <v>0</v>
      </c>
      <c r="D3762" s="30">
        <f>[1]!s_info_industry_sw_2021(B3762,"",1)</f>
        <v>0</v>
      </c>
      <c r="E3762" s="31" t="e">
        <f>IF([1]!s_info_industry_sw_2021(B3762,"",2)="消费电子",分工!$E$4,VLOOKUP(D3762,分工!$B$2:'分工'!$C$32,2,0))</f>
        <v>#N/A</v>
      </c>
      <c r="F3762" s="35"/>
      <c r="G3762" s="33">
        <f>IFERROR(VLOOKUP(C3762,重点公司!$C$2:$E$800,2,FALSE),0)</f>
        <v>0</v>
      </c>
    </row>
    <row r="3763" spans="2:7" ht="14" customHeight="1" x14ac:dyDescent="0.25">
      <c r="B3763" s="34" t="s">
        <v>4834</v>
      </c>
      <c r="C3763" s="29">
        <f>[1]!s_info_name(B3763)</f>
        <v>0</v>
      </c>
      <c r="D3763" s="30">
        <f>[1]!s_info_industry_sw_2021(B3763,"",1)</f>
        <v>0</v>
      </c>
      <c r="E3763" s="31" t="e">
        <f>IF([1]!s_info_industry_sw_2021(B3763,"",2)="消费电子",分工!$E$4,VLOOKUP(D3763,分工!$B$2:'分工'!$C$32,2,0))</f>
        <v>#N/A</v>
      </c>
      <c r="F3763" s="35"/>
      <c r="G3763" s="33">
        <f>IFERROR(VLOOKUP(C3763,重点公司!$C$2:$E$800,2,FALSE),0)</f>
        <v>0</v>
      </c>
    </row>
    <row r="3764" spans="2:7" ht="14" customHeight="1" x14ac:dyDescent="0.25">
      <c r="B3764" s="34" t="s">
        <v>4835</v>
      </c>
      <c r="C3764" s="29">
        <f>[1]!s_info_name(B3764)</f>
        <v>0</v>
      </c>
      <c r="D3764" s="30">
        <f>[1]!s_info_industry_sw_2021(B3764,"",1)</f>
        <v>0</v>
      </c>
      <c r="E3764" s="31" t="e">
        <f>IF([1]!s_info_industry_sw_2021(B3764,"",2)="消费电子",分工!$E$4,VLOOKUP(D3764,分工!$B$2:'分工'!$C$32,2,0))</f>
        <v>#N/A</v>
      </c>
      <c r="F3764" s="35"/>
      <c r="G3764" s="33">
        <f>IFERROR(VLOOKUP(C3764,重点公司!$C$2:$E$800,2,FALSE),0)</f>
        <v>0</v>
      </c>
    </row>
    <row r="3765" spans="2:7" ht="14" customHeight="1" x14ac:dyDescent="0.25">
      <c r="B3765" s="34" t="s">
        <v>4836</v>
      </c>
      <c r="C3765" s="29">
        <f>[1]!s_info_name(B3765)</f>
        <v>0</v>
      </c>
      <c r="D3765" s="30">
        <f>[1]!s_info_industry_sw_2021(B3765,"",1)</f>
        <v>0</v>
      </c>
      <c r="E3765" s="31" t="e">
        <f>IF([1]!s_info_industry_sw_2021(B3765,"",2)="消费电子",分工!$E$4,VLOOKUP(D3765,分工!$B$2:'分工'!$C$32,2,0))</f>
        <v>#N/A</v>
      </c>
      <c r="F3765" s="35"/>
      <c r="G3765" s="33">
        <f>IFERROR(VLOOKUP(C3765,重点公司!$C$2:$E$800,2,FALSE),0)</f>
        <v>0</v>
      </c>
    </row>
    <row r="3766" spans="2:7" ht="14" customHeight="1" x14ac:dyDescent="0.25">
      <c r="B3766" s="34" t="s">
        <v>4837</v>
      </c>
      <c r="C3766" s="29">
        <f>[1]!s_info_name(B3766)</f>
        <v>0</v>
      </c>
      <c r="D3766" s="30">
        <f>[1]!s_info_industry_sw_2021(B3766,"",1)</f>
        <v>0</v>
      </c>
      <c r="E3766" s="31" t="e">
        <f>IF([1]!s_info_industry_sw_2021(B3766,"",2)="消费电子",分工!$E$4,VLOOKUP(D3766,分工!$B$2:'分工'!$C$32,2,0))</f>
        <v>#N/A</v>
      </c>
      <c r="F3766" s="35"/>
      <c r="G3766" s="33">
        <f>IFERROR(VLOOKUP(C3766,重点公司!$C$2:$E$800,2,FALSE),0)</f>
        <v>0</v>
      </c>
    </row>
    <row r="3767" spans="2:7" ht="14" customHeight="1" x14ac:dyDescent="0.25">
      <c r="B3767" s="34" t="s">
        <v>4838</v>
      </c>
      <c r="C3767" s="29">
        <f>[1]!s_info_name(B3767)</f>
        <v>0</v>
      </c>
      <c r="D3767" s="30">
        <f>[1]!s_info_industry_sw_2021(B3767,"",1)</f>
        <v>0</v>
      </c>
      <c r="E3767" s="31" t="e">
        <f>IF([1]!s_info_industry_sw_2021(B3767,"",2)="消费电子",分工!$E$4,VLOOKUP(D3767,分工!$B$2:'分工'!$C$32,2,0))</f>
        <v>#N/A</v>
      </c>
      <c r="F3767" s="35"/>
      <c r="G3767" s="33">
        <f>IFERROR(VLOOKUP(C3767,重点公司!$C$2:$E$800,2,FALSE),0)</f>
        <v>0</v>
      </c>
    </row>
    <row r="3768" spans="2:7" ht="14" customHeight="1" x14ac:dyDescent="0.25">
      <c r="B3768" s="34" t="s">
        <v>4839</v>
      </c>
      <c r="C3768" s="29">
        <f>[1]!s_info_name(B3768)</f>
        <v>0</v>
      </c>
      <c r="D3768" s="30">
        <f>[1]!s_info_industry_sw_2021(B3768,"",1)</f>
        <v>0</v>
      </c>
      <c r="E3768" s="31" t="e">
        <f>IF([1]!s_info_industry_sw_2021(B3768,"",2)="消费电子",分工!$E$4,VLOOKUP(D3768,分工!$B$2:'分工'!$C$32,2,0))</f>
        <v>#N/A</v>
      </c>
      <c r="F3768" s="35"/>
      <c r="G3768" s="33">
        <f>IFERROR(VLOOKUP(C3768,重点公司!$C$2:$E$800,2,FALSE),0)</f>
        <v>0</v>
      </c>
    </row>
    <row r="3769" spans="2:7" ht="14" customHeight="1" x14ac:dyDescent="0.25">
      <c r="B3769" s="34" t="s">
        <v>4840</v>
      </c>
      <c r="C3769" s="29">
        <f>[1]!s_info_name(B3769)</f>
        <v>0</v>
      </c>
      <c r="D3769" s="30">
        <f>[1]!s_info_industry_sw_2021(B3769,"",1)</f>
        <v>0</v>
      </c>
      <c r="E3769" s="31" t="e">
        <f>IF([1]!s_info_industry_sw_2021(B3769,"",2)="消费电子",分工!$E$4,VLOOKUP(D3769,分工!$B$2:'分工'!$C$32,2,0))</f>
        <v>#N/A</v>
      </c>
      <c r="F3769" s="35"/>
      <c r="G3769" s="33">
        <f>IFERROR(VLOOKUP(C3769,重点公司!$C$2:$E$800,2,FALSE),0)</f>
        <v>0</v>
      </c>
    </row>
    <row r="3770" spans="2:7" ht="14" customHeight="1" x14ac:dyDescent="0.25">
      <c r="B3770" s="34" t="s">
        <v>4841</v>
      </c>
      <c r="C3770" s="29">
        <f>[1]!s_info_name(B3770)</f>
        <v>0</v>
      </c>
      <c r="D3770" s="30">
        <f>[1]!s_info_industry_sw_2021(B3770,"",1)</f>
        <v>0</v>
      </c>
      <c r="E3770" s="31" t="e">
        <f>IF([1]!s_info_industry_sw_2021(B3770,"",2)="消费电子",分工!$E$4,VLOOKUP(D3770,分工!$B$2:'分工'!$C$32,2,0))</f>
        <v>#N/A</v>
      </c>
      <c r="F3770" s="35"/>
      <c r="G3770" s="33">
        <f>IFERROR(VLOOKUP(C3770,重点公司!$C$2:$E$800,2,FALSE),0)</f>
        <v>0</v>
      </c>
    </row>
    <row r="3771" spans="2:7" ht="14" customHeight="1" x14ac:dyDescent="0.25">
      <c r="B3771" s="34" t="s">
        <v>4842</v>
      </c>
      <c r="C3771" s="29">
        <f>[1]!s_info_name(B3771)</f>
        <v>0</v>
      </c>
      <c r="D3771" s="30">
        <f>[1]!s_info_industry_sw_2021(B3771,"",1)</f>
        <v>0</v>
      </c>
      <c r="E3771" s="31" t="e">
        <f>IF([1]!s_info_industry_sw_2021(B3771,"",2)="消费电子",分工!$E$4,VLOOKUP(D3771,分工!$B$2:'分工'!$C$32,2,0))</f>
        <v>#N/A</v>
      </c>
      <c r="F3771" s="35"/>
      <c r="G3771" s="33">
        <f>IFERROR(VLOOKUP(C3771,重点公司!$C$2:$E$800,2,FALSE),0)</f>
        <v>0</v>
      </c>
    </row>
    <row r="3772" spans="2:7" ht="14" customHeight="1" x14ac:dyDescent="0.25">
      <c r="B3772" s="34" t="s">
        <v>4843</v>
      </c>
      <c r="C3772" s="29">
        <f>[1]!s_info_name(B3772)</f>
        <v>0</v>
      </c>
      <c r="D3772" s="30">
        <f>[1]!s_info_industry_sw_2021(B3772,"",1)</f>
        <v>0</v>
      </c>
      <c r="E3772" s="31" t="e">
        <f>IF([1]!s_info_industry_sw_2021(B3772,"",2)="消费电子",分工!$E$4,VLOOKUP(D3772,分工!$B$2:'分工'!$C$32,2,0))</f>
        <v>#N/A</v>
      </c>
      <c r="F3772" s="35"/>
      <c r="G3772" s="33">
        <f>IFERROR(VLOOKUP(C3772,重点公司!$C$2:$E$800,2,FALSE),0)</f>
        <v>0</v>
      </c>
    </row>
    <row r="3773" spans="2:7" ht="14" customHeight="1" x14ac:dyDescent="0.25">
      <c r="B3773" s="34" t="s">
        <v>4844</v>
      </c>
      <c r="C3773" s="29">
        <f>[1]!s_info_name(B3773)</f>
        <v>0</v>
      </c>
      <c r="D3773" s="30">
        <f>[1]!s_info_industry_sw_2021(B3773,"",1)</f>
        <v>0</v>
      </c>
      <c r="E3773" s="31" t="e">
        <f>IF([1]!s_info_industry_sw_2021(B3773,"",2)="消费电子",分工!$E$4,VLOOKUP(D3773,分工!$B$2:'分工'!$C$32,2,0))</f>
        <v>#N/A</v>
      </c>
      <c r="F3773" s="35"/>
      <c r="G3773" s="33">
        <f>IFERROR(VLOOKUP(C3773,重点公司!$C$2:$E$800,2,FALSE),0)</f>
        <v>0</v>
      </c>
    </row>
    <row r="3774" spans="2:7" ht="14" customHeight="1" x14ac:dyDescent="0.25">
      <c r="B3774" s="34" t="s">
        <v>4845</v>
      </c>
      <c r="C3774" s="29">
        <f>[1]!s_info_name(B3774)</f>
        <v>0</v>
      </c>
      <c r="D3774" s="30">
        <f>[1]!s_info_industry_sw_2021(B3774,"",1)</f>
        <v>0</v>
      </c>
      <c r="E3774" s="31" t="e">
        <f>IF([1]!s_info_industry_sw_2021(B3774,"",2)="消费电子",分工!$E$4,VLOOKUP(D3774,分工!$B$2:'分工'!$C$32,2,0))</f>
        <v>#N/A</v>
      </c>
      <c r="F3774" s="35"/>
      <c r="G3774" s="33">
        <f>IFERROR(VLOOKUP(C3774,重点公司!$C$2:$E$800,2,FALSE),0)</f>
        <v>0</v>
      </c>
    </row>
    <row r="3775" spans="2:7" ht="14" customHeight="1" x14ac:dyDescent="0.25">
      <c r="B3775" s="34" t="s">
        <v>4846</v>
      </c>
      <c r="C3775" s="29">
        <f>[1]!s_info_name(B3775)</f>
        <v>0</v>
      </c>
      <c r="D3775" s="30">
        <f>[1]!s_info_industry_sw_2021(B3775,"",1)</f>
        <v>0</v>
      </c>
      <c r="E3775" s="31" t="e">
        <f>IF([1]!s_info_industry_sw_2021(B3775,"",2)="消费电子",分工!$E$4,VLOOKUP(D3775,分工!$B$2:'分工'!$C$32,2,0))</f>
        <v>#N/A</v>
      </c>
      <c r="F3775" s="35"/>
      <c r="G3775" s="33">
        <f>IFERROR(VLOOKUP(C3775,重点公司!$C$2:$E$800,2,FALSE),0)</f>
        <v>0</v>
      </c>
    </row>
    <row r="3776" spans="2:7" ht="14" customHeight="1" x14ac:dyDescent="0.25">
      <c r="B3776" s="34" t="s">
        <v>4847</v>
      </c>
      <c r="C3776" s="29">
        <f>[1]!s_info_name(B3776)</f>
        <v>0</v>
      </c>
      <c r="D3776" s="30">
        <f>[1]!s_info_industry_sw_2021(B3776,"",1)</f>
        <v>0</v>
      </c>
      <c r="E3776" s="31" t="e">
        <f>IF([1]!s_info_industry_sw_2021(B3776,"",2)="消费电子",分工!$E$4,VLOOKUP(D3776,分工!$B$2:'分工'!$C$32,2,0))</f>
        <v>#N/A</v>
      </c>
      <c r="F3776" s="35"/>
      <c r="G3776" s="33">
        <f>IFERROR(VLOOKUP(C3776,重点公司!$C$2:$E$800,2,FALSE),0)</f>
        <v>0</v>
      </c>
    </row>
    <row r="3777" spans="2:7" ht="14" customHeight="1" x14ac:dyDescent="0.25">
      <c r="B3777" s="34" t="s">
        <v>4848</v>
      </c>
      <c r="C3777" s="29">
        <f>[1]!s_info_name(B3777)</f>
        <v>0</v>
      </c>
      <c r="D3777" s="30">
        <f>[1]!s_info_industry_sw_2021(B3777,"",1)</f>
        <v>0</v>
      </c>
      <c r="E3777" s="31" t="e">
        <f>IF([1]!s_info_industry_sw_2021(B3777,"",2)="消费电子",分工!$E$4,VLOOKUP(D3777,分工!$B$2:'分工'!$C$32,2,0))</f>
        <v>#N/A</v>
      </c>
      <c r="F3777" s="35"/>
      <c r="G3777" s="33">
        <f>IFERROR(VLOOKUP(C3777,重点公司!$C$2:$E$800,2,FALSE),0)</f>
        <v>0</v>
      </c>
    </row>
    <row r="3778" spans="2:7" ht="14" customHeight="1" x14ac:dyDescent="0.25">
      <c r="B3778" s="34" t="s">
        <v>4849</v>
      </c>
      <c r="C3778" s="29">
        <f>[1]!s_info_name(B3778)</f>
        <v>0</v>
      </c>
      <c r="D3778" s="30">
        <f>[1]!s_info_industry_sw_2021(B3778,"",1)</f>
        <v>0</v>
      </c>
      <c r="E3778" s="31" t="e">
        <f>IF([1]!s_info_industry_sw_2021(B3778,"",2)="消费电子",分工!$E$4,VLOOKUP(D3778,分工!$B$2:'分工'!$C$32,2,0))</f>
        <v>#N/A</v>
      </c>
      <c r="F3778" s="35"/>
      <c r="G3778" s="33">
        <f>IFERROR(VLOOKUP(C3778,重点公司!$C$2:$E$800,2,FALSE),0)</f>
        <v>0</v>
      </c>
    </row>
    <row r="3779" spans="2:7" ht="14" customHeight="1" x14ac:dyDescent="0.25">
      <c r="B3779" s="34" t="s">
        <v>4850</v>
      </c>
      <c r="C3779" s="29">
        <f>[1]!s_info_name(B3779)</f>
        <v>0</v>
      </c>
      <c r="D3779" s="30">
        <f>[1]!s_info_industry_sw_2021(B3779,"",1)</f>
        <v>0</v>
      </c>
      <c r="E3779" s="31" t="e">
        <f>IF([1]!s_info_industry_sw_2021(B3779,"",2)="消费电子",分工!$E$4,VLOOKUP(D3779,分工!$B$2:'分工'!$C$32,2,0))</f>
        <v>#N/A</v>
      </c>
      <c r="F3779" s="35"/>
      <c r="G3779" s="33">
        <f>IFERROR(VLOOKUP(C3779,重点公司!$C$2:$E$800,2,FALSE),0)</f>
        <v>0</v>
      </c>
    </row>
    <row r="3780" spans="2:7" ht="14" customHeight="1" x14ac:dyDescent="0.25">
      <c r="B3780" s="34" t="s">
        <v>4851</v>
      </c>
      <c r="C3780" s="29">
        <f>[1]!s_info_name(B3780)</f>
        <v>0</v>
      </c>
      <c r="D3780" s="30">
        <f>[1]!s_info_industry_sw_2021(B3780,"",1)</f>
        <v>0</v>
      </c>
      <c r="E3780" s="31" t="e">
        <f>IF([1]!s_info_industry_sw_2021(B3780,"",2)="消费电子",分工!$E$4,VLOOKUP(D3780,分工!$B$2:'分工'!$C$32,2,0))</f>
        <v>#N/A</v>
      </c>
      <c r="F3780" s="35"/>
      <c r="G3780" s="33">
        <f>IFERROR(VLOOKUP(C3780,重点公司!$C$2:$E$800,2,FALSE),0)</f>
        <v>0</v>
      </c>
    </row>
    <row r="3781" spans="2:7" ht="14" customHeight="1" x14ac:dyDescent="0.25">
      <c r="B3781" s="34" t="s">
        <v>4852</v>
      </c>
      <c r="C3781" s="29">
        <f>[1]!s_info_name(B3781)</f>
        <v>0</v>
      </c>
      <c r="D3781" s="30">
        <f>[1]!s_info_industry_sw_2021(B3781,"",1)</f>
        <v>0</v>
      </c>
      <c r="E3781" s="31" t="e">
        <f>IF([1]!s_info_industry_sw_2021(B3781,"",2)="消费电子",分工!$E$4,VLOOKUP(D3781,分工!$B$2:'分工'!$C$32,2,0))</f>
        <v>#N/A</v>
      </c>
      <c r="F3781" s="35"/>
      <c r="G3781" s="33">
        <f>IFERROR(VLOOKUP(C3781,重点公司!$C$2:$E$800,2,FALSE),0)</f>
        <v>0</v>
      </c>
    </row>
    <row r="3782" spans="2:7" ht="14" customHeight="1" x14ac:dyDescent="0.25">
      <c r="B3782" s="34" t="s">
        <v>4853</v>
      </c>
      <c r="C3782" s="29">
        <f>[1]!s_info_name(B3782)</f>
        <v>0</v>
      </c>
      <c r="D3782" s="30">
        <f>[1]!s_info_industry_sw_2021(B3782,"",1)</f>
        <v>0</v>
      </c>
      <c r="E3782" s="31" t="e">
        <f>IF([1]!s_info_industry_sw_2021(B3782,"",2)="消费电子",分工!$E$4,VLOOKUP(D3782,分工!$B$2:'分工'!$C$32,2,0))</f>
        <v>#N/A</v>
      </c>
      <c r="F3782" s="35"/>
      <c r="G3782" s="33">
        <f>IFERROR(VLOOKUP(C3782,重点公司!$C$2:$E$800,2,FALSE),0)</f>
        <v>0</v>
      </c>
    </row>
    <row r="3783" spans="2:7" ht="14" customHeight="1" x14ac:dyDescent="0.25">
      <c r="B3783" s="34" t="s">
        <v>4854</v>
      </c>
      <c r="C3783" s="29">
        <f>[1]!s_info_name(B3783)</f>
        <v>0</v>
      </c>
      <c r="D3783" s="30">
        <f>[1]!s_info_industry_sw_2021(B3783,"",1)</f>
        <v>0</v>
      </c>
      <c r="E3783" s="31" t="e">
        <f>IF([1]!s_info_industry_sw_2021(B3783,"",2)="消费电子",分工!$E$4,VLOOKUP(D3783,分工!$B$2:'分工'!$C$32,2,0))</f>
        <v>#N/A</v>
      </c>
      <c r="F3783" s="35"/>
      <c r="G3783" s="33">
        <f>IFERROR(VLOOKUP(C3783,重点公司!$C$2:$E$800,2,FALSE),0)</f>
        <v>0</v>
      </c>
    </row>
    <row r="3784" spans="2:7" ht="14" customHeight="1" x14ac:dyDescent="0.25">
      <c r="B3784" s="34" t="s">
        <v>4855</v>
      </c>
      <c r="C3784" s="29">
        <f>[1]!s_info_name(B3784)</f>
        <v>0</v>
      </c>
      <c r="D3784" s="30">
        <f>[1]!s_info_industry_sw_2021(B3784,"",1)</f>
        <v>0</v>
      </c>
      <c r="E3784" s="31" t="e">
        <f>IF([1]!s_info_industry_sw_2021(B3784,"",2)="消费电子",分工!$E$4,VLOOKUP(D3784,分工!$B$2:'分工'!$C$32,2,0))</f>
        <v>#N/A</v>
      </c>
      <c r="F3784" s="35"/>
      <c r="G3784" s="33">
        <f>IFERROR(VLOOKUP(C3784,重点公司!$C$2:$E$800,2,FALSE),0)</f>
        <v>0</v>
      </c>
    </row>
    <row r="3785" spans="2:7" ht="14" customHeight="1" x14ac:dyDescent="0.25">
      <c r="B3785" s="34" t="s">
        <v>4856</v>
      </c>
      <c r="C3785" s="29">
        <f>[1]!s_info_name(B3785)</f>
        <v>0</v>
      </c>
      <c r="D3785" s="30">
        <f>[1]!s_info_industry_sw_2021(B3785,"",1)</f>
        <v>0</v>
      </c>
      <c r="E3785" s="31" t="e">
        <f>IF([1]!s_info_industry_sw_2021(B3785,"",2)="消费电子",分工!$E$4,VLOOKUP(D3785,分工!$B$2:'分工'!$C$32,2,0))</f>
        <v>#N/A</v>
      </c>
      <c r="F3785" s="35"/>
      <c r="G3785" s="33">
        <f>IFERROR(VLOOKUP(C3785,重点公司!$C$2:$E$800,2,FALSE),0)</f>
        <v>0</v>
      </c>
    </row>
    <row r="3786" spans="2:7" ht="14" customHeight="1" x14ac:dyDescent="0.25">
      <c r="B3786" s="34" t="s">
        <v>4857</v>
      </c>
      <c r="C3786" s="29">
        <f>[1]!s_info_name(B3786)</f>
        <v>0</v>
      </c>
      <c r="D3786" s="30">
        <f>[1]!s_info_industry_sw_2021(B3786,"",1)</f>
        <v>0</v>
      </c>
      <c r="E3786" s="31" t="e">
        <f>IF([1]!s_info_industry_sw_2021(B3786,"",2)="消费电子",分工!$E$4,VLOOKUP(D3786,分工!$B$2:'分工'!$C$32,2,0))</f>
        <v>#N/A</v>
      </c>
      <c r="F3786" s="35"/>
      <c r="G3786" s="33">
        <f>IFERROR(VLOOKUP(C3786,重点公司!$C$2:$E$800,2,FALSE),0)</f>
        <v>0</v>
      </c>
    </row>
    <row r="3787" spans="2:7" ht="14" customHeight="1" x14ac:dyDescent="0.25">
      <c r="B3787" s="34" t="s">
        <v>4858</v>
      </c>
      <c r="C3787" s="29">
        <f>[1]!s_info_name(B3787)</f>
        <v>0</v>
      </c>
      <c r="D3787" s="30">
        <f>[1]!s_info_industry_sw_2021(B3787,"",1)</f>
        <v>0</v>
      </c>
      <c r="E3787" s="31" t="e">
        <f>IF([1]!s_info_industry_sw_2021(B3787,"",2)="消费电子",分工!$E$4,VLOOKUP(D3787,分工!$B$2:'分工'!$C$32,2,0))</f>
        <v>#N/A</v>
      </c>
      <c r="F3787" s="35"/>
      <c r="G3787" s="33">
        <f>IFERROR(VLOOKUP(C3787,重点公司!$C$2:$E$800,2,FALSE),0)</f>
        <v>0</v>
      </c>
    </row>
    <row r="3788" spans="2:7" ht="14" customHeight="1" x14ac:dyDescent="0.25">
      <c r="B3788" s="34" t="s">
        <v>4859</v>
      </c>
      <c r="C3788" s="29">
        <f>[1]!s_info_name(B3788)</f>
        <v>0</v>
      </c>
      <c r="D3788" s="30">
        <f>[1]!s_info_industry_sw_2021(B3788,"",1)</f>
        <v>0</v>
      </c>
      <c r="E3788" s="31" t="e">
        <f>IF([1]!s_info_industry_sw_2021(B3788,"",2)="消费电子",分工!$E$4,VLOOKUP(D3788,分工!$B$2:'分工'!$C$32,2,0))</f>
        <v>#N/A</v>
      </c>
      <c r="F3788" s="35"/>
      <c r="G3788" s="33">
        <f>IFERROR(VLOOKUP(C3788,重点公司!$C$2:$E$800,2,FALSE),0)</f>
        <v>0</v>
      </c>
    </row>
    <row r="3789" spans="2:7" ht="14" customHeight="1" x14ac:dyDescent="0.25">
      <c r="B3789" s="34" t="s">
        <v>4860</v>
      </c>
      <c r="C3789" s="29">
        <f>[1]!s_info_name(B3789)</f>
        <v>0</v>
      </c>
      <c r="D3789" s="30">
        <f>[1]!s_info_industry_sw_2021(B3789,"",1)</f>
        <v>0</v>
      </c>
      <c r="E3789" s="31" t="e">
        <f>IF([1]!s_info_industry_sw_2021(B3789,"",2)="消费电子",分工!$E$4,VLOOKUP(D3789,分工!$B$2:'分工'!$C$32,2,0))</f>
        <v>#N/A</v>
      </c>
      <c r="F3789" s="35"/>
      <c r="G3789" s="33">
        <f>IFERROR(VLOOKUP(C3789,重点公司!$C$2:$E$800,2,FALSE),0)</f>
        <v>0</v>
      </c>
    </row>
    <row r="3790" spans="2:7" ht="14" customHeight="1" x14ac:dyDescent="0.25">
      <c r="B3790" s="34" t="s">
        <v>4861</v>
      </c>
      <c r="C3790" s="29">
        <f>[1]!s_info_name(B3790)</f>
        <v>0</v>
      </c>
      <c r="D3790" s="30">
        <f>[1]!s_info_industry_sw_2021(B3790,"",1)</f>
        <v>0</v>
      </c>
      <c r="E3790" s="31" t="e">
        <f>IF([1]!s_info_industry_sw_2021(B3790,"",2)="消费电子",分工!$E$4,VLOOKUP(D3790,分工!$B$2:'分工'!$C$32,2,0))</f>
        <v>#N/A</v>
      </c>
      <c r="F3790" s="35"/>
      <c r="G3790" s="33">
        <f>IFERROR(VLOOKUP(C3790,重点公司!$C$2:$E$800,2,FALSE),0)</f>
        <v>0</v>
      </c>
    </row>
    <row r="3791" spans="2:7" ht="14" customHeight="1" x14ac:dyDescent="0.25">
      <c r="B3791" s="34" t="s">
        <v>4862</v>
      </c>
      <c r="C3791" s="29">
        <f>[1]!s_info_name(B3791)</f>
        <v>0</v>
      </c>
      <c r="D3791" s="30">
        <f>[1]!s_info_industry_sw_2021(B3791,"",1)</f>
        <v>0</v>
      </c>
      <c r="E3791" s="31" t="e">
        <f>IF([1]!s_info_industry_sw_2021(B3791,"",2)="消费电子",分工!$E$4,VLOOKUP(D3791,分工!$B$2:'分工'!$C$32,2,0))</f>
        <v>#N/A</v>
      </c>
      <c r="F3791" s="35"/>
      <c r="G3791" s="33">
        <f>IFERROR(VLOOKUP(C3791,重点公司!$C$2:$E$800,2,FALSE),0)</f>
        <v>0</v>
      </c>
    </row>
    <row r="3792" spans="2:7" ht="14" customHeight="1" x14ac:dyDescent="0.25">
      <c r="B3792" s="34" t="s">
        <v>4863</v>
      </c>
      <c r="C3792" s="29">
        <f>[1]!s_info_name(B3792)</f>
        <v>0</v>
      </c>
      <c r="D3792" s="30">
        <f>[1]!s_info_industry_sw_2021(B3792,"",1)</f>
        <v>0</v>
      </c>
      <c r="E3792" s="31" t="e">
        <f>IF([1]!s_info_industry_sw_2021(B3792,"",2)="消费电子",分工!$E$4,VLOOKUP(D3792,分工!$B$2:'分工'!$C$32,2,0))</f>
        <v>#N/A</v>
      </c>
      <c r="F3792" s="35"/>
      <c r="G3792" s="33">
        <f>IFERROR(VLOOKUP(C3792,重点公司!$C$2:$E$800,2,FALSE),0)</f>
        <v>0</v>
      </c>
    </row>
    <row r="3793" spans="2:7" ht="14" customHeight="1" x14ac:dyDescent="0.25">
      <c r="B3793" s="34" t="s">
        <v>4864</v>
      </c>
      <c r="C3793" s="29">
        <f>[1]!s_info_name(B3793)</f>
        <v>0</v>
      </c>
      <c r="D3793" s="30">
        <f>[1]!s_info_industry_sw_2021(B3793,"",1)</f>
        <v>0</v>
      </c>
      <c r="E3793" s="31" t="e">
        <f>IF([1]!s_info_industry_sw_2021(B3793,"",2)="消费电子",分工!$E$4,VLOOKUP(D3793,分工!$B$2:'分工'!$C$32,2,0))</f>
        <v>#N/A</v>
      </c>
      <c r="F3793" s="35"/>
      <c r="G3793" s="33">
        <f>IFERROR(VLOOKUP(C3793,重点公司!$C$2:$E$800,2,FALSE),0)</f>
        <v>0</v>
      </c>
    </row>
    <row r="3794" spans="2:7" ht="14" customHeight="1" x14ac:dyDescent="0.25">
      <c r="B3794" s="34" t="s">
        <v>4865</v>
      </c>
      <c r="C3794" s="29">
        <f>[1]!s_info_name(B3794)</f>
        <v>0</v>
      </c>
      <c r="D3794" s="30">
        <f>[1]!s_info_industry_sw_2021(B3794,"",1)</f>
        <v>0</v>
      </c>
      <c r="E3794" s="31" t="e">
        <f>IF([1]!s_info_industry_sw_2021(B3794,"",2)="消费电子",分工!$E$4,VLOOKUP(D3794,分工!$B$2:'分工'!$C$32,2,0))</f>
        <v>#N/A</v>
      </c>
      <c r="F3794" s="35"/>
      <c r="G3794" s="33">
        <f>IFERROR(VLOOKUP(C3794,重点公司!$C$2:$E$800,2,FALSE),0)</f>
        <v>0</v>
      </c>
    </row>
    <row r="3795" spans="2:7" ht="14" customHeight="1" x14ac:dyDescent="0.25">
      <c r="B3795" s="34" t="s">
        <v>4866</v>
      </c>
      <c r="C3795" s="29">
        <f>[1]!s_info_name(B3795)</f>
        <v>0</v>
      </c>
      <c r="D3795" s="30">
        <f>[1]!s_info_industry_sw_2021(B3795,"",1)</f>
        <v>0</v>
      </c>
      <c r="E3795" s="31" t="e">
        <f>IF([1]!s_info_industry_sw_2021(B3795,"",2)="消费电子",分工!$E$4,VLOOKUP(D3795,分工!$B$2:'分工'!$C$32,2,0))</f>
        <v>#N/A</v>
      </c>
      <c r="F3795" s="35"/>
      <c r="G3795" s="33">
        <f>IFERROR(VLOOKUP(C3795,重点公司!$C$2:$E$800,2,FALSE),0)</f>
        <v>0</v>
      </c>
    </row>
    <row r="3796" spans="2:7" ht="14" customHeight="1" x14ac:dyDescent="0.25">
      <c r="B3796" s="34" t="s">
        <v>4867</v>
      </c>
      <c r="C3796" s="29">
        <f>[1]!s_info_name(B3796)</f>
        <v>0</v>
      </c>
      <c r="D3796" s="30">
        <f>[1]!s_info_industry_sw_2021(B3796,"",1)</f>
        <v>0</v>
      </c>
      <c r="E3796" s="31" t="e">
        <f>IF([1]!s_info_industry_sw_2021(B3796,"",2)="消费电子",分工!$E$4,VLOOKUP(D3796,分工!$B$2:'分工'!$C$32,2,0))</f>
        <v>#N/A</v>
      </c>
      <c r="F3796" s="35"/>
      <c r="G3796" s="33">
        <f>IFERROR(VLOOKUP(C3796,重点公司!$C$2:$E$800,2,FALSE),0)</f>
        <v>0</v>
      </c>
    </row>
    <row r="3797" spans="2:7" ht="14" customHeight="1" x14ac:dyDescent="0.25">
      <c r="B3797" s="34" t="s">
        <v>4868</v>
      </c>
      <c r="C3797" s="29">
        <f>[1]!s_info_name(B3797)</f>
        <v>0</v>
      </c>
      <c r="D3797" s="30">
        <f>[1]!s_info_industry_sw_2021(B3797,"",1)</f>
        <v>0</v>
      </c>
      <c r="E3797" s="31" t="e">
        <f>IF([1]!s_info_industry_sw_2021(B3797,"",2)="消费电子",分工!$E$4,VLOOKUP(D3797,分工!$B$2:'分工'!$C$32,2,0))</f>
        <v>#N/A</v>
      </c>
      <c r="F3797" s="35"/>
      <c r="G3797" s="33">
        <f>IFERROR(VLOOKUP(C3797,重点公司!$C$2:$E$800,2,FALSE),0)</f>
        <v>0</v>
      </c>
    </row>
    <row r="3798" spans="2:7" ht="14" customHeight="1" x14ac:dyDescent="0.25">
      <c r="B3798" s="34" t="s">
        <v>4869</v>
      </c>
      <c r="C3798" s="29">
        <f>[1]!s_info_name(B3798)</f>
        <v>0</v>
      </c>
      <c r="D3798" s="30">
        <f>[1]!s_info_industry_sw_2021(B3798,"",1)</f>
        <v>0</v>
      </c>
      <c r="E3798" s="31" t="e">
        <f>IF([1]!s_info_industry_sw_2021(B3798,"",2)="消费电子",分工!$E$4,VLOOKUP(D3798,分工!$B$2:'分工'!$C$32,2,0))</f>
        <v>#N/A</v>
      </c>
      <c r="F3798" s="35"/>
      <c r="G3798" s="33">
        <f>IFERROR(VLOOKUP(C3798,重点公司!$C$2:$E$800,2,FALSE),0)</f>
        <v>0</v>
      </c>
    </row>
    <row r="3799" spans="2:7" ht="14" customHeight="1" x14ac:dyDescent="0.25">
      <c r="B3799" s="34" t="s">
        <v>4870</v>
      </c>
      <c r="C3799" s="29">
        <f>[1]!s_info_name(B3799)</f>
        <v>0</v>
      </c>
      <c r="D3799" s="30">
        <f>[1]!s_info_industry_sw_2021(B3799,"",1)</f>
        <v>0</v>
      </c>
      <c r="E3799" s="31" t="e">
        <f>IF([1]!s_info_industry_sw_2021(B3799,"",2)="消费电子",分工!$E$4,VLOOKUP(D3799,分工!$B$2:'分工'!$C$32,2,0))</f>
        <v>#N/A</v>
      </c>
      <c r="F3799" s="35"/>
      <c r="G3799" s="33">
        <f>IFERROR(VLOOKUP(C3799,重点公司!$C$2:$E$800,2,FALSE),0)</f>
        <v>0</v>
      </c>
    </row>
    <row r="3800" spans="2:7" ht="14" customHeight="1" x14ac:dyDescent="0.25">
      <c r="B3800" s="34" t="s">
        <v>4871</v>
      </c>
      <c r="C3800" s="29">
        <f>[1]!s_info_name(B3800)</f>
        <v>0</v>
      </c>
      <c r="D3800" s="30">
        <f>[1]!s_info_industry_sw_2021(B3800,"",1)</f>
        <v>0</v>
      </c>
      <c r="E3800" s="31" t="e">
        <f>IF([1]!s_info_industry_sw_2021(B3800,"",2)="消费电子",分工!$E$4,VLOOKUP(D3800,分工!$B$2:'分工'!$C$32,2,0))</f>
        <v>#N/A</v>
      </c>
      <c r="F3800" s="35"/>
      <c r="G3800" s="33">
        <f>IFERROR(VLOOKUP(C3800,重点公司!$C$2:$E$800,2,FALSE),0)</f>
        <v>0</v>
      </c>
    </row>
    <row r="3801" spans="2:7" ht="14" customHeight="1" x14ac:dyDescent="0.25">
      <c r="B3801" s="34" t="s">
        <v>4872</v>
      </c>
      <c r="C3801" s="29">
        <f>[1]!s_info_name(B3801)</f>
        <v>0</v>
      </c>
      <c r="D3801" s="30">
        <f>[1]!s_info_industry_sw_2021(B3801,"",1)</f>
        <v>0</v>
      </c>
      <c r="E3801" s="31" t="e">
        <f>IF([1]!s_info_industry_sw_2021(B3801,"",2)="消费电子",分工!$E$4,VLOOKUP(D3801,分工!$B$2:'分工'!$C$32,2,0))</f>
        <v>#N/A</v>
      </c>
      <c r="F3801" s="35"/>
      <c r="G3801" s="33">
        <f>IFERROR(VLOOKUP(C3801,重点公司!$C$2:$E$800,2,FALSE),0)</f>
        <v>0</v>
      </c>
    </row>
    <row r="3802" spans="2:7" ht="14" customHeight="1" x14ac:dyDescent="0.25">
      <c r="B3802" s="34" t="s">
        <v>4873</v>
      </c>
      <c r="C3802" s="29">
        <f>[1]!s_info_name(B3802)</f>
        <v>0</v>
      </c>
      <c r="D3802" s="30">
        <f>[1]!s_info_industry_sw_2021(B3802,"",1)</f>
        <v>0</v>
      </c>
      <c r="E3802" s="31" t="e">
        <f>IF([1]!s_info_industry_sw_2021(B3802,"",2)="消费电子",分工!$E$4,VLOOKUP(D3802,分工!$B$2:'分工'!$C$32,2,0))</f>
        <v>#N/A</v>
      </c>
      <c r="F3802" s="35"/>
      <c r="G3802" s="33">
        <f>IFERROR(VLOOKUP(C3802,重点公司!$C$2:$E$800,2,FALSE),0)</f>
        <v>0</v>
      </c>
    </row>
    <row r="3803" spans="2:7" ht="14" customHeight="1" x14ac:dyDescent="0.25">
      <c r="B3803" s="34" t="s">
        <v>4874</v>
      </c>
      <c r="C3803" s="29">
        <f>[1]!s_info_name(B3803)</f>
        <v>0</v>
      </c>
      <c r="D3803" s="30">
        <f>[1]!s_info_industry_sw_2021(B3803,"",1)</f>
        <v>0</v>
      </c>
      <c r="E3803" s="31" t="e">
        <f>IF([1]!s_info_industry_sw_2021(B3803,"",2)="消费电子",分工!$E$4,VLOOKUP(D3803,分工!$B$2:'分工'!$C$32,2,0))</f>
        <v>#N/A</v>
      </c>
      <c r="F3803" s="35"/>
      <c r="G3803" s="33">
        <f>IFERROR(VLOOKUP(C3803,重点公司!$C$2:$E$800,2,FALSE),0)</f>
        <v>0</v>
      </c>
    </row>
    <row r="3804" spans="2:7" ht="14" customHeight="1" x14ac:dyDescent="0.25">
      <c r="B3804" s="34" t="s">
        <v>4875</v>
      </c>
      <c r="C3804" s="29">
        <f>[1]!s_info_name(B3804)</f>
        <v>0</v>
      </c>
      <c r="D3804" s="30">
        <f>[1]!s_info_industry_sw_2021(B3804,"",1)</f>
        <v>0</v>
      </c>
      <c r="E3804" s="31" t="e">
        <f>IF([1]!s_info_industry_sw_2021(B3804,"",2)="消费电子",分工!$E$4,VLOOKUP(D3804,分工!$B$2:'分工'!$C$32,2,0))</f>
        <v>#N/A</v>
      </c>
      <c r="F3804" s="35"/>
      <c r="G3804" s="33">
        <f>IFERROR(VLOOKUP(C3804,重点公司!$C$2:$E$800,2,FALSE),0)</f>
        <v>0</v>
      </c>
    </row>
    <row r="3805" spans="2:7" ht="14" customHeight="1" x14ac:dyDescent="0.25">
      <c r="B3805" s="34" t="s">
        <v>4876</v>
      </c>
      <c r="C3805" s="29">
        <f>[1]!s_info_name(B3805)</f>
        <v>0</v>
      </c>
      <c r="D3805" s="30">
        <f>[1]!s_info_industry_sw_2021(B3805,"",1)</f>
        <v>0</v>
      </c>
      <c r="E3805" s="31" t="e">
        <f>IF([1]!s_info_industry_sw_2021(B3805,"",2)="消费电子",分工!$E$4,VLOOKUP(D3805,分工!$B$2:'分工'!$C$32,2,0))</f>
        <v>#N/A</v>
      </c>
      <c r="F3805" s="35"/>
      <c r="G3805" s="33">
        <f>IFERROR(VLOOKUP(C3805,重点公司!$C$2:$E$800,2,FALSE),0)</f>
        <v>0</v>
      </c>
    </row>
    <row r="3806" spans="2:7" ht="14" customHeight="1" x14ac:dyDescent="0.25">
      <c r="B3806" s="34" t="s">
        <v>4877</v>
      </c>
      <c r="C3806" s="29">
        <f>[1]!s_info_name(B3806)</f>
        <v>0</v>
      </c>
      <c r="D3806" s="30">
        <f>[1]!s_info_industry_sw_2021(B3806,"",1)</f>
        <v>0</v>
      </c>
      <c r="E3806" s="31" t="e">
        <f>IF([1]!s_info_industry_sw_2021(B3806,"",2)="消费电子",分工!$E$4,VLOOKUP(D3806,分工!$B$2:'分工'!$C$32,2,0))</f>
        <v>#N/A</v>
      </c>
      <c r="F3806" s="35"/>
      <c r="G3806" s="33">
        <f>IFERROR(VLOOKUP(C3806,重点公司!$C$2:$E$800,2,FALSE),0)</f>
        <v>0</v>
      </c>
    </row>
    <row r="3807" spans="2:7" ht="14" customHeight="1" x14ac:dyDescent="0.25">
      <c r="B3807" s="34" t="s">
        <v>4878</v>
      </c>
      <c r="C3807" s="29">
        <f>[1]!s_info_name(B3807)</f>
        <v>0</v>
      </c>
      <c r="D3807" s="30">
        <f>[1]!s_info_industry_sw_2021(B3807,"",1)</f>
        <v>0</v>
      </c>
      <c r="E3807" s="31" t="e">
        <f>IF([1]!s_info_industry_sw_2021(B3807,"",2)="消费电子",分工!$E$4,VLOOKUP(D3807,分工!$B$2:'分工'!$C$32,2,0))</f>
        <v>#N/A</v>
      </c>
      <c r="F3807" s="35"/>
      <c r="G3807" s="33">
        <f>IFERROR(VLOOKUP(C3807,重点公司!$C$2:$E$800,2,FALSE),0)</f>
        <v>0</v>
      </c>
    </row>
    <row r="3808" spans="2:7" ht="14" customHeight="1" x14ac:dyDescent="0.25">
      <c r="B3808" s="34" t="s">
        <v>4879</v>
      </c>
      <c r="C3808" s="29">
        <f>[1]!s_info_name(B3808)</f>
        <v>0</v>
      </c>
      <c r="D3808" s="30">
        <f>[1]!s_info_industry_sw_2021(B3808,"",1)</f>
        <v>0</v>
      </c>
      <c r="E3808" s="31" t="e">
        <f>IF([1]!s_info_industry_sw_2021(B3808,"",2)="消费电子",分工!$E$4,VLOOKUP(D3808,分工!$B$2:'分工'!$C$32,2,0))</f>
        <v>#N/A</v>
      </c>
      <c r="F3808" s="35"/>
      <c r="G3808" s="33">
        <f>IFERROR(VLOOKUP(C3808,重点公司!$C$2:$E$800,2,FALSE),0)</f>
        <v>0</v>
      </c>
    </row>
    <row r="3809" spans="2:7" ht="14" customHeight="1" x14ac:dyDescent="0.25">
      <c r="B3809" s="34" t="s">
        <v>4880</v>
      </c>
      <c r="C3809" s="29">
        <f>[1]!s_info_name(B3809)</f>
        <v>0</v>
      </c>
      <c r="D3809" s="30">
        <f>[1]!s_info_industry_sw_2021(B3809,"",1)</f>
        <v>0</v>
      </c>
      <c r="E3809" s="31" t="e">
        <f>IF([1]!s_info_industry_sw_2021(B3809,"",2)="消费电子",分工!$E$4,VLOOKUP(D3809,分工!$B$2:'分工'!$C$32,2,0))</f>
        <v>#N/A</v>
      </c>
      <c r="F3809" s="35"/>
      <c r="G3809" s="33">
        <f>IFERROR(VLOOKUP(C3809,重点公司!$C$2:$E$800,2,FALSE),0)</f>
        <v>0</v>
      </c>
    </row>
    <row r="3810" spans="2:7" ht="14" customHeight="1" x14ac:dyDescent="0.25">
      <c r="B3810" s="34" t="s">
        <v>4881</v>
      </c>
      <c r="C3810" s="29">
        <f>[1]!s_info_name(B3810)</f>
        <v>0</v>
      </c>
      <c r="D3810" s="30">
        <f>[1]!s_info_industry_sw_2021(B3810,"",1)</f>
        <v>0</v>
      </c>
      <c r="E3810" s="31" t="e">
        <f>IF([1]!s_info_industry_sw_2021(B3810,"",2)="消费电子",分工!$E$4,VLOOKUP(D3810,分工!$B$2:'分工'!$C$32,2,0))</f>
        <v>#N/A</v>
      </c>
      <c r="F3810" s="35"/>
      <c r="G3810" s="33">
        <f>IFERROR(VLOOKUP(C3810,重点公司!$C$2:$E$800,2,FALSE),0)</f>
        <v>0</v>
      </c>
    </row>
    <row r="3811" spans="2:7" ht="14" customHeight="1" x14ac:dyDescent="0.25">
      <c r="B3811" s="34" t="s">
        <v>4882</v>
      </c>
      <c r="C3811" s="29">
        <f>[1]!s_info_name(B3811)</f>
        <v>0</v>
      </c>
      <c r="D3811" s="30">
        <f>[1]!s_info_industry_sw_2021(B3811,"",1)</f>
        <v>0</v>
      </c>
      <c r="E3811" s="31" t="e">
        <f>IF([1]!s_info_industry_sw_2021(B3811,"",2)="消费电子",分工!$E$4,VLOOKUP(D3811,分工!$B$2:'分工'!$C$32,2,0))</f>
        <v>#N/A</v>
      </c>
      <c r="F3811" s="35"/>
      <c r="G3811" s="33">
        <f>IFERROR(VLOOKUP(C3811,重点公司!$C$2:$E$800,2,FALSE),0)</f>
        <v>0</v>
      </c>
    </row>
    <row r="3812" spans="2:7" ht="14" customHeight="1" x14ac:dyDescent="0.25">
      <c r="B3812" s="34" t="s">
        <v>4883</v>
      </c>
      <c r="C3812" s="29">
        <f>[1]!s_info_name(B3812)</f>
        <v>0</v>
      </c>
      <c r="D3812" s="30">
        <f>[1]!s_info_industry_sw_2021(B3812,"",1)</f>
        <v>0</v>
      </c>
      <c r="E3812" s="31" t="e">
        <f>IF([1]!s_info_industry_sw_2021(B3812,"",2)="消费电子",分工!$E$4,VLOOKUP(D3812,分工!$B$2:'分工'!$C$32,2,0))</f>
        <v>#N/A</v>
      </c>
      <c r="F3812" s="35"/>
      <c r="G3812" s="33">
        <f>IFERROR(VLOOKUP(C3812,重点公司!$C$2:$E$800,2,FALSE),0)</f>
        <v>0</v>
      </c>
    </row>
    <row r="3813" spans="2:7" ht="14" customHeight="1" x14ac:dyDescent="0.25">
      <c r="B3813" s="34" t="s">
        <v>4884</v>
      </c>
      <c r="C3813" s="29">
        <f>[1]!s_info_name(B3813)</f>
        <v>0</v>
      </c>
      <c r="D3813" s="30">
        <f>[1]!s_info_industry_sw_2021(B3813,"",1)</f>
        <v>0</v>
      </c>
      <c r="E3813" s="31" t="e">
        <f>IF([1]!s_info_industry_sw_2021(B3813,"",2)="消费电子",分工!$E$4,VLOOKUP(D3813,分工!$B$2:'分工'!$C$32,2,0))</f>
        <v>#N/A</v>
      </c>
      <c r="F3813" s="35"/>
      <c r="G3813" s="33">
        <f>IFERROR(VLOOKUP(C3813,重点公司!$C$2:$E$800,2,FALSE),0)</f>
        <v>0</v>
      </c>
    </row>
    <row r="3814" spans="2:7" ht="14" customHeight="1" x14ac:dyDescent="0.25">
      <c r="B3814" s="34" t="s">
        <v>4885</v>
      </c>
      <c r="C3814" s="29">
        <f>[1]!s_info_name(B3814)</f>
        <v>0</v>
      </c>
      <c r="D3814" s="30">
        <f>[1]!s_info_industry_sw_2021(B3814,"",1)</f>
        <v>0</v>
      </c>
      <c r="E3814" s="31" t="e">
        <f>IF([1]!s_info_industry_sw_2021(B3814,"",2)="消费电子",分工!$E$4,VLOOKUP(D3814,分工!$B$2:'分工'!$C$32,2,0))</f>
        <v>#N/A</v>
      </c>
      <c r="F3814" s="35"/>
      <c r="G3814" s="33">
        <f>IFERROR(VLOOKUP(C3814,重点公司!$C$2:$E$800,2,FALSE),0)</f>
        <v>0</v>
      </c>
    </row>
    <row r="3815" spans="2:7" ht="14" customHeight="1" x14ac:dyDescent="0.25">
      <c r="B3815" s="34" t="s">
        <v>4886</v>
      </c>
      <c r="C3815" s="29">
        <f>[1]!s_info_name(B3815)</f>
        <v>0</v>
      </c>
      <c r="D3815" s="30">
        <f>[1]!s_info_industry_sw_2021(B3815,"",1)</f>
        <v>0</v>
      </c>
      <c r="E3815" s="31" t="e">
        <f>IF([1]!s_info_industry_sw_2021(B3815,"",2)="消费电子",分工!$E$4,VLOOKUP(D3815,分工!$B$2:'分工'!$C$32,2,0))</f>
        <v>#N/A</v>
      </c>
      <c r="F3815" s="35"/>
      <c r="G3815" s="33">
        <f>IFERROR(VLOOKUP(C3815,重点公司!$C$2:$E$800,2,FALSE),0)</f>
        <v>0</v>
      </c>
    </row>
    <row r="3816" spans="2:7" ht="14" customHeight="1" x14ac:dyDescent="0.25">
      <c r="B3816" s="34" t="s">
        <v>1032</v>
      </c>
      <c r="C3816" s="29" t="str">
        <f>[1]!s_info_name(B3816)</f>
        <v>中国广核</v>
      </c>
      <c r="D3816" s="30" t="str">
        <f>[1]!s_info_industry_sw_2021(B3816,"",1)</f>
        <v>公用事业</v>
      </c>
      <c r="E3816" s="31" t="str">
        <f>IF([1]!s_info_industry_sw_2021(B3816,"",2)="消费电子",分工!$E$4,VLOOKUP(D3816,分工!$B$2:'分工'!$C$32,2,0))</f>
        <v>沈洪敏</v>
      </c>
      <c r="F3816" s="35"/>
      <c r="G3816" s="33">
        <f>IFERROR(VLOOKUP(C3816,重点公司!$C$2:$E$800,2,FALSE),0)</f>
        <v>1</v>
      </c>
    </row>
    <row r="3817" spans="2:7" ht="14" customHeight="1" x14ac:dyDescent="0.25">
      <c r="B3817" s="34" t="s">
        <v>4887</v>
      </c>
      <c r="C3817" s="29">
        <f>[1]!s_info_name(B3817)</f>
        <v>0</v>
      </c>
      <c r="D3817" s="30">
        <f>[1]!s_info_industry_sw_2021(B3817,"",1)</f>
        <v>0</v>
      </c>
      <c r="E3817" s="31" t="e">
        <f>IF([1]!s_info_industry_sw_2021(B3817,"",2)="消费电子",分工!$E$4,VLOOKUP(D3817,分工!$B$2:'分工'!$C$32,2,0))</f>
        <v>#N/A</v>
      </c>
      <c r="F3817" s="35"/>
      <c r="G3817" s="33">
        <f>IFERROR(VLOOKUP(C3817,重点公司!$C$2:$E$800,2,FALSE),0)</f>
        <v>0</v>
      </c>
    </row>
    <row r="3818" spans="2:7" ht="14" customHeight="1" x14ac:dyDescent="0.25">
      <c r="B3818" s="34" t="s">
        <v>4888</v>
      </c>
      <c r="C3818" s="29">
        <f>[1]!s_info_name(B3818)</f>
        <v>0</v>
      </c>
      <c r="D3818" s="30">
        <f>[1]!s_info_industry_sw_2021(B3818,"",1)</f>
        <v>0</v>
      </c>
      <c r="E3818" s="31" t="e">
        <f>IF([1]!s_info_industry_sw_2021(B3818,"",2)="消费电子",分工!$E$4,VLOOKUP(D3818,分工!$B$2:'分工'!$C$32,2,0))</f>
        <v>#N/A</v>
      </c>
      <c r="F3818" s="35"/>
      <c r="G3818" s="33">
        <f>IFERROR(VLOOKUP(C3818,重点公司!$C$2:$E$800,2,FALSE),0)</f>
        <v>0</v>
      </c>
    </row>
    <row r="3819" spans="2:7" ht="14" customHeight="1" x14ac:dyDescent="0.25">
      <c r="B3819" s="34" t="s">
        <v>4889</v>
      </c>
      <c r="C3819" s="29">
        <f>[1]!s_info_name(B3819)</f>
        <v>0</v>
      </c>
      <c r="D3819" s="30">
        <f>[1]!s_info_industry_sw_2021(B3819,"",1)</f>
        <v>0</v>
      </c>
      <c r="E3819" s="31" t="e">
        <f>IF([1]!s_info_industry_sw_2021(B3819,"",2)="消费电子",分工!$E$4,VLOOKUP(D3819,分工!$B$2:'分工'!$C$32,2,0))</f>
        <v>#N/A</v>
      </c>
      <c r="F3819" s="35"/>
      <c r="G3819" s="33">
        <f>IFERROR(VLOOKUP(C3819,重点公司!$C$2:$E$800,2,FALSE),0)</f>
        <v>0</v>
      </c>
    </row>
    <row r="3820" spans="2:7" ht="14" customHeight="1" x14ac:dyDescent="0.25">
      <c r="B3820" s="34" t="s">
        <v>4890</v>
      </c>
      <c r="C3820" s="29">
        <f>[1]!s_info_name(B3820)</f>
        <v>0</v>
      </c>
      <c r="D3820" s="30">
        <f>[1]!s_info_industry_sw_2021(B3820,"",1)</f>
        <v>0</v>
      </c>
      <c r="E3820" s="31" t="e">
        <f>IF([1]!s_info_industry_sw_2021(B3820,"",2)="消费电子",分工!$E$4,VLOOKUP(D3820,分工!$B$2:'分工'!$C$32,2,0))</f>
        <v>#N/A</v>
      </c>
      <c r="F3820" s="35"/>
      <c r="G3820" s="33">
        <f>IFERROR(VLOOKUP(C3820,重点公司!$C$2:$E$800,2,FALSE),0)</f>
        <v>0</v>
      </c>
    </row>
    <row r="3821" spans="2:7" ht="14" customHeight="1" x14ac:dyDescent="0.25">
      <c r="B3821" s="34" t="s">
        <v>4891</v>
      </c>
      <c r="C3821" s="29">
        <f>[1]!s_info_name(B3821)</f>
        <v>0</v>
      </c>
      <c r="D3821" s="30">
        <f>[1]!s_info_industry_sw_2021(B3821,"",1)</f>
        <v>0</v>
      </c>
      <c r="E3821" s="31" t="e">
        <f>IF([1]!s_info_industry_sw_2021(B3821,"",2)="消费电子",分工!$E$4,VLOOKUP(D3821,分工!$B$2:'分工'!$C$32,2,0))</f>
        <v>#N/A</v>
      </c>
      <c r="F3821" s="35"/>
      <c r="G3821" s="33">
        <f>IFERROR(VLOOKUP(C3821,重点公司!$C$2:$E$800,2,FALSE),0)</f>
        <v>0</v>
      </c>
    </row>
    <row r="3822" spans="2:7" ht="14" customHeight="1" x14ac:dyDescent="0.25">
      <c r="B3822" s="34" t="s">
        <v>4892</v>
      </c>
      <c r="C3822" s="29">
        <f>[1]!s_info_name(B3822)</f>
        <v>0</v>
      </c>
      <c r="D3822" s="30">
        <f>[1]!s_info_industry_sw_2021(B3822,"",1)</f>
        <v>0</v>
      </c>
      <c r="E3822" s="31" t="e">
        <f>IF([1]!s_info_industry_sw_2021(B3822,"",2)="消费电子",分工!$E$4,VLOOKUP(D3822,分工!$B$2:'分工'!$C$32,2,0))</f>
        <v>#N/A</v>
      </c>
      <c r="F3822" s="35"/>
      <c r="G3822" s="33">
        <f>IFERROR(VLOOKUP(C3822,重点公司!$C$2:$E$800,2,FALSE),0)</f>
        <v>0</v>
      </c>
    </row>
    <row r="3823" spans="2:7" ht="14" customHeight="1" x14ac:dyDescent="0.25">
      <c r="B3823" s="34" t="s">
        <v>4893</v>
      </c>
      <c r="C3823" s="29">
        <f>[1]!s_info_name(B3823)</f>
        <v>0</v>
      </c>
      <c r="D3823" s="30">
        <f>[1]!s_info_industry_sw_2021(B3823,"",1)</f>
        <v>0</v>
      </c>
      <c r="E3823" s="31" t="e">
        <f>IF([1]!s_info_industry_sw_2021(B3823,"",2)="消费电子",分工!$E$4,VLOOKUP(D3823,分工!$B$2:'分工'!$C$32,2,0))</f>
        <v>#N/A</v>
      </c>
      <c r="F3823" s="35"/>
      <c r="G3823" s="33">
        <f>IFERROR(VLOOKUP(C3823,重点公司!$C$2:$E$800,2,FALSE),0)</f>
        <v>0</v>
      </c>
    </row>
    <row r="3824" spans="2:7" ht="14" customHeight="1" x14ac:dyDescent="0.25">
      <c r="B3824" s="34" t="s">
        <v>4894</v>
      </c>
      <c r="C3824" s="29">
        <f>[1]!s_info_name(B3824)</f>
        <v>0</v>
      </c>
      <c r="D3824" s="30">
        <f>[1]!s_info_industry_sw_2021(B3824,"",1)</f>
        <v>0</v>
      </c>
      <c r="E3824" s="31" t="e">
        <f>IF([1]!s_info_industry_sw_2021(B3824,"",2)="消费电子",分工!$E$4,VLOOKUP(D3824,分工!$B$2:'分工'!$C$32,2,0))</f>
        <v>#N/A</v>
      </c>
      <c r="F3824" s="35"/>
      <c r="G3824" s="33">
        <f>IFERROR(VLOOKUP(C3824,重点公司!$C$2:$E$800,2,FALSE),0)</f>
        <v>0</v>
      </c>
    </row>
    <row r="3825" spans="2:7" ht="14" customHeight="1" x14ac:dyDescent="0.25">
      <c r="B3825" s="34" t="s">
        <v>4895</v>
      </c>
      <c r="C3825" s="29">
        <f>[1]!s_info_name(B3825)</f>
        <v>0</v>
      </c>
      <c r="D3825" s="30">
        <f>[1]!s_info_industry_sw_2021(B3825,"",1)</f>
        <v>0</v>
      </c>
      <c r="E3825" s="31" t="e">
        <f>IF([1]!s_info_industry_sw_2021(B3825,"",2)="消费电子",分工!$E$4,VLOOKUP(D3825,分工!$B$2:'分工'!$C$32,2,0))</f>
        <v>#N/A</v>
      </c>
      <c r="F3825" s="35"/>
      <c r="G3825" s="33">
        <f>IFERROR(VLOOKUP(C3825,重点公司!$C$2:$E$800,2,FALSE),0)</f>
        <v>0</v>
      </c>
    </row>
    <row r="3826" spans="2:7" ht="14" customHeight="1" x14ac:dyDescent="0.25">
      <c r="B3826" s="34" t="s">
        <v>4896</v>
      </c>
      <c r="C3826" s="29">
        <f>[1]!s_info_name(B3826)</f>
        <v>0</v>
      </c>
      <c r="D3826" s="30">
        <f>[1]!s_info_industry_sw_2021(B3826,"",1)</f>
        <v>0</v>
      </c>
      <c r="E3826" s="31" t="e">
        <f>IF([1]!s_info_industry_sw_2021(B3826,"",2)="消费电子",分工!$E$4,VLOOKUP(D3826,分工!$B$2:'分工'!$C$32,2,0))</f>
        <v>#N/A</v>
      </c>
      <c r="F3826" s="35"/>
      <c r="G3826" s="33">
        <f>IFERROR(VLOOKUP(C3826,重点公司!$C$2:$E$800,2,FALSE),0)</f>
        <v>0</v>
      </c>
    </row>
    <row r="3827" spans="2:7" ht="14" customHeight="1" x14ac:dyDescent="0.25">
      <c r="B3827" s="34" t="s">
        <v>4897</v>
      </c>
      <c r="C3827" s="29">
        <f>[1]!s_info_name(B3827)</f>
        <v>0</v>
      </c>
      <c r="D3827" s="30">
        <f>[1]!s_info_industry_sw_2021(B3827,"",1)</f>
        <v>0</v>
      </c>
      <c r="E3827" s="31" t="e">
        <f>IF([1]!s_info_industry_sw_2021(B3827,"",2)="消费电子",分工!$E$4,VLOOKUP(D3827,分工!$B$2:'分工'!$C$32,2,0))</f>
        <v>#N/A</v>
      </c>
      <c r="F3827" s="35"/>
      <c r="G3827" s="33">
        <f>IFERROR(VLOOKUP(C3827,重点公司!$C$2:$E$800,2,FALSE),0)</f>
        <v>0</v>
      </c>
    </row>
    <row r="3828" spans="2:7" ht="14" customHeight="1" x14ac:dyDescent="0.25">
      <c r="B3828" s="34" t="s">
        <v>4898</v>
      </c>
      <c r="C3828" s="29">
        <f>[1]!s_info_name(B3828)</f>
        <v>0</v>
      </c>
      <c r="D3828" s="30">
        <f>[1]!s_info_industry_sw_2021(B3828,"",1)</f>
        <v>0</v>
      </c>
      <c r="E3828" s="31" t="e">
        <f>IF([1]!s_info_industry_sw_2021(B3828,"",2)="消费电子",分工!$E$4,VLOOKUP(D3828,分工!$B$2:'分工'!$C$32,2,0))</f>
        <v>#N/A</v>
      </c>
      <c r="F3828" s="35"/>
      <c r="G3828" s="33">
        <f>IFERROR(VLOOKUP(C3828,重点公司!$C$2:$E$800,2,FALSE),0)</f>
        <v>0</v>
      </c>
    </row>
    <row r="3829" spans="2:7" ht="14" customHeight="1" x14ac:dyDescent="0.25">
      <c r="B3829" s="34" t="s">
        <v>4899</v>
      </c>
      <c r="C3829" s="29">
        <f>[1]!s_info_name(B3829)</f>
        <v>0</v>
      </c>
      <c r="D3829" s="30">
        <f>[1]!s_info_industry_sw_2021(B3829,"",1)</f>
        <v>0</v>
      </c>
      <c r="E3829" s="31" t="e">
        <f>IF([1]!s_info_industry_sw_2021(B3829,"",2)="消费电子",分工!$E$4,VLOOKUP(D3829,分工!$B$2:'分工'!$C$32,2,0))</f>
        <v>#N/A</v>
      </c>
      <c r="F3829" s="35"/>
      <c r="G3829" s="33">
        <f>IFERROR(VLOOKUP(C3829,重点公司!$C$2:$E$800,2,FALSE),0)</f>
        <v>0</v>
      </c>
    </row>
    <row r="3830" spans="2:7" ht="14" customHeight="1" x14ac:dyDescent="0.25">
      <c r="B3830" s="34" t="s">
        <v>4900</v>
      </c>
      <c r="C3830" s="29">
        <f>[1]!s_info_name(B3830)</f>
        <v>0</v>
      </c>
      <c r="D3830" s="30">
        <f>[1]!s_info_industry_sw_2021(B3830,"",1)</f>
        <v>0</v>
      </c>
      <c r="E3830" s="31" t="e">
        <f>IF([1]!s_info_industry_sw_2021(B3830,"",2)="消费电子",分工!$E$4,VLOOKUP(D3830,分工!$B$2:'分工'!$C$32,2,0))</f>
        <v>#N/A</v>
      </c>
      <c r="F3830" s="35"/>
      <c r="G3830" s="33">
        <f>IFERROR(VLOOKUP(C3830,重点公司!$C$2:$E$800,2,FALSE),0)</f>
        <v>0</v>
      </c>
    </row>
    <row r="3831" spans="2:7" ht="14" customHeight="1" x14ac:dyDescent="0.25">
      <c r="B3831" s="34" t="s">
        <v>4901</v>
      </c>
      <c r="C3831" s="29">
        <f>[1]!s_info_name(B3831)</f>
        <v>0</v>
      </c>
      <c r="D3831" s="30">
        <f>[1]!s_info_industry_sw_2021(B3831,"",1)</f>
        <v>0</v>
      </c>
      <c r="E3831" s="31" t="e">
        <f>IF([1]!s_info_industry_sw_2021(B3831,"",2)="消费电子",分工!$E$4,VLOOKUP(D3831,分工!$B$2:'分工'!$C$32,2,0))</f>
        <v>#N/A</v>
      </c>
      <c r="F3831" s="35"/>
      <c r="G3831" s="33">
        <f>IFERROR(VLOOKUP(C3831,重点公司!$C$2:$E$800,2,FALSE),0)</f>
        <v>0</v>
      </c>
    </row>
    <row r="3832" spans="2:7" ht="14" customHeight="1" x14ac:dyDescent="0.25">
      <c r="B3832" s="34" t="s">
        <v>4902</v>
      </c>
      <c r="C3832" s="29">
        <f>[1]!s_info_name(B3832)</f>
        <v>0</v>
      </c>
      <c r="D3832" s="30">
        <f>[1]!s_info_industry_sw_2021(B3832,"",1)</f>
        <v>0</v>
      </c>
      <c r="E3832" s="31" t="e">
        <f>IF([1]!s_info_industry_sw_2021(B3832,"",2)="消费电子",分工!$E$4,VLOOKUP(D3832,分工!$B$2:'分工'!$C$32,2,0))</f>
        <v>#N/A</v>
      </c>
      <c r="F3832" s="35"/>
      <c r="G3832" s="33">
        <f>IFERROR(VLOOKUP(C3832,重点公司!$C$2:$E$800,2,FALSE),0)</f>
        <v>0</v>
      </c>
    </row>
    <row r="3833" spans="2:7" ht="14" customHeight="1" x14ac:dyDescent="0.25">
      <c r="B3833" s="34" t="s">
        <v>4903</v>
      </c>
      <c r="C3833" s="29">
        <f>[1]!s_info_name(B3833)</f>
        <v>0</v>
      </c>
      <c r="D3833" s="30">
        <f>[1]!s_info_industry_sw_2021(B3833,"",1)</f>
        <v>0</v>
      </c>
      <c r="E3833" s="31" t="e">
        <f>IF([1]!s_info_industry_sw_2021(B3833,"",2)="消费电子",分工!$E$4,VLOOKUP(D3833,分工!$B$2:'分工'!$C$32,2,0))</f>
        <v>#N/A</v>
      </c>
      <c r="F3833" s="35"/>
      <c r="G3833" s="33">
        <f>IFERROR(VLOOKUP(C3833,重点公司!$C$2:$E$800,2,FALSE),0)</f>
        <v>0</v>
      </c>
    </row>
    <row r="3834" spans="2:7" ht="14" customHeight="1" x14ac:dyDescent="0.25">
      <c r="B3834" s="34" t="s">
        <v>4904</v>
      </c>
      <c r="C3834" s="29">
        <f>[1]!s_info_name(B3834)</f>
        <v>0</v>
      </c>
      <c r="D3834" s="30">
        <f>[1]!s_info_industry_sw_2021(B3834,"",1)</f>
        <v>0</v>
      </c>
      <c r="E3834" s="31" t="e">
        <f>IF([1]!s_info_industry_sw_2021(B3834,"",2)="消费电子",分工!$E$4,VLOOKUP(D3834,分工!$B$2:'分工'!$C$32,2,0))</f>
        <v>#N/A</v>
      </c>
      <c r="F3834" s="35"/>
      <c r="G3834" s="33">
        <f>IFERROR(VLOOKUP(C3834,重点公司!$C$2:$E$800,2,FALSE),0)</f>
        <v>0</v>
      </c>
    </row>
    <row r="3835" spans="2:7" ht="14" customHeight="1" x14ac:dyDescent="0.25">
      <c r="B3835" s="34" t="s">
        <v>4905</v>
      </c>
      <c r="C3835" s="29">
        <f>[1]!s_info_name(B3835)</f>
        <v>0</v>
      </c>
      <c r="D3835" s="30">
        <f>[1]!s_info_industry_sw_2021(B3835,"",1)</f>
        <v>0</v>
      </c>
      <c r="E3835" s="31" t="e">
        <f>IF([1]!s_info_industry_sw_2021(B3835,"",2)="消费电子",分工!$E$4,VLOOKUP(D3835,分工!$B$2:'分工'!$C$32,2,0))</f>
        <v>#N/A</v>
      </c>
      <c r="F3835" s="35"/>
      <c r="G3835" s="33">
        <f>IFERROR(VLOOKUP(C3835,重点公司!$C$2:$E$800,2,FALSE),0)</f>
        <v>0</v>
      </c>
    </row>
    <row r="3836" spans="2:7" ht="14" customHeight="1" x14ac:dyDescent="0.25">
      <c r="B3836" s="34" t="s">
        <v>4906</v>
      </c>
      <c r="C3836" s="29">
        <f>[1]!s_info_name(B3836)</f>
        <v>0</v>
      </c>
      <c r="D3836" s="30">
        <f>[1]!s_info_industry_sw_2021(B3836,"",1)</f>
        <v>0</v>
      </c>
      <c r="E3836" s="31" t="e">
        <f>IF([1]!s_info_industry_sw_2021(B3836,"",2)="消费电子",分工!$E$4,VLOOKUP(D3836,分工!$B$2:'分工'!$C$32,2,0))</f>
        <v>#N/A</v>
      </c>
      <c r="F3836" s="35"/>
      <c r="G3836" s="33">
        <f>IFERROR(VLOOKUP(C3836,重点公司!$C$2:$E$800,2,FALSE),0)</f>
        <v>0</v>
      </c>
    </row>
    <row r="3837" spans="2:7" ht="14" customHeight="1" x14ac:dyDescent="0.25">
      <c r="B3837" s="34" t="s">
        <v>4907</v>
      </c>
      <c r="C3837" s="29">
        <f>[1]!s_info_name(B3837)</f>
        <v>0</v>
      </c>
      <c r="D3837" s="30">
        <f>[1]!s_info_industry_sw_2021(B3837,"",1)</f>
        <v>0</v>
      </c>
      <c r="E3837" s="31" t="e">
        <f>IF([1]!s_info_industry_sw_2021(B3837,"",2)="消费电子",分工!$E$4,VLOOKUP(D3837,分工!$B$2:'分工'!$C$32,2,0))</f>
        <v>#N/A</v>
      </c>
      <c r="F3837" s="35"/>
      <c r="G3837" s="33">
        <f>IFERROR(VLOOKUP(C3837,重点公司!$C$2:$E$800,2,FALSE),0)</f>
        <v>0</v>
      </c>
    </row>
    <row r="3838" spans="2:7" ht="14" customHeight="1" x14ac:dyDescent="0.25">
      <c r="B3838" s="34" t="s">
        <v>4908</v>
      </c>
      <c r="C3838" s="29">
        <f>[1]!s_info_name(B3838)</f>
        <v>0</v>
      </c>
      <c r="D3838" s="30">
        <f>[1]!s_info_industry_sw_2021(B3838,"",1)</f>
        <v>0</v>
      </c>
      <c r="E3838" s="31" t="e">
        <f>IF([1]!s_info_industry_sw_2021(B3838,"",2)="消费电子",分工!$E$4,VLOOKUP(D3838,分工!$B$2:'分工'!$C$32,2,0))</f>
        <v>#N/A</v>
      </c>
      <c r="F3838" s="35"/>
      <c r="G3838" s="33">
        <f>IFERROR(VLOOKUP(C3838,重点公司!$C$2:$E$800,2,FALSE),0)</f>
        <v>0</v>
      </c>
    </row>
    <row r="3839" spans="2:7" ht="14" customHeight="1" x14ac:dyDescent="0.25">
      <c r="B3839" s="34" t="s">
        <v>4909</v>
      </c>
      <c r="C3839" s="29">
        <f>[1]!s_info_name(B3839)</f>
        <v>0</v>
      </c>
      <c r="D3839" s="30">
        <f>[1]!s_info_industry_sw_2021(B3839,"",1)</f>
        <v>0</v>
      </c>
      <c r="E3839" s="31" t="e">
        <f>IF([1]!s_info_industry_sw_2021(B3839,"",2)="消费电子",分工!$E$4,VLOOKUP(D3839,分工!$B$2:'分工'!$C$32,2,0))</f>
        <v>#N/A</v>
      </c>
      <c r="F3839" s="35"/>
      <c r="G3839" s="33">
        <f>IFERROR(VLOOKUP(C3839,重点公司!$C$2:$E$800,2,FALSE),0)</f>
        <v>0</v>
      </c>
    </row>
    <row r="3840" spans="2:7" ht="14" customHeight="1" x14ac:dyDescent="0.25">
      <c r="B3840" s="34" t="s">
        <v>4910</v>
      </c>
      <c r="C3840" s="29">
        <f>[1]!s_info_name(B3840)</f>
        <v>0</v>
      </c>
      <c r="D3840" s="30">
        <f>[1]!s_info_industry_sw_2021(B3840,"",1)</f>
        <v>0</v>
      </c>
      <c r="E3840" s="31" t="e">
        <f>IF([1]!s_info_industry_sw_2021(B3840,"",2)="消费电子",分工!$E$4,VLOOKUP(D3840,分工!$B$2:'分工'!$C$32,2,0))</f>
        <v>#N/A</v>
      </c>
      <c r="F3840" s="35"/>
      <c r="G3840" s="33">
        <f>IFERROR(VLOOKUP(C3840,重点公司!$C$2:$E$800,2,FALSE),0)</f>
        <v>0</v>
      </c>
    </row>
    <row r="3841" spans="2:7" ht="14" customHeight="1" x14ac:dyDescent="0.25">
      <c r="B3841" s="34" t="s">
        <v>4911</v>
      </c>
      <c r="C3841" s="29">
        <f>[1]!s_info_name(B3841)</f>
        <v>0</v>
      </c>
      <c r="D3841" s="30">
        <f>[1]!s_info_industry_sw_2021(B3841,"",1)</f>
        <v>0</v>
      </c>
      <c r="E3841" s="31" t="e">
        <f>IF([1]!s_info_industry_sw_2021(B3841,"",2)="消费电子",分工!$E$4,VLOOKUP(D3841,分工!$B$2:'分工'!$C$32,2,0))</f>
        <v>#N/A</v>
      </c>
      <c r="F3841" s="35"/>
      <c r="G3841" s="33">
        <f>IFERROR(VLOOKUP(C3841,重点公司!$C$2:$E$800,2,FALSE),0)</f>
        <v>0</v>
      </c>
    </row>
    <row r="3842" spans="2:7" ht="14" customHeight="1" x14ac:dyDescent="0.25">
      <c r="B3842" s="34" t="s">
        <v>4912</v>
      </c>
      <c r="C3842" s="29">
        <f>[1]!s_info_name(B3842)</f>
        <v>0</v>
      </c>
      <c r="D3842" s="30">
        <f>[1]!s_info_industry_sw_2021(B3842,"",1)</f>
        <v>0</v>
      </c>
      <c r="E3842" s="31" t="e">
        <f>IF([1]!s_info_industry_sw_2021(B3842,"",2)="消费电子",分工!$E$4,VLOOKUP(D3842,分工!$B$2:'分工'!$C$32,2,0))</f>
        <v>#N/A</v>
      </c>
      <c r="F3842" s="35"/>
      <c r="G3842" s="33">
        <f>IFERROR(VLOOKUP(C3842,重点公司!$C$2:$E$800,2,FALSE),0)</f>
        <v>0</v>
      </c>
    </row>
    <row r="3843" spans="2:7" ht="14" customHeight="1" x14ac:dyDescent="0.25">
      <c r="B3843" s="34" t="s">
        <v>4913</v>
      </c>
      <c r="C3843" s="29">
        <f>[1]!s_info_name(B3843)</f>
        <v>0</v>
      </c>
      <c r="D3843" s="30">
        <f>[1]!s_info_industry_sw_2021(B3843,"",1)</f>
        <v>0</v>
      </c>
      <c r="E3843" s="31" t="e">
        <f>IF([1]!s_info_industry_sw_2021(B3843,"",2)="消费电子",分工!$E$4,VLOOKUP(D3843,分工!$B$2:'分工'!$C$32,2,0))</f>
        <v>#N/A</v>
      </c>
      <c r="F3843" s="35"/>
      <c r="G3843" s="33">
        <f>IFERROR(VLOOKUP(C3843,重点公司!$C$2:$E$800,2,FALSE),0)</f>
        <v>0</v>
      </c>
    </row>
    <row r="3844" spans="2:7" ht="14" customHeight="1" x14ac:dyDescent="0.25">
      <c r="B3844" s="34" t="s">
        <v>4914</v>
      </c>
      <c r="C3844" s="29">
        <f>[1]!s_info_name(B3844)</f>
        <v>0</v>
      </c>
      <c r="D3844" s="30">
        <f>[1]!s_info_industry_sw_2021(B3844,"",1)</f>
        <v>0</v>
      </c>
      <c r="E3844" s="31" t="e">
        <f>IF([1]!s_info_industry_sw_2021(B3844,"",2)="消费电子",分工!$E$4,VLOOKUP(D3844,分工!$B$2:'分工'!$C$32,2,0))</f>
        <v>#N/A</v>
      </c>
      <c r="F3844" s="35"/>
      <c r="G3844" s="33">
        <f>IFERROR(VLOOKUP(C3844,重点公司!$C$2:$E$800,2,FALSE),0)</f>
        <v>0</v>
      </c>
    </row>
    <row r="3845" spans="2:7" ht="14" customHeight="1" x14ac:dyDescent="0.25">
      <c r="B3845" s="34" t="s">
        <v>4915</v>
      </c>
      <c r="C3845" s="29">
        <f>[1]!s_info_name(B3845)</f>
        <v>0</v>
      </c>
      <c r="D3845" s="30">
        <f>[1]!s_info_industry_sw_2021(B3845,"",1)</f>
        <v>0</v>
      </c>
      <c r="E3845" s="31" t="e">
        <f>IF([1]!s_info_industry_sw_2021(B3845,"",2)="消费电子",分工!$E$4,VLOOKUP(D3845,分工!$B$2:'分工'!$C$32,2,0))</f>
        <v>#N/A</v>
      </c>
      <c r="F3845" s="35"/>
      <c r="G3845" s="33">
        <f>IFERROR(VLOOKUP(C3845,重点公司!$C$2:$E$800,2,FALSE),0)</f>
        <v>0</v>
      </c>
    </row>
    <row r="3846" spans="2:7" ht="14" customHeight="1" x14ac:dyDescent="0.25">
      <c r="B3846" s="34" t="s">
        <v>4916</v>
      </c>
      <c r="C3846" s="29">
        <f>[1]!s_info_name(B3846)</f>
        <v>0</v>
      </c>
      <c r="D3846" s="30">
        <f>[1]!s_info_industry_sw_2021(B3846,"",1)</f>
        <v>0</v>
      </c>
      <c r="E3846" s="31" t="e">
        <f>IF([1]!s_info_industry_sw_2021(B3846,"",2)="消费电子",分工!$E$4,VLOOKUP(D3846,分工!$B$2:'分工'!$C$32,2,0))</f>
        <v>#N/A</v>
      </c>
      <c r="F3846" s="35"/>
      <c r="G3846" s="33">
        <f>IFERROR(VLOOKUP(C3846,重点公司!$C$2:$E$800,2,FALSE),0)</f>
        <v>0</v>
      </c>
    </row>
    <row r="3847" spans="2:7" ht="14" customHeight="1" x14ac:dyDescent="0.25">
      <c r="B3847" s="34" t="s">
        <v>4917</v>
      </c>
      <c r="C3847" s="29">
        <f>[1]!s_info_name(B3847)</f>
        <v>0</v>
      </c>
      <c r="D3847" s="30">
        <f>[1]!s_info_industry_sw_2021(B3847,"",1)</f>
        <v>0</v>
      </c>
      <c r="E3847" s="31" t="e">
        <f>IF([1]!s_info_industry_sw_2021(B3847,"",2)="消费电子",分工!$E$4,VLOOKUP(D3847,分工!$B$2:'分工'!$C$32,2,0))</f>
        <v>#N/A</v>
      </c>
      <c r="F3847" s="35"/>
      <c r="G3847" s="33">
        <f>IFERROR(VLOOKUP(C3847,重点公司!$C$2:$E$800,2,FALSE),0)</f>
        <v>0</v>
      </c>
    </row>
    <row r="3848" spans="2:7" ht="14" customHeight="1" x14ac:dyDescent="0.25">
      <c r="B3848" s="34" t="s">
        <v>4918</v>
      </c>
      <c r="C3848" s="29">
        <f>[1]!s_info_name(B3848)</f>
        <v>0</v>
      </c>
      <c r="D3848" s="30">
        <f>[1]!s_info_industry_sw_2021(B3848,"",1)</f>
        <v>0</v>
      </c>
      <c r="E3848" s="31" t="e">
        <f>IF([1]!s_info_industry_sw_2021(B3848,"",2)="消费电子",分工!$E$4,VLOOKUP(D3848,分工!$B$2:'分工'!$C$32,2,0))</f>
        <v>#N/A</v>
      </c>
      <c r="F3848" s="35"/>
      <c r="G3848" s="33">
        <f>IFERROR(VLOOKUP(C3848,重点公司!$C$2:$E$800,2,FALSE),0)</f>
        <v>0</v>
      </c>
    </row>
    <row r="3849" spans="2:7" ht="14" customHeight="1" x14ac:dyDescent="0.25">
      <c r="B3849" s="34" t="s">
        <v>4919</v>
      </c>
      <c r="C3849" s="29">
        <f>[1]!s_info_name(B3849)</f>
        <v>0</v>
      </c>
      <c r="D3849" s="30">
        <f>[1]!s_info_industry_sw_2021(B3849,"",1)</f>
        <v>0</v>
      </c>
      <c r="E3849" s="31" t="e">
        <f>IF([1]!s_info_industry_sw_2021(B3849,"",2)="消费电子",分工!$E$4,VLOOKUP(D3849,分工!$B$2:'分工'!$C$32,2,0))</f>
        <v>#N/A</v>
      </c>
      <c r="F3849" s="35"/>
      <c r="G3849" s="33">
        <f>IFERROR(VLOOKUP(C3849,重点公司!$C$2:$E$800,2,FALSE),0)</f>
        <v>0</v>
      </c>
    </row>
    <row r="3850" spans="2:7" ht="14" customHeight="1" x14ac:dyDescent="0.25">
      <c r="B3850" s="34" t="s">
        <v>4920</v>
      </c>
      <c r="C3850" s="29">
        <f>[1]!s_info_name(B3850)</f>
        <v>0</v>
      </c>
      <c r="D3850" s="30">
        <f>[1]!s_info_industry_sw_2021(B3850,"",1)</f>
        <v>0</v>
      </c>
      <c r="E3850" s="31" t="e">
        <f>IF([1]!s_info_industry_sw_2021(B3850,"",2)="消费电子",分工!$E$4,VLOOKUP(D3850,分工!$B$2:'分工'!$C$32,2,0))</f>
        <v>#N/A</v>
      </c>
      <c r="F3850" s="35"/>
      <c r="G3850" s="33">
        <f>IFERROR(VLOOKUP(C3850,重点公司!$C$2:$E$800,2,FALSE),0)</f>
        <v>0</v>
      </c>
    </row>
    <row r="3851" spans="2:7" ht="14" customHeight="1" x14ac:dyDescent="0.25">
      <c r="B3851" s="34" t="s">
        <v>4921</v>
      </c>
      <c r="C3851" s="29">
        <f>[1]!s_info_name(B3851)</f>
        <v>0</v>
      </c>
      <c r="D3851" s="30">
        <f>[1]!s_info_industry_sw_2021(B3851,"",1)</f>
        <v>0</v>
      </c>
      <c r="E3851" s="31" t="e">
        <f>IF([1]!s_info_industry_sw_2021(B3851,"",2)="消费电子",分工!$E$4,VLOOKUP(D3851,分工!$B$2:'分工'!$C$32,2,0))</f>
        <v>#N/A</v>
      </c>
      <c r="F3851" s="35"/>
      <c r="G3851" s="33">
        <f>IFERROR(VLOOKUP(C3851,重点公司!$C$2:$E$800,2,FALSE),0)</f>
        <v>0</v>
      </c>
    </row>
    <row r="3852" spans="2:7" ht="14" customHeight="1" x14ac:dyDescent="0.25">
      <c r="B3852" s="34" t="s">
        <v>4922</v>
      </c>
      <c r="C3852" s="29">
        <f>[1]!s_info_name(B3852)</f>
        <v>0</v>
      </c>
      <c r="D3852" s="30">
        <f>[1]!s_info_industry_sw_2021(B3852,"",1)</f>
        <v>0</v>
      </c>
      <c r="E3852" s="31" t="e">
        <f>IF([1]!s_info_industry_sw_2021(B3852,"",2)="消费电子",分工!$E$4,VLOOKUP(D3852,分工!$B$2:'分工'!$C$32,2,0))</f>
        <v>#N/A</v>
      </c>
      <c r="F3852" s="35"/>
      <c r="G3852" s="33">
        <f>IFERROR(VLOOKUP(C3852,重点公司!$C$2:$E$800,2,FALSE),0)</f>
        <v>0</v>
      </c>
    </row>
    <row r="3853" spans="2:7" ht="14" customHeight="1" x14ac:dyDescent="0.25">
      <c r="B3853" s="34" t="s">
        <v>4923</v>
      </c>
      <c r="C3853" s="29">
        <f>[1]!s_info_name(B3853)</f>
        <v>0</v>
      </c>
      <c r="D3853" s="30">
        <f>[1]!s_info_industry_sw_2021(B3853,"",1)</f>
        <v>0</v>
      </c>
      <c r="E3853" s="31" t="e">
        <f>IF([1]!s_info_industry_sw_2021(B3853,"",2)="消费电子",分工!$E$4,VLOOKUP(D3853,分工!$B$2:'分工'!$C$32,2,0))</f>
        <v>#N/A</v>
      </c>
      <c r="F3853" s="35"/>
      <c r="G3853" s="33">
        <f>IFERROR(VLOOKUP(C3853,重点公司!$C$2:$E$800,2,FALSE),0)</f>
        <v>0</v>
      </c>
    </row>
    <row r="3854" spans="2:7" ht="14" customHeight="1" x14ac:dyDescent="0.25">
      <c r="B3854" s="34" t="s">
        <v>4924</v>
      </c>
      <c r="C3854" s="29">
        <f>[1]!s_info_name(B3854)</f>
        <v>0</v>
      </c>
      <c r="D3854" s="30">
        <f>[1]!s_info_industry_sw_2021(B3854,"",1)</f>
        <v>0</v>
      </c>
      <c r="E3854" s="31" t="e">
        <f>IF([1]!s_info_industry_sw_2021(B3854,"",2)="消费电子",分工!$E$4,VLOOKUP(D3854,分工!$B$2:'分工'!$C$32,2,0))</f>
        <v>#N/A</v>
      </c>
      <c r="F3854" s="35"/>
      <c r="G3854" s="33">
        <f>IFERROR(VLOOKUP(C3854,重点公司!$C$2:$E$800,2,FALSE),0)</f>
        <v>0</v>
      </c>
    </row>
    <row r="3855" spans="2:7" ht="14" customHeight="1" x14ac:dyDescent="0.25">
      <c r="B3855" s="34" t="s">
        <v>4925</v>
      </c>
      <c r="C3855" s="29">
        <f>[1]!s_info_name(B3855)</f>
        <v>0</v>
      </c>
      <c r="D3855" s="30">
        <f>[1]!s_info_industry_sw_2021(B3855,"",1)</f>
        <v>0</v>
      </c>
      <c r="E3855" s="31" t="e">
        <f>IF([1]!s_info_industry_sw_2021(B3855,"",2)="消费电子",分工!$E$4,VLOOKUP(D3855,分工!$B$2:'分工'!$C$32,2,0))</f>
        <v>#N/A</v>
      </c>
      <c r="F3855" s="35"/>
      <c r="G3855" s="33">
        <f>IFERROR(VLOOKUP(C3855,重点公司!$C$2:$E$800,2,FALSE),0)</f>
        <v>0</v>
      </c>
    </row>
    <row r="3856" spans="2:7" ht="14" customHeight="1" x14ac:dyDescent="0.25">
      <c r="B3856" s="34" t="s">
        <v>4926</v>
      </c>
      <c r="C3856" s="29">
        <f>[1]!s_info_name(B3856)</f>
        <v>0</v>
      </c>
      <c r="D3856" s="30">
        <f>[1]!s_info_industry_sw_2021(B3856,"",1)</f>
        <v>0</v>
      </c>
      <c r="E3856" s="31" t="e">
        <f>IF([1]!s_info_industry_sw_2021(B3856,"",2)="消费电子",分工!$E$4,VLOOKUP(D3856,分工!$B$2:'分工'!$C$32,2,0))</f>
        <v>#N/A</v>
      </c>
      <c r="F3856" s="35"/>
      <c r="G3856" s="33">
        <f>IFERROR(VLOOKUP(C3856,重点公司!$C$2:$E$800,2,FALSE),0)</f>
        <v>0</v>
      </c>
    </row>
    <row r="3857" spans="2:7" ht="14" customHeight="1" x14ac:dyDescent="0.25">
      <c r="B3857" s="34" t="s">
        <v>4927</v>
      </c>
      <c r="C3857" s="29">
        <f>[1]!s_info_name(B3857)</f>
        <v>0</v>
      </c>
      <c r="D3857" s="30">
        <f>[1]!s_info_industry_sw_2021(B3857,"",1)</f>
        <v>0</v>
      </c>
      <c r="E3857" s="31" t="e">
        <f>IF([1]!s_info_industry_sw_2021(B3857,"",2)="消费电子",分工!$E$4,VLOOKUP(D3857,分工!$B$2:'分工'!$C$32,2,0))</f>
        <v>#N/A</v>
      </c>
      <c r="F3857" s="35"/>
      <c r="G3857" s="33">
        <f>IFERROR(VLOOKUP(C3857,重点公司!$C$2:$E$800,2,FALSE),0)</f>
        <v>0</v>
      </c>
    </row>
    <row r="3858" spans="2:7" ht="14" customHeight="1" x14ac:dyDescent="0.25">
      <c r="B3858" s="34" t="s">
        <v>4928</v>
      </c>
      <c r="C3858" s="29">
        <f>[1]!s_info_name(B3858)</f>
        <v>0</v>
      </c>
      <c r="D3858" s="30">
        <f>[1]!s_info_industry_sw_2021(B3858,"",1)</f>
        <v>0</v>
      </c>
      <c r="E3858" s="31" t="e">
        <f>IF([1]!s_info_industry_sw_2021(B3858,"",2)="消费电子",分工!$E$4,VLOOKUP(D3858,分工!$B$2:'分工'!$C$32,2,0))</f>
        <v>#N/A</v>
      </c>
      <c r="F3858" s="35"/>
      <c r="G3858" s="33">
        <f>IFERROR(VLOOKUP(C3858,重点公司!$C$2:$E$800,2,FALSE),0)</f>
        <v>0</v>
      </c>
    </row>
    <row r="3859" spans="2:7" ht="14" customHeight="1" x14ac:dyDescent="0.25">
      <c r="B3859" s="34" t="s">
        <v>4929</v>
      </c>
      <c r="C3859" s="29">
        <f>[1]!s_info_name(B3859)</f>
        <v>0</v>
      </c>
      <c r="D3859" s="30">
        <f>[1]!s_info_industry_sw_2021(B3859,"",1)</f>
        <v>0</v>
      </c>
      <c r="E3859" s="31" t="e">
        <f>IF([1]!s_info_industry_sw_2021(B3859,"",2)="消费电子",分工!$E$4,VLOOKUP(D3859,分工!$B$2:'分工'!$C$32,2,0))</f>
        <v>#N/A</v>
      </c>
      <c r="F3859" s="35"/>
      <c r="G3859" s="33">
        <f>IFERROR(VLOOKUP(C3859,重点公司!$C$2:$E$800,2,FALSE),0)</f>
        <v>0</v>
      </c>
    </row>
    <row r="3860" spans="2:7" ht="14" customHeight="1" x14ac:dyDescent="0.25">
      <c r="B3860" s="34" t="s">
        <v>4930</v>
      </c>
      <c r="C3860" s="29">
        <f>[1]!s_info_name(B3860)</f>
        <v>0</v>
      </c>
      <c r="D3860" s="30">
        <f>[1]!s_info_industry_sw_2021(B3860,"",1)</f>
        <v>0</v>
      </c>
      <c r="E3860" s="31" t="e">
        <f>IF([1]!s_info_industry_sw_2021(B3860,"",2)="消费电子",分工!$E$4,VLOOKUP(D3860,分工!$B$2:'分工'!$C$32,2,0))</f>
        <v>#N/A</v>
      </c>
      <c r="F3860" s="35"/>
      <c r="G3860" s="33">
        <f>IFERROR(VLOOKUP(C3860,重点公司!$C$2:$E$800,2,FALSE),0)</f>
        <v>0</v>
      </c>
    </row>
    <row r="3861" spans="2:7" ht="14" customHeight="1" x14ac:dyDescent="0.25">
      <c r="B3861" s="34" t="s">
        <v>4931</v>
      </c>
      <c r="C3861" s="29">
        <f>[1]!s_info_name(B3861)</f>
        <v>0</v>
      </c>
      <c r="D3861" s="30">
        <f>[1]!s_info_industry_sw_2021(B3861,"",1)</f>
        <v>0</v>
      </c>
      <c r="E3861" s="31" t="e">
        <f>IF([1]!s_info_industry_sw_2021(B3861,"",2)="消费电子",分工!$E$4,VLOOKUP(D3861,分工!$B$2:'分工'!$C$32,2,0))</f>
        <v>#N/A</v>
      </c>
      <c r="F3861" s="35"/>
      <c r="G3861" s="33">
        <f>IFERROR(VLOOKUP(C3861,重点公司!$C$2:$E$800,2,FALSE),0)</f>
        <v>0</v>
      </c>
    </row>
    <row r="3862" spans="2:7" ht="14" customHeight="1" x14ac:dyDescent="0.25">
      <c r="B3862" s="34" t="s">
        <v>4932</v>
      </c>
      <c r="C3862" s="29">
        <f>[1]!s_info_name(B3862)</f>
        <v>0</v>
      </c>
      <c r="D3862" s="30">
        <f>[1]!s_info_industry_sw_2021(B3862,"",1)</f>
        <v>0</v>
      </c>
      <c r="E3862" s="31" t="e">
        <f>IF([1]!s_info_industry_sw_2021(B3862,"",2)="消费电子",分工!$E$4,VLOOKUP(D3862,分工!$B$2:'分工'!$C$32,2,0))</f>
        <v>#N/A</v>
      </c>
      <c r="F3862" s="35"/>
      <c r="G3862" s="33">
        <f>IFERROR(VLOOKUP(C3862,重点公司!$C$2:$E$800,2,FALSE),0)</f>
        <v>0</v>
      </c>
    </row>
    <row r="3863" spans="2:7" ht="14" customHeight="1" x14ac:dyDescent="0.25">
      <c r="B3863" s="34" t="s">
        <v>4933</v>
      </c>
      <c r="C3863" s="29">
        <f>[1]!s_info_name(B3863)</f>
        <v>0</v>
      </c>
      <c r="D3863" s="30">
        <f>[1]!s_info_industry_sw_2021(B3863,"",1)</f>
        <v>0</v>
      </c>
      <c r="E3863" s="31" t="e">
        <f>IF([1]!s_info_industry_sw_2021(B3863,"",2)="消费电子",分工!$E$4,VLOOKUP(D3863,分工!$B$2:'分工'!$C$32,2,0))</f>
        <v>#N/A</v>
      </c>
      <c r="F3863" s="35"/>
      <c r="G3863" s="33">
        <f>IFERROR(VLOOKUP(C3863,重点公司!$C$2:$E$800,2,FALSE),0)</f>
        <v>0</v>
      </c>
    </row>
    <row r="3864" spans="2:7" ht="14" customHeight="1" x14ac:dyDescent="0.25">
      <c r="B3864" s="34" t="s">
        <v>4934</v>
      </c>
      <c r="C3864" s="29">
        <f>[1]!s_info_name(B3864)</f>
        <v>0</v>
      </c>
      <c r="D3864" s="30">
        <f>[1]!s_info_industry_sw_2021(B3864,"",1)</f>
        <v>0</v>
      </c>
      <c r="E3864" s="31" t="e">
        <f>IF([1]!s_info_industry_sw_2021(B3864,"",2)="消费电子",分工!$E$4,VLOOKUP(D3864,分工!$B$2:'分工'!$C$32,2,0))</f>
        <v>#N/A</v>
      </c>
      <c r="F3864" s="35"/>
      <c r="G3864" s="33">
        <f>IFERROR(VLOOKUP(C3864,重点公司!$C$2:$E$800,2,FALSE),0)</f>
        <v>0</v>
      </c>
    </row>
    <row r="3865" spans="2:7" ht="14" customHeight="1" x14ac:dyDescent="0.25">
      <c r="B3865" s="34" t="s">
        <v>4935</v>
      </c>
      <c r="C3865" s="29">
        <f>[1]!s_info_name(B3865)</f>
        <v>0</v>
      </c>
      <c r="D3865" s="30">
        <f>[1]!s_info_industry_sw_2021(B3865,"",1)</f>
        <v>0</v>
      </c>
      <c r="E3865" s="31" t="e">
        <f>IF([1]!s_info_industry_sw_2021(B3865,"",2)="消费电子",分工!$E$4,VLOOKUP(D3865,分工!$B$2:'分工'!$C$32,2,0))</f>
        <v>#N/A</v>
      </c>
      <c r="F3865" s="35"/>
      <c r="G3865" s="33">
        <f>IFERROR(VLOOKUP(C3865,重点公司!$C$2:$E$800,2,FALSE),0)</f>
        <v>0</v>
      </c>
    </row>
    <row r="3866" spans="2:7" ht="14" customHeight="1" x14ac:dyDescent="0.25">
      <c r="B3866" s="34" t="s">
        <v>4936</v>
      </c>
      <c r="C3866" s="29">
        <f>[1]!s_info_name(B3866)</f>
        <v>0</v>
      </c>
      <c r="D3866" s="30">
        <f>[1]!s_info_industry_sw_2021(B3866,"",1)</f>
        <v>0</v>
      </c>
      <c r="E3866" s="31" t="e">
        <f>IF([1]!s_info_industry_sw_2021(B3866,"",2)="消费电子",分工!$E$4,VLOOKUP(D3866,分工!$B$2:'分工'!$C$32,2,0))</f>
        <v>#N/A</v>
      </c>
      <c r="F3866" s="35"/>
      <c r="G3866" s="33">
        <f>IFERROR(VLOOKUP(C3866,重点公司!$C$2:$E$800,2,FALSE),0)</f>
        <v>0</v>
      </c>
    </row>
    <row r="3867" spans="2:7" ht="14" customHeight="1" x14ac:dyDescent="0.25">
      <c r="B3867" s="34" t="s">
        <v>4937</v>
      </c>
      <c r="C3867" s="29">
        <f>[1]!s_info_name(B3867)</f>
        <v>0</v>
      </c>
      <c r="D3867" s="30">
        <f>[1]!s_info_industry_sw_2021(B3867,"",1)</f>
        <v>0</v>
      </c>
      <c r="E3867" s="31" t="e">
        <f>IF([1]!s_info_industry_sw_2021(B3867,"",2)="消费电子",分工!$E$4,VLOOKUP(D3867,分工!$B$2:'分工'!$C$32,2,0))</f>
        <v>#N/A</v>
      </c>
      <c r="F3867" s="35"/>
      <c r="G3867" s="33">
        <f>IFERROR(VLOOKUP(C3867,重点公司!$C$2:$E$800,2,FALSE),0)</f>
        <v>0</v>
      </c>
    </row>
    <row r="3868" spans="2:7" ht="14" customHeight="1" x14ac:dyDescent="0.25">
      <c r="B3868" s="34" t="s">
        <v>4938</v>
      </c>
      <c r="C3868" s="29">
        <f>[1]!s_info_name(B3868)</f>
        <v>0</v>
      </c>
      <c r="D3868" s="30">
        <f>[1]!s_info_industry_sw_2021(B3868,"",1)</f>
        <v>0</v>
      </c>
      <c r="E3868" s="31" t="e">
        <f>IF([1]!s_info_industry_sw_2021(B3868,"",2)="消费电子",分工!$E$4,VLOOKUP(D3868,分工!$B$2:'分工'!$C$32,2,0))</f>
        <v>#N/A</v>
      </c>
      <c r="F3868" s="35"/>
      <c r="G3868" s="33">
        <f>IFERROR(VLOOKUP(C3868,重点公司!$C$2:$E$800,2,FALSE),0)</f>
        <v>0</v>
      </c>
    </row>
    <row r="3869" spans="2:7" ht="14" customHeight="1" x14ac:dyDescent="0.25">
      <c r="B3869" s="34" t="s">
        <v>4939</v>
      </c>
      <c r="C3869" s="29">
        <f>[1]!s_info_name(B3869)</f>
        <v>0</v>
      </c>
      <c r="D3869" s="30">
        <f>[1]!s_info_industry_sw_2021(B3869,"",1)</f>
        <v>0</v>
      </c>
      <c r="E3869" s="31" t="e">
        <f>IF([1]!s_info_industry_sw_2021(B3869,"",2)="消费电子",分工!$E$4,VLOOKUP(D3869,分工!$B$2:'分工'!$C$32,2,0))</f>
        <v>#N/A</v>
      </c>
      <c r="F3869" s="35"/>
      <c r="G3869" s="33">
        <f>IFERROR(VLOOKUP(C3869,重点公司!$C$2:$E$800,2,FALSE),0)</f>
        <v>0</v>
      </c>
    </row>
    <row r="3870" spans="2:7" ht="14" customHeight="1" x14ac:dyDescent="0.25">
      <c r="B3870" s="34" t="s">
        <v>4940</v>
      </c>
      <c r="C3870" s="29">
        <f>[1]!s_info_name(B3870)</f>
        <v>0</v>
      </c>
      <c r="D3870" s="30">
        <f>[1]!s_info_industry_sw_2021(B3870,"",1)</f>
        <v>0</v>
      </c>
      <c r="E3870" s="31" t="e">
        <f>IF([1]!s_info_industry_sw_2021(B3870,"",2)="消费电子",分工!$E$4,VLOOKUP(D3870,分工!$B$2:'分工'!$C$32,2,0))</f>
        <v>#N/A</v>
      </c>
      <c r="F3870" s="35"/>
      <c r="G3870" s="33">
        <f>IFERROR(VLOOKUP(C3870,重点公司!$C$2:$E$800,2,FALSE),0)</f>
        <v>0</v>
      </c>
    </row>
    <row r="3871" spans="2:7" ht="14" customHeight="1" x14ac:dyDescent="0.25">
      <c r="B3871" s="34" t="s">
        <v>4941</v>
      </c>
      <c r="C3871" s="29">
        <f>[1]!s_info_name(B3871)</f>
        <v>0</v>
      </c>
      <c r="D3871" s="30">
        <f>[1]!s_info_industry_sw_2021(B3871,"",1)</f>
        <v>0</v>
      </c>
      <c r="E3871" s="31" t="e">
        <f>IF([1]!s_info_industry_sw_2021(B3871,"",2)="消费电子",分工!$E$4,VLOOKUP(D3871,分工!$B$2:'分工'!$C$32,2,0))</f>
        <v>#N/A</v>
      </c>
      <c r="F3871" s="35"/>
      <c r="G3871" s="33">
        <f>IFERROR(VLOOKUP(C3871,重点公司!$C$2:$E$800,2,FALSE),0)</f>
        <v>0</v>
      </c>
    </row>
    <row r="3872" spans="2:7" ht="14" customHeight="1" x14ac:dyDescent="0.25">
      <c r="B3872" s="34" t="s">
        <v>4942</v>
      </c>
      <c r="C3872" s="29">
        <f>[1]!s_info_name(B3872)</f>
        <v>0</v>
      </c>
      <c r="D3872" s="30">
        <f>[1]!s_info_industry_sw_2021(B3872,"",1)</f>
        <v>0</v>
      </c>
      <c r="E3872" s="31" t="e">
        <f>IF([1]!s_info_industry_sw_2021(B3872,"",2)="消费电子",分工!$E$4,VLOOKUP(D3872,分工!$B$2:'分工'!$C$32,2,0))</f>
        <v>#N/A</v>
      </c>
      <c r="F3872" s="35"/>
      <c r="G3872" s="33">
        <f>IFERROR(VLOOKUP(C3872,重点公司!$C$2:$E$800,2,FALSE),0)</f>
        <v>0</v>
      </c>
    </row>
    <row r="3873" spans="2:7" ht="14" customHeight="1" x14ac:dyDescent="0.25">
      <c r="B3873" s="34" t="s">
        <v>4943</v>
      </c>
      <c r="C3873" s="29">
        <f>[1]!s_info_name(B3873)</f>
        <v>0</v>
      </c>
      <c r="D3873" s="30">
        <f>[1]!s_info_industry_sw_2021(B3873,"",1)</f>
        <v>0</v>
      </c>
      <c r="E3873" s="31" t="e">
        <f>IF([1]!s_info_industry_sw_2021(B3873,"",2)="消费电子",分工!$E$4,VLOOKUP(D3873,分工!$B$2:'分工'!$C$32,2,0))</f>
        <v>#N/A</v>
      </c>
      <c r="F3873" s="35"/>
      <c r="G3873" s="33">
        <f>IFERROR(VLOOKUP(C3873,重点公司!$C$2:$E$800,2,FALSE),0)</f>
        <v>0</v>
      </c>
    </row>
    <row r="3874" spans="2:7" ht="14" customHeight="1" x14ac:dyDescent="0.25">
      <c r="B3874" s="34" t="s">
        <v>4944</v>
      </c>
      <c r="C3874" s="29">
        <f>[1]!s_info_name(B3874)</f>
        <v>0</v>
      </c>
      <c r="D3874" s="30">
        <f>[1]!s_info_industry_sw_2021(B3874,"",1)</f>
        <v>0</v>
      </c>
      <c r="E3874" s="31" t="e">
        <f>IF([1]!s_info_industry_sw_2021(B3874,"",2)="消费电子",分工!$E$4,VLOOKUP(D3874,分工!$B$2:'分工'!$C$32,2,0))</f>
        <v>#N/A</v>
      </c>
      <c r="F3874" s="35"/>
      <c r="G3874" s="33">
        <f>IFERROR(VLOOKUP(C3874,重点公司!$C$2:$E$800,2,FALSE),0)</f>
        <v>0</v>
      </c>
    </row>
    <row r="3875" spans="2:7" ht="14" customHeight="1" x14ac:dyDescent="0.25">
      <c r="B3875" s="34" t="s">
        <v>4945</v>
      </c>
      <c r="C3875" s="29">
        <f>[1]!s_info_name(B3875)</f>
        <v>0</v>
      </c>
      <c r="D3875" s="30">
        <f>[1]!s_info_industry_sw_2021(B3875,"",1)</f>
        <v>0</v>
      </c>
      <c r="E3875" s="31" t="e">
        <f>IF([1]!s_info_industry_sw_2021(B3875,"",2)="消费电子",分工!$E$4,VLOOKUP(D3875,分工!$B$2:'分工'!$C$32,2,0))</f>
        <v>#N/A</v>
      </c>
      <c r="F3875" s="35"/>
      <c r="G3875" s="33">
        <f>IFERROR(VLOOKUP(C3875,重点公司!$C$2:$E$800,2,FALSE),0)</f>
        <v>0</v>
      </c>
    </row>
    <row r="3876" spans="2:7" ht="14" customHeight="1" x14ac:dyDescent="0.25">
      <c r="B3876" s="34" t="s">
        <v>4946</v>
      </c>
      <c r="C3876" s="29">
        <f>[1]!s_info_name(B3876)</f>
        <v>0</v>
      </c>
      <c r="D3876" s="30">
        <f>[1]!s_info_industry_sw_2021(B3876,"",1)</f>
        <v>0</v>
      </c>
      <c r="E3876" s="31" t="e">
        <f>IF([1]!s_info_industry_sw_2021(B3876,"",2)="消费电子",分工!$E$4,VLOOKUP(D3876,分工!$B$2:'分工'!$C$32,2,0))</f>
        <v>#N/A</v>
      </c>
      <c r="F3876" s="35"/>
      <c r="G3876" s="33">
        <f>IFERROR(VLOOKUP(C3876,重点公司!$C$2:$E$800,2,FALSE),0)</f>
        <v>0</v>
      </c>
    </row>
    <row r="3877" spans="2:7" ht="14" customHeight="1" x14ac:dyDescent="0.25">
      <c r="B3877" s="34" t="s">
        <v>4947</v>
      </c>
      <c r="C3877" s="29">
        <f>[1]!s_info_name(B3877)</f>
        <v>0</v>
      </c>
      <c r="D3877" s="30">
        <f>[1]!s_info_industry_sw_2021(B3877,"",1)</f>
        <v>0</v>
      </c>
      <c r="E3877" s="31" t="e">
        <f>IF([1]!s_info_industry_sw_2021(B3877,"",2)="消费电子",分工!$E$4,VLOOKUP(D3877,分工!$B$2:'分工'!$C$32,2,0))</f>
        <v>#N/A</v>
      </c>
      <c r="F3877" s="35"/>
      <c r="G3877" s="33">
        <f>IFERROR(VLOOKUP(C3877,重点公司!$C$2:$E$800,2,FALSE),0)</f>
        <v>0</v>
      </c>
    </row>
    <row r="3878" spans="2:7" ht="14" customHeight="1" x14ac:dyDescent="0.25">
      <c r="B3878" s="34" t="s">
        <v>4948</v>
      </c>
      <c r="C3878" s="29">
        <f>[1]!s_info_name(B3878)</f>
        <v>0</v>
      </c>
      <c r="D3878" s="30">
        <f>[1]!s_info_industry_sw_2021(B3878,"",1)</f>
        <v>0</v>
      </c>
      <c r="E3878" s="31" t="e">
        <f>IF([1]!s_info_industry_sw_2021(B3878,"",2)="消费电子",分工!$E$4,VLOOKUP(D3878,分工!$B$2:'分工'!$C$32,2,0))</f>
        <v>#N/A</v>
      </c>
      <c r="F3878" s="35"/>
      <c r="G3878" s="33">
        <f>IFERROR(VLOOKUP(C3878,重点公司!$C$2:$E$800,2,FALSE),0)</f>
        <v>0</v>
      </c>
    </row>
    <row r="3879" spans="2:7" ht="14" customHeight="1" x14ac:dyDescent="0.25">
      <c r="B3879" s="34" t="s">
        <v>4949</v>
      </c>
      <c r="C3879" s="29">
        <f>[1]!s_info_name(B3879)</f>
        <v>0</v>
      </c>
      <c r="D3879" s="30">
        <f>[1]!s_info_industry_sw_2021(B3879,"",1)</f>
        <v>0</v>
      </c>
      <c r="E3879" s="31" t="e">
        <f>IF([1]!s_info_industry_sw_2021(B3879,"",2)="消费电子",分工!$E$4,VLOOKUP(D3879,分工!$B$2:'分工'!$C$32,2,0))</f>
        <v>#N/A</v>
      </c>
      <c r="F3879" s="35"/>
      <c r="G3879" s="33">
        <f>IFERROR(VLOOKUP(C3879,重点公司!$C$2:$E$800,2,FALSE),0)</f>
        <v>0</v>
      </c>
    </row>
    <row r="3880" spans="2:7" ht="14" customHeight="1" x14ac:dyDescent="0.25">
      <c r="B3880" s="34" t="s">
        <v>4950</v>
      </c>
      <c r="C3880" s="29">
        <f>[1]!s_info_name(B3880)</f>
        <v>0</v>
      </c>
      <c r="D3880" s="30">
        <f>[1]!s_info_industry_sw_2021(B3880,"",1)</f>
        <v>0</v>
      </c>
      <c r="E3880" s="31" t="e">
        <f>IF([1]!s_info_industry_sw_2021(B3880,"",2)="消费电子",分工!$E$4,VLOOKUP(D3880,分工!$B$2:'分工'!$C$32,2,0))</f>
        <v>#N/A</v>
      </c>
      <c r="F3880" s="35"/>
      <c r="G3880" s="33">
        <f>IFERROR(VLOOKUP(C3880,重点公司!$C$2:$E$800,2,FALSE),0)</f>
        <v>0</v>
      </c>
    </row>
    <row r="3881" spans="2:7" ht="14" customHeight="1" x14ac:dyDescent="0.25">
      <c r="B3881" s="34" t="s">
        <v>4951</v>
      </c>
      <c r="C3881" s="29">
        <f>[1]!s_info_name(B3881)</f>
        <v>0</v>
      </c>
      <c r="D3881" s="30">
        <f>[1]!s_info_industry_sw_2021(B3881,"",1)</f>
        <v>0</v>
      </c>
      <c r="E3881" s="31" t="e">
        <f>IF([1]!s_info_industry_sw_2021(B3881,"",2)="消费电子",分工!$E$4,VLOOKUP(D3881,分工!$B$2:'分工'!$C$32,2,0))</f>
        <v>#N/A</v>
      </c>
      <c r="F3881" s="35"/>
      <c r="G3881" s="33">
        <f>IFERROR(VLOOKUP(C3881,重点公司!$C$2:$E$800,2,FALSE),0)</f>
        <v>0</v>
      </c>
    </row>
    <row r="3882" spans="2:7" ht="14" customHeight="1" x14ac:dyDescent="0.25">
      <c r="B3882" s="34" t="s">
        <v>4952</v>
      </c>
      <c r="C3882" s="29">
        <f>[1]!s_info_name(B3882)</f>
        <v>0</v>
      </c>
      <c r="D3882" s="30">
        <f>[1]!s_info_industry_sw_2021(B3882,"",1)</f>
        <v>0</v>
      </c>
      <c r="E3882" s="31" t="e">
        <f>IF([1]!s_info_industry_sw_2021(B3882,"",2)="消费电子",分工!$E$4,VLOOKUP(D3882,分工!$B$2:'分工'!$C$32,2,0))</f>
        <v>#N/A</v>
      </c>
      <c r="F3882" s="35"/>
      <c r="G3882" s="33">
        <f>IFERROR(VLOOKUP(C3882,重点公司!$C$2:$E$800,2,FALSE),0)</f>
        <v>0</v>
      </c>
    </row>
    <row r="3883" spans="2:7" ht="14" customHeight="1" x14ac:dyDescent="0.25">
      <c r="B3883" s="34" t="s">
        <v>4953</v>
      </c>
      <c r="C3883" s="29">
        <f>[1]!s_info_name(B3883)</f>
        <v>0</v>
      </c>
      <c r="D3883" s="30">
        <f>[1]!s_info_industry_sw_2021(B3883,"",1)</f>
        <v>0</v>
      </c>
      <c r="E3883" s="31" t="e">
        <f>IF([1]!s_info_industry_sw_2021(B3883,"",2)="消费电子",分工!$E$4,VLOOKUP(D3883,分工!$B$2:'分工'!$C$32,2,0))</f>
        <v>#N/A</v>
      </c>
      <c r="F3883" s="35"/>
      <c r="G3883" s="33">
        <f>IFERROR(VLOOKUP(C3883,重点公司!$C$2:$E$800,2,FALSE),0)</f>
        <v>0</v>
      </c>
    </row>
    <row r="3884" spans="2:7" ht="14" customHeight="1" x14ac:dyDescent="0.25">
      <c r="B3884" s="34" t="s">
        <v>4954</v>
      </c>
      <c r="C3884" s="29">
        <f>[1]!s_info_name(B3884)</f>
        <v>0</v>
      </c>
      <c r="D3884" s="30">
        <f>[1]!s_info_industry_sw_2021(B3884,"",1)</f>
        <v>0</v>
      </c>
      <c r="E3884" s="31" t="e">
        <f>IF([1]!s_info_industry_sw_2021(B3884,"",2)="消费电子",分工!$E$4,VLOOKUP(D3884,分工!$B$2:'分工'!$C$32,2,0))</f>
        <v>#N/A</v>
      </c>
      <c r="F3884" s="35"/>
      <c r="G3884" s="33">
        <f>IFERROR(VLOOKUP(C3884,重点公司!$C$2:$E$800,2,FALSE),0)</f>
        <v>0</v>
      </c>
    </row>
    <row r="3885" spans="2:7" ht="14" customHeight="1" x14ac:dyDescent="0.25">
      <c r="B3885" s="34" t="s">
        <v>4955</v>
      </c>
      <c r="C3885" s="29">
        <f>[1]!s_info_name(B3885)</f>
        <v>0</v>
      </c>
      <c r="D3885" s="30">
        <f>[1]!s_info_industry_sw_2021(B3885,"",1)</f>
        <v>0</v>
      </c>
      <c r="E3885" s="31" t="e">
        <f>IF([1]!s_info_industry_sw_2021(B3885,"",2)="消费电子",分工!$E$4,VLOOKUP(D3885,分工!$B$2:'分工'!$C$32,2,0))</f>
        <v>#N/A</v>
      </c>
      <c r="F3885" s="35"/>
      <c r="G3885" s="33">
        <f>IFERROR(VLOOKUP(C3885,重点公司!$C$2:$E$800,2,FALSE),0)</f>
        <v>0</v>
      </c>
    </row>
    <row r="3886" spans="2:7" ht="14" customHeight="1" x14ac:dyDescent="0.25">
      <c r="B3886" s="34" t="s">
        <v>4956</v>
      </c>
      <c r="C3886" s="29">
        <f>[1]!s_info_name(B3886)</f>
        <v>0</v>
      </c>
      <c r="D3886" s="30">
        <f>[1]!s_info_industry_sw_2021(B3886,"",1)</f>
        <v>0</v>
      </c>
      <c r="E3886" s="31" t="e">
        <f>IF([1]!s_info_industry_sw_2021(B3886,"",2)="消费电子",分工!$E$4,VLOOKUP(D3886,分工!$B$2:'分工'!$C$32,2,0))</f>
        <v>#N/A</v>
      </c>
      <c r="F3886" s="35"/>
      <c r="G3886" s="33">
        <f>IFERROR(VLOOKUP(C3886,重点公司!$C$2:$E$800,2,FALSE),0)</f>
        <v>0</v>
      </c>
    </row>
    <row r="3887" spans="2:7" ht="14" customHeight="1" x14ac:dyDescent="0.25">
      <c r="B3887" s="34" t="s">
        <v>4957</v>
      </c>
      <c r="C3887" s="29">
        <f>[1]!s_info_name(B3887)</f>
        <v>0</v>
      </c>
      <c r="D3887" s="30">
        <f>[1]!s_info_industry_sw_2021(B3887,"",1)</f>
        <v>0</v>
      </c>
      <c r="E3887" s="31" t="e">
        <f>IF([1]!s_info_industry_sw_2021(B3887,"",2)="消费电子",分工!$E$4,VLOOKUP(D3887,分工!$B$2:'分工'!$C$32,2,0))</f>
        <v>#N/A</v>
      </c>
      <c r="F3887" s="35"/>
      <c r="G3887" s="33">
        <f>IFERROR(VLOOKUP(C3887,重点公司!$C$2:$E$800,2,FALSE),0)</f>
        <v>0</v>
      </c>
    </row>
    <row r="3888" spans="2:7" ht="14" customHeight="1" x14ac:dyDescent="0.25">
      <c r="B3888" s="34" t="s">
        <v>4958</v>
      </c>
      <c r="C3888" s="29">
        <f>[1]!s_info_name(B3888)</f>
        <v>0</v>
      </c>
      <c r="D3888" s="30">
        <f>[1]!s_info_industry_sw_2021(B3888,"",1)</f>
        <v>0</v>
      </c>
      <c r="E3888" s="31" t="e">
        <f>IF([1]!s_info_industry_sw_2021(B3888,"",2)="消费电子",分工!$E$4,VLOOKUP(D3888,分工!$B$2:'分工'!$C$32,2,0))</f>
        <v>#N/A</v>
      </c>
      <c r="F3888" s="35"/>
      <c r="G3888" s="33">
        <f>IFERROR(VLOOKUP(C3888,重点公司!$C$2:$E$800,2,FALSE),0)</f>
        <v>0</v>
      </c>
    </row>
    <row r="3889" spans="2:7" ht="14" customHeight="1" x14ac:dyDescent="0.25">
      <c r="B3889" s="34" t="s">
        <v>4959</v>
      </c>
      <c r="C3889" s="29">
        <f>[1]!s_info_name(B3889)</f>
        <v>0</v>
      </c>
      <c r="D3889" s="30">
        <f>[1]!s_info_industry_sw_2021(B3889,"",1)</f>
        <v>0</v>
      </c>
      <c r="E3889" s="31" t="e">
        <f>IF([1]!s_info_industry_sw_2021(B3889,"",2)="消费电子",分工!$E$4,VLOOKUP(D3889,分工!$B$2:'分工'!$C$32,2,0))</f>
        <v>#N/A</v>
      </c>
      <c r="F3889" s="35"/>
      <c r="G3889" s="33">
        <f>IFERROR(VLOOKUP(C3889,重点公司!$C$2:$E$800,2,FALSE),0)</f>
        <v>0</v>
      </c>
    </row>
    <row r="3890" spans="2:7" ht="14" customHeight="1" x14ac:dyDescent="0.25">
      <c r="B3890" s="34" t="s">
        <v>4960</v>
      </c>
      <c r="C3890" s="29">
        <f>[1]!s_info_name(B3890)</f>
        <v>0</v>
      </c>
      <c r="D3890" s="30">
        <f>[1]!s_info_industry_sw_2021(B3890,"",1)</f>
        <v>0</v>
      </c>
      <c r="E3890" s="31" t="e">
        <f>IF([1]!s_info_industry_sw_2021(B3890,"",2)="消费电子",分工!$E$4,VLOOKUP(D3890,分工!$B$2:'分工'!$C$32,2,0))</f>
        <v>#N/A</v>
      </c>
      <c r="F3890" s="35"/>
      <c r="G3890" s="33">
        <f>IFERROR(VLOOKUP(C3890,重点公司!$C$2:$E$800,2,FALSE),0)</f>
        <v>0</v>
      </c>
    </row>
    <row r="3891" spans="2:7" ht="14" customHeight="1" x14ac:dyDescent="0.25">
      <c r="B3891" s="34" t="s">
        <v>4961</v>
      </c>
      <c r="C3891" s="29">
        <f>[1]!s_info_name(B3891)</f>
        <v>0</v>
      </c>
      <c r="D3891" s="30">
        <f>[1]!s_info_industry_sw_2021(B3891,"",1)</f>
        <v>0</v>
      </c>
      <c r="E3891" s="31" t="e">
        <f>IF([1]!s_info_industry_sw_2021(B3891,"",2)="消费电子",分工!$E$4,VLOOKUP(D3891,分工!$B$2:'分工'!$C$32,2,0))</f>
        <v>#N/A</v>
      </c>
      <c r="F3891" s="35"/>
      <c r="G3891" s="33">
        <f>IFERROR(VLOOKUP(C3891,重点公司!$C$2:$E$800,2,FALSE),0)</f>
        <v>0</v>
      </c>
    </row>
    <row r="3892" spans="2:7" ht="14" customHeight="1" x14ac:dyDescent="0.25">
      <c r="B3892" s="34" t="s">
        <v>4962</v>
      </c>
      <c r="C3892" s="29">
        <f>[1]!s_info_name(B3892)</f>
        <v>0</v>
      </c>
      <c r="D3892" s="30">
        <f>[1]!s_info_industry_sw_2021(B3892,"",1)</f>
        <v>0</v>
      </c>
      <c r="E3892" s="31" t="e">
        <f>IF([1]!s_info_industry_sw_2021(B3892,"",2)="消费电子",分工!$E$4,VLOOKUP(D3892,分工!$B$2:'分工'!$C$32,2,0))</f>
        <v>#N/A</v>
      </c>
      <c r="F3892" s="35"/>
      <c r="G3892" s="33">
        <f>IFERROR(VLOOKUP(C3892,重点公司!$C$2:$E$800,2,FALSE),0)</f>
        <v>0</v>
      </c>
    </row>
    <row r="3893" spans="2:7" ht="14" customHeight="1" x14ac:dyDescent="0.25">
      <c r="B3893" s="34" t="s">
        <v>4963</v>
      </c>
      <c r="C3893" s="29">
        <f>[1]!s_info_name(B3893)</f>
        <v>0</v>
      </c>
      <c r="D3893" s="30">
        <f>[1]!s_info_industry_sw_2021(B3893,"",1)</f>
        <v>0</v>
      </c>
      <c r="E3893" s="31" t="e">
        <f>IF([1]!s_info_industry_sw_2021(B3893,"",2)="消费电子",分工!$E$4,VLOOKUP(D3893,分工!$B$2:'分工'!$C$32,2,0))</f>
        <v>#N/A</v>
      </c>
      <c r="F3893" s="35"/>
      <c r="G3893" s="33">
        <f>IFERROR(VLOOKUP(C3893,重点公司!$C$2:$E$800,2,FALSE),0)</f>
        <v>0</v>
      </c>
    </row>
    <row r="3894" spans="2:7" ht="14" customHeight="1" x14ac:dyDescent="0.25">
      <c r="B3894" s="34" t="s">
        <v>4964</v>
      </c>
      <c r="C3894" s="29">
        <f>[1]!s_info_name(B3894)</f>
        <v>0</v>
      </c>
      <c r="D3894" s="30">
        <f>[1]!s_info_industry_sw_2021(B3894,"",1)</f>
        <v>0</v>
      </c>
      <c r="E3894" s="31" t="e">
        <f>IF([1]!s_info_industry_sw_2021(B3894,"",2)="消费电子",分工!$E$4,VLOOKUP(D3894,分工!$B$2:'分工'!$C$32,2,0))</f>
        <v>#N/A</v>
      </c>
      <c r="F3894" s="35"/>
      <c r="G3894" s="33">
        <f>IFERROR(VLOOKUP(C3894,重点公司!$C$2:$E$800,2,FALSE),0)</f>
        <v>0</v>
      </c>
    </row>
    <row r="3895" spans="2:7" ht="14" customHeight="1" x14ac:dyDescent="0.25">
      <c r="B3895" s="34" t="s">
        <v>4965</v>
      </c>
      <c r="C3895" s="29">
        <f>[1]!s_info_name(B3895)</f>
        <v>0</v>
      </c>
      <c r="D3895" s="30">
        <f>[1]!s_info_industry_sw_2021(B3895,"",1)</f>
        <v>0</v>
      </c>
      <c r="E3895" s="31" t="e">
        <f>IF([1]!s_info_industry_sw_2021(B3895,"",2)="消费电子",分工!$E$4,VLOOKUP(D3895,分工!$B$2:'分工'!$C$32,2,0))</f>
        <v>#N/A</v>
      </c>
      <c r="F3895" s="35"/>
      <c r="G3895" s="33">
        <f>IFERROR(VLOOKUP(C3895,重点公司!$C$2:$E$800,2,FALSE),0)</f>
        <v>0</v>
      </c>
    </row>
    <row r="3896" spans="2:7" ht="14" customHeight="1" x14ac:dyDescent="0.25">
      <c r="B3896" s="34" t="s">
        <v>4966</v>
      </c>
      <c r="C3896" s="29">
        <f>[1]!s_info_name(B3896)</f>
        <v>0</v>
      </c>
      <c r="D3896" s="30">
        <f>[1]!s_info_industry_sw_2021(B3896,"",1)</f>
        <v>0</v>
      </c>
      <c r="E3896" s="31" t="e">
        <f>IF([1]!s_info_industry_sw_2021(B3896,"",2)="消费电子",分工!$E$4,VLOOKUP(D3896,分工!$B$2:'分工'!$C$32,2,0))</f>
        <v>#N/A</v>
      </c>
      <c r="F3896" s="35"/>
      <c r="G3896" s="33">
        <f>IFERROR(VLOOKUP(C3896,重点公司!$C$2:$E$800,2,FALSE),0)</f>
        <v>0</v>
      </c>
    </row>
    <row r="3897" spans="2:7" ht="14" customHeight="1" x14ac:dyDescent="0.25">
      <c r="B3897" s="34" t="s">
        <v>4967</v>
      </c>
      <c r="C3897" s="29">
        <f>[1]!s_info_name(B3897)</f>
        <v>0</v>
      </c>
      <c r="D3897" s="30">
        <f>[1]!s_info_industry_sw_2021(B3897,"",1)</f>
        <v>0</v>
      </c>
      <c r="E3897" s="31" t="e">
        <f>IF([1]!s_info_industry_sw_2021(B3897,"",2)="消费电子",分工!$E$4,VLOOKUP(D3897,分工!$B$2:'分工'!$C$32,2,0))</f>
        <v>#N/A</v>
      </c>
      <c r="F3897" s="35"/>
      <c r="G3897" s="33">
        <f>IFERROR(VLOOKUP(C3897,重点公司!$C$2:$E$800,2,FALSE),0)</f>
        <v>0</v>
      </c>
    </row>
    <row r="3898" spans="2:7" ht="14" customHeight="1" x14ac:dyDescent="0.25">
      <c r="B3898" s="34" t="s">
        <v>4968</v>
      </c>
      <c r="C3898" s="29">
        <f>[1]!s_info_name(B3898)</f>
        <v>0</v>
      </c>
      <c r="D3898" s="30">
        <f>[1]!s_info_industry_sw_2021(B3898,"",1)</f>
        <v>0</v>
      </c>
      <c r="E3898" s="31" t="e">
        <f>IF([1]!s_info_industry_sw_2021(B3898,"",2)="消费电子",分工!$E$4,VLOOKUP(D3898,分工!$B$2:'分工'!$C$32,2,0))</f>
        <v>#N/A</v>
      </c>
      <c r="F3898" s="35"/>
      <c r="G3898" s="33">
        <f>IFERROR(VLOOKUP(C3898,重点公司!$C$2:$E$800,2,FALSE),0)</f>
        <v>0</v>
      </c>
    </row>
    <row r="3899" spans="2:7" ht="14" customHeight="1" x14ac:dyDescent="0.25">
      <c r="B3899" s="34" t="s">
        <v>4969</v>
      </c>
      <c r="C3899" s="29">
        <f>[1]!s_info_name(B3899)</f>
        <v>0</v>
      </c>
      <c r="D3899" s="30">
        <f>[1]!s_info_industry_sw_2021(B3899,"",1)</f>
        <v>0</v>
      </c>
      <c r="E3899" s="31" t="e">
        <f>IF([1]!s_info_industry_sw_2021(B3899,"",2)="消费电子",分工!$E$4,VLOOKUP(D3899,分工!$B$2:'分工'!$C$32,2,0))</f>
        <v>#N/A</v>
      </c>
      <c r="F3899" s="35"/>
      <c r="G3899" s="33">
        <f>IFERROR(VLOOKUP(C3899,重点公司!$C$2:$E$800,2,FALSE),0)</f>
        <v>0</v>
      </c>
    </row>
    <row r="3900" spans="2:7" ht="14" customHeight="1" x14ac:dyDescent="0.25">
      <c r="B3900" s="34" t="s">
        <v>4970</v>
      </c>
      <c r="C3900" s="29">
        <f>[1]!s_info_name(B3900)</f>
        <v>0</v>
      </c>
      <c r="D3900" s="30">
        <f>[1]!s_info_industry_sw_2021(B3900,"",1)</f>
        <v>0</v>
      </c>
      <c r="E3900" s="31" t="e">
        <f>IF([1]!s_info_industry_sw_2021(B3900,"",2)="消费电子",分工!$E$4,VLOOKUP(D3900,分工!$B$2:'分工'!$C$32,2,0))</f>
        <v>#N/A</v>
      </c>
      <c r="F3900" s="35"/>
      <c r="G3900" s="33">
        <f>IFERROR(VLOOKUP(C3900,重点公司!$C$2:$E$800,2,FALSE),0)</f>
        <v>0</v>
      </c>
    </row>
    <row r="3901" spans="2:7" ht="14" customHeight="1" x14ac:dyDescent="0.25">
      <c r="B3901" s="34" t="s">
        <v>4971</v>
      </c>
      <c r="C3901" s="29">
        <f>[1]!s_info_name(B3901)</f>
        <v>0</v>
      </c>
      <c r="D3901" s="30">
        <f>[1]!s_info_industry_sw_2021(B3901,"",1)</f>
        <v>0</v>
      </c>
      <c r="E3901" s="31" t="e">
        <f>IF([1]!s_info_industry_sw_2021(B3901,"",2)="消费电子",分工!$E$4,VLOOKUP(D3901,分工!$B$2:'分工'!$C$32,2,0))</f>
        <v>#N/A</v>
      </c>
      <c r="F3901" s="35"/>
      <c r="G3901" s="33">
        <f>IFERROR(VLOOKUP(C3901,重点公司!$C$2:$E$800,2,FALSE),0)</f>
        <v>0</v>
      </c>
    </row>
    <row r="3902" spans="2:7" ht="14" customHeight="1" x14ac:dyDescent="0.25">
      <c r="B3902" s="34" t="s">
        <v>4972</v>
      </c>
      <c r="C3902" s="29">
        <f>[1]!s_info_name(B3902)</f>
        <v>0</v>
      </c>
      <c r="D3902" s="30">
        <f>[1]!s_info_industry_sw_2021(B3902,"",1)</f>
        <v>0</v>
      </c>
      <c r="E3902" s="31" t="e">
        <f>IF([1]!s_info_industry_sw_2021(B3902,"",2)="消费电子",分工!$E$4,VLOOKUP(D3902,分工!$B$2:'分工'!$C$32,2,0))</f>
        <v>#N/A</v>
      </c>
      <c r="F3902" s="35"/>
      <c r="G3902" s="33">
        <f>IFERROR(VLOOKUP(C3902,重点公司!$C$2:$E$800,2,FALSE),0)</f>
        <v>0</v>
      </c>
    </row>
    <row r="3903" spans="2:7" ht="14" customHeight="1" x14ac:dyDescent="0.25">
      <c r="B3903" s="34" t="s">
        <v>4973</v>
      </c>
      <c r="C3903" s="29">
        <f>[1]!s_info_name(B3903)</f>
        <v>0</v>
      </c>
      <c r="D3903" s="30">
        <f>[1]!s_info_industry_sw_2021(B3903,"",1)</f>
        <v>0</v>
      </c>
      <c r="E3903" s="31" t="e">
        <f>IF([1]!s_info_industry_sw_2021(B3903,"",2)="消费电子",分工!$E$4,VLOOKUP(D3903,分工!$B$2:'分工'!$C$32,2,0))</f>
        <v>#N/A</v>
      </c>
      <c r="F3903" s="35"/>
      <c r="G3903" s="33">
        <f>IFERROR(VLOOKUP(C3903,重点公司!$C$2:$E$800,2,FALSE),0)</f>
        <v>0</v>
      </c>
    </row>
    <row r="3904" spans="2:7" ht="14" customHeight="1" x14ac:dyDescent="0.25">
      <c r="B3904" s="34" t="s">
        <v>4974</v>
      </c>
      <c r="C3904" s="29">
        <f>[1]!s_info_name(B3904)</f>
        <v>0</v>
      </c>
      <c r="D3904" s="30">
        <f>[1]!s_info_industry_sw_2021(B3904,"",1)</f>
        <v>0</v>
      </c>
      <c r="E3904" s="31" t="e">
        <f>IF([1]!s_info_industry_sw_2021(B3904,"",2)="消费电子",分工!$E$4,VLOOKUP(D3904,分工!$B$2:'分工'!$C$32,2,0))</f>
        <v>#N/A</v>
      </c>
      <c r="F3904" s="35"/>
      <c r="G3904" s="33">
        <f>IFERROR(VLOOKUP(C3904,重点公司!$C$2:$E$800,2,FALSE),0)</f>
        <v>0</v>
      </c>
    </row>
    <row r="3905" spans="2:7" ht="14" customHeight="1" x14ac:dyDescent="0.25">
      <c r="B3905" s="34" t="s">
        <v>4975</v>
      </c>
      <c r="C3905" s="29">
        <f>[1]!s_info_name(B3905)</f>
        <v>0</v>
      </c>
      <c r="D3905" s="30">
        <f>[1]!s_info_industry_sw_2021(B3905,"",1)</f>
        <v>0</v>
      </c>
      <c r="E3905" s="31" t="e">
        <f>IF([1]!s_info_industry_sw_2021(B3905,"",2)="消费电子",分工!$E$4,VLOOKUP(D3905,分工!$B$2:'分工'!$C$32,2,0))</f>
        <v>#N/A</v>
      </c>
      <c r="F3905" s="35"/>
      <c r="G3905" s="33">
        <f>IFERROR(VLOOKUP(C3905,重点公司!$C$2:$E$800,2,FALSE),0)</f>
        <v>0</v>
      </c>
    </row>
    <row r="3906" spans="2:7" ht="14" customHeight="1" x14ac:dyDescent="0.25">
      <c r="B3906" s="34" t="s">
        <v>4976</v>
      </c>
      <c r="C3906" s="29">
        <f>[1]!s_info_name(B3906)</f>
        <v>0</v>
      </c>
      <c r="D3906" s="30">
        <f>[1]!s_info_industry_sw_2021(B3906,"",1)</f>
        <v>0</v>
      </c>
      <c r="E3906" s="31" t="e">
        <f>IF([1]!s_info_industry_sw_2021(B3906,"",2)="消费电子",分工!$E$4,VLOOKUP(D3906,分工!$B$2:'分工'!$C$32,2,0))</f>
        <v>#N/A</v>
      </c>
      <c r="F3906" s="35"/>
      <c r="G3906" s="33">
        <f>IFERROR(VLOOKUP(C3906,重点公司!$C$2:$E$800,2,FALSE),0)</f>
        <v>0</v>
      </c>
    </row>
    <row r="3907" spans="2:7" ht="14" customHeight="1" x14ac:dyDescent="0.25">
      <c r="B3907" s="34" t="s">
        <v>4977</v>
      </c>
      <c r="C3907" s="29">
        <f>[1]!s_info_name(B3907)</f>
        <v>0</v>
      </c>
      <c r="D3907" s="30">
        <f>[1]!s_info_industry_sw_2021(B3907,"",1)</f>
        <v>0</v>
      </c>
      <c r="E3907" s="31" t="e">
        <f>IF([1]!s_info_industry_sw_2021(B3907,"",2)="消费电子",分工!$E$4,VLOOKUP(D3907,分工!$B$2:'分工'!$C$32,2,0))</f>
        <v>#N/A</v>
      </c>
      <c r="F3907" s="35"/>
      <c r="G3907" s="33">
        <f>IFERROR(VLOOKUP(C3907,重点公司!$C$2:$E$800,2,FALSE),0)</f>
        <v>0</v>
      </c>
    </row>
    <row r="3908" spans="2:7" ht="14" customHeight="1" x14ac:dyDescent="0.25">
      <c r="B3908" s="34" t="s">
        <v>4978</v>
      </c>
      <c r="C3908" s="29">
        <f>[1]!s_info_name(B3908)</f>
        <v>0</v>
      </c>
      <c r="D3908" s="30">
        <f>[1]!s_info_industry_sw_2021(B3908,"",1)</f>
        <v>0</v>
      </c>
      <c r="E3908" s="31" t="e">
        <f>IF([1]!s_info_industry_sw_2021(B3908,"",2)="消费电子",分工!$E$4,VLOOKUP(D3908,分工!$B$2:'分工'!$C$32,2,0))</f>
        <v>#N/A</v>
      </c>
      <c r="F3908" s="35"/>
      <c r="G3908" s="33">
        <f>IFERROR(VLOOKUP(C3908,重点公司!$C$2:$E$800,2,FALSE),0)</f>
        <v>0</v>
      </c>
    </row>
    <row r="3909" spans="2:7" ht="14" customHeight="1" x14ac:dyDescent="0.25">
      <c r="B3909" s="34" t="s">
        <v>4979</v>
      </c>
      <c r="C3909" s="29">
        <f>[1]!s_info_name(B3909)</f>
        <v>0</v>
      </c>
      <c r="D3909" s="30">
        <f>[1]!s_info_industry_sw_2021(B3909,"",1)</f>
        <v>0</v>
      </c>
      <c r="E3909" s="31" t="e">
        <f>IF([1]!s_info_industry_sw_2021(B3909,"",2)="消费电子",分工!$E$4,VLOOKUP(D3909,分工!$B$2:'分工'!$C$32,2,0))</f>
        <v>#N/A</v>
      </c>
      <c r="F3909" s="35"/>
      <c r="G3909" s="33">
        <f>IFERROR(VLOOKUP(C3909,重点公司!$C$2:$E$800,2,FALSE),0)</f>
        <v>0</v>
      </c>
    </row>
    <row r="3910" spans="2:7" ht="14" customHeight="1" x14ac:dyDescent="0.25">
      <c r="B3910" s="34" t="s">
        <v>4980</v>
      </c>
      <c r="C3910" s="29">
        <f>[1]!s_info_name(B3910)</f>
        <v>0</v>
      </c>
      <c r="D3910" s="30">
        <f>[1]!s_info_industry_sw_2021(B3910,"",1)</f>
        <v>0</v>
      </c>
      <c r="E3910" s="31" t="e">
        <f>IF([1]!s_info_industry_sw_2021(B3910,"",2)="消费电子",分工!$E$4,VLOOKUP(D3910,分工!$B$2:'分工'!$C$32,2,0))</f>
        <v>#N/A</v>
      </c>
      <c r="F3910" s="35"/>
      <c r="G3910" s="33">
        <f>IFERROR(VLOOKUP(C3910,重点公司!$C$2:$E$800,2,FALSE),0)</f>
        <v>0</v>
      </c>
    </row>
    <row r="3911" spans="2:7" ht="14" customHeight="1" x14ac:dyDescent="0.25">
      <c r="B3911" s="34" t="s">
        <v>4981</v>
      </c>
      <c r="C3911" s="29">
        <f>[1]!s_info_name(B3911)</f>
        <v>0</v>
      </c>
      <c r="D3911" s="30">
        <f>[1]!s_info_industry_sw_2021(B3911,"",1)</f>
        <v>0</v>
      </c>
      <c r="E3911" s="31" t="e">
        <f>IF([1]!s_info_industry_sw_2021(B3911,"",2)="消费电子",分工!$E$4,VLOOKUP(D3911,分工!$B$2:'分工'!$C$32,2,0))</f>
        <v>#N/A</v>
      </c>
      <c r="F3911" s="35"/>
      <c r="G3911" s="33">
        <f>IFERROR(VLOOKUP(C3911,重点公司!$C$2:$E$800,2,FALSE),0)</f>
        <v>0</v>
      </c>
    </row>
    <row r="3912" spans="2:7" ht="14" customHeight="1" x14ac:dyDescent="0.25">
      <c r="B3912" s="34" t="s">
        <v>4982</v>
      </c>
      <c r="C3912" s="29">
        <f>[1]!s_info_name(B3912)</f>
        <v>0</v>
      </c>
      <c r="D3912" s="30">
        <f>[1]!s_info_industry_sw_2021(B3912,"",1)</f>
        <v>0</v>
      </c>
      <c r="E3912" s="31" t="e">
        <f>IF([1]!s_info_industry_sw_2021(B3912,"",2)="消费电子",分工!$E$4,VLOOKUP(D3912,分工!$B$2:'分工'!$C$32,2,0))</f>
        <v>#N/A</v>
      </c>
      <c r="F3912" s="35"/>
      <c r="G3912" s="33">
        <f>IFERROR(VLOOKUP(C3912,重点公司!$C$2:$E$800,2,FALSE),0)</f>
        <v>0</v>
      </c>
    </row>
    <row r="3913" spans="2:7" ht="14" customHeight="1" x14ac:dyDescent="0.25">
      <c r="B3913" s="34" t="s">
        <v>4983</v>
      </c>
      <c r="C3913" s="29">
        <f>[1]!s_info_name(B3913)</f>
        <v>0</v>
      </c>
      <c r="D3913" s="30">
        <f>[1]!s_info_industry_sw_2021(B3913,"",1)</f>
        <v>0</v>
      </c>
      <c r="E3913" s="31" t="e">
        <f>IF([1]!s_info_industry_sw_2021(B3913,"",2)="消费电子",分工!$E$4,VLOOKUP(D3913,分工!$B$2:'分工'!$C$32,2,0))</f>
        <v>#N/A</v>
      </c>
      <c r="F3913" s="35"/>
      <c r="G3913" s="33">
        <f>IFERROR(VLOOKUP(C3913,重点公司!$C$2:$E$800,2,FALSE),0)</f>
        <v>0</v>
      </c>
    </row>
    <row r="3914" spans="2:7" ht="14" customHeight="1" x14ac:dyDescent="0.25">
      <c r="B3914" s="34" t="s">
        <v>4984</v>
      </c>
      <c r="C3914" s="29">
        <f>[1]!s_info_name(B3914)</f>
        <v>0</v>
      </c>
      <c r="D3914" s="30">
        <f>[1]!s_info_industry_sw_2021(B3914,"",1)</f>
        <v>0</v>
      </c>
      <c r="E3914" s="31" t="e">
        <f>IF([1]!s_info_industry_sw_2021(B3914,"",2)="消费电子",分工!$E$4,VLOOKUP(D3914,分工!$B$2:'分工'!$C$32,2,0))</f>
        <v>#N/A</v>
      </c>
      <c r="F3914" s="35"/>
      <c r="G3914" s="33">
        <f>IFERROR(VLOOKUP(C3914,重点公司!$C$2:$E$800,2,FALSE),0)</f>
        <v>0</v>
      </c>
    </row>
    <row r="3915" spans="2:7" ht="14" customHeight="1" x14ac:dyDescent="0.25">
      <c r="B3915" s="34" t="s">
        <v>4985</v>
      </c>
      <c r="C3915" s="29">
        <f>[1]!s_info_name(B3915)</f>
        <v>0</v>
      </c>
      <c r="D3915" s="30">
        <f>[1]!s_info_industry_sw_2021(B3915,"",1)</f>
        <v>0</v>
      </c>
      <c r="E3915" s="31" t="e">
        <f>IF([1]!s_info_industry_sw_2021(B3915,"",2)="消费电子",分工!$E$4,VLOOKUP(D3915,分工!$B$2:'分工'!$C$32,2,0))</f>
        <v>#N/A</v>
      </c>
      <c r="F3915" s="35"/>
      <c r="G3915" s="33">
        <f>IFERROR(VLOOKUP(C3915,重点公司!$C$2:$E$800,2,FALSE),0)</f>
        <v>0</v>
      </c>
    </row>
    <row r="3916" spans="2:7" ht="14" customHeight="1" x14ac:dyDescent="0.25">
      <c r="B3916" s="34" t="s">
        <v>4986</v>
      </c>
      <c r="C3916" s="29">
        <f>[1]!s_info_name(B3916)</f>
        <v>0</v>
      </c>
      <c r="D3916" s="30">
        <f>[1]!s_info_industry_sw_2021(B3916,"",1)</f>
        <v>0</v>
      </c>
      <c r="E3916" s="31" t="e">
        <f>IF([1]!s_info_industry_sw_2021(B3916,"",2)="消费电子",分工!$E$4,VLOOKUP(D3916,分工!$B$2:'分工'!$C$32,2,0))</f>
        <v>#N/A</v>
      </c>
      <c r="F3916" s="35"/>
      <c r="G3916" s="33">
        <f>IFERROR(VLOOKUP(C3916,重点公司!$C$2:$E$800,2,FALSE),0)</f>
        <v>0</v>
      </c>
    </row>
    <row r="3917" spans="2:7" ht="14" customHeight="1" x14ac:dyDescent="0.25">
      <c r="B3917" s="34" t="s">
        <v>4987</v>
      </c>
      <c r="C3917" s="29">
        <f>[1]!s_info_name(B3917)</f>
        <v>0</v>
      </c>
      <c r="D3917" s="30">
        <f>[1]!s_info_industry_sw_2021(B3917,"",1)</f>
        <v>0</v>
      </c>
      <c r="E3917" s="31" t="e">
        <f>IF([1]!s_info_industry_sw_2021(B3917,"",2)="消费电子",分工!$E$4,VLOOKUP(D3917,分工!$B$2:'分工'!$C$32,2,0))</f>
        <v>#N/A</v>
      </c>
      <c r="F3917" s="35"/>
      <c r="G3917" s="33">
        <f>IFERROR(VLOOKUP(C3917,重点公司!$C$2:$E$800,2,FALSE),0)</f>
        <v>0</v>
      </c>
    </row>
    <row r="3918" spans="2:7" ht="14" customHeight="1" x14ac:dyDescent="0.25">
      <c r="B3918" s="34" t="s">
        <v>4988</v>
      </c>
      <c r="C3918" s="29">
        <f>[1]!s_info_name(B3918)</f>
        <v>0</v>
      </c>
      <c r="D3918" s="30">
        <f>[1]!s_info_industry_sw_2021(B3918,"",1)</f>
        <v>0</v>
      </c>
      <c r="E3918" s="31" t="e">
        <f>IF([1]!s_info_industry_sw_2021(B3918,"",2)="消费电子",分工!$E$4,VLOOKUP(D3918,分工!$B$2:'分工'!$C$32,2,0))</f>
        <v>#N/A</v>
      </c>
      <c r="F3918" s="35"/>
      <c r="G3918" s="33">
        <f>IFERROR(VLOOKUP(C3918,重点公司!$C$2:$E$800,2,FALSE),0)</f>
        <v>0</v>
      </c>
    </row>
    <row r="3919" spans="2:7" ht="14" customHeight="1" x14ac:dyDescent="0.25">
      <c r="B3919" s="34" t="s">
        <v>4989</v>
      </c>
      <c r="C3919" s="29">
        <f>[1]!s_info_name(B3919)</f>
        <v>0</v>
      </c>
      <c r="D3919" s="30">
        <f>[1]!s_info_industry_sw_2021(B3919,"",1)</f>
        <v>0</v>
      </c>
      <c r="E3919" s="31" t="e">
        <f>IF([1]!s_info_industry_sw_2021(B3919,"",2)="消费电子",分工!$E$4,VLOOKUP(D3919,分工!$B$2:'分工'!$C$32,2,0))</f>
        <v>#N/A</v>
      </c>
      <c r="F3919" s="35"/>
      <c r="G3919" s="33">
        <f>IFERROR(VLOOKUP(C3919,重点公司!$C$2:$E$800,2,FALSE),0)</f>
        <v>0</v>
      </c>
    </row>
    <row r="3920" spans="2:7" ht="14" customHeight="1" x14ac:dyDescent="0.25">
      <c r="B3920" s="34" t="s">
        <v>4990</v>
      </c>
      <c r="C3920" s="29">
        <f>[1]!s_info_name(B3920)</f>
        <v>0</v>
      </c>
      <c r="D3920" s="30">
        <f>[1]!s_info_industry_sw_2021(B3920,"",1)</f>
        <v>0</v>
      </c>
      <c r="E3920" s="31" t="e">
        <f>IF([1]!s_info_industry_sw_2021(B3920,"",2)="消费电子",分工!$E$4,VLOOKUP(D3920,分工!$B$2:'分工'!$C$32,2,0))</f>
        <v>#N/A</v>
      </c>
      <c r="F3920" s="35"/>
      <c r="G3920" s="33">
        <f>IFERROR(VLOOKUP(C3920,重点公司!$C$2:$E$800,2,FALSE),0)</f>
        <v>0</v>
      </c>
    </row>
    <row r="3921" spans="2:7" ht="14" customHeight="1" x14ac:dyDescent="0.25">
      <c r="B3921" s="34" t="s">
        <v>4991</v>
      </c>
      <c r="C3921" s="29">
        <f>[1]!s_info_name(B3921)</f>
        <v>0</v>
      </c>
      <c r="D3921" s="30">
        <f>[1]!s_info_industry_sw_2021(B3921,"",1)</f>
        <v>0</v>
      </c>
      <c r="E3921" s="31" t="e">
        <f>IF([1]!s_info_industry_sw_2021(B3921,"",2)="消费电子",分工!$E$4,VLOOKUP(D3921,分工!$B$2:'分工'!$C$32,2,0))</f>
        <v>#N/A</v>
      </c>
      <c r="F3921" s="35"/>
      <c r="G3921" s="33">
        <f>IFERROR(VLOOKUP(C3921,重点公司!$C$2:$E$800,2,FALSE),0)</f>
        <v>0</v>
      </c>
    </row>
    <row r="3922" spans="2:7" ht="14" customHeight="1" x14ac:dyDescent="0.25">
      <c r="B3922" s="34" t="s">
        <v>4992</v>
      </c>
      <c r="C3922" s="29">
        <f>[1]!s_info_name(B3922)</f>
        <v>0</v>
      </c>
      <c r="D3922" s="30">
        <f>[1]!s_info_industry_sw_2021(B3922,"",1)</f>
        <v>0</v>
      </c>
      <c r="E3922" s="31" t="e">
        <f>IF([1]!s_info_industry_sw_2021(B3922,"",2)="消费电子",分工!$E$4,VLOOKUP(D3922,分工!$B$2:'分工'!$C$32,2,0))</f>
        <v>#N/A</v>
      </c>
      <c r="F3922" s="35"/>
      <c r="G3922" s="33">
        <f>IFERROR(VLOOKUP(C3922,重点公司!$C$2:$E$800,2,FALSE),0)</f>
        <v>0</v>
      </c>
    </row>
    <row r="3923" spans="2:7" ht="14" customHeight="1" x14ac:dyDescent="0.25">
      <c r="B3923" s="34" t="s">
        <v>4993</v>
      </c>
      <c r="C3923" s="29">
        <f>[1]!s_info_name(B3923)</f>
        <v>0</v>
      </c>
      <c r="D3923" s="30">
        <f>[1]!s_info_industry_sw_2021(B3923,"",1)</f>
        <v>0</v>
      </c>
      <c r="E3923" s="31" t="e">
        <f>IF([1]!s_info_industry_sw_2021(B3923,"",2)="消费电子",分工!$E$4,VLOOKUP(D3923,分工!$B$2:'分工'!$C$32,2,0))</f>
        <v>#N/A</v>
      </c>
      <c r="F3923" s="35"/>
      <c r="G3923" s="33">
        <f>IFERROR(VLOOKUP(C3923,重点公司!$C$2:$E$800,2,FALSE),0)</f>
        <v>0</v>
      </c>
    </row>
    <row r="3924" spans="2:7" ht="14" customHeight="1" x14ac:dyDescent="0.25">
      <c r="B3924" s="34" t="s">
        <v>4994</v>
      </c>
      <c r="C3924" s="29">
        <f>[1]!s_info_name(B3924)</f>
        <v>0</v>
      </c>
      <c r="D3924" s="30">
        <f>[1]!s_info_industry_sw_2021(B3924,"",1)</f>
        <v>0</v>
      </c>
      <c r="E3924" s="31" t="e">
        <f>IF([1]!s_info_industry_sw_2021(B3924,"",2)="消费电子",分工!$E$4,VLOOKUP(D3924,分工!$B$2:'分工'!$C$32,2,0))</f>
        <v>#N/A</v>
      </c>
      <c r="F3924" s="35"/>
      <c r="G3924" s="33">
        <f>IFERROR(VLOOKUP(C3924,重点公司!$C$2:$E$800,2,FALSE),0)</f>
        <v>0</v>
      </c>
    </row>
    <row r="3925" spans="2:7" ht="14" customHeight="1" x14ac:dyDescent="0.25">
      <c r="B3925" s="34" t="s">
        <v>4995</v>
      </c>
      <c r="C3925" s="29">
        <f>[1]!s_info_name(B3925)</f>
        <v>0</v>
      </c>
      <c r="D3925" s="30">
        <f>[1]!s_info_industry_sw_2021(B3925,"",1)</f>
        <v>0</v>
      </c>
      <c r="E3925" s="31" t="e">
        <f>IF([1]!s_info_industry_sw_2021(B3925,"",2)="消费电子",分工!$E$4,VLOOKUP(D3925,分工!$B$2:'分工'!$C$32,2,0))</f>
        <v>#N/A</v>
      </c>
      <c r="F3925" s="35"/>
      <c r="G3925" s="33">
        <f>IFERROR(VLOOKUP(C3925,重点公司!$C$2:$E$800,2,FALSE),0)</f>
        <v>0</v>
      </c>
    </row>
    <row r="3926" spans="2:7" ht="14" customHeight="1" x14ac:dyDescent="0.25">
      <c r="B3926" s="34" t="s">
        <v>4996</v>
      </c>
      <c r="C3926" s="29">
        <f>[1]!s_info_name(B3926)</f>
        <v>0</v>
      </c>
      <c r="D3926" s="30">
        <f>[1]!s_info_industry_sw_2021(B3926,"",1)</f>
        <v>0</v>
      </c>
      <c r="E3926" s="31" t="e">
        <f>IF([1]!s_info_industry_sw_2021(B3926,"",2)="消费电子",分工!$E$4,VLOOKUP(D3926,分工!$B$2:'分工'!$C$32,2,0))</f>
        <v>#N/A</v>
      </c>
      <c r="F3926" s="35"/>
      <c r="G3926" s="33">
        <f>IFERROR(VLOOKUP(C3926,重点公司!$C$2:$E$800,2,FALSE),0)</f>
        <v>0</v>
      </c>
    </row>
    <row r="3927" spans="2:7" ht="14" customHeight="1" x14ac:dyDescent="0.25">
      <c r="B3927" s="34" t="s">
        <v>4997</v>
      </c>
      <c r="C3927" s="29">
        <f>[1]!s_info_name(B3927)</f>
        <v>0</v>
      </c>
      <c r="D3927" s="30">
        <f>[1]!s_info_industry_sw_2021(B3927,"",1)</f>
        <v>0</v>
      </c>
      <c r="E3927" s="31" t="e">
        <f>IF([1]!s_info_industry_sw_2021(B3927,"",2)="消费电子",分工!$E$4,VLOOKUP(D3927,分工!$B$2:'分工'!$C$32,2,0))</f>
        <v>#N/A</v>
      </c>
      <c r="F3927" s="35"/>
      <c r="G3927" s="33">
        <f>IFERROR(VLOOKUP(C3927,重点公司!$C$2:$E$800,2,FALSE),0)</f>
        <v>0</v>
      </c>
    </row>
    <row r="3928" spans="2:7" ht="14" customHeight="1" x14ac:dyDescent="0.25">
      <c r="B3928" s="34" t="s">
        <v>4998</v>
      </c>
      <c r="C3928" s="29">
        <f>[1]!s_info_name(B3928)</f>
        <v>0</v>
      </c>
      <c r="D3928" s="30">
        <f>[1]!s_info_industry_sw_2021(B3928,"",1)</f>
        <v>0</v>
      </c>
      <c r="E3928" s="31" t="e">
        <f>IF([1]!s_info_industry_sw_2021(B3928,"",2)="消费电子",分工!$E$4,VLOOKUP(D3928,分工!$B$2:'分工'!$C$32,2,0))</f>
        <v>#N/A</v>
      </c>
      <c r="F3928" s="35"/>
      <c r="G3928" s="33">
        <f>IFERROR(VLOOKUP(C3928,重点公司!$C$2:$E$800,2,FALSE),0)</f>
        <v>0</v>
      </c>
    </row>
    <row r="3929" spans="2:7" ht="14" customHeight="1" x14ac:dyDescent="0.25">
      <c r="B3929" s="34" t="s">
        <v>4999</v>
      </c>
      <c r="C3929" s="29">
        <f>[1]!s_info_name(B3929)</f>
        <v>0</v>
      </c>
      <c r="D3929" s="30">
        <f>[1]!s_info_industry_sw_2021(B3929,"",1)</f>
        <v>0</v>
      </c>
      <c r="E3929" s="31" t="e">
        <f>IF([1]!s_info_industry_sw_2021(B3929,"",2)="消费电子",分工!$E$4,VLOOKUP(D3929,分工!$B$2:'分工'!$C$32,2,0))</f>
        <v>#N/A</v>
      </c>
      <c r="F3929" s="35"/>
      <c r="G3929" s="33">
        <f>IFERROR(VLOOKUP(C3929,重点公司!$C$2:$E$800,2,FALSE),0)</f>
        <v>0</v>
      </c>
    </row>
    <row r="3930" spans="2:7" ht="14" customHeight="1" x14ac:dyDescent="0.25">
      <c r="B3930" s="34" t="s">
        <v>5000</v>
      </c>
      <c r="C3930" s="29">
        <f>[1]!s_info_name(B3930)</f>
        <v>0</v>
      </c>
      <c r="D3930" s="30">
        <f>[1]!s_info_industry_sw_2021(B3930,"",1)</f>
        <v>0</v>
      </c>
      <c r="E3930" s="31" t="e">
        <f>IF([1]!s_info_industry_sw_2021(B3930,"",2)="消费电子",分工!$E$4,VLOOKUP(D3930,分工!$B$2:'分工'!$C$32,2,0))</f>
        <v>#N/A</v>
      </c>
      <c r="F3930" s="35"/>
      <c r="G3930" s="33">
        <f>IFERROR(VLOOKUP(C3930,重点公司!$C$2:$E$800,2,FALSE),0)</f>
        <v>0</v>
      </c>
    </row>
    <row r="3931" spans="2:7" ht="14" customHeight="1" x14ac:dyDescent="0.25">
      <c r="B3931" s="34" t="s">
        <v>5001</v>
      </c>
      <c r="C3931" s="29">
        <f>[1]!s_info_name(B3931)</f>
        <v>0</v>
      </c>
      <c r="D3931" s="30">
        <f>[1]!s_info_industry_sw_2021(B3931,"",1)</f>
        <v>0</v>
      </c>
      <c r="E3931" s="31" t="e">
        <f>IF([1]!s_info_industry_sw_2021(B3931,"",2)="消费电子",分工!$E$4,VLOOKUP(D3931,分工!$B$2:'分工'!$C$32,2,0))</f>
        <v>#N/A</v>
      </c>
      <c r="F3931" s="35"/>
      <c r="G3931" s="33">
        <f>IFERROR(VLOOKUP(C3931,重点公司!$C$2:$E$800,2,FALSE),0)</f>
        <v>0</v>
      </c>
    </row>
    <row r="3932" spans="2:7" ht="14" customHeight="1" x14ac:dyDescent="0.25">
      <c r="B3932" s="34" t="s">
        <v>5002</v>
      </c>
      <c r="C3932" s="29">
        <f>[1]!s_info_name(B3932)</f>
        <v>0</v>
      </c>
      <c r="D3932" s="30">
        <f>[1]!s_info_industry_sw_2021(B3932,"",1)</f>
        <v>0</v>
      </c>
      <c r="E3932" s="31" t="e">
        <f>IF([1]!s_info_industry_sw_2021(B3932,"",2)="消费电子",分工!$E$4,VLOOKUP(D3932,分工!$B$2:'分工'!$C$32,2,0))</f>
        <v>#N/A</v>
      </c>
      <c r="F3932" s="35"/>
      <c r="G3932" s="33">
        <f>IFERROR(VLOOKUP(C3932,重点公司!$C$2:$E$800,2,FALSE),0)</f>
        <v>0</v>
      </c>
    </row>
    <row r="3933" spans="2:7" ht="14" customHeight="1" x14ac:dyDescent="0.25">
      <c r="B3933" s="34" t="s">
        <v>5003</v>
      </c>
      <c r="C3933" s="29">
        <f>[1]!s_info_name(B3933)</f>
        <v>0</v>
      </c>
      <c r="D3933" s="30">
        <f>[1]!s_info_industry_sw_2021(B3933,"",1)</f>
        <v>0</v>
      </c>
      <c r="E3933" s="31" t="e">
        <f>IF([1]!s_info_industry_sw_2021(B3933,"",2)="消费电子",分工!$E$4,VLOOKUP(D3933,分工!$B$2:'分工'!$C$32,2,0))</f>
        <v>#N/A</v>
      </c>
      <c r="F3933" s="35"/>
      <c r="G3933" s="33">
        <f>IFERROR(VLOOKUP(C3933,重点公司!$C$2:$E$800,2,FALSE),0)</f>
        <v>0</v>
      </c>
    </row>
    <row r="3934" spans="2:7" ht="14" customHeight="1" x14ac:dyDescent="0.25">
      <c r="B3934" s="34" t="s">
        <v>5004</v>
      </c>
      <c r="C3934" s="29">
        <f>[1]!s_info_name(B3934)</f>
        <v>0</v>
      </c>
      <c r="D3934" s="30">
        <f>[1]!s_info_industry_sw_2021(B3934,"",1)</f>
        <v>0</v>
      </c>
      <c r="E3934" s="31" t="e">
        <f>IF([1]!s_info_industry_sw_2021(B3934,"",2)="消费电子",分工!$E$4,VLOOKUP(D3934,分工!$B$2:'分工'!$C$32,2,0))</f>
        <v>#N/A</v>
      </c>
      <c r="F3934" s="35"/>
      <c r="G3934" s="33">
        <f>IFERROR(VLOOKUP(C3934,重点公司!$C$2:$E$800,2,FALSE),0)</f>
        <v>0</v>
      </c>
    </row>
    <row r="3935" spans="2:7" ht="14" customHeight="1" x14ac:dyDescent="0.25">
      <c r="B3935" s="34" t="s">
        <v>5005</v>
      </c>
      <c r="C3935" s="29">
        <f>[1]!s_info_name(B3935)</f>
        <v>0</v>
      </c>
      <c r="D3935" s="30">
        <f>[1]!s_info_industry_sw_2021(B3935,"",1)</f>
        <v>0</v>
      </c>
      <c r="E3935" s="31" t="e">
        <f>IF([1]!s_info_industry_sw_2021(B3935,"",2)="消费电子",分工!$E$4,VLOOKUP(D3935,分工!$B$2:'分工'!$C$32,2,0))</f>
        <v>#N/A</v>
      </c>
      <c r="F3935" s="35"/>
      <c r="G3935" s="33">
        <f>IFERROR(VLOOKUP(C3935,重点公司!$C$2:$E$800,2,FALSE),0)</f>
        <v>0</v>
      </c>
    </row>
    <row r="3936" spans="2:7" ht="14" customHeight="1" x14ac:dyDescent="0.25">
      <c r="B3936" s="34" t="s">
        <v>5006</v>
      </c>
      <c r="C3936" s="29">
        <f>[1]!s_info_name(B3936)</f>
        <v>0</v>
      </c>
      <c r="D3936" s="30">
        <f>[1]!s_info_industry_sw_2021(B3936,"",1)</f>
        <v>0</v>
      </c>
      <c r="E3936" s="31" t="e">
        <f>IF([1]!s_info_industry_sw_2021(B3936,"",2)="消费电子",分工!$E$4,VLOOKUP(D3936,分工!$B$2:'分工'!$C$32,2,0))</f>
        <v>#N/A</v>
      </c>
      <c r="F3936" s="35"/>
      <c r="G3936" s="33">
        <f>IFERROR(VLOOKUP(C3936,重点公司!$C$2:$E$800,2,FALSE),0)</f>
        <v>0</v>
      </c>
    </row>
    <row r="3937" spans="2:7" ht="14" customHeight="1" x14ac:dyDescent="0.25">
      <c r="B3937" s="34" t="s">
        <v>5007</v>
      </c>
      <c r="C3937" s="29">
        <f>[1]!s_info_name(B3937)</f>
        <v>0</v>
      </c>
      <c r="D3937" s="30">
        <f>[1]!s_info_industry_sw_2021(B3937,"",1)</f>
        <v>0</v>
      </c>
      <c r="E3937" s="31" t="e">
        <f>IF([1]!s_info_industry_sw_2021(B3937,"",2)="消费电子",分工!$E$4,VLOOKUP(D3937,分工!$B$2:'分工'!$C$32,2,0))</f>
        <v>#N/A</v>
      </c>
      <c r="F3937" s="35"/>
      <c r="G3937" s="33">
        <f>IFERROR(VLOOKUP(C3937,重点公司!$C$2:$E$800,2,FALSE),0)</f>
        <v>0</v>
      </c>
    </row>
    <row r="3938" spans="2:7" ht="14" customHeight="1" x14ac:dyDescent="0.25">
      <c r="B3938" s="34" t="s">
        <v>5008</v>
      </c>
      <c r="C3938" s="29">
        <f>[1]!s_info_name(B3938)</f>
        <v>0</v>
      </c>
      <c r="D3938" s="30">
        <f>[1]!s_info_industry_sw_2021(B3938,"",1)</f>
        <v>0</v>
      </c>
      <c r="E3938" s="31" t="e">
        <f>IF([1]!s_info_industry_sw_2021(B3938,"",2)="消费电子",分工!$E$4,VLOOKUP(D3938,分工!$B$2:'分工'!$C$32,2,0))</f>
        <v>#N/A</v>
      </c>
      <c r="F3938" s="35"/>
      <c r="G3938" s="33">
        <f>IFERROR(VLOOKUP(C3938,重点公司!$C$2:$E$800,2,FALSE),0)</f>
        <v>0</v>
      </c>
    </row>
    <row r="3939" spans="2:7" ht="14" customHeight="1" x14ac:dyDescent="0.25">
      <c r="B3939" s="34" t="s">
        <v>5009</v>
      </c>
      <c r="C3939" s="29">
        <f>[1]!s_info_name(B3939)</f>
        <v>0</v>
      </c>
      <c r="D3939" s="30">
        <f>[1]!s_info_industry_sw_2021(B3939,"",1)</f>
        <v>0</v>
      </c>
      <c r="E3939" s="31" t="e">
        <f>IF([1]!s_info_industry_sw_2021(B3939,"",2)="消费电子",分工!$E$4,VLOOKUP(D3939,分工!$B$2:'分工'!$C$32,2,0))</f>
        <v>#N/A</v>
      </c>
      <c r="F3939" s="35"/>
      <c r="G3939" s="33">
        <f>IFERROR(VLOOKUP(C3939,重点公司!$C$2:$E$800,2,FALSE),0)</f>
        <v>0</v>
      </c>
    </row>
    <row r="3940" spans="2:7" ht="14" customHeight="1" x14ac:dyDescent="0.25">
      <c r="B3940" s="34" t="s">
        <v>5010</v>
      </c>
      <c r="C3940" s="29">
        <f>[1]!s_info_name(B3940)</f>
        <v>0</v>
      </c>
      <c r="D3940" s="30">
        <f>[1]!s_info_industry_sw_2021(B3940,"",1)</f>
        <v>0</v>
      </c>
      <c r="E3940" s="31" t="e">
        <f>IF([1]!s_info_industry_sw_2021(B3940,"",2)="消费电子",分工!$E$4,VLOOKUP(D3940,分工!$B$2:'分工'!$C$32,2,0))</f>
        <v>#N/A</v>
      </c>
      <c r="F3940" s="35"/>
      <c r="G3940" s="33">
        <f>IFERROR(VLOOKUP(C3940,重点公司!$C$2:$E$800,2,FALSE),0)</f>
        <v>0</v>
      </c>
    </row>
    <row r="3941" spans="2:7" ht="14" customHeight="1" x14ac:dyDescent="0.25">
      <c r="B3941" s="34" t="s">
        <v>5011</v>
      </c>
      <c r="C3941" s="29">
        <f>[1]!s_info_name(B3941)</f>
        <v>0</v>
      </c>
      <c r="D3941" s="30">
        <f>[1]!s_info_industry_sw_2021(B3941,"",1)</f>
        <v>0</v>
      </c>
      <c r="E3941" s="31" t="e">
        <f>IF([1]!s_info_industry_sw_2021(B3941,"",2)="消费电子",分工!$E$4,VLOOKUP(D3941,分工!$B$2:'分工'!$C$32,2,0))</f>
        <v>#N/A</v>
      </c>
      <c r="F3941" s="35"/>
      <c r="G3941" s="33">
        <f>IFERROR(VLOOKUP(C3941,重点公司!$C$2:$E$800,2,FALSE),0)</f>
        <v>0</v>
      </c>
    </row>
    <row r="3942" spans="2:7" ht="14" customHeight="1" x14ac:dyDescent="0.25">
      <c r="B3942" s="34" t="s">
        <v>5012</v>
      </c>
      <c r="C3942" s="29">
        <f>[1]!s_info_name(B3942)</f>
        <v>0</v>
      </c>
      <c r="D3942" s="30">
        <f>[1]!s_info_industry_sw_2021(B3942,"",1)</f>
        <v>0</v>
      </c>
      <c r="E3942" s="31" t="e">
        <f>IF([1]!s_info_industry_sw_2021(B3942,"",2)="消费电子",分工!$E$4,VLOOKUP(D3942,分工!$B$2:'分工'!$C$32,2,0))</f>
        <v>#N/A</v>
      </c>
      <c r="F3942" s="35"/>
      <c r="G3942" s="33">
        <f>IFERROR(VLOOKUP(C3942,重点公司!$C$2:$E$800,2,FALSE),0)</f>
        <v>0</v>
      </c>
    </row>
    <row r="3943" spans="2:7" ht="14" customHeight="1" x14ac:dyDescent="0.25">
      <c r="B3943" s="34" t="s">
        <v>5013</v>
      </c>
      <c r="C3943" s="29">
        <f>[1]!s_info_name(B3943)</f>
        <v>0</v>
      </c>
      <c r="D3943" s="30">
        <f>[1]!s_info_industry_sw_2021(B3943,"",1)</f>
        <v>0</v>
      </c>
      <c r="E3943" s="31" t="e">
        <f>IF([1]!s_info_industry_sw_2021(B3943,"",2)="消费电子",分工!$E$4,VLOOKUP(D3943,分工!$B$2:'分工'!$C$32,2,0))</f>
        <v>#N/A</v>
      </c>
      <c r="F3943" s="35"/>
      <c r="G3943" s="33">
        <f>IFERROR(VLOOKUP(C3943,重点公司!$C$2:$E$800,2,FALSE),0)</f>
        <v>0</v>
      </c>
    </row>
    <row r="3944" spans="2:7" ht="14" customHeight="1" x14ac:dyDescent="0.25">
      <c r="B3944" s="34" t="s">
        <v>5014</v>
      </c>
      <c r="C3944" s="29">
        <f>[1]!s_info_name(B3944)</f>
        <v>0</v>
      </c>
      <c r="D3944" s="30">
        <f>[1]!s_info_industry_sw_2021(B3944,"",1)</f>
        <v>0</v>
      </c>
      <c r="E3944" s="31" t="e">
        <f>IF([1]!s_info_industry_sw_2021(B3944,"",2)="消费电子",分工!$E$4,VLOOKUP(D3944,分工!$B$2:'分工'!$C$32,2,0))</f>
        <v>#N/A</v>
      </c>
      <c r="F3944" s="35"/>
      <c r="G3944" s="33">
        <f>IFERROR(VLOOKUP(C3944,重点公司!$C$2:$E$800,2,FALSE),0)</f>
        <v>0</v>
      </c>
    </row>
    <row r="3945" spans="2:7" ht="14" customHeight="1" x14ac:dyDescent="0.25">
      <c r="B3945" s="34" t="s">
        <v>5015</v>
      </c>
      <c r="C3945" s="29">
        <f>[1]!s_info_name(B3945)</f>
        <v>0</v>
      </c>
      <c r="D3945" s="30">
        <f>[1]!s_info_industry_sw_2021(B3945,"",1)</f>
        <v>0</v>
      </c>
      <c r="E3945" s="31" t="e">
        <f>IF([1]!s_info_industry_sw_2021(B3945,"",2)="消费电子",分工!$E$4,VLOOKUP(D3945,分工!$B$2:'分工'!$C$32,2,0))</f>
        <v>#N/A</v>
      </c>
      <c r="F3945" s="35"/>
      <c r="G3945" s="33">
        <f>IFERROR(VLOOKUP(C3945,重点公司!$C$2:$E$800,2,FALSE),0)</f>
        <v>0</v>
      </c>
    </row>
    <row r="3946" spans="2:7" ht="14" customHeight="1" x14ac:dyDescent="0.25">
      <c r="B3946" s="34" t="s">
        <v>5016</v>
      </c>
      <c r="C3946" s="29">
        <f>[1]!s_info_name(B3946)</f>
        <v>0</v>
      </c>
      <c r="D3946" s="30">
        <f>[1]!s_info_industry_sw_2021(B3946,"",1)</f>
        <v>0</v>
      </c>
      <c r="E3946" s="31" t="e">
        <f>IF([1]!s_info_industry_sw_2021(B3946,"",2)="消费电子",分工!$E$4,VLOOKUP(D3946,分工!$B$2:'分工'!$C$32,2,0))</f>
        <v>#N/A</v>
      </c>
      <c r="F3946" s="35"/>
      <c r="G3946" s="33">
        <f>IFERROR(VLOOKUP(C3946,重点公司!$C$2:$E$800,2,FALSE),0)</f>
        <v>0</v>
      </c>
    </row>
    <row r="3947" spans="2:7" ht="14" customHeight="1" x14ac:dyDescent="0.25">
      <c r="B3947" s="34" t="s">
        <v>5017</v>
      </c>
      <c r="C3947" s="29">
        <f>[1]!s_info_name(B3947)</f>
        <v>0</v>
      </c>
      <c r="D3947" s="30">
        <f>[1]!s_info_industry_sw_2021(B3947,"",1)</f>
        <v>0</v>
      </c>
      <c r="E3947" s="31" t="e">
        <f>IF([1]!s_info_industry_sw_2021(B3947,"",2)="消费电子",分工!$E$4,VLOOKUP(D3947,分工!$B$2:'分工'!$C$32,2,0))</f>
        <v>#N/A</v>
      </c>
      <c r="F3947" s="35"/>
      <c r="G3947" s="33">
        <f>IFERROR(VLOOKUP(C3947,重点公司!$C$2:$E$800,2,FALSE),0)</f>
        <v>0</v>
      </c>
    </row>
    <row r="3948" spans="2:7" ht="14" customHeight="1" x14ac:dyDescent="0.25">
      <c r="B3948" s="34" t="s">
        <v>5018</v>
      </c>
      <c r="C3948" s="29">
        <f>[1]!s_info_name(B3948)</f>
        <v>0</v>
      </c>
      <c r="D3948" s="30">
        <f>[1]!s_info_industry_sw_2021(B3948,"",1)</f>
        <v>0</v>
      </c>
      <c r="E3948" s="31" t="e">
        <f>IF([1]!s_info_industry_sw_2021(B3948,"",2)="消费电子",分工!$E$4,VLOOKUP(D3948,分工!$B$2:'分工'!$C$32,2,0))</f>
        <v>#N/A</v>
      </c>
      <c r="F3948" s="35"/>
      <c r="G3948" s="33">
        <f>IFERROR(VLOOKUP(C3948,重点公司!$C$2:$E$800,2,FALSE),0)</f>
        <v>0</v>
      </c>
    </row>
    <row r="3949" spans="2:7" ht="14" customHeight="1" x14ac:dyDescent="0.25">
      <c r="B3949" s="34" t="s">
        <v>5019</v>
      </c>
      <c r="C3949" s="29">
        <f>[1]!s_info_name(B3949)</f>
        <v>0</v>
      </c>
      <c r="D3949" s="30">
        <f>[1]!s_info_industry_sw_2021(B3949,"",1)</f>
        <v>0</v>
      </c>
      <c r="E3949" s="31" t="e">
        <f>IF([1]!s_info_industry_sw_2021(B3949,"",2)="消费电子",分工!$E$4,VLOOKUP(D3949,分工!$B$2:'分工'!$C$32,2,0))</f>
        <v>#N/A</v>
      </c>
      <c r="F3949" s="35"/>
      <c r="G3949" s="33">
        <f>IFERROR(VLOOKUP(C3949,重点公司!$C$2:$E$800,2,FALSE),0)</f>
        <v>0</v>
      </c>
    </row>
    <row r="3950" spans="2:7" ht="14" customHeight="1" x14ac:dyDescent="0.25">
      <c r="B3950" s="34" t="s">
        <v>5020</v>
      </c>
      <c r="C3950" s="29">
        <f>[1]!s_info_name(B3950)</f>
        <v>0</v>
      </c>
      <c r="D3950" s="30">
        <f>[1]!s_info_industry_sw_2021(B3950,"",1)</f>
        <v>0</v>
      </c>
      <c r="E3950" s="31" t="e">
        <f>IF([1]!s_info_industry_sw_2021(B3950,"",2)="消费电子",分工!$E$4,VLOOKUP(D3950,分工!$B$2:'分工'!$C$32,2,0))</f>
        <v>#N/A</v>
      </c>
      <c r="F3950" s="35"/>
      <c r="G3950" s="33">
        <f>IFERROR(VLOOKUP(C3950,重点公司!$C$2:$E$800,2,FALSE),0)</f>
        <v>0</v>
      </c>
    </row>
    <row r="3951" spans="2:7" ht="14" customHeight="1" x14ac:dyDescent="0.25">
      <c r="B3951" s="34" t="s">
        <v>5021</v>
      </c>
      <c r="C3951" s="29">
        <f>[1]!s_info_name(B3951)</f>
        <v>0</v>
      </c>
      <c r="D3951" s="30">
        <f>[1]!s_info_industry_sw_2021(B3951,"",1)</f>
        <v>0</v>
      </c>
      <c r="E3951" s="31" t="e">
        <f>IF([1]!s_info_industry_sw_2021(B3951,"",2)="消费电子",分工!$E$4,VLOOKUP(D3951,分工!$B$2:'分工'!$C$32,2,0))</f>
        <v>#N/A</v>
      </c>
      <c r="F3951" s="35"/>
      <c r="G3951" s="33">
        <f>IFERROR(VLOOKUP(C3951,重点公司!$C$2:$E$800,2,FALSE),0)</f>
        <v>0</v>
      </c>
    </row>
    <row r="3952" spans="2:7" ht="14" customHeight="1" x14ac:dyDescent="0.25">
      <c r="B3952" s="34" t="s">
        <v>5022</v>
      </c>
      <c r="C3952" s="29">
        <f>[1]!s_info_name(B3952)</f>
        <v>0</v>
      </c>
      <c r="D3952" s="30">
        <f>[1]!s_info_industry_sw_2021(B3952,"",1)</f>
        <v>0</v>
      </c>
      <c r="E3952" s="31" t="e">
        <f>IF([1]!s_info_industry_sw_2021(B3952,"",2)="消费电子",分工!$E$4,VLOOKUP(D3952,分工!$B$2:'分工'!$C$32,2,0))</f>
        <v>#N/A</v>
      </c>
      <c r="F3952" s="35"/>
      <c r="G3952" s="33">
        <f>IFERROR(VLOOKUP(C3952,重点公司!$C$2:$E$800,2,FALSE),0)</f>
        <v>0</v>
      </c>
    </row>
    <row r="3953" spans="2:7" ht="14" customHeight="1" x14ac:dyDescent="0.25">
      <c r="B3953" s="34" t="s">
        <v>5023</v>
      </c>
      <c r="C3953" s="29">
        <f>[1]!s_info_name(B3953)</f>
        <v>0</v>
      </c>
      <c r="D3953" s="30">
        <f>[1]!s_info_industry_sw_2021(B3953,"",1)</f>
        <v>0</v>
      </c>
      <c r="E3953" s="31" t="e">
        <f>IF([1]!s_info_industry_sw_2021(B3953,"",2)="消费电子",分工!$E$4,VLOOKUP(D3953,分工!$B$2:'分工'!$C$32,2,0))</f>
        <v>#N/A</v>
      </c>
      <c r="F3953" s="35"/>
      <c r="G3953" s="33">
        <f>IFERROR(VLOOKUP(C3953,重点公司!$C$2:$E$800,2,FALSE),0)</f>
        <v>0</v>
      </c>
    </row>
    <row r="3954" spans="2:7" ht="14" customHeight="1" x14ac:dyDescent="0.25">
      <c r="B3954" s="34" t="s">
        <v>5024</v>
      </c>
      <c r="C3954" s="29">
        <f>[1]!s_info_name(B3954)</f>
        <v>0</v>
      </c>
      <c r="D3954" s="30">
        <f>[1]!s_info_industry_sw_2021(B3954,"",1)</f>
        <v>0</v>
      </c>
      <c r="E3954" s="31" t="e">
        <f>IF([1]!s_info_industry_sw_2021(B3954,"",2)="消费电子",分工!$E$4,VLOOKUP(D3954,分工!$B$2:'分工'!$C$32,2,0))</f>
        <v>#N/A</v>
      </c>
      <c r="F3954" s="35"/>
      <c r="G3954" s="33">
        <f>IFERROR(VLOOKUP(C3954,重点公司!$C$2:$E$800,2,FALSE),0)</f>
        <v>0</v>
      </c>
    </row>
    <row r="3955" spans="2:7" ht="14" customHeight="1" x14ac:dyDescent="0.25">
      <c r="B3955" s="34" t="s">
        <v>5025</v>
      </c>
      <c r="C3955" s="29">
        <f>[1]!s_info_name(B3955)</f>
        <v>0</v>
      </c>
      <c r="D3955" s="30">
        <f>[1]!s_info_industry_sw_2021(B3955,"",1)</f>
        <v>0</v>
      </c>
      <c r="E3955" s="31" t="e">
        <f>IF([1]!s_info_industry_sw_2021(B3955,"",2)="消费电子",分工!$E$4,VLOOKUP(D3955,分工!$B$2:'分工'!$C$32,2,0))</f>
        <v>#N/A</v>
      </c>
      <c r="F3955" s="35"/>
      <c r="G3955" s="33">
        <f>IFERROR(VLOOKUP(C3955,重点公司!$C$2:$E$800,2,FALSE),0)</f>
        <v>0</v>
      </c>
    </row>
    <row r="3956" spans="2:7" ht="14" customHeight="1" x14ac:dyDescent="0.25">
      <c r="B3956" s="34" t="s">
        <v>5026</v>
      </c>
      <c r="C3956" s="29">
        <f>[1]!s_info_name(B3956)</f>
        <v>0</v>
      </c>
      <c r="D3956" s="30">
        <f>[1]!s_info_industry_sw_2021(B3956,"",1)</f>
        <v>0</v>
      </c>
      <c r="E3956" s="31" t="e">
        <f>IF([1]!s_info_industry_sw_2021(B3956,"",2)="消费电子",分工!$E$4,VLOOKUP(D3956,分工!$B$2:'分工'!$C$32,2,0))</f>
        <v>#N/A</v>
      </c>
      <c r="F3956" s="35"/>
      <c r="G3956" s="33">
        <f>IFERROR(VLOOKUP(C3956,重点公司!$C$2:$E$800,2,FALSE),0)</f>
        <v>0</v>
      </c>
    </row>
    <row r="3957" spans="2:7" ht="14" customHeight="1" x14ac:dyDescent="0.25">
      <c r="B3957" s="34" t="s">
        <v>5027</v>
      </c>
      <c r="C3957" s="29">
        <f>[1]!s_info_name(B3957)</f>
        <v>0</v>
      </c>
      <c r="D3957" s="30">
        <f>[1]!s_info_industry_sw_2021(B3957,"",1)</f>
        <v>0</v>
      </c>
      <c r="E3957" s="31" t="e">
        <f>IF([1]!s_info_industry_sw_2021(B3957,"",2)="消费电子",分工!$E$4,VLOOKUP(D3957,分工!$B$2:'分工'!$C$32,2,0))</f>
        <v>#N/A</v>
      </c>
      <c r="F3957" s="35"/>
      <c r="G3957" s="33">
        <f>IFERROR(VLOOKUP(C3957,重点公司!$C$2:$E$800,2,FALSE),0)</f>
        <v>0</v>
      </c>
    </row>
    <row r="3958" spans="2:7" ht="14" customHeight="1" x14ac:dyDescent="0.25">
      <c r="B3958" s="34" t="s">
        <v>5028</v>
      </c>
      <c r="C3958" s="29">
        <f>[1]!s_info_name(B3958)</f>
        <v>0</v>
      </c>
      <c r="D3958" s="30">
        <f>[1]!s_info_industry_sw_2021(B3958,"",1)</f>
        <v>0</v>
      </c>
      <c r="E3958" s="31" t="e">
        <f>IF([1]!s_info_industry_sw_2021(B3958,"",2)="消费电子",分工!$E$4,VLOOKUP(D3958,分工!$B$2:'分工'!$C$32,2,0))</f>
        <v>#N/A</v>
      </c>
      <c r="F3958" s="35"/>
      <c r="G3958" s="33">
        <f>IFERROR(VLOOKUP(C3958,重点公司!$C$2:$E$800,2,FALSE),0)</f>
        <v>0</v>
      </c>
    </row>
    <row r="3959" spans="2:7" ht="14" customHeight="1" x14ac:dyDescent="0.25">
      <c r="B3959" s="34" t="s">
        <v>5029</v>
      </c>
      <c r="C3959" s="29">
        <f>[1]!s_info_name(B3959)</f>
        <v>0</v>
      </c>
      <c r="D3959" s="30">
        <f>[1]!s_info_industry_sw_2021(B3959,"",1)</f>
        <v>0</v>
      </c>
      <c r="E3959" s="31" t="e">
        <f>IF([1]!s_info_industry_sw_2021(B3959,"",2)="消费电子",分工!$E$4,VLOOKUP(D3959,分工!$B$2:'分工'!$C$32,2,0))</f>
        <v>#N/A</v>
      </c>
      <c r="F3959" s="35"/>
      <c r="G3959" s="33">
        <f>IFERROR(VLOOKUP(C3959,重点公司!$C$2:$E$800,2,FALSE),0)</f>
        <v>0</v>
      </c>
    </row>
    <row r="3960" spans="2:7" ht="14" customHeight="1" x14ac:dyDescent="0.25">
      <c r="B3960" s="34" t="s">
        <v>5030</v>
      </c>
      <c r="C3960" s="29">
        <f>[1]!s_info_name(B3960)</f>
        <v>0</v>
      </c>
      <c r="D3960" s="30">
        <f>[1]!s_info_industry_sw_2021(B3960,"",1)</f>
        <v>0</v>
      </c>
      <c r="E3960" s="31" t="e">
        <f>IF([1]!s_info_industry_sw_2021(B3960,"",2)="消费电子",分工!$E$4,VLOOKUP(D3960,分工!$B$2:'分工'!$C$32,2,0))</f>
        <v>#N/A</v>
      </c>
      <c r="F3960" s="35"/>
      <c r="G3960" s="33">
        <f>IFERROR(VLOOKUP(C3960,重点公司!$C$2:$E$800,2,FALSE),0)</f>
        <v>0</v>
      </c>
    </row>
    <row r="3961" spans="2:7" ht="14" customHeight="1" x14ac:dyDescent="0.25">
      <c r="B3961" s="34" t="s">
        <v>5031</v>
      </c>
      <c r="C3961" s="29">
        <f>[1]!s_info_name(B3961)</f>
        <v>0</v>
      </c>
      <c r="D3961" s="30">
        <f>[1]!s_info_industry_sw_2021(B3961,"",1)</f>
        <v>0</v>
      </c>
      <c r="E3961" s="31" t="e">
        <f>IF([1]!s_info_industry_sw_2021(B3961,"",2)="消费电子",分工!$E$4,VLOOKUP(D3961,分工!$B$2:'分工'!$C$32,2,0))</f>
        <v>#N/A</v>
      </c>
      <c r="F3961" s="35"/>
      <c r="G3961" s="33">
        <f>IFERROR(VLOOKUP(C3961,重点公司!$C$2:$E$800,2,FALSE),0)</f>
        <v>0</v>
      </c>
    </row>
    <row r="3962" spans="2:7" ht="14" customHeight="1" x14ac:dyDescent="0.25">
      <c r="B3962" s="34" t="s">
        <v>5032</v>
      </c>
      <c r="C3962" s="29">
        <f>[1]!s_info_name(B3962)</f>
        <v>0</v>
      </c>
      <c r="D3962" s="30">
        <f>[1]!s_info_industry_sw_2021(B3962,"",1)</f>
        <v>0</v>
      </c>
      <c r="E3962" s="31" t="e">
        <f>IF([1]!s_info_industry_sw_2021(B3962,"",2)="消费电子",分工!$E$4,VLOOKUP(D3962,分工!$B$2:'分工'!$C$32,2,0))</f>
        <v>#N/A</v>
      </c>
      <c r="F3962" s="35"/>
      <c r="G3962" s="33">
        <f>IFERROR(VLOOKUP(C3962,重点公司!$C$2:$E$800,2,FALSE),0)</f>
        <v>0</v>
      </c>
    </row>
    <row r="3963" spans="2:7" ht="14" customHeight="1" x14ac:dyDescent="0.25">
      <c r="B3963" s="34" t="s">
        <v>5033</v>
      </c>
      <c r="C3963" s="29">
        <f>[1]!s_info_name(B3963)</f>
        <v>0</v>
      </c>
      <c r="D3963" s="30">
        <f>[1]!s_info_industry_sw_2021(B3963,"",1)</f>
        <v>0</v>
      </c>
      <c r="E3963" s="31" t="e">
        <f>IF([1]!s_info_industry_sw_2021(B3963,"",2)="消费电子",分工!$E$4,VLOOKUP(D3963,分工!$B$2:'分工'!$C$32,2,0))</f>
        <v>#N/A</v>
      </c>
      <c r="F3963" s="35"/>
      <c r="G3963" s="33">
        <f>IFERROR(VLOOKUP(C3963,重点公司!$C$2:$E$800,2,FALSE),0)</f>
        <v>0</v>
      </c>
    </row>
    <row r="3964" spans="2:7" ht="14" customHeight="1" x14ac:dyDescent="0.25">
      <c r="B3964" s="34" t="s">
        <v>5034</v>
      </c>
      <c r="C3964" s="29">
        <f>[1]!s_info_name(B3964)</f>
        <v>0</v>
      </c>
      <c r="D3964" s="30">
        <f>[1]!s_info_industry_sw_2021(B3964,"",1)</f>
        <v>0</v>
      </c>
      <c r="E3964" s="31" t="e">
        <f>IF([1]!s_info_industry_sw_2021(B3964,"",2)="消费电子",分工!$E$4,VLOOKUP(D3964,分工!$B$2:'分工'!$C$32,2,0))</f>
        <v>#N/A</v>
      </c>
      <c r="F3964" s="35"/>
      <c r="G3964" s="33">
        <f>IFERROR(VLOOKUP(C3964,重点公司!$C$2:$E$800,2,FALSE),0)</f>
        <v>0</v>
      </c>
    </row>
    <row r="3965" spans="2:7" ht="14" customHeight="1" x14ac:dyDescent="0.25">
      <c r="B3965" s="34" t="s">
        <v>5035</v>
      </c>
      <c r="C3965" s="29">
        <f>[1]!s_info_name(B3965)</f>
        <v>0</v>
      </c>
      <c r="D3965" s="30">
        <f>[1]!s_info_industry_sw_2021(B3965,"",1)</f>
        <v>0</v>
      </c>
      <c r="E3965" s="31" t="e">
        <f>IF([1]!s_info_industry_sw_2021(B3965,"",2)="消费电子",分工!$E$4,VLOOKUP(D3965,分工!$B$2:'分工'!$C$32,2,0))</f>
        <v>#N/A</v>
      </c>
      <c r="F3965" s="35"/>
      <c r="G3965" s="33">
        <f>IFERROR(VLOOKUP(C3965,重点公司!$C$2:$E$800,2,FALSE),0)</f>
        <v>0</v>
      </c>
    </row>
    <row r="3966" spans="2:7" ht="14" customHeight="1" x14ac:dyDescent="0.25">
      <c r="B3966" s="34" t="s">
        <v>5036</v>
      </c>
      <c r="C3966" s="29">
        <f>[1]!s_info_name(B3966)</f>
        <v>0</v>
      </c>
      <c r="D3966" s="30">
        <f>[1]!s_info_industry_sw_2021(B3966,"",1)</f>
        <v>0</v>
      </c>
      <c r="E3966" s="31" t="e">
        <f>IF([1]!s_info_industry_sw_2021(B3966,"",2)="消费电子",分工!$E$4,VLOOKUP(D3966,分工!$B$2:'分工'!$C$32,2,0))</f>
        <v>#N/A</v>
      </c>
      <c r="F3966" s="35"/>
      <c r="G3966" s="33">
        <f>IFERROR(VLOOKUP(C3966,重点公司!$C$2:$E$800,2,FALSE),0)</f>
        <v>0</v>
      </c>
    </row>
    <row r="3967" spans="2:7" ht="14" customHeight="1" x14ac:dyDescent="0.25">
      <c r="B3967" s="34" t="s">
        <v>5037</v>
      </c>
      <c r="C3967" s="29">
        <f>[1]!s_info_name(B3967)</f>
        <v>0</v>
      </c>
      <c r="D3967" s="30">
        <f>[1]!s_info_industry_sw_2021(B3967,"",1)</f>
        <v>0</v>
      </c>
      <c r="E3967" s="31" t="e">
        <f>IF([1]!s_info_industry_sw_2021(B3967,"",2)="消费电子",分工!$E$4,VLOOKUP(D3967,分工!$B$2:'分工'!$C$32,2,0))</f>
        <v>#N/A</v>
      </c>
      <c r="F3967" s="35"/>
      <c r="G3967" s="33">
        <f>IFERROR(VLOOKUP(C3967,重点公司!$C$2:$E$800,2,FALSE),0)</f>
        <v>0</v>
      </c>
    </row>
    <row r="3968" spans="2:7" ht="14" customHeight="1" x14ac:dyDescent="0.25">
      <c r="B3968" s="34" t="s">
        <v>5038</v>
      </c>
      <c r="C3968" s="29">
        <f>[1]!s_info_name(B3968)</f>
        <v>0</v>
      </c>
      <c r="D3968" s="30">
        <f>[1]!s_info_industry_sw_2021(B3968,"",1)</f>
        <v>0</v>
      </c>
      <c r="E3968" s="31" t="e">
        <f>IF([1]!s_info_industry_sw_2021(B3968,"",2)="消费电子",分工!$E$4,VLOOKUP(D3968,分工!$B$2:'分工'!$C$32,2,0))</f>
        <v>#N/A</v>
      </c>
      <c r="F3968" s="35"/>
      <c r="G3968" s="33">
        <f>IFERROR(VLOOKUP(C3968,重点公司!$C$2:$E$800,2,FALSE),0)</f>
        <v>0</v>
      </c>
    </row>
    <row r="3969" spans="2:7" ht="14" customHeight="1" x14ac:dyDescent="0.25">
      <c r="B3969" s="34" t="s">
        <v>5039</v>
      </c>
      <c r="C3969" s="29">
        <f>[1]!s_info_name(B3969)</f>
        <v>0</v>
      </c>
      <c r="D3969" s="30">
        <f>[1]!s_info_industry_sw_2021(B3969,"",1)</f>
        <v>0</v>
      </c>
      <c r="E3969" s="31" t="e">
        <f>IF([1]!s_info_industry_sw_2021(B3969,"",2)="消费电子",分工!$E$4,VLOOKUP(D3969,分工!$B$2:'分工'!$C$32,2,0))</f>
        <v>#N/A</v>
      </c>
      <c r="F3969" s="35"/>
      <c r="G3969" s="33">
        <f>IFERROR(VLOOKUP(C3969,重点公司!$C$2:$E$800,2,FALSE),0)</f>
        <v>0</v>
      </c>
    </row>
    <row r="3970" spans="2:7" ht="14" customHeight="1" x14ac:dyDescent="0.25">
      <c r="B3970" s="34" t="s">
        <v>5040</v>
      </c>
      <c r="C3970" s="29">
        <f>[1]!s_info_name(B3970)</f>
        <v>0</v>
      </c>
      <c r="D3970" s="30">
        <f>[1]!s_info_industry_sw_2021(B3970,"",1)</f>
        <v>0</v>
      </c>
      <c r="E3970" s="31" t="e">
        <f>IF([1]!s_info_industry_sw_2021(B3970,"",2)="消费电子",分工!$E$4,VLOOKUP(D3970,分工!$B$2:'分工'!$C$32,2,0))</f>
        <v>#N/A</v>
      </c>
      <c r="F3970" s="35"/>
      <c r="G3970" s="33">
        <f>IFERROR(VLOOKUP(C3970,重点公司!$C$2:$E$800,2,FALSE),0)</f>
        <v>0</v>
      </c>
    </row>
    <row r="3971" spans="2:7" ht="14" customHeight="1" x14ac:dyDescent="0.25">
      <c r="B3971" s="34" t="s">
        <v>5041</v>
      </c>
      <c r="C3971" s="29">
        <f>[1]!s_info_name(B3971)</f>
        <v>0</v>
      </c>
      <c r="D3971" s="30">
        <f>[1]!s_info_industry_sw_2021(B3971,"",1)</f>
        <v>0</v>
      </c>
      <c r="E3971" s="31" t="e">
        <f>IF([1]!s_info_industry_sw_2021(B3971,"",2)="消费电子",分工!$E$4,VLOOKUP(D3971,分工!$B$2:'分工'!$C$32,2,0))</f>
        <v>#N/A</v>
      </c>
      <c r="F3971" s="35"/>
      <c r="G3971" s="33">
        <f>IFERROR(VLOOKUP(C3971,重点公司!$C$2:$E$800,2,FALSE),0)</f>
        <v>0</v>
      </c>
    </row>
    <row r="3972" spans="2:7" ht="14" customHeight="1" x14ac:dyDescent="0.25">
      <c r="B3972" s="34" t="s">
        <v>5042</v>
      </c>
      <c r="C3972" s="29">
        <f>[1]!s_info_name(B3972)</f>
        <v>0</v>
      </c>
      <c r="D3972" s="30">
        <f>[1]!s_info_industry_sw_2021(B3972,"",1)</f>
        <v>0</v>
      </c>
      <c r="E3972" s="31" t="e">
        <f>IF([1]!s_info_industry_sw_2021(B3972,"",2)="消费电子",分工!$E$4,VLOOKUP(D3972,分工!$B$2:'分工'!$C$32,2,0))</f>
        <v>#N/A</v>
      </c>
      <c r="F3972" s="35"/>
      <c r="G3972" s="33">
        <f>IFERROR(VLOOKUP(C3972,重点公司!$C$2:$E$800,2,FALSE),0)</f>
        <v>0</v>
      </c>
    </row>
    <row r="3973" spans="2:7" ht="14" customHeight="1" x14ac:dyDescent="0.25">
      <c r="B3973" s="34" t="s">
        <v>5043</v>
      </c>
      <c r="C3973" s="29">
        <f>[1]!s_info_name(B3973)</f>
        <v>0</v>
      </c>
      <c r="D3973" s="30">
        <f>[1]!s_info_industry_sw_2021(B3973,"",1)</f>
        <v>0</v>
      </c>
      <c r="E3973" s="31" t="e">
        <f>IF([1]!s_info_industry_sw_2021(B3973,"",2)="消费电子",分工!$E$4,VLOOKUP(D3973,分工!$B$2:'分工'!$C$32,2,0))</f>
        <v>#N/A</v>
      </c>
      <c r="F3973" s="35"/>
      <c r="G3973" s="33">
        <f>IFERROR(VLOOKUP(C3973,重点公司!$C$2:$E$800,2,FALSE),0)</f>
        <v>0</v>
      </c>
    </row>
    <row r="3974" spans="2:7" ht="14" customHeight="1" x14ac:dyDescent="0.25">
      <c r="B3974" s="34" t="s">
        <v>5044</v>
      </c>
      <c r="C3974" s="29">
        <f>[1]!s_info_name(B3974)</f>
        <v>0</v>
      </c>
      <c r="D3974" s="30">
        <f>[1]!s_info_industry_sw_2021(B3974,"",1)</f>
        <v>0</v>
      </c>
      <c r="E3974" s="31" t="e">
        <f>IF([1]!s_info_industry_sw_2021(B3974,"",2)="消费电子",分工!$E$4,VLOOKUP(D3974,分工!$B$2:'分工'!$C$32,2,0))</f>
        <v>#N/A</v>
      </c>
      <c r="F3974" s="35"/>
      <c r="G3974" s="33">
        <f>IFERROR(VLOOKUP(C3974,重点公司!$C$2:$E$800,2,FALSE),0)</f>
        <v>0</v>
      </c>
    </row>
    <row r="3975" spans="2:7" ht="14" customHeight="1" x14ac:dyDescent="0.25">
      <c r="B3975" s="34" t="s">
        <v>5045</v>
      </c>
      <c r="C3975" s="29">
        <f>[1]!s_info_name(B3975)</f>
        <v>0</v>
      </c>
      <c r="D3975" s="30">
        <f>[1]!s_info_industry_sw_2021(B3975,"",1)</f>
        <v>0</v>
      </c>
      <c r="E3975" s="31" t="e">
        <f>IF([1]!s_info_industry_sw_2021(B3975,"",2)="消费电子",分工!$E$4,VLOOKUP(D3975,分工!$B$2:'分工'!$C$32,2,0))</f>
        <v>#N/A</v>
      </c>
      <c r="F3975" s="35"/>
      <c r="G3975" s="33">
        <f>IFERROR(VLOOKUP(C3975,重点公司!$C$2:$E$800,2,FALSE),0)</f>
        <v>0</v>
      </c>
    </row>
    <row r="3976" spans="2:7" ht="14" customHeight="1" x14ac:dyDescent="0.25">
      <c r="B3976" s="34" t="s">
        <v>5046</v>
      </c>
      <c r="C3976" s="29">
        <f>[1]!s_info_name(B3976)</f>
        <v>0</v>
      </c>
      <c r="D3976" s="30">
        <f>[1]!s_info_industry_sw_2021(B3976,"",1)</f>
        <v>0</v>
      </c>
      <c r="E3976" s="31" t="e">
        <f>IF([1]!s_info_industry_sw_2021(B3976,"",2)="消费电子",分工!$E$4,VLOOKUP(D3976,分工!$B$2:'分工'!$C$32,2,0))</f>
        <v>#N/A</v>
      </c>
      <c r="F3976" s="35"/>
      <c r="G3976" s="33">
        <f>IFERROR(VLOOKUP(C3976,重点公司!$C$2:$E$800,2,FALSE),0)</f>
        <v>0</v>
      </c>
    </row>
    <row r="3977" spans="2:7" ht="14" customHeight="1" x14ac:dyDescent="0.25">
      <c r="B3977" s="34" t="s">
        <v>5047</v>
      </c>
      <c r="C3977" s="29">
        <f>[1]!s_info_name(B3977)</f>
        <v>0</v>
      </c>
      <c r="D3977" s="30">
        <f>[1]!s_info_industry_sw_2021(B3977,"",1)</f>
        <v>0</v>
      </c>
      <c r="E3977" s="31" t="e">
        <f>IF([1]!s_info_industry_sw_2021(B3977,"",2)="消费电子",分工!$E$4,VLOOKUP(D3977,分工!$B$2:'分工'!$C$32,2,0))</f>
        <v>#N/A</v>
      </c>
      <c r="F3977" s="35"/>
      <c r="G3977" s="33">
        <f>IFERROR(VLOOKUP(C3977,重点公司!$C$2:$E$800,2,FALSE),0)</f>
        <v>0</v>
      </c>
    </row>
    <row r="3978" spans="2:7" ht="14" customHeight="1" x14ac:dyDescent="0.25">
      <c r="B3978" s="34" t="s">
        <v>5048</v>
      </c>
      <c r="C3978" s="29">
        <f>[1]!s_info_name(B3978)</f>
        <v>0</v>
      </c>
      <c r="D3978" s="30">
        <f>[1]!s_info_industry_sw_2021(B3978,"",1)</f>
        <v>0</v>
      </c>
      <c r="E3978" s="31" t="e">
        <f>IF([1]!s_info_industry_sw_2021(B3978,"",2)="消费电子",分工!$E$4,VLOOKUP(D3978,分工!$B$2:'分工'!$C$32,2,0))</f>
        <v>#N/A</v>
      </c>
      <c r="F3978" s="35"/>
      <c r="G3978" s="33">
        <f>IFERROR(VLOOKUP(C3978,重点公司!$C$2:$E$800,2,FALSE),0)</f>
        <v>0</v>
      </c>
    </row>
    <row r="3979" spans="2:7" ht="14" customHeight="1" x14ac:dyDescent="0.25">
      <c r="B3979" s="34" t="s">
        <v>5049</v>
      </c>
      <c r="C3979" s="29">
        <f>[1]!s_info_name(B3979)</f>
        <v>0</v>
      </c>
      <c r="D3979" s="30">
        <f>[1]!s_info_industry_sw_2021(B3979,"",1)</f>
        <v>0</v>
      </c>
      <c r="E3979" s="31" t="e">
        <f>IF([1]!s_info_industry_sw_2021(B3979,"",2)="消费电子",分工!$E$4,VLOOKUP(D3979,分工!$B$2:'分工'!$C$32,2,0))</f>
        <v>#N/A</v>
      </c>
      <c r="F3979" s="35"/>
      <c r="G3979" s="33">
        <f>IFERROR(VLOOKUP(C3979,重点公司!$C$2:$E$800,2,FALSE),0)</f>
        <v>0</v>
      </c>
    </row>
    <row r="3980" spans="2:7" ht="14" customHeight="1" x14ac:dyDescent="0.25">
      <c r="B3980" s="34" t="s">
        <v>5050</v>
      </c>
      <c r="C3980" s="29">
        <f>[1]!s_info_name(B3980)</f>
        <v>0</v>
      </c>
      <c r="D3980" s="30">
        <f>[1]!s_info_industry_sw_2021(B3980,"",1)</f>
        <v>0</v>
      </c>
      <c r="E3980" s="31" t="e">
        <f>IF([1]!s_info_industry_sw_2021(B3980,"",2)="消费电子",分工!$E$4,VLOOKUP(D3980,分工!$B$2:'分工'!$C$32,2,0))</f>
        <v>#N/A</v>
      </c>
      <c r="F3980" s="35"/>
      <c r="G3980" s="33">
        <f>IFERROR(VLOOKUP(C3980,重点公司!$C$2:$E$800,2,FALSE),0)</f>
        <v>0</v>
      </c>
    </row>
    <row r="3981" spans="2:7" ht="14" customHeight="1" x14ac:dyDescent="0.25">
      <c r="B3981" s="34" t="s">
        <v>5051</v>
      </c>
      <c r="C3981" s="29">
        <f>[1]!s_info_name(B3981)</f>
        <v>0</v>
      </c>
      <c r="D3981" s="30">
        <f>[1]!s_info_industry_sw_2021(B3981,"",1)</f>
        <v>0</v>
      </c>
      <c r="E3981" s="31" t="e">
        <f>IF([1]!s_info_industry_sw_2021(B3981,"",2)="消费电子",分工!$E$4,VLOOKUP(D3981,分工!$B$2:'分工'!$C$32,2,0))</f>
        <v>#N/A</v>
      </c>
      <c r="F3981" s="35"/>
      <c r="G3981" s="33">
        <f>IFERROR(VLOOKUP(C3981,重点公司!$C$2:$E$800,2,FALSE),0)</f>
        <v>0</v>
      </c>
    </row>
    <row r="3982" spans="2:7" ht="14" customHeight="1" x14ac:dyDescent="0.25">
      <c r="B3982" s="34" t="s">
        <v>5052</v>
      </c>
      <c r="C3982" s="29">
        <f>[1]!s_info_name(B3982)</f>
        <v>0</v>
      </c>
      <c r="D3982" s="30">
        <f>[1]!s_info_industry_sw_2021(B3982,"",1)</f>
        <v>0</v>
      </c>
      <c r="E3982" s="31" t="e">
        <f>IF([1]!s_info_industry_sw_2021(B3982,"",2)="消费电子",分工!$E$4,VLOOKUP(D3982,分工!$B$2:'分工'!$C$32,2,0))</f>
        <v>#N/A</v>
      </c>
      <c r="F3982" s="35"/>
      <c r="G3982" s="33">
        <f>IFERROR(VLOOKUP(C3982,重点公司!$C$2:$E$800,2,FALSE),0)</f>
        <v>0</v>
      </c>
    </row>
    <row r="3983" spans="2:7" ht="14" customHeight="1" x14ac:dyDescent="0.25">
      <c r="B3983" s="34" t="s">
        <v>5053</v>
      </c>
      <c r="C3983" s="29">
        <f>[1]!s_info_name(B3983)</f>
        <v>0</v>
      </c>
      <c r="D3983" s="30">
        <f>[1]!s_info_industry_sw_2021(B3983,"",1)</f>
        <v>0</v>
      </c>
      <c r="E3983" s="31" t="e">
        <f>IF([1]!s_info_industry_sw_2021(B3983,"",2)="消费电子",分工!$E$4,VLOOKUP(D3983,分工!$B$2:'分工'!$C$32,2,0))</f>
        <v>#N/A</v>
      </c>
      <c r="F3983" s="35"/>
      <c r="G3983" s="33">
        <f>IFERROR(VLOOKUP(C3983,重点公司!$C$2:$E$800,2,FALSE),0)</f>
        <v>0</v>
      </c>
    </row>
    <row r="3984" spans="2:7" ht="14" customHeight="1" x14ac:dyDescent="0.25">
      <c r="B3984" s="34" t="s">
        <v>5054</v>
      </c>
      <c r="C3984" s="29">
        <f>[1]!s_info_name(B3984)</f>
        <v>0</v>
      </c>
      <c r="D3984" s="30">
        <f>[1]!s_info_industry_sw_2021(B3984,"",1)</f>
        <v>0</v>
      </c>
      <c r="E3984" s="31" t="e">
        <f>IF([1]!s_info_industry_sw_2021(B3984,"",2)="消费电子",分工!$E$4,VLOOKUP(D3984,分工!$B$2:'分工'!$C$32,2,0))</f>
        <v>#N/A</v>
      </c>
      <c r="F3984" s="35"/>
      <c r="G3984" s="33">
        <f>IFERROR(VLOOKUP(C3984,重点公司!$C$2:$E$800,2,FALSE),0)</f>
        <v>0</v>
      </c>
    </row>
    <row r="3985" spans="2:7" ht="14" customHeight="1" x14ac:dyDescent="0.25">
      <c r="B3985" s="34" t="s">
        <v>5055</v>
      </c>
      <c r="C3985" s="29">
        <f>[1]!s_info_name(B3985)</f>
        <v>0</v>
      </c>
      <c r="D3985" s="30">
        <f>[1]!s_info_industry_sw_2021(B3985,"",1)</f>
        <v>0</v>
      </c>
      <c r="E3985" s="31" t="e">
        <f>IF([1]!s_info_industry_sw_2021(B3985,"",2)="消费电子",分工!$E$4,VLOOKUP(D3985,分工!$B$2:'分工'!$C$32,2,0))</f>
        <v>#N/A</v>
      </c>
      <c r="F3985" s="35"/>
      <c r="G3985" s="33">
        <f>IFERROR(VLOOKUP(C3985,重点公司!$C$2:$E$800,2,FALSE),0)</f>
        <v>0</v>
      </c>
    </row>
    <row r="3986" spans="2:7" ht="14" customHeight="1" x14ac:dyDescent="0.25">
      <c r="B3986" s="34" t="s">
        <v>5056</v>
      </c>
      <c r="C3986" s="29">
        <f>[1]!s_info_name(B3986)</f>
        <v>0</v>
      </c>
      <c r="D3986" s="30">
        <f>[1]!s_info_industry_sw_2021(B3986,"",1)</f>
        <v>0</v>
      </c>
      <c r="E3986" s="31" t="e">
        <f>IF([1]!s_info_industry_sw_2021(B3986,"",2)="消费电子",分工!$E$4,VLOOKUP(D3986,分工!$B$2:'分工'!$C$32,2,0))</f>
        <v>#N/A</v>
      </c>
      <c r="F3986" s="35"/>
      <c r="G3986" s="33">
        <f>IFERROR(VLOOKUP(C3986,重点公司!$C$2:$E$800,2,FALSE),0)</f>
        <v>0</v>
      </c>
    </row>
    <row r="3987" spans="2:7" ht="14" customHeight="1" x14ac:dyDescent="0.25">
      <c r="B3987" s="34" t="s">
        <v>5057</v>
      </c>
      <c r="C3987" s="29">
        <f>[1]!s_info_name(B3987)</f>
        <v>0</v>
      </c>
      <c r="D3987" s="30">
        <f>[1]!s_info_industry_sw_2021(B3987,"",1)</f>
        <v>0</v>
      </c>
      <c r="E3987" s="31" t="e">
        <f>IF([1]!s_info_industry_sw_2021(B3987,"",2)="消费电子",分工!$E$4,VLOOKUP(D3987,分工!$B$2:'分工'!$C$32,2,0))</f>
        <v>#N/A</v>
      </c>
      <c r="F3987" s="35"/>
      <c r="G3987" s="33">
        <f>IFERROR(VLOOKUP(C3987,重点公司!$C$2:$E$800,2,FALSE),0)</f>
        <v>0</v>
      </c>
    </row>
    <row r="3988" spans="2:7" ht="14" customHeight="1" x14ac:dyDescent="0.25">
      <c r="B3988" s="34" t="s">
        <v>5058</v>
      </c>
      <c r="C3988" s="29">
        <f>[1]!s_info_name(B3988)</f>
        <v>0</v>
      </c>
      <c r="D3988" s="30">
        <f>[1]!s_info_industry_sw_2021(B3988,"",1)</f>
        <v>0</v>
      </c>
      <c r="E3988" s="31" t="e">
        <f>IF([1]!s_info_industry_sw_2021(B3988,"",2)="消费电子",分工!$E$4,VLOOKUP(D3988,分工!$B$2:'分工'!$C$32,2,0))</f>
        <v>#N/A</v>
      </c>
      <c r="F3988" s="35"/>
      <c r="G3988" s="33">
        <f>IFERROR(VLOOKUP(C3988,重点公司!$C$2:$E$800,2,FALSE),0)</f>
        <v>0</v>
      </c>
    </row>
    <row r="3989" spans="2:7" ht="14" customHeight="1" x14ac:dyDescent="0.25">
      <c r="B3989" s="34" t="s">
        <v>5059</v>
      </c>
      <c r="C3989" s="29">
        <f>[1]!s_info_name(B3989)</f>
        <v>0</v>
      </c>
      <c r="D3989" s="30">
        <f>[1]!s_info_industry_sw_2021(B3989,"",1)</f>
        <v>0</v>
      </c>
      <c r="E3989" s="31" t="e">
        <f>IF([1]!s_info_industry_sw_2021(B3989,"",2)="消费电子",分工!$E$4,VLOOKUP(D3989,分工!$B$2:'分工'!$C$32,2,0))</f>
        <v>#N/A</v>
      </c>
      <c r="F3989" s="35"/>
      <c r="G3989" s="33">
        <f>IFERROR(VLOOKUP(C3989,重点公司!$C$2:$E$800,2,FALSE),0)</f>
        <v>0</v>
      </c>
    </row>
    <row r="3990" spans="2:7" ht="14" customHeight="1" x14ac:dyDescent="0.25">
      <c r="B3990" s="34" t="s">
        <v>5060</v>
      </c>
      <c r="C3990" s="29">
        <f>[1]!s_info_name(B3990)</f>
        <v>0</v>
      </c>
      <c r="D3990" s="30">
        <f>[1]!s_info_industry_sw_2021(B3990,"",1)</f>
        <v>0</v>
      </c>
      <c r="E3990" s="31" t="e">
        <f>IF([1]!s_info_industry_sw_2021(B3990,"",2)="消费电子",分工!$E$4,VLOOKUP(D3990,分工!$B$2:'分工'!$C$32,2,0))</f>
        <v>#N/A</v>
      </c>
      <c r="F3990" s="35"/>
      <c r="G3990" s="33">
        <f>IFERROR(VLOOKUP(C3990,重点公司!$C$2:$E$800,2,FALSE),0)</f>
        <v>0</v>
      </c>
    </row>
    <row r="3991" spans="2:7" ht="14" customHeight="1" x14ac:dyDescent="0.25">
      <c r="B3991" s="34" t="s">
        <v>5061</v>
      </c>
      <c r="C3991" s="29">
        <f>[1]!s_info_name(B3991)</f>
        <v>0</v>
      </c>
      <c r="D3991" s="30">
        <f>[1]!s_info_industry_sw_2021(B3991,"",1)</f>
        <v>0</v>
      </c>
      <c r="E3991" s="31" t="e">
        <f>IF([1]!s_info_industry_sw_2021(B3991,"",2)="消费电子",分工!$E$4,VLOOKUP(D3991,分工!$B$2:'分工'!$C$32,2,0))</f>
        <v>#N/A</v>
      </c>
      <c r="F3991" s="35"/>
      <c r="G3991" s="33">
        <f>IFERROR(VLOOKUP(C3991,重点公司!$C$2:$E$800,2,FALSE),0)</f>
        <v>0</v>
      </c>
    </row>
    <row r="3992" spans="2:7" ht="14" customHeight="1" x14ac:dyDescent="0.25">
      <c r="B3992" s="34" t="s">
        <v>5062</v>
      </c>
      <c r="C3992" s="29">
        <f>[1]!s_info_name(B3992)</f>
        <v>0</v>
      </c>
      <c r="D3992" s="30">
        <f>[1]!s_info_industry_sw_2021(B3992,"",1)</f>
        <v>0</v>
      </c>
      <c r="E3992" s="31" t="e">
        <f>IF([1]!s_info_industry_sw_2021(B3992,"",2)="消费电子",分工!$E$4,VLOOKUP(D3992,分工!$B$2:'分工'!$C$32,2,0))</f>
        <v>#N/A</v>
      </c>
      <c r="F3992" s="35"/>
      <c r="G3992" s="33">
        <f>IFERROR(VLOOKUP(C3992,重点公司!$C$2:$E$800,2,FALSE),0)</f>
        <v>0</v>
      </c>
    </row>
    <row r="3993" spans="2:7" ht="14" customHeight="1" x14ac:dyDescent="0.25">
      <c r="B3993" s="34" t="s">
        <v>5063</v>
      </c>
      <c r="C3993" s="29">
        <f>[1]!s_info_name(B3993)</f>
        <v>0</v>
      </c>
      <c r="D3993" s="30">
        <f>[1]!s_info_industry_sw_2021(B3993,"",1)</f>
        <v>0</v>
      </c>
      <c r="E3993" s="31" t="e">
        <f>IF([1]!s_info_industry_sw_2021(B3993,"",2)="消费电子",分工!$E$4,VLOOKUP(D3993,分工!$B$2:'分工'!$C$32,2,0))</f>
        <v>#N/A</v>
      </c>
      <c r="F3993" s="35"/>
      <c r="G3993" s="33">
        <f>IFERROR(VLOOKUP(C3993,重点公司!$C$2:$E$800,2,FALSE),0)</f>
        <v>0</v>
      </c>
    </row>
    <row r="3994" spans="2:7" ht="14" customHeight="1" x14ac:dyDescent="0.25">
      <c r="B3994" s="34" t="s">
        <v>5064</v>
      </c>
      <c r="C3994" s="29">
        <f>[1]!s_info_name(B3994)</f>
        <v>0</v>
      </c>
      <c r="D3994" s="30">
        <f>[1]!s_info_industry_sw_2021(B3994,"",1)</f>
        <v>0</v>
      </c>
      <c r="E3994" s="31" t="e">
        <f>IF([1]!s_info_industry_sw_2021(B3994,"",2)="消费电子",分工!$E$4,VLOOKUP(D3994,分工!$B$2:'分工'!$C$32,2,0))</f>
        <v>#N/A</v>
      </c>
      <c r="F3994" s="35"/>
      <c r="G3994" s="33">
        <f>IFERROR(VLOOKUP(C3994,重点公司!$C$2:$E$800,2,FALSE),0)</f>
        <v>0</v>
      </c>
    </row>
    <row r="3995" spans="2:7" ht="14" customHeight="1" x14ac:dyDescent="0.25">
      <c r="B3995" s="34" t="s">
        <v>5065</v>
      </c>
      <c r="C3995" s="29">
        <f>[1]!s_info_name(B3995)</f>
        <v>0</v>
      </c>
      <c r="D3995" s="30">
        <f>[1]!s_info_industry_sw_2021(B3995,"",1)</f>
        <v>0</v>
      </c>
      <c r="E3995" s="31" t="e">
        <f>IF([1]!s_info_industry_sw_2021(B3995,"",2)="消费电子",分工!$E$4,VLOOKUP(D3995,分工!$B$2:'分工'!$C$32,2,0))</f>
        <v>#N/A</v>
      </c>
      <c r="F3995" s="35"/>
      <c r="G3995" s="33">
        <f>IFERROR(VLOOKUP(C3995,重点公司!$C$2:$E$800,2,FALSE),0)</f>
        <v>0</v>
      </c>
    </row>
    <row r="3996" spans="2:7" ht="14" customHeight="1" x14ac:dyDescent="0.25">
      <c r="B3996" s="34" t="s">
        <v>5066</v>
      </c>
      <c r="C3996" s="29">
        <f>[1]!s_info_name(B3996)</f>
        <v>0</v>
      </c>
      <c r="D3996" s="30">
        <f>[1]!s_info_industry_sw_2021(B3996,"",1)</f>
        <v>0</v>
      </c>
      <c r="E3996" s="31" t="e">
        <f>IF([1]!s_info_industry_sw_2021(B3996,"",2)="消费电子",分工!$E$4,VLOOKUP(D3996,分工!$B$2:'分工'!$C$32,2,0))</f>
        <v>#N/A</v>
      </c>
      <c r="F3996" s="35"/>
      <c r="G3996" s="33">
        <f>IFERROR(VLOOKUP(C3996,重点公司!$C$2:$E$800,2,FALSE),0)</f>
        <v>0</v>
      </c>
    </row>
    <row r="3997" spans="2:7" ht="14" customHeight="1" x14ac:dyDescent="0.25">
      <c r="B3997" s="34" t="s">
        <v>5067</v>
      </c>
      <c r="C3997" s="29">
        <f>[1]!s_info_name(B3997)</f>
        <v>0</v>
      </c>
      <c r="D3997" s="30">
        <f>[1]!s_info_industry_sw_2021(B3997,"",1)</f>
        <v>0</v>
      </c>
      <c r="E3997" s="31" t="e">
        <f>IF([1]!s_info_industry_sw_2021(B3997,"",2)="消费电子",分工!$E$4,VLOOKUP(D3997,分工!$B$2:'分工'!$C$32,2,0))</f>
        <v>#N/A</v>
      </c>
      <c r="F3997" s="35"/>
      <c r="G3997" s="33">
        <f>IFERROR(VLOOKUP(C3997,重点公司!$C$2:$E$800,2,FALSE),0)</f>
        <v>0</v>
      </c>
    </row>
    <row r="3998" spans="2:7" ht="14" customHeight="1" x14ac:dyDescent="0.25">
      <c r="B3998" s="34" t="s">
        <v>5068</v>
      </c>
      <c r="C3998" s="29">
        <f>[1]!s_info_name(B3998)</f>
        <v>0</v>
      </c>
      <c r="D3998" s="30">
        <f>[1]!s_info_industry_sw_2021(B3998,"",1)</f>
        <v>0</v>
      </c>
      <c r="E3998" s="31" t="e">
        <f>IF([1]!s_info_industry_sw_2021(B3998,"",2)="消费电子",分工!$E$4,VLOOKUP(D3998,分工!$B$2:'分工'!$C$32,2,0))</f>
        <v>#N/A</v>
      </c>
      <c r="F3998" s="35"/>
      <c r="G3998" s="33">
        <f>IFERROR(VLOOKUP(C3998,重点公司!$C$2:$E$800,2,FALSE),0)</f>
        <v>0</v>
      </c>
    </row>
    <row r="3999" spans="2:7" ht="14" customHeight="1" x14ac:dyDescent="0.25">
      <c r="B3999" s="34" t="s">
        <v>5069</v>
      </c>
      <c r="C3999" s="29">
        <f>[1]!s_info_name(B3999)</f>
        <v>0</v>
      </c>
      <c r="D3999" s="30">
        <f>[1]!s_info_industry_sw_2021(B3999,"",1)</f>
        <v>0</v>
      </c>
      <c r="E3999" s="31" t="e">
        <f>IF([1]!s_info_industry_sw_2021(B3999,"",2)="消费电子",分工!$E$4,VLOOKUP(D3999,分工!$B$2:'分工'!$C$32,2,0))</f>
        <v>#N/A</v>
      </c>
      <c r="F3999" s="35"/>
      <c r="G3999" s="33">
        <f>IFERROR(VLOOKUP(C3999,重点公司!$C$2:$E$800,2,FALSE),0)</f>
        <v>0</v>
      </c>
    </row>
    <row r="4000" spans="2:7" ht="14" customHeight="1" x14ac:dyDescent="0.25">
      <c r="B4000" s="34" t="s">
        <v>5070</v>
      </c>
      <c r="C4000" s="29">
        <f>[1]!s_info_name(B4000)</f>
        <v>0</v>
      </c>
      <c r="D4000" s="30">
        <f>[1]!s_info_industry_sw_2021(B4000,"",1)</f>
        <v>0</v>
      </c>
      <c r="E4000" s="31" t="e">
        <f>IF([1]!s_info_industry_sw_2021(B4000,"",2)="消费电子",分工!$E$4,VLOOKUP(D4000,分工!$B$2:'分工'!$C$32,2,0))</f>
        <v>#N/A</v>
      </c>
      <c r="F4000" s="35"/>
      <c r="G4000" s="33">
        <f>IFERROR(VLOOKUP(C4000,重点公司!$C$2:$E$800,2,FALSE),0)</f>
        <v>0</v>
      </c>
    </row>
    <row r="4001" spans="2:7" ht="14" customHeight="1" x14ac:dyDescent="0.25">
      <c r="B4001" s="34" t="s">
        <v>5071</v>
      </c>
      <c r="C4001" s="29">
        <f>[1]!s_info_name(B4001)</f>
        <v>0</v>
      </c>
      <c r="D4001" s="30">
        <f>[1]!s_info_industry_sw_2021(B4001,"",1)</f>
        <v>0</v>
      </c>
      <c r="E4001" s="31" t="e">
        <f>IF([1]!s_info_industry_sw_2021(B4001,"",2)="消费电子",分工!$E$4,VLOOKUP(D4001,分工!$B$2:'分工'!$C$32,2,0))</f>
        <v>#N/A</v>
      </c>
      <c r="F4001" s="35"/>
      <c r="G4001" s="33">
        <f>IFERROR(VLOOKUP(C4001,重点公司!$C$2:$E$800,2,FALSE),0)</f>
        <v>0</v>
      </c>
    </row>
    <row r="4002" spans="2:7" ht="14" customHeight="1" x14ac:dyDescent="0.25">
      <c r="B4002" s="34" t="s">
        <v>5072</v>
      </c>
      <c r="C4002" s="29">
        <f>[1]!s_info_name(B4002)</f>
        <v>0</v>
      </c>
      <c r="D4002" s="30">
        <f>[1]!s_info_industry_sw_2021(B4002,"",1)</f>
        <v>0</v>
      </c>
      <c r="E4002" s="31" t="e">
        <f>IF([1]!s_info_industry_sw_2021(B4002,"",2)="消费电子",分工!$E$4,VLOOKUP(D4002,分工!$B$2:'分工'!$C$32,2,0))</f>
        <v>#N/A</v>
      </c>
      <c r="F4002" s="35"/>
      <c r="G4002" s="33">
        <f>IFERROR(VLOOKUP(C4002,重点公司!$C$2:$E$800,2,FALSE),0)</f>
        <v>0</v>
      </c>
    </row>
    <row r="4003" spans="2:7" ht="14" customHeight="1" x14ac:dyDescent="0.25">
      <c r="B4003" s="34" t="s">
        <v>5073</v>
      </c>
      <c r="C4003" s="29">
        <f>[1]!s_info_name(B4003)</f>
        <v>0</v>
      </c>
      <c r="D4003" s="30">
        <f>[1]!s_info_industry_sw_2021(B4003,"",1)</f>
        <v>0</v>
      </c>
      <c r="E4003" s="31" t="e">
        <f>IF([1]!s_info_industry_sw_2021(B4003,"",2)="消费电子",分工!$E$4,VLOOKUP(D4003,分工!$B$2:'分工'!$C$32,2,0))</f>
        <v>#N/A</v>
      </c>
      <c r="F4003" s="35"/>
      <c r="G4003" s="33">
        <f>IFERROR(VLOOKUP(C4003,重点公司!$C$2:$E$800,2,FALSE),0)</f>
        <v>0</v>
      </c>
    </row>
    <row r="4004" spans="2:7" ht="14" customHeight="1" x14ac:dyDescent="0.25">
      <c r="B4004" s="34" t="s">
        <v>5074</v>
      </c>
      <c r="C4004" s="29">
        <f>[1]!s_info_name(B4004)</f>
        <v>0</v>
      </c>
      <c r="D4004" s="30">
        <f>[1]!s_info_industry_sw_2021(B4004,"",1)</f>
        <v>0</v>
      </c>
      <c r="E4004" s="31" t="e">
        <f>IF([1]!s_info_industry_sw_2021(B4004,"",2)="消费电子",分工!$E$4,VLOOKUP(D4004,分工!$B$2:'分工'!$C$32,2,0))</f>
        <v>#N/A</v>
      </c>
      <c r="F4004" s="35"/>
      <c r="G4004" s="33">
        <f>IFERROR(VLOOKUP(C4004,重点公司!$C$2:$E$800,2,FALSE),0)</f>
        <v>0</v>
      </c>
    </row>
    <row r="4005" spans="2:7" ht="14" customHeight="1" x14ac:dyDescent="0.25">
      <c r="B4005" s="34" t="s">
        <v>5075</v>
      </c>
      <c r="C4005" s="29">
        <f>[1]!s_info_name(B4005)</f>
        <v>0</v>
      </c>
      <c r="D4005" s="30">
        <f>[1]!s_info_industry_sw_2021(B4005,"",1)</f>
        <v>0</v>
      </c>
      <c r="E4005" s="31" t="e">
        <f>IF([1]!s_info_industry_sw_2021(B4005,"",2)="消费电子",分工!$E$4,VLOOKUP(D4005,分工!$B$2:'分工'!$C$32,2,0))</f>
        <v>#N/A</v>
      </c>
      <c r="F4005" s="35"/>
      <c r="G4005" s="33">
        <f>IFERROR(VLOOKUP(C4005,重点公司!$C$2:$E$800,2,FALSE),0)</f>
        <v>0</v>
      </c>
    </row>
    <row r="4006" spans="2:7" ht="14" customHeight="1" x14ac:dyDescent="0.25">
      <c r="B4006" s="34" t="s">
        <v>5076</v>
      </c>
      <c r="C4006" s="29">
        <f>[1]!s_info_name(B4006)</f>
        <v>0</v>
      </c>
      <c r="D4006" s="30">
        <f>[1]!s_info_industry_sw_2021(B4006,"",1)</f>
        <v>0</v>
      </c>
      <c r="E4006" s="31" t="e">
        <f>IF([1]!s_info_industry_sw_2021(B4006,"",2)="消费电子",分工!$E$4,VLOOKUP(D4006,分工!$B$2:'分工'!$C$32,2,0))</f>
        <v>#N/A</v>
      </c>
      <c r="F4006" s="35"/>
      <c r="G4006" s="33">
        <f>IFERROR(VLOOKUP(C4006,重点公司!$C$2:$E$800,2,FALSE),0)</f>
        <v>0</v>
      </c>
    </row>
    <row r="4007" spans="2:7" ht="14" customHeight="1" x14ac:dyDescent="0.25">
      <c r="B4007" s="34" t="s">
        <v>5077</v>
      </c>
      <c r="C4007" s="29">
        <f>[1]!s_info_name(B4007)</f>
        <v>0</v>
      </c>
      <c r="D4007" s="30">
        <f>[1]!s_info_industry_sw_2021(B4007,"",1)</f>
        <v>0</v>
      </c>
      <c r="E4007" s="31" t="e">
        <f>IF([1]!s_info_industry_sw_2021(B4007,"",2)="消费电子",分工!$E$4,VLOOKUP(D4007,分工!$B$2:'分工'!$C$32,2,0))</f>
        <v>#N/A</v>
      </c>
      <c r="F4007" s="35"/>
      <c r="G4007" s="33">
        <f>IFERROR(VLOOKUP(C4007,重点公司!$C$2:$E$800,2,FALSE),0)</f>
        <v>0</v>
      </c>
    </row>
    <row r="4008" spans="2:7" ht="14" customHeight="1" x14ac:dyDescent="0.25">
      <c r="B4008" s="34" t="s">
        <v>5078</v>
      </c>
      <c r="C4008" s="29">
        <f>[1]!s_info_name(B4008)</f>
        <v>0</v>
      </c>
      <c r="D4008" s="30">
        <f>[1]!s_info_industry_sw_2021(B4008,"",1)</f>
        <v>0</v>
      </c>
      <c r="E4008" s="31" t="e">
        <f>IF([1]!s_info_industry_sw_2021(B4008,"",2)="消费电子",分工!$E$4,VLOOKUP(D4008,分工!$B$2:'分工'!$C$32,2,0))</f>
        <v>#N/A</v>
      </c>
      <c r="F4008" s="35"/>
      <c r="G4008" s="33">
        <f>IFERROR(VLOOKUP(C4008,重点公司!$C$2:$E$800,2,FALSE),0)</f>
        <v>0</v>
      </c>
    </row>
    <row r="4009" spans="2:7" ht="14" customHeight="1" x14ac:dyDescent="0.25">
      <c r="B4009" s="34" t="s">
        <v>5079</v>
      </c>
      <c r="C4009" s="29">
        <f>[1]!s_info_name(B4009)</f>
        <v>0</v>
      </c>
      <c r="D4009" s="30">
        <f>[1]!s_info_industry_sw_2021(B4009,"",1)</f>
        <v>0</v>
      </c>
      <c r="E4009" s="31" t="e">
        <f>IF([1]!s_info_industry_sw_2021(B4009,"",2)="消费电子",分工!$E$4,VLOOKUP(D4009,分工!$B$2:'分工'!$C$32,2,0))</f>
        <v>#N/A</v>
      </c>
      <c r="F4009" s="35"/>
      <c r="G4009" s="33">
        <f>IFERROR(VLOOKUP(C4009,重点公司!$C$2:$E$800,2,FALSE),0)</f>
        <v>0</v>
      </c>
    </row>
    <row r="4010" spans="2:7" ht="14" customHeight="1" x14ac:dyDescent="0.25">
      <c r="B4010" s="34" t="s">
        <v>5080</v>
      </c>
      <c r="C4010" s="29">
        <f>[1]!s_info_name(B4010)</f>
        <v>0</v>
      </c>
      <c r="D4010" s="30">
        <f>[1]!s_info_industry_sw_2021(B4010,"",1)</f>
        <v>0</v>
      </c>
      <c r="E4010" s="31" t="e">
        <f>IF([1]!s_info_industry_sw_2021(B4010,"",2)="消费电子",分工!$E$4,VLOOKUP(D4010,分工!$B$2:'分工'!$C$32,2,0))</f>
        <v>#N/A</v>
      </c>
      <c r="F4010" s="35"/>
      <c r="G4010" s="33">
        <f>IFERROR(VLOOKUP(C4010,重点公司!$C$2:$E$800,2,FALSE),0)</f>
        <v>0</v>
      </c>
    </row>
    <row r="4011" spans="2:7" ht="14" customHeight="1" x14ac:dyDescent="0.25">
      <c r="B4011" s="34" t="s">
        <v>5081</v>
      </c>
      <c r="C4011" s="29">
        <f>[1]!s_info_name(B4011)</f>
        <v>0</v>
      </c>
      <c r="D4011" s="30">
        <f>[1]!s_info_industry_sw_2021(B4011,"",1)</f>
        <v>0</v>
      </c>
      <c r="E4011" s="31" t="e">
        <f>IF([1]!s_info_industry_sw_2021(B4011,"",2)="消费电子",分工!$E$4,VLOOKUP(D4011,分工!$B$2:'分工'!$C$32,2,0))</f>
        <v>#N/A</v>
      </c>
      <c r="F4011" s="35"/>
      <c r="G4011" s="33">
        <f>IFERROR(VLOOKUP(C4011,重点公司!$C$2:$E$800,2,FALSE),0)</f>
        <v>0</v>
      </c>
    </row>
    <row r="4012" spans="2:7" ht="14" customHeight="1" x14ac:dyDescent="0.25">
      <c r="B4012" s="34" t="s">
        <v>5082</v>
      </c>
      <c r="C4012" s="29">
        <f>[1]!s_info_name(B4012)</f>
        <v>0</v>
      </c>
      <c r="D4012" s="30">
        <f>[1]!s_info_industry_sw_2021(B4012,"",1)</f>
        <v>0</v>
      </c>
      <c r="E4012" s="31" t="e">
        <f>IF([1]!s_info_industry_sw_2021(B4012,"",2)="消费电子",分工!$E$4,VLOOKUP(D4012,分工!$B$2:'分工'!$C$32,2,0))</f>
        <v>#N/A</v>
      </c>
      <c r="F4012" s="35"/>
      <c r="G4012" s="33">
        <f>IFERROR(VLOOKUP(C4012,重点公司!$C$2:$E$800,2,FALSE),0)</f>
        <v>0</v>
      </c>
    </row>
    <row r="4013" spans="2:7" ht="14" customHeight="1" x14ac:dyDescent="0.25">
      <c r="B4013" s="34" t="s">
        <v>5083</v>
      </c>
      <c r="C4013" s="29">
        <f>[1]!s_info_name(B4013)</f>
        <v>0</v>
      </c>
      <c r="D4013" s="30">
        <f>[1]!s_info_industry_sw_2021(B4013,"",1)</f>
        <v>0</v>
      </c>
      <c r="E4013" s="31" t="e">
        <f>IF([1]!s_info_industry_sw_2021(B4013,"",2)="消费电子",分工!$E$4,VLOOKUP(D4013,分工!$B$2:'分工'!$C$32,2,0))</f>
        <v>#N/A</v>
      </c>
      <c r="F4013" s="35"/>
      <c r="G4013" s="33">
        <f>IFERROR(VLOOKUP(C4013,重点公司!$C$2:$E$800,2,FALSE),0)</f>
        <v>0</v>
      </c>
    </row>
    <row r="4014" spans="2:7" ht="14" customHeight="1" x14ac:dyDescent="0.25">
      <c r="B4014" s="34" t="s">
        <v>5084</v>
      </c>
      <c r="C4014" s="29">
        <f>[1]!s_info_name(B4014)</f>
        <v>0</v>
      </c>
      <c r="D4014" s="30">
        <f>[1]!s_info_industry_sw_2021(B4014,"",1)</f>
        <v>0</v>
      </c>
      <c r="E4014" s="31" t="e">
        <f>IF([1]!s_info_industry_sw_2021(B4014,"",2)="消费电子",分工!$E$4,VLOOKUP(D4014,分工!$B$2:'分工'!$C$32,2,0))</f>
        <v>#N/A</v>
      </c>
      <c r="F4014" s="35"/>
      <c r="G4014" s="33">
        <f>IFERROR(VLOOKUP(C4014,重点公司!$C$2:$E$800,2,FALSE),0)</f>
        <v>0</v>
      </c>
    </row>
    <row r="4015" spans="2:7" ht="14" customHeight="1" x14ac:dyDescent="0.25">
      <c r="B4015" s="34" t="s">
        <v>5085</v>
      </c>
      <c r="C4015" s="29">
        <f>[1]!s_info_name(B4015)</f>
        <v>0</v>
      </c>
      <c r="D4015" s="30">
        <f>[1]!s_info_industry_sw_2021(B4015,"",1)</f>
        <v>0</v>
      </c>
      <c r="E4015" s="31" t="e">
        <f>IF([1]!s_info_industry_sw_2021(B4015,"",2)="消费电子",分工!$E$4,VLOOKUP(D4015,分工!$B$2:'分工'!$C$32,2,0))</f>
        <v>#N/A</v>
      </c>
      <c r="F4015" s="35"/>
      <c r="G4015" s="33">
        <f>IFERROR(VLOOKUP(C4015,重点公司!$C$2:$E$800,2,FALSE),0)</f>
        <v>0</v>
      </c>
    </row>
    <row r="4016" spans="2:7" ht="14" customHeight="1" x14ac:dyDescent="0.25">
      <c r="B4016" s="34" t="s">
        <v>5086</v>
      </c>
      <c r="C4016" s="29">
        <f>[1]!s_info_name(B4016)</f>
        <v>0</v>
      </c>
      <c r="D4016" s="30">
        <f>[1]!s_info_industry_sw_2021(B4016,"",1)</f>
        <v>0</v>
      </c>
      <c r="E4016" s="31" t="e">
        <f>IF([1]!s_info_industry_sw_2021(B4016,"",2)="消费电子",分工!$E$4,VLOOKUP(D4016,分工!$B$2:'分工'!$C$32,2,0))</f>
        <v>#N/A</v>
      </c>
      <c r="F4016" s="35"/>
      <c r="G4016" s="33">
        <f>IFERROR(VLOOKUP(C4016,重点公司!$C$2:$E$800,2,FALSE),0)</f>
        <v>0</v>
      </c>
    </row>
    <row r="4017" spans="2:7" ht="14" customHeight="1" x14ac:dyDescent="0.25">
      <c r="B4017" s="34" t="s">
        <v>5087</v>
      </c>
      <c r="C4017" s="29">
        <f>[1]!s_info_name(B4017)</f>
        <v>0</v>
      </c>
      <c r="D4017" s="30">
        <f>[1]!s_info_industry_sw_2021(B4017,"",1)</f>
        <v>0</v>
      </c>
      <c r="E4017" s="31" t="e">
        <f>IF([1]!s_info_industry_sw_2021(B4017,"",2)="消费电子",分工!$E$4,VLOOKUP(D4017,分工!$B$2:'分工'!$C$32,2,0))</f>
        <v>#N/A</v>
      </c>
      <c r="F4017" s="35"/>
      <c r="G4017" s="33">
        <f>IFERROR(VLOOKUP(C4017,重点公司!$C$2:$E$800,2,FALSE),0)</f>
        <v>0</v>
      </c>
    </row>
    <row r="4018" spans="2:7" ht="14" customHeight="1" x14ac:dyDescent="0.25">
      <c r="B4018" s="34" t="s">
        <v>5088</v>
      </c>
      <c r="C4018" s="29">
        <f>[1]!s_info_name(B4018)</f>
        <v>0</v>
      </c>
      <c r="D4018" s="30">
        <f>[1]!s_info_industry_sw_2021(B4018,"",1)</f>
        <v>0</v>
      </c>
      <c r="E4018" s="31" t="e">
        <f>IF([1]!s_info_industry_sw_2021(B4018,"",2)="消费电子",分工!$E$4,VLOOKUP(D4018,分工!$B$2:'分工'!$C$32,2,0))</f>
        <v>#N/A</v>
      </c>
      <c r="F4018" s="35"/>
      <c r="G4018" s="33">
        <f>IFERROR(VLOOKUP(C4018,重点公司!$C$2:$E$800,2,FALSE),0)</f>
        <v>0</v>
      </c>
    </row>
    <row r="4019" spans="2:7" ht="14" customHeight="1" x14ac:dyDescent="0.25">
      <c r="B4019" s="34" t="s">
        <v>5089</v>
      </c>
      <c r="C4019" s="29">
        <f>[1]!s_info_name(B4019)</f>
        <v>0</v>
      </c>
      <c r="D4019" s="30">
        <f>[1]!s_info_industry_sw_2021(B4019,"",1)</f>
        <v>0</v>
      </c>
      <c r="E4019" s="31" t="e">
        <f>IF([1]!s_info_industry_sw_2021(B4019,"",2)="消费电子",分工!$E$4,VLOOKUP(D4019,分工!$B$2:'分工'!$C$32,2,0))</f>
        <v>#N/A</v>
      </c>
      <c r="F4019" s="35"/>
      <c r="G4019" s="33">
        <f>IFERROR(VLOOKUP(C4019,重点公司!$C$2:$E$800,2,FALSE),0)</f>
        <v>0</v>
      </c>
    </row>
    <row r="4020" spans="2:7" ht="14" customHeight="1" x14ac:dyDescent="0.25">
      <c r="B4020" s="34" t="s">
        <v>5090</v>
      </c>
      <c r="C4020" s="29">
        <f>[1]!s_info_name(B4020)</f>
        <v>0</v>
      </c>
      <c r="D4020" s="30">
        <f>[1]!s_info_industry_sw_2021(B4020,"",1)</f>
        <v>0</v>
      </c>
      <c r="E4020" s="31" t="e">
        <f>IF([1]!s_info_industry_sw_2021(B4020,"",2)="消费电子",分工!$E$4,VLOOKUP(D4020,分工!$B$2:'分工'!$C$32,2,0))</f>
        <v>#N/A</v>
      </c>
      <c r="F4020" s="35"/>
      <c r="G4020" s="33">
        <f>IFERROR(VLOOKUP(C4020,重点公司!$C$2:$E$800,2,FALSE),0)</f>
        <v>0</v>
      </c>
    </row>
    <row r="4021" spans="2:7" ht="14" customHeight="1" x14ac:dyDescent="0.25">
      <c r="B4021" s="34" t="s">
        <v>5091</v>
      </c>
      <c r="C4021" s="29">
        <f>[1]!s_info_name(B4021)</f>
        <v>0</v>
      </c>
      <c r="D4021" s="30">
        <f>[1]!s_info_industry_sw_2021(B4021,"",1)</f>
        <v>0</v>
      </c>
      <c r="E4021" s="31" t="e">
        <f>IF([1]!s_info_industry_sw_2021(B4021,"",2)="消费电子",分工!$E$4,VLOOKUP(D4021,分工!$B$2:'分工'!$C$32,2,0))</f>
        <v>#N/A</v>
      </c>
      <c r="F4021" s="35"/>
      <c r="G4021" s="33">
        <f>IFERROR(VLOOKUP(C4021,重点公司!$C$2:$E$800,2,FALSE),0)</f>
        <v>0</v>
      </c>
    </row>
    <row r="4022" spans="2:7" ht="14" customHeight="1" x14ac:dyDescent="0.25">
      <c r="B4022" s="34" t="s">
        <v>5092</v>
      </c>
      <c r="C4022" s="29">
        <f>[1]!s_info_name(B4022)</f>
        <v>0</v>
      </c>
      <c r="D4022" s="30">
        <f>[1]!s_info_industry_sw_2021(B4022,"",1)</f>
        <v>0</v>
      </c>
      <c r="E4022" s="31" t="e">
        <f>IF([1]!s_info_industry_sw_2021(B4022,"",2)="消费电子",分工!$E$4,VLOOKUP(D4022,分工!$B$2:'分工'!$C$32,2,0))</f>
        <v>#N/A</v>
      </c>
      <c r="F4022" s="35"/>
      <c r="G4022" s="33">
        <f>IFERROR(VLOOKUP(C4022,重点公司!$C$2:$E$800,2,FALSE),0)</f>
        <v>0</v>
      </c>
    </row>
    <row r="4023" spans="2:7" ht="14" customHeight="1" x14ac:dyDescent="0.25">
      <c r="B4023" s="34" t="s">
        <v>5093</v>
      </c>
      <c r="C4023" s="29">
        <f>[1]!s_info_name(B4023)</f>
        <v>0</v>
      </c>
      <c r="D4023" s="30">
        <f>[1]!s_info_industry_sw_2021(B4023,"",1)</f>
        <v>0</v>
      </c>
      <c r="E4023" s="31" t="e">
        <f>IF([1]!s_info_industry_sw_2021(B4023,"",2)="消费电子",分工!$E$4,VLOOKUP(D4023,分工!$B$2:'分工'!$C$32,2,0))</f>
        <v>#N/A</v>
      </c>
      <c r="F4023" s="35"/>
      <c r="G4023" s="33">
        <f>IFERROR(VLOOKUP(C4023,重点公司!$C$2:$E$800,2,FALSE),0)</f>
        <v>0</v>
      </c>
    </row>
    <row r="4024" spans="2:7" ht="14" customHeight="1" x14ac:dyDescent="0.25">
      <c r="B4024" s="34" t="s">
        <v>5094</v>
      </c>
      <c r="C4024" s="29">
        <f>[1]!s_info_name(B4024)</f>
        <v>0</v>
      </c>
      <c r="D4024" s="30">
        <f>[1]!s_info_industry_sw_2021(B4024,"",1)</f>
        <v>0</v>
      </c>
      <c r="E4024" s="31" t="e">
        <f>IF([1]!s_info_industry_sw_2021(B4024,"",2)="消费电子",分工!$E$4,VLOOKUP(D4024,分工!$B$2:'分工'!$C$32,2,0))</f>
        <v>#N/A</v>
      </c>
      <c r="F4024" s="35"/>
      <c r="G4024" s="33">
        <f>IFERROR(VLOOKUP(C4024,重点公司!$C$2:$E$800,2,FALSE),0)</f>
        <v>0</v>
      </c>
    </row>
    <row r="4025" spans="2:7" ht="14" customHeight="1" x14ac:dyDescent="0.25">
      <c r="B4025" s="34" t="s">
        <v>5095</v>
      </c>
      <c r="C4025" s="29">
        <f>[1]!s_info_name(B4025)</f>
        <v>0</v>
      </c>
      <c r="D4025" s="30">
        <f>[1]!s_info_industry_sw_2021(B4025,"",1)</f>
        <v>0</v>
      </c>
      <c r="E4025" s="31" t="e">
        <f>IF([1]!s_info_industry_sw_2021(B4025,"",2)="消费电子",分工!$E$4,VLOOKUP(D4025,分工!$B$2:'分工'!$C$32,2,0))</f>
        <v>#N/A</v>
      </c>
      <c r="F4025" s="35"/>
      <c r="G4025" s="33">
        <f>IFERROR(VLOOKUP(C4025,重点公司!$C$2:$E$800,2,FALSE),0)</f>
        <v>0</v>
      </c>
    </row>
    <row r="4026" spans="2:7" ht="14" customHeight="1" x14ac:dyDescent="0.25">
      <c r="B4026" s="34" t="s">
        <v>5096</v>
      </c>
      <c r="C4026" s="29">
        <f>[1]!s_info_name(B4026)</f>
        <v>0</v>
      </c>
      <c r="D4026" s="30">
        <f>[1]!s_info_industry_sw_2021(B4026,"",1)</f>
        <v>0</v>
      </c>
      <c r="E4026" s="31" t="e">
        <f>IF([1]!s_info_industry_sw_2021(B4026,"",2)="消费电子",分工!$E$4,VLOOKUP(D4026,分工!$B$2:'分工'!$C$32,2,0))</f>
        <v>#N/A</v>
      </c>
      <c r="F4026" s="35"/>
      <c r="G4026" s="33">
        <f>IFERROR(VLOOKUP(C4026,重点公司!$C$2:$E$800,2,FALSE),0)</f>
        <v>0</v>
      </c>
    </row>
    <row r="4027" spans="2:7" ht="14" customHeight="1" x14ac:dyDescent="0.25">
      <c r="B4027" s="34" t="s">
        <v>5097</v>
      </c>
      <c r="C4027" s="29">
        <f>[1]!s_info_name(B4027)</f>
        <v>0</v>
      </c>
      <c r="D4027" s="30">
        <f>[1]!s_info_industry_sw_2021(B4027,"",1)</f>
        <v>0</v>
      </c>
      <c r="E4027" s="31" t="e">
        <f>IF([1]!s_info_industry_sw_2021(B4027,"",2)="消费电子",分工!$E$4,VLOOKUP(D4027,分工!$B$2:'分工'!$C$32,2,0))</f>
        <v>#N/A</v>
      </c>
      <c r="F4027" s="35"/>
      <c r="G4027" s="33">
        <f>IFERROR(VLOOKUP(C4027,重点公司!$C$2:$E$800,2,FALSE),0)</f>
        <v>0</v>
      </c>
    </row>
    <row r="4028" spans="2:7" ht="14" customHeight="1" x14ac:dyDescent="0.25">
      <c r="B4028" s="34" t="s">
        <v>5098</v>
      </c>
      <c r="C4028" s="29">
        <f>[1]!s_info_name(B4028)</f>
        <v>0</v>
      </c>
      <c r="D4028" s="30">
        <f>[1]!s_info_industry_sw_2021(B4028,"",1)</f>
        <v>0</v>
      </c>
      <c r="E4028" s="31" t="e">
        <f>IF([1]!s_info_industry_sw_2021(B4028,"",2)="消费电子",分工!$E$4,VLOOKUP(D4028,分工!$B$2:'分工'!$C$32,2,0))</f>
        <v>#N/A</v>
      </c>
      <c r="F4028" s="35"/>
      <c r="G4028" s="33">
        <f>IFERROR(VLOOKUP(C4028,重点公司!$C$2:$E$800,2,FALSE),0)</f>
        <v>0</v>
      </c>
    </row>
    <row r="4029" spans="2:7" ht="14" customHeight="1" x14ac:dyDescent="0.25">
      <c r="B4029" s="34" t="s">
        <v>5099</v>
      </c>
      <c r="C4029" s="29">
        <f>[1]!s_info_name(B4029)</f>
        <v>0</v>
      </c>
      <c r="D4029" s="30">
        <f>[1]!s_info_industry_sw_2021(B4029,"",1)</f>
        <v>0</v>
      </c>
      <c r="E4029" s="31" t="e">
        <f>IF([1]!s_info_industry_sw_2021(B4029,"",2)="消费电子",分工!$E$4,VLOOKUP(D4029,分工!$B$2:'分工'!$C$32,2,0))</f>
        <v>#N/A</v>
      </c>
      <c r="F4029" s="35"/>
      <c r="G4029" s="33">
        <f>IFERROR(VLOOKUP(C4029,重点公司!$C$2:$E$800,2,FALSE),0)</f>
        <v>0</v>
      </c>
    </row>
    <row r="4030" spans="2:7" ht="14" customHeight="1" x14ac:dyDescent="0.25">
      <c r="B4030" s="34" t="s">
        <v>5100</v>
      </c>
      <c r="C4030" s="29">
        <f>[1]!s_info_name(B4030)</f>
        <v>0</v>
      </c>
      <c r="D4030" s="30">
        <f>[1]!s_info_industry_sw_2021(B4030,"",1)</f>
        <v>0</v>
      </c>
      <c r="E4030" s="31" t="e">
        <f>IF([1]!s_info_industry_sw_2021(B4030,"",2)="消费电子",分工!$E$4,VLOOKUP(D4030,分工!$B$2:'分工'!$C$32,2,0))</f>
        <v>#N/A</v>
      </c>
      <c r="F4030" s="35"/>
      <c r="G4030" s="33">
        <f>IFERROR(VLOOKUP(C4030,重点公司!$C$2:$E$800,2,FALSE),0)</f>
        <v>0</v>
      </c>
    </row>
    <row r="4031" spans="2:7" ht="14" customHeight="1" x14ac:dyDescent="0.25">
      <c r="B4031" s="34" t="s">
        <v>5101</v>
      </c>
      <c r="C4031" s="29">
        <f>[1]!s_info_name(B4031)</f>
        <v>0</v>
      </c>
      <c r="D4031" s="30">
        <f>[1]!s_info_industry_sw_2021(B4031,"",1)</f>
        <v>0</v>
      </c>
      <c r="E4031" s="31" t="e">
        <f>IF([1]!s_info_industry_sw_2021(B4031,"",2)="消费电子",分工!$E$4,VLOOKUP(D4031,分工!$B$2:'分工'!$C$32,2,0))</f>
        <v>#N/A</v>
      </c>
      <c r="F4031" s="35"/>
      <c r="G4031" s="33">
        <f>IFERROR(VLOOKUP(C4031,重点公司!$C$2:$E$800,2,FALSE),0)</f>
        <v>0</v>
      </c>
    </row>
    <row r="4032" spans="2:7" ht="14" customHeight="1" x14ac:dyDescent="0.25">
      <c r="B4032" s="34" t="s">
        <v>5102</v>
      </c>
      <c r="C4032" s="29">
        <f>[1]!s_info_name(B4032)</f>
        <v>0</v>
      </c>
      <c r="D4032" s="30">
        <f>[1]!s_info_industry_sw_2021(B4032,"",1)</f>
        <v>0</v>
      </c>
      <c r="E4032" s="31" t="e">
        <f>IF([1]!s_info_industry_sw_2021(B4032,"",2)="消费电子",分工!$E$4,VLOOKUP(D4032,分工!$B$2:'分工'!$C$32,2,0))</f>
        <v>#N/A</v>
      </c>
      <c r="F4032" s="35"/>
      <c r="G4032" s="33">
        <f>IFERROR(VLOOKUP(C4032,重点公司!$C$2:$E$800,2,FALSE),0)</f>
        <v>0</v>
      </c>
    </row>
    <row r="4033" spans="2:7" ht="14" customHeight="1" x14ac:dyDescent="0.25">
      <c r="B4033" s="34" t="s">
        <v>5103</v>
      </c>
      <c r="C4033" s="29">
        <f>[1]!s_info_name(B4033)</f>
        <v>0</v>
      </c>
      <c r="D4033" s="30">
        <f>[1]!s_info_industry_sw_2021(B4033,"",1)</f>
        <v>0</v>
      </c>
      <c r="E4033" s="31" t="e">
        <f>IF([1]!s_info_industry_sw_2021(B4033,"",2)="消费电子",分工!$E$4,VLOOKUP(D4033,分工!$B$2:'分工'!$C$32,2,0))</f>
        <v>#N/A</v>
      </c>
      <c r="F4033" s="35"/>
      <c r="G4033" s="33">
        <f>IFERROR(VLOOKUP(C4033,重点公司!$C$2:$E$800,2,FALSE),0)</f>
        <v>0</v>
      </c>
    </row>
    <row r="4034" spans="2:7" ht="14" customHeight="1" x14ac:dyDescent="0.25">
      <c r="B4034" s="34" t="s">
        <v>5104</v>
      </c>
      <c r="C4034" s="29">
        <f>[1]!s_info_name(B4034)</f>
        <v>0</v>
      </c>
      <c r="D4034" s="30">
        <f>[1]!s_info_industry_sw_2021(B4034,"",1)</f>
        <v>0</v>
      </c>
      <c r="E4034" s="31" t="e">
        <f>IF([1]!s_info_industry_sw_2021(B4034,"",2)="消费电子",分工!$E$4,VLOOKUP(D4034,分工!$B$2:'分工'!$C$32,2,0))</f>
        <v>#N/A</v>
      </c>
      <c r="F4034" s="35"/>
      <c r="G4034" s="33">
        <f>IFERROR(VLOOKUP(C4034,重点公司!$C$2:$E$800,2,FALSE),0)</f>
        <v>0</v>
      </c>
    </row>
    <row r="4035" spans="2:7" ht="14" customHeight="1" x14ac:dyDescent="0.25">
      <c r="B4035" s="34" t="s">
        <v>5105</v>
      </c>
      <c r="C4035" s="29">
        <f>[1]!s_info_name(B4035)</f>
        <v>0</v>
      </c>
      <c r="D4035" s="30">
        <f>[1]!s_info_industry_sw_2021(B4035,"",1)</f>
        <v>0</v>
      </c>
      <c r="E4035" s="31" t="e">
        <f>IF([1]!s_info_industry_sw_2021(B4035,"",2)="消费电子",分工!$E$4,VLOOKUP(D4035,分工!$B$2:'分工'!$C$32,2,0))</f>
        <v>#N/A</v>
      </c>
      <c r="F4035" s="35"/>
      <c r="G4035" s="33">
        <f>IFERROR(VLOOKUP(C4035,重点公司!$C$2:$E$800,2,FALSE),0)</f>
        <v>0</v>
      </c>
    </row>
    <row r="4036" spans="2:7" ht="14" customHeight="1" x14ac:dyDescent="0.25">
      <c r="B4036" s="34" t="s">
        <v>5106</v>
      </c>
      <c r="C4036" s="29">
        <f>[1]!s_info_name(B4036)</f>
        <v>0</v>
      </c>
      <c r="D4036" s="30">
        <f>[1]!s_info_industry_sw_2021(B4036,"",1)</f>
        <v>0</v>
      </c>
      <c r="E4036" s="31" t="e">
        <f>IF([1]!s_info_industry_sw_2021(B4036,"",2)="消费电子",分工!$E$4,VLOOKUP(D4036,分工!$B$2:'分工'!$C$32,2,0))</f>
        <v>#N/A</v>
      </c>
      <c r="F4036" s="35"/>
      <c r="G4036" s="33">
        <f>IFERROR(VLOOKUP(C4036,重点公司!$C$2:$E$800,2,FALSE),0)</f>
        <v>0</v>
      </c>
    </row>
    <row r="4037" spans="2:7" ht="14" customHeight="1" x14ac:dyDescent="0.25">
      <c r="B4037" s="34" t="s">
        <v>5107</v>
      </c>
      <c r="C4037" s="29">
        <f>[1]!s_info_name(B4037)</f>
        <v>0</v>
      </c>
      <c r="D4037" s="30">
        <f>[1]!s_info_industry_sw_2021(B4037,"",1)</f>
        <v>0</v>
      </c>
      <c r="E4037" s="31" t="e">
        <f>IF([1]!s_info_industry_sw_2021(B4037,"",2)="消费电子",分工!$E$4,VLOOKUP(D4037,分工!$B$2:'分工'!$C$32,2,0))</f>
        <v>#N/A</v>
      </c>
      <c r="F4037" s="35"/>
      <c r="G4037" s="33">
        <f>IFERROR(VLOOKUP(C4037,重点公司!$C$2:$E$800,2,FALSE),0)</f>
        <v>0</v>
      </c>
    </row>
    <row r="4038" spans="2:7" ht="14" customHeight="1" x14ac:dyDescent="0.25">
      <c r="B4038" s="34" t="s">
        <v>5108</v>
      </c>
      <c r="C4038" s="29">
        <f>[1]!s_info_name(B4038)</f>
        <v>0</v>
      </c>
      <c r="D4038" s="30">
        <f>[1]!s_info_industry_sw_2021(B4038,"",1)</f>
        <v>0</v>
      </c>
      <c r="E4038" s="31" t="e">
        <f>IF([1]!s_info_industry_sw_2021(B4038,"",2)="消费电子",分工!$E$4,VLOOKUP(D4038,分工!$B$2:'分工'!$C$32,2,0))</f>
        <v>#N/A</v>
      </c>
      <c r="F4038" s="35"/>
      <c r="G4038" s="33">
        <f>IFERROR(VLOOKUP(C4038,重点公司!$C$2:$E$800,2,FALSE),0)</f>
        <v>0</v>
      </c>
    </row>
    <row r="4039" spans="2:7" ht="14" customHeight="1" x14ac:dyDescent="0.25">
      <c r="B4039" s="34" t="s">
        <v>5109</v>
      </c>
      <c r="C4039" s="29">
        <f>[1]!s_info_name(B4039)</f>
        <v>0</v>
      </c>
      <c r="D4039" s="30">
        <f>[1]!s_info_industry_sw_2021(B4039,"",1)</f>
        <v>0</v>
      </c>
      <c r="E4039" s="31" t="e">
        <f>IF([1]!s_info_industry_sw_2021(B4039,"",2)="消费电子",分工!$E$4,VLOOKUP(D4039,分工!$B$2:'分工'!$C$32,2,0))</f>
        <v>#N/A</v>
      </c>
      <c r="F4039" s="35"/>
      <c r="G4039" s="33">
        <f>IFERROR(VLOOKUP(C4039,重点公司!$C$2:$E$800,2,FALSE),0)</f>
        <v>0</v>
      </c>
    </row>
    <row r="4040" spans="2:7" ht="14" customHeight="1" x14ac:dyDescent="0.25">
      <c r="B4040" s="34" t="s">
        <v>5110</v>
      </c>
      <c r="C4040" s="29">
        <f>[1]!s_info_name(B4040)</f>
        <v>0</v>
      </c>
      <c r="D4040" s="30">
        <f>[1]!s_info_industry_sw_2021(B4040,"",1)</f>
        <v>0</v>
      </c>
      <c r="E4040" s="31" t="e">
        <f>IF([1]!s_info_industry_sw_2021(B4040,"",2)="消费电子",分工!$E$4,VLOOKUP(D4040,分工!$B$2:'分工'!$C$32,2,0))</f>
        <v>#N/A</v>
      </c>
      <c r="F4040" s="35"/>
      <c r="G4040" s="33">
        <f>IFERROR(VLOOKUP(C4040,重点公司!$C$2:$E$800,2,FALSE),0)</f>
        <v>0</v>
      </c>
    </row>
    <row r="4041" spans="2:7" ht="14" customHeight="1" x14ac:dyDescent="0.25">
      <c r="B4041" s="34" t="s">
        <v>5111</v>
      </c>
      <c r="C4041" s="29">
        <f>[1]!s_info_name(B4041)</f>
        <v>0</v>
      </c>
      <c r="D4041" s="30">
        <f>[1]!s_info_industry_sw_2021(B4041,"",1)</f>
        <v>0</v>
      </c>
      <c r="E4041" s="31" t="e">
        <f>IF([1]!s_info_industry_sw_2021(B4041,"",2)="消费电子",分工!$E$4,VLOOKUP(D4041,分工!$B$2:'分工'!$C$32,2,0))</f>
        <v>#N/A</v>
      </c>
      <c r="F4041" s="35"/>
      <c r="G4041" s="33">
        <f>IFERROR(VLOOKUP(C4041,重点公司!$C$2:$E$800,2,FALSE),0)</f>
        <v>0</v>
      </c>
    </row>
    <row r="4042" spans="2:7" ht="14" customHeight="1" x14ac:dyDescent="0.25">
      <c r="B4042" s="34" t="s">
        <v>5112</v>
      </c>
      <c r="C4042" s="29">
        <f>[1]!s_info_name(B4042)</f>
        <v>0</v>
      </c>
      <c r="D4042" s="30">
        <f>[1]!s_info_industry_sw_2021(B4042,"",1)</f>
        <v>0</v>
      </c>
      <c r="E4042" s="31" t="e">
        <f>IF([1]!s_info_industry_sw_2021(B4042,"",2)="消费电子",分工!$E$4,VLOOKUP(D4042,分工!$B$2:'分工'!$C$32,2,0))</f>
        <v>#N/A</v>
      </c>
      <c r="F4042" s="35"/>
      <c r="G4042" s="33">
        <f>IFERROR(VLOOKUP(C4042,重点公司!$C$2:$E$800,2,FALSE),0)</f>
        <v>0</v>
      </c>
    </row>
    <row r="4043" spans="2:7" ht="14" customHeight="1" x14ac:dyDescent="0.25">
      <c r="B4043" s="34" t="s">
        <v>5113</v>
      </c>
      <c r="C4043" s="29">
        <f>[1]!s_info_name(B4043)</f>
        <v>0</v>
      </c>
      <c r="D4043" s="30">
        <f>[1]!s_info_industry_sw_2021(B4043,"",1)</f>
        <v>0</v>
      </c>
      <c r="E4043" s="31" t="e">
        <f>IF([1]!s_info_industry_sw_2021(B4043,"",2)="消费电子",分工!$E$4,VLOOKUP(D4043,分工!$B$2:'分工'!$C$32,2,0))</f>
        <v>#N/A</v>
      </c>
      <c r="F4043" s="35"/>
      <c r="G4043" s="33">
        <f>IFERROR(VLOOKUP(C4043,重点公司!$C$2:$E$800,2,FALSE),0)</f>
        <v>0</v>
      </c>
    </row>
    <row r="4044" spans="2:7" ht="14" customHeight="1" x14ac:dyDescent="0.25">
      <c r="B4044" s="34" t="s">
        <v>5114</v>
      </c>
      <c r="C4044" s="29">
        <f>[1]!s_info_name(B4044)</f>
        <v>0</v>
      </c>
      <c r="D4044" s="30">
        <f>[1]!s_info_industry_sw_2021(B4044,"",1)</f>
        <v>0</v>
      </c>
      <c r="E4044" s="31" t="e">
        <f>IF([1]!s_info_industry_sw_2021(B4044,"",2)="消费电子",分工!$E$4,VLOOKUP(D4044,分工!$B$2:'分工'!$C$32,2,0))</f>
        <v>#N/A</v>
      </c>
      <c r="F4044" s="35"/>
      <c r="G4044" s="33">
        <f>IFERROR(VLOOKUP(C4044,重点公司!$C$2:$E$800,2,FALSE),0)</f>
        <v>0</v>
      </c>
    </row>
    <row r="4045" spans="2:7" ht="14" customHeight="1" x14ac:dyDescent="0.25">
      <c r="B4045" s="34" t="s">
        <v>5115</v>
      </c>
      <c r="C4045" s="29">
        <f>[1]!s_info_name(B4045)</f>
        <v>0</v>
      </c>
      <c r="D4045" s="30">
        <f>[1]!s_info_industry_sw_2021(B4045,"",1)</f>
        <v>0</v>
      </c>
      <c r="E4045" s="31" t="e">
        <f>IF([1]!s_info_industry_sw_2021(B4045,"",2)="消费电子",分工!$E$4,VLOOKUP(D4045,分工!$B$2:'分工'!$C$32,2,0))</f>
        <v>#N/A</v>
      </c>
      <c r="F4045" s="35"/>
      <c r="G4045" s="33">
        <f>IFERROR(VLOOKUP(C4045,重点公司!$C$2:$E$800,2,FALSE),0)</f>
        <v>0</v>
      </c>
    </row>
    <row r="4046" spans="2:7" ht="14" customHeight="1" x14ac:dyDescent="0.25">
      <c r="B4046" s="34" t="s">
        <v>5116</v>
      </c>
      <c r="C4046" s="29">
        <f>[1]!s_info_name(B4046)</f>
        <v>0</v>
      </c>
      <c r="D4046" s="30">
        <f>[1]!s_info_industry_sw_2021(B4046,"",1)</f>
        <v>0</v>
      </c>
      <c r="E4046" s="31" t="e">
        <f>IF([1]!s_info_industry_sw_2021(B4046,"",2)="消费电子",分工!$E$4,VLOOKUP(D4046,分工!$B$2:'分工'!$C$32,2,0))</f>
        <v>#N/A</v>
      </c>
      <c r="F4046" s="35"/>
      <c r="G4046" s="33">
        <f>IFERROR(VLOOKUP(C4046,重点公司!$C$2:$E$800,2,FALSE),0)</f>
        <v>0</v>
      </c>
    </row>
    <row r="4047" spans="2:7" ht="14" customHeight="1" x14ac:dyDescent="0.25">
      <c r="B4047" s="34" t="s">
        <v>5117</v>
      </c>
      <c r="C4047" s="29">
        <f>[1]!s_info_name(B4047)</f>
        <v>0</v>
      </c>
      <c r="D4047" s="30">
        <f>[1]!s_info_industry_sw_2021(B4047,"",1)</f>
        <v>0</v>
      </c>
      <c r="E4047" s="31" t="e">
        <f>IF([1]!s_info_industry_sw_2021(B4047,"",2)="消费电子",分工!$E$4,VLOOKUP(D4047,分工!$B$2:'分工'!$C$32,2,0))</f>
        <v>#N/A</v>
      </c>
      <c r="F4047" s="35"/>
      <c r="G4047" s="33">
        <f>IFERROR(VLOOKUP(C4047,重点公司!$C$2:$E$800,2,FALSE),0)</f>
        <v>0</v>
      </c>
    </row>
    <row r="4048" spans="2:7" ht="14" customHeight="1" x14ac:dyDescent="0.25">
      <c r="B4048" s="34" t="s">
        <v>5118</v>
      </c>
      <c r="C4048" s="29">
        <f>[1]!s_info_name(B4048)</f>
        <v>0</v>
      </c>
      <c r="D4048" s="30">
        <f>[1]!s_info_industry_sw_2021(B4048,"",1)</f>
        <v>0</v>
      </c>
      <c r="E4048" s="31" t="e">
        <f>IF([1]!s_info_industry_sw_2021(B4048,"",2)="消费电子",分工!$E$4,VLOOKUP(D4048,分工!$B$2:'分工'!$C$32,2,0))</f>
        <v>#N/A</v>
      </c>
      <c r="F4048" s="35"/>
      <c r="G4048" s="33">
        <f>IFERROR(VLOOKUP(C4048,重点公司!$C$2:$E$800,2,FALSE),0)</f>
        <v>0</v>
      </c>
    </row>
    <row r="4049" spans="2:7" ht="14" customHeight="1" x14ac:dyDescent="0.25">
      <c r="B4049" s="34" t="s">
        <v>5119</v>
      </c>
      <c r="C4049" s="29">
        <f>[1]!s_info_name(B4049)</f>
        <v>0</v>
      </c>
      <c r="D4049" s="30">
        <f>[1]!s_info_industry_sw_2021(B4049,"",1)</f>
        <v>0</v>
      </c>
      <c r="E4049" s="31" t="e">
        <f>IF([1]!s_info_industry_sw_2021(B4049,"",2)="消费电子",分工!$E$4,VLOOKUP(D4049,分工!$B$2:'分工'!$C$32,2,0))</f>
        <v>#N/A</v>
      </c>
      <c r="F4049" s="35"/>
      <c r="G4049" s="33">
        <f>IFERROR(VLOOKUP(C4049,重点公司!$C$2:$E$800,2,FALSE),0)</f>
        <v>0</v>
      </c>
    </row>
    <row r="4050" spans="2:7" ht="14" customHeight="1" x14ac:dyDescent="0.25">
      <c r="B4050" s="34" t="s">
        <v>5120</v>
      </c>
      <c r="C4050" s="29">
        <f>[1]!s_info_name(B4050)</f>
        <v>0</v>
      </c>
      <c r="D4050" s="30">
        <f>[1]!s_info_industry_sw_2021(B4050,"",1)</f>
        <v>0</v>
      </c>
      <c r="E4050" s="31" t="e">
        <f>IF([1]!s_info_industry_sw_2021(B4050,"",2)="消费电子",分工!$E$4,VLOOKUP(D4050,分工!$B$2:'分工'!$C$32,2,0))</f>
        <v>#N/A</v>
      </c>
      <c r="F4050" s="35"/>
      <c r="G4050" s="33">
        <f>IFERROR(VLOOKUP(C4050,重点公司!$C$2:$E$800,2,FALSE),0)</f>
        <v>0</v>
      </c>
    </row>
    <row r="4051" spans="2:7" ht="14" customHeight="1" x14ac:dyDescent="0.25">
      <c r="B4051" s="34" t="s">
        <v>5121</v>
      </c>
      <c r="C4051" s="29">
        <f>[1]!s_info_name(B4051)</f>
        <v>0</v>
      </c>
      <c r="D4051" s="30">
        <f>[1]!s_info_industry_sw_2021(B4051,"",1)</f>
        <v>0</v>
      </c>
      <c r="E4051" s="31" t="e">
        <f>IF([1]!s_info_industry_sw_2021(B4051,"",2)="消费电子",分工!$E$4,VLOOKUP(D4051,分工!$B$2:'分工'!$C$32,2,0))</f>
        <v>#N/A</v>
      </c>
      <c r="F4051" s="35"/>
      <c r="G4051" s="33">
        <f>IFERROR(VLOOKUP(C4051,重点公司!$C$2:$E$800,2,FALSE),0)</f>
        <v>0</v>
      </c>
    </row>
    <row r="4052" spans="2:7" ht="14" customHeight="1" x14ac:dyDescent="0.25">
      <c r="B4052" s="34" t="s">
        <v>5122</v>
      </c>
      <c r="C4052" s="29">
        <f>[1]!s_info_name(B4052)</f>
        <v>0</v>
      </c>
      <c r="D4052" s="30">
        <f>[1]!s_info_industry_sw_2021(B4052,"",1)</f>
        <v>0</v>
      </c>
      <c r="E4052" s="31" t="e">
        <f>IF([1]!s_info_industry_sw_2021(B4052,"",2)="消费电子",分工!$E$4,VLOOKUP(D4052,分工!$B$2:'分工'!$C$32,2,0))</f>
        <v>#N/A</v>
      </c>
      <c r="F4052" s="35"/>
      <c r="G4052" s="33">
        <f>IFERROR(VLOOKUP(C4052,重点公司!$C$2:$E$800,2,FALSE),0)</f>
        <v>0</v>
      </c>
    </row>
    <row r="4053" spans="2:7" ht="14" customHeight="1" x14ac:dyDescent="0.25">
      <c r="B4053" s="34" t="s">
        <v>5123</v>
      </c>
      <c r="C4053" s="29">
        <f>[1]!s_info_name(B4053)</f>
        <v>0</v>
      </c>
      <c r="D4053" s="30">
        <f>[1]!s_info_industry_sw_2021(B4053,"",1)</f>
        <v>0</v>
      </c>
      <c r="E4053" s="31" t="e">
        <f>IF([1]!s_info_industry_sw_2021(B4053,"",2)="消费电子",分工!$E$4,VLOOKUP(D4053,分工!$B$2:'分工'!$C$32,2,0))</f>
        <v>#N/A</v>
      </c>
      <c r="F4053" s="35"/>
      <c r="G4053" s="33">
        <f>IFERROR(VLOOKUP(C4053,重点公司!$C$2:$E$800,2,FALSE),0)</f>
        <v>0</v>
      </c>
    </row>
    <row r="4054" spans="2:7" ht="14" customHeight="1" x14ac:dyDescent="0.25">
      <c r="B4054" s="34" t="s">
        <v>5124</v>
      </c>
      <c r="C4054" s="29">
        <f>[1]!s_info_name(B4054)</f>
        <v>0</v>
      </c>
      <c r="D4054" s="30">
        <f>[1]!s_info_industry_sw_2021(B4054,"",1)</f>
        <v>0</v>
      </c>
      <c r="E4054" s="31" t="e">
        <f>IF([1]!s_info_industry_sw_2021(B4054,"",2)="消费电子",分工!$E$4,VLOOKUP(D4054,分工!$B$2:'分工'!$C$32,2,0))</f>
        <v>#N/A</v>
      </c>
      <c r="F4054" s="35"/>
      <c r="G4054" s="33">
        <f>IFERROR(VLOOKUP(C4054,重点公司!$C$2:$E$800,2,FALSE),0)</f>
        <v>0</v>
      </c>
    </row>
    <row r="4055" spans="2:7" ht="14" customHeight="1" x14ac:dyDescent="0.25">
      <c r="B4055" s="34" t="s">
        <v>5125</v>
      </c>
      <c r="C4055" s="29">
        <f>[1]!s_info_name(B4055)</f>
        <v>0</v>
      </c>
      <c r="D4055" s="30">
        <f>[1]!s_info_industry_sw_2021(B4055,"",1)</f>
        <v>0</v>
      </c>
      <c r="E4055" s="31" t="e">
        <f>IF([1]!s_info_industry_sw_2021(B4055,"",2)="消费电子",分工!$E$4,VLOOKUP(D4055,分工!$B$2:'分工'!$C$32,2,0))</f>
        <v>#N/A</v>
      </c>
      <c r="F4055" s="35"/>
      <c r="G4055" s="33">
        <f>IFERROR(VLOOKUP(C4055,重点公司!$C$2:$E$800,2,FALSE),0)</f>
        <v>0</v>
      </c>
    </row>
    <row r="4056" spans="2:7" ht="14" customHeight="1" x14ac:dyDescent="0.25">
      <c r="B4056" s="34" t="s">
        <v>5126</v>
      </c>
      <c r="C4056" s="29">
        <f>[1]!s_info_name(B4056)</f>
        <v>0</v>
      </c>
      <c r="D4056" s="30">
        <f>[1]!s_info_industry_sw_2021(B4056,"",1)</f>
        <v>0</v>
      </c>
      <c r="E4056" s="31" t="e">
        <f>IF([1]!s_info_industry_sw_2021(B4056,"",2)="消费电子",分工!$E$4,VLOOKUP(D4056,分工!$B$2:'分工'!$C$32,2,0))</f>
        <v>#N/A</v>
      </c>
      <c r="F4056" s="35"/>
      <c r="G4056" s="33">
        <f>IFERROR(VLOOKUP(C4056,重点公司!$C$2:$E$800,2,FALSE),0)</f>
        <v>0</v>
      </c>
    </row>
    <row r="4057" spans="2:7" ht="14" customHeight="1" x14ac:dyDescent="0.25">
      <c r="B4057" s="34" t="s">
        <v>5127</v>
      </c>
      <c r="C4057" s="29">
        <f>[1]!s_info_name(B4057)</f>
        <v>0</v>
      </c>
      <c r="D4057" s="30">
        <f>[1]!s_info_industry_sw_2021(B4057,"",1)</f>
        <v>0</v>
      </c>
      <c r="E4057" s="31" t="e">
        <f>IF([1]!s_info_industry_sw_2021(B4057,"",2)="消费电子",分工!$E$4,VLOOKUP(D4057,分工!$B$2:'分工'!$C$32,2,0))</f>
        <v>#N/A</v>
      </c>
      <c r="F4057" s="35"/>
      <c r="G4057" s="33">
        <f>IFERROR(VLOOKUP(C4057,重点公司!$C$2:$E$800,2,FALSE),0)</f>
        <v>0</v>
      </c>
    </row>
    <row r="4058" spans="2:7" ht="14" customHeight="1" x14ac:dyDescent="0.25">
      <c r="B4058" s="34" t="s">
        <v>5128</v>
      </c>
      <c r="C4058" s="29">
        <f>[1]!s_info_name(B4058)</f>
        <v>0</v>
      </c>
      <c r="D4058" s="30">
        <f>[1]!s_info_industry_sw_2021(B4058,"",1)</f>
        <v>0</v>
      </c>
      <c r="E4058" s="31" t="e">
        <f>IF([1]!s_info_industry_sw_2021(B4058,"",2)="消费电子",分工!$E$4,VLOOKUP(D4058,分工!$B$2:'分工'!$C$32,2,0))</f>
        <v>#N/A</v>
      </c>
      <c r="F4058" s="35"/>
      <c r="G4058" s="33">
        <f>IFERROR(VLOOKUP(C4058,重点公司!$C$2:$E$800,2,FALSE),0)</f>
        <v>0</v>
      </c>
    </row>
    <row r="4059" spans="2:7" ht="14" customHeight="1" x14ac:dyDescent="0.25">
      <c r="B4059" s="34" t="s">
        <v>5129</v>
      </c>
      <c r="C4059" s="29">
        <f>[1]!s_info_name(B4059)</f>
        <v>0</v>
      </c>
      <c r="D4059" s="30">
        <f>[1]!s_info_industry_sw_2021(B4059,"",1)</f>
        <v>0</v>
      </c>
      <c r="E4059" s="31" t="e">
        <f>IF([1]!s_info_industry_sw_2021(B4059,"",2)="消费电子",分工!$E$4,VLOOKUP(D4059,分工!$B$2:'分工'!$C$32,2,0))</f>
        <v>#N/A</v>
      </c>
      <c r="F4059" s="35"/>
      <c r="G4059" s="33">
        <f>IFERROR(VLOOKUP(C4059,重点公司!$C$2:$E$800,2,FALSE),0)</f>
        <v>0</v>
      </c>
    </row>
    <row r="4060" spans="2:7" ht="14" customHeight="1" x14ac:dyDescent="0.25">
      <c r="B4060" s="34" t="s">
        <v>5130</v>
      </c>
      <c r="C4060" s="29">
        <f>[1]!s_info_name(B4060)</f>
        <v>0</v>
      </c>
      <c r="D4060" s="30">
        <f>[1]!s_info_industry_sw_2021(B4060,"",1)</f>
        <v>0</v>
      </c>
      <c r="E4060" s="31" t="e">
        <f>IF([1]!s_info_industry_sw_2021(B4060,"",2)="消费电子",分工!$E$4,VLOOKUP(D4060,分工!$B$2:'分工'!$C$32,2,0))</f>
        <v>#N/A</v>
      </c>
      <c r="F4060" s="35"/>
      <c r="G4060" s="33">
        <f>IFERROR(VLOOKUP(C4060,重点公司!$C$2:$E$800,2,FALSE),0)</f>
        <v>0</v>
      </c>
    </row>
    <row r="4061" spans="2:7" ht="14" customHeight="1" x14ac:dyDescent="0.25">
      <c r="B4061" s="34" t="s">
        <v>5131</v>
      </c>
      <c r="C4061" s="29">
        <f>[1]!s_info_name(B4061)</f>
        <v>0</v>
      </c>
      <c r="D4061" s="30">
        <f>[1]!s_info_industry_sw_2021(B4061,"",1)</f>
        <v>0</v>
      </c>
      <c r="E4061" s="31" t="e">
        <f>IF([1]!s_info_industry_sw_2021(B4061,"",2)="消费电子",分工!$E$4,VLOOKUP(D4061,分工!$B$2:'分工'!$C$32,2,0))</f>
        <v>#N/A</v>
      </c>
      <c r="F4061" s="35"/>
      <c r="G4061" s="33">
        <f>IFERROR(VLOOKUP(C4061,重点公司!$C$2:$E$800,2,FALSE),0)</f>
        <v>0</v>
      </c>
    </row>
    <row r="4062" spans="2:7" ht="14" customHeight="1" x14ac:dyDescent="0.25">
      <c r="B4062" s="34" t="s">
        <v>5132</v>
      </c>
      <c r="C4062" s="29">
        <f>[1]!s_info_name(B4062)</f>
        <v>0</v>
      </c>
      <c r="D4062" s="30">
        <f>[1]!s_info_industry_sw_2021(B4062,"",1)</f>
        <v>0</v>
      </c>
      <c r="E4062" s="31" t="e">
        <f>IF([1]!s_info_industry_sw_2021(B4062,"",2)="消费电子",分工!$E$4,VLOOKUP(D4062,分工!$B$2:'分工'!$C$32,2,0))</f>
        <v>#N/A</v>
      </c>
      <c r="F4062" s="35"/>
      <c r="G4062" s="33">
        <f>IFERROR(VLOOKUP(C4062,重点公司!$C$2:$E$800,2,FALSE),0)</f>
        <v>0</v>
      </c>
    </row>
    <row r="4063" spans="2:7" ht="14" customHeight="1" x14ac:dyDescent="0.25">
      <c r="B4063" s="34" t="s">
        <v>5133</v>
      </c>
      <c r="C4063" s="29">
        <f>[1]!s_info_name(B4063)</f>
        <v>0</v>
      </c>
      <c r="D4063" s="30">
        <f>[1]!s_info_industry_sw_2021(B4063,"",1)</f>
        <v>0</v>
      </c>
      <c r="E4063" s="31" t="e">
        <f>IF([1]!s_info_industry_sw_2021(B4063,"",2)="消费电子",分工!$E$4,VLOOKUP(D4063,分工!$B$2:'分工'!$C$32,2,0))</f>
        <v>#N/A</v>
      </c>
      <c r="F4063" s="35"/>
      <c r="G4063" s="33">
        <f>IFERROR(VLOOKUP(C4063,重点公司!$C$2:$E$800,2,FALSE),0)</f>
        <v>0</v>
      </c>
    </row>
    <row r="4064" spans="2:7" ht="14" customHeight="1" x14ac:dyDescent="0.25">
      <c r="B4064" s="34" t="s">
        <v>5134</v>
      </c>
      <c r="C4064" s="29">
        <f>[1]!s_info_name(B4064)</f>
        <v>0</v>
      </c>
      <c r="D4064" s="30">
        <f>[1]!s_info_industry_sw_2021(B4064,"",1)</f>
        <v>0</v>
      </c>
      <c r="E4064" s="31" t="e">
        <f>IF([1]!s_info_industry_sw_2021(B4064,"",2)="消费电子",分工!$E$4,VLOOKUP(D4064,分工!$B$2:'分工'!$C$32,2,0))</f>
        <v>#N/A</v>
      </c>
      <c r="F4064" s="35"/>
      <c r="G4064" s="33">
        <f>IFERROR(VLOOKUP(C4064,重点公司!$C$2:$E$800,2,FALSE),0)</f>
        <v>0</v>
      </c>
    </row>
    <row r="4065" spans="2:7" ht="14" customHeight="1" x14ac:dyDescent="0.25">
      <c r="B4065" s="34" t="s">
        <v>5135</v>
      </c>
      <c r="C4065" s="29">
        <f>[1]!s_info_name(B4065)</f>
        <v>0</v>
      </c>
      <c r="D4065" s="30">
        <f>[1]!s_info_industry_sw_2021(B4065,"",1)</f>
        <v>0</v>
      </c>
      <c r="E4065" s="31" t="e">
        <f>IF([1]!s_info_industry_sw_2021(B4065,"",2)="消费电子",分工!$E$4,VLOOKUP(D4065,分工!$B$2:'分工'!$C$32,2,0))</f>
        <v>#N/A</v>
      </c>
      <c r="F4065" s="35"/>
      <c r="G4065" s="33">
        <f>IFERROR(VLOOKUP(C4065,重点公司!$C$2:$E$800,2,FALSE),0)</f>
        <v>0</v>
      </c>
    </row>
    <row r="4066" spans="2:7" ht="14" customHeight="1" x14ac:dyDescent="0.25">
      <c r="B4066" s="34" t="s">
        <v>5136</v>
      </c>
      <c r="C4066" s="29">
        <f>[1]!s_info_name(B4066)</f>
        <v>0</v>
      </c>
      <c r="D4066" s="30">
        <f>[1]!s_info_industry_sw_2021(B4066,"",1)</f>
        <v>0</v>
      </c>
      <c r="E4066" s="31" t="e">
        <f>IF([1]!s_info_industry_sw_2021(B4066,"",2)="消费电子",分工!$E$4,VLOOKUP(D4066,分工!$B$2:'分工'!$C$32,2,0))</f>
        <v>#N/A</v>
      </c>
      <c r="F4066" s="35"/>
      <c r="G4066" s="33">
        <f>IFERROR(VLOOKUP(C4066,重点公司!$C$2:$E$800,2,FALSE),0)</f>
        <v>0</v>
      </c>
    </row>
    <row r="4067" spans="2:7" ht="14" customHeight="1" x14ac:dyDescent="0.25">
      <c r="B4067" s="34" t="s">
        <v>5137</v>
      </c>
      <c r="C4067" s="29">
        <f>[1]!s_info_name(B4067)</f>
        <v>0</v>
      </c>
      <c r="D4067" s="30">
        <f>[1]!s_info_industry_sw_2021(B4067,"",1)</f>
        <v>0</v>
      </c>
      <c r="E4067" s="31" t="e">
        <f>IF([1]!s_info_industry_sw_2021(B4067,"",2)="消费电子",分工!$E$4,VLOOKUP(D4067,分工!$B$2:'分工'!$C$32,2,0))</f>
        <v>#N/A</v>
      </c>
      <c r="F4067" s="35"/>
      <c r="G4067" s="33">
        <f>IFERROR(VLOOKUP(C4067,重点公司!$C$2:$E$800,2,FALSE),0)</f>
        <v>0</v>
      </c>
    </row>
    <row r="4068" spans="2:7" ht="14" customHeight="1" x14ac:dyDescent="0.25">
      <c r="B4068" s="34" t="s">
        <v>5138</v>
      </c>
      <c r="C4068" s="29">
        <f>[1]!s_info_name(B4068)</f>
        <v>0</v>
      </c>
      <c r="D4068" s="30">
        <f>[1]!s_info_industry_sw_2021(B4068,"",1)</f>
        <v>0</v>
      </c>
      <c r="E4068" s="31" t="e">
        <f>IF([1]!s_info_industry_sw_2021(B4068,"",2)="消费电子",分工!$E$4,VLOOKUP(D4068,分工!$B$2:'分工'!$C$32,2,0))</f>
        <v>#N/A</v>
      </c>
      <c r="F4068" s="35"/>
      <c r="G4068" s="33">
        <f>IFERROR(VLOOKUP(C4068,重点公司!$C$2:$E$800,2,FALSE),0)</f>
        <v>0</v>
      </c>
    </row>
    <row r="4069" spans="2:7" ht="14" customHeight="1" x14ac:dyDescent="0.25">
      <c r="B4069" s="34" t="s">
        <v>5139</v>
      </c>
      <c r="C4069" s="29">
        <f>[1]!s_info_name(B4069)</f>
        <v>0</v>
      </c>
      <c r="D4069" s="30">
        <f>[1]!s_info_industry_sw_2021(B4069,"",1)</f>
        <v>0</v>
      </c>
      <c r="E4069" s="31" t="e">
        <f>IF([1]!s_info_industry_sw_2021(B4069,"",2)="消费电子",分工!$E$4,VLOOKUP(D4069,分工!$B$2:'分工'!$C$32,2,0))</f>
        <v>#N/A</v>
      </c>
      <c r="F4069" s="35"/>
      <c r="G4069" s="33">
        <f>IFERROR(VLOOKUP(C4069,重点公司!$C$2:$E$800,2,FALSE),0)</f>
        <v>0</v>
      </c>
    </row>
    <row r="4070" spans="2:7" ht="14" customHeight="1" x14ac:dyDescent="0.25">
      <c r="B4070" s="34" t="s">
        <v>5140</v>
      </c>
      <c r="C4070" s="29">
        <f>[1]!s_info_name(B4070)</f>
        <v>0</v>
      </c>
      <c r="D4070" s="30">
        <f>[1]!s_info_industry_sw_2021(B4070,"",1)</f>
        <v>0</v>
      </c>
      <c r="E4070" s="31" t="e">
        <f>IF([1]!s_info_industry_sw_2021(B4070,"",2)="消费电子",分工!$E$4,VLOOKUP(D4070,分工!$B$2:'分工'!$C$32,2,0))</f>
        <v>#N/A</v>
      </c>
      <c r="F4070" s="35"/>
      <c r="G4070" s="33">
        <f>IFERROR(VLOOKUP(C4070,重点公司!$C$2:$E$800,2,FALSE),0)</f>
        <v>0</v>
      </c>
    </row>
    <row r="4071" spans="2:7" ht="14" customHeight="1" x14ac:dyDescent="0.25">
      <c r="B4071" s="34" t="s">
        <v>5141</v>
      </c>
      <c r="C4071" s="29">
        <f>[1]!s_info_name(B4071)</f>
        <v>0</v>
      </c>
      <c r="D4071" s="30">
        <f>[1]!s_info_industry_sw_2021(B4071,"",1)</f>
        <v>0</v>
      </c>
      <c r="E4071" s="31" t="e">
        <f>IF([1]!s_info_industry_sw_2021(B4071,"",2)="消费电子",分工!$E$4,VLOOKUP(D4071,分工!$B$2:'分工'!$C$32,2,0))</f>
        <v>#N/A</v>
      </c>
      <c r="F4071" s="35"/>
      <c r="G4071" s="33">
        <f>IFERROR(VLOOKUP(C4071,重点公司!$C$2:$E$800,2,FALSE),0)</f>
        <v>0</v>
      </c>
    </row>
    <row r="4072" spans="2:7" ht="14" customHeight="1" x14ac:dyDescent="0.25">
      <c r="B4072" s="34" t="s">
        <v>5142</v>
      </c>
      <c r="C4072" s="29">
        <f>[1]!s_info_name(B4072)</f>
        <v>0</v>
      </c>
      <c r="D4072" s="30">
        <f>[1]!s_info_industry_sw_2021(B4072,"",1)</f>
        <v>0</v>
      </c>
      <c r="E4072" s="31" t="e">
        <f>IF([1]!s_info_industry_sw_2021(B4072,"",2)="消费电子",分工!$E$4,VLOOKUP(D4072,分工!$B$2:'分工'!$C$32,2,0))</f>
        <v>#N/A</v>
      </c>
      <c r="F4072" s="35"/>
      <c r="G4072" s="33">
        <f>IFERROR(VLOOKUP(C4072,重点公司!$C$2:$E$800,2,FALSE),0)</f>
        <v>0</v>
      </c>
    </row>
    <row r="4073" spans="2:7" ht="14" customHeight="1" x14ac:dyDescent="0.25">
      <c r="B4073" s="34" t="s">
        <v>5143</v>
      </c>
      <c r="C4073" s="29">
        <f>[1]!s_info_name(B4073)</f>
        <v>0</v>
      </c>
      <c r="D4073" s="30">
        <f>[1]!s_info_industry_sw_2021(B4073,"",1)</f>
        <v>0</v>
      </c>
      <c r="E4073" s="31" t="e">
        <f>IF([1]!s_info_industry_sw_2021(B4073,"",2)="消费电子",分工!$E$4,VLOOKUP(D4073,分工!$B$2:'分工'!$C$32,2,0))</f>
        <v>#N/A</v>
      </c>
      <c r="F4073" s="35"/>
      <c r="G4073" s="33">
        <f>IFERROR(VLOOKUP(C4073,重点公司!$C$2:$E$800,2,FALSE),0)</f>
        <v>0</v>
      </c>
    </row>
    <row r="4074" spans="2:7" ht="14" customHeight="1" x14ac:dyDescent="0.25">
      <c r="B4074" s="34" t="s">
        <v>5144</v>
      </c>
      <c r="C4074" s="29">
        <f>[1]!s_info_name(B4074)</f>
        <v>0</v>
      </c>
      <c r="D4074" s="30">
        <f>[1]!s_info_industry_sw_2021(B4074,"",1)</f>
        <v>0</v>
      </c>
      <c r="E4074" s="31" t="e">
        <f>IF([1]!s_info_industry_sw_2021(B4074,"",2)="消费电子",分工!$E$4,VLOOKUP(D4074,分工!$B$2:'分工'!$C$32,2,0))</f>
        <v>#N/A</v>
      </c>
      <c r="F4074" s="35"/>
      <c r="G4074" s="33">
        <f>IFERROR(VLOOKUP(C4074,重点公司!$C$2:$E$800,2,FALSE),0)</f>
        <v>0</v>
      </c>
    </row>
    <row r="4075" spans="2:7" ht="14" customHeight="1" x14ac:dyDescent="0.25">
      <c r="B4075" s="34" t="s">
        <v>5145</v>
      </c>
      <c r="C4075" s="29">
        <f>[1]!s_info_name(B4075)</f>
        <v>0</v>
      </c>
      <c r="D4075" s="30">
        <f>[1]!s_info_industry_sw_2021(B4075,"",1)</f>
        <v>0</v>
      </c>
      <c r="E4075" s="31" t="e">
        <f>IF([1]!s_info_industry_sw_2021(B4075,"",2)="消费电子",分工!$E$4,VLOOKUP(D4075,分工!$B$2:'分工'!$C$32,2,0))</f>
        <v>#N/A</v>
      </c>
      <c r="F4075" s="35"/>
      <c r="G4075" s="33">
        <f>IFERROR(VLOOKUP(C4075,重点公司!$C$2:$E$800,2,FALSE),0)</f>
        <v>0</v>
      </c>
    </row>
    <row r="4076" spans="2:7" ht="14" customHeight="1" x14ac:dyDescent="0.25">
      <c r="B4076" s="34" t="s">
        <v>5146</v>
      </c>
      <c r="C4076" s="29">
        <f>[1]!s_info_name(B4076)</f>
        <v>0</v>
      </c>
      <c r="D4076" s="30">
        <f>[1]!s_info_industry_sw_2021(B4076,"",1)</f>
        <v>0</v>
      </c>
      <c r="E4076" s="31" t="e">
        <f>IF([1]!s_info_industry_sw_2021(B4076,"",2)="消费电子",分工!$E$4,VLOOKUP(D4076,分工!$B$2:'分工'!$C$32,2,0))</f>
        <v>#N/A</v>
      </c>
      <c r="F4076" s="35"/>
      <c r="G4076" s="33">
        <f>IFERROR(VLOOKUP(C4076,重点公司!$C$2:$E$800,2,FALSE),0)</f>
        <v>0</v>
      </c>
    </row>
    <row r="4077" spans="2:7" ht="14" customHeight="1" x14ac:dyDescent="0.25">
      <c r="B4077" s="34" t="s">
        <v>5147</v>
      </c>
      <c r="C4077" s="29">
        <f>[1]!s_info_name(B4077)</f>
        <v>0</v>
      </c>
      <c r="D4077" s="30">
        <f>[1]!s_info_industry_sw_2021(B4077,"",1)</f>
        <v>0</v>
      </c>
      <c r="E4077" s="31" t="e">
        <f>IF([1]!s_info_industry_sw_2021(B4077,"",2)="消费电子",分工!$E$4,VLOOKUP(D4077,分工!$B$2:'分工'!$C$32,2,0))</f>
        <v>#N/A</v>
      </c>
      <c r="F4077" s="35"/>
      <c r="G4077" s="33">
        <f>IFERROR(VLOOKUP(C4077,重点公司!$C$2:$E$800,2,FALSE),0)</f>
        <v>0</v>
      </c>
    </row>
    <row r="4078" spans="2:7" ht="14" customHeight="1" x14ac:dyDescent="0.25">
      <c r="B4078" s="34" t="s">
        <v>5148</v>
      </c>
      <c r="C4078" s="29">
        <f>[1]!s_info_name(B4078)</f>
        <v>0</v>
      </c>
      <c r="D4078" s="30">
        <f>[1]!s_info_industry_sw_2021(B4078,"",1)</f>
        <v>0</v>
      </c>
      <c r="E4078" s="31" t="e">
        <f>IF([1]!s_info_industry_sw_2021(B4078,"",2)="消费电子",分工!$E$4,VLOOKUP(D4078,分工!$B$2:'分工'!$C$32,2,0))</f>
        <v>#N/A</v>
      </c>
      <c r="F4078" s="35"/>
      <c r="G4078" s="33">
        <f>IFERROR(VLOOKUP(C4078,重点公司!$C$2:$E$800,2,FALSE),0)</f>
        <v>0</v>
      </c>
    </row>
    <row r="4079" spans="2:7" ht="14" customHeight="1" x14ac:dyDescent="0.25">
      <c r="B4079" s="34" t="s">
        <v>5149</v>
      </c>
      <c r="C4079" s="29">
        <f>[1]!s_info_name(B4079)</f>
        <v>0</v>
      </c>
      <c r="D4079" s="30">
        <f>[1]!s_info_industry_sw_2021(B4079,"",1)</f>
        <v>0</v>
      </c>
      <c r="E4079" s="31" t="e">
        <f>IF([1]!s_info_industry_sw_2021(B4079,"",2)="消费电子",分工!$E$4,VLOOKUP(D4079,分工!$B$2:'分工'!$C$32,2,0))</f>
        <v>#N/A</v>
      </c>
      <c r="F4079" s="35"/>
      <c r="G4079" s="33">
        <f>IFERROR(VLOOKUP(C4079,重点公司!$C$2:$E$800,2,FALSE),0)</f>
        <v>0</v>
      </c>
    </row>
    <row r="4080" spans="2:7" ht="14" customHeight="1" x14ac:dyDescent="0.25">
      <c r="B4080" s="34" t="s">
        <v>5150</v>
      </c>
      <c r="C4080" s="29">
        <f>[1]!s_info_name(B4080)</f>
        <v>0</v>
      </c>
      <c r="D4080" s="30">
        <f>[1]!s_info_industry_sw_2021(B4080,"",1)</f>
        <v>0</v>
      </c>
      <c r="E4080" s="31" t="e">
        <f>IF([1]!s_info_industry_sw_2021(B4080,"",2)="消费电子",分工!$E$4,VLOOKUP(D4080,分工!$B$2:'分工'!$C$32,2,0))</f>
        <v>#N/A</v>
      </c>
      <c r="F4080" s="35"/>
      <c r="G4080" s="33">
        <f>IFERROR(VLOOKUP(C4080,重点公司!$C$2:$E$800,2,FALSE),0)</f>
        <v>0</v>
      </c>
    </row>
    <row r="4081" spans="2:7" ht="14" customHeight="1" x14ac:dyDescent="0.25">
      <c r="B4081" s="34" t="s">
        <v>5151</v>
      </c>
      <c r="C4081" s="29">
        <f>[1]!s_info_name(B4081)</f>
        <v>0</v>
      </c>
      <c r="D4081" s="30">
        <f>[1]!s_info_industry_sw_2021(B4081,"",1)</f>
        <v>0</v>
      </c>
      <c r="E4081" s="31" t="e">
        <f>IF([1]!s_info_industry_sw_2021(B4081,"",2)="消费电子",分工!$E$4,VLOOKUP(D4081,分工!$B$2:'分工'!$C$32,2,0))</f>
        <v>#N/A</v>
      </c>
      <c r="F4081" s="35"/>
      <c r="G4081" s="33">
        <f>IFERROR(VLOOKUP(C4081,重点公司!$C$2:$E$800,2,FALSE),0)</f>
        <v>0</v>
      </c>
    </row>
    <row r="4082" spans="2:7" ht="14" customHeight="1" x14ac:dyDescent="0.25">
      <c r="B4082" s="34" t="s">
        <v>5152</v>
      </c>
      <c r="C4082" s="29">
        <f>[1]!s_info_name(B4082)</f>
        <v>0</v>
      </c>
      <c r="D4082" s="30">
        <f>[1]!s_info_industry_sw_2021(B4082,"",1)</f>
        <v>0</v>
      </c>
      <c r="E4082" s="31" t="e">
        <f>IF([1]!s_info_industry_sw_2021(B4082,"",2)="消费电子",分工!$E$4,VLOOKUP(D4082,分工!$B$2:'分工'!$C$32,2,0))</f>
        <v>#N/A</v>
      </c>
      <c r="F4082" s="35"/>
      <c r="G4082" s="33">
        <f>IFERROR(VLOOKUP(C4082,重点公司!$C$2:$E$800,2,FALSE),0)</f>
        <v>0</v>
      </c>
    </row>
    <row r="4083" spans="2:7" ht="14" customHeight="1" x14ac:dyDescent="0.25">
      <c r="B4083" s="34" t="s">
        <v>5153</v>
      </c>
      <c r="C4083" s="29">
        <f>[1]!s_info_name(B4083)</f>
        <v>0</v>
      </c>
      <c r="D4083" s="30">
        <f>[1]!s_info_industry_sw_2021(B4083,"",1)</f>
        <v>0</v>
      </c>
      <c r="E4083" s="31" t="e">
        <f>IF([1]!s_info_industry_sw_2021(B4083,"",2)="消费电子",分工!$E$4,VLOOKUP(D4083,分工!$B$2:'分工'!$C$32,2,0))</f>
        <v>#N/A</v>
      </c>
      <c r="F4083" s="35"/>
      <c r="G4083" s="33">
        <f>IFERROR(VLOOKUP(C4083,重点公司!$C$2:$E$800,2,FALSE),0)</f>
        <v>0</v>
      </c>
    </row>
    <row r="4084" spans="2:7" ht="14" customHeight="1" x14ac:dyDescent="0.25">
      <c r="B4084" s="34" t="s">
        <v>5154</v>
      </c>
      <c r="C4084" s="29">
        <f>[1]!s_info_name(B4084)</f>
        <v>0</v>
      </c>
      <c r="D4084" s="30">
        <f>[1]!s_info_industry_sw_2021(B4084,"",1)</f>
        <v>0</v>
      </c>
      <c r="E4084" s="31" t="e">
        <f>IF([1]!s_info_industry_sw_2021(B4084,"",2)="消费电子",分工!$E$4,VLOOKUP(D4084,分工!$B$2:'分工'!$C$32,2,0))</f>
        <v>#N/A</v>
      </c>
      <c r="F4084" s="35"/>
      <c r="G4084" s="33">
        <f>IFERROR(VLOOKUP(C4084,重点公司!$C$2:$E$800,2,FALSE),0)</f>
        <v>0</v>
      </c>
    </row>
    <row r="4085" spans="2:7" ht="14" customHeight="1" x14ac:dyDescent="0.25">
      <c r="B4085" s="34" t="s">
        <v>5155</v>
      </c>
      <c r="C4085" s="29">
        <f>[1]!s_info_name(B4085)</f>
        <v>0</v>
      </c>
      <c r="D4085" s="30">
        <f>[1]!s_info_industry_sw_2021(B4085,"",1)</f>
        <v>0</v>
      </c>
      <c r="E4085" s="31" t="e">
        <f>IF([1]!s_info_industry_sw_2021(B4085,"",2)="消费电子",分工!$E$4,VLOOKUP(D4085,分工!$B$2:'分工'!$C$32,2,0))</f>
        <v>#N/A</v>
      </c>
      <c r="F4085" s="35"/>
      <c r="G4085" s="33">
        <f>IFERROR(VLOOKUP(C4085,重点公司!$C$2:$E$800,2,FALSE),0)</f>
        <v>0</v>
      </c>
    </row>
    <row r="4086" spans="2:7" ht="14" customHeight="1" x14ac:dyDescent="0.25">
      <c r="B4086" s="34" t="s">
        <v>5156</v>
      </c>
      <c r="C4086" s="29">
        <f>[1]!s_info_name(B4086)</f>
        <v>0</v>
      </c>
      <c r="D4086" s="30">
        <f>[1]!s_info_industry_sw_2021(B4086,"",1)</f>
        <v>0</v>
      </c>
      <c r="E4086" s="31" t="e">
        <f>IF([1]!s_info_industry_sw_2021(B4086,"",2)="消费电子",分工!$E$4,VLOOKUP(D4086,分工!$B$2:'分工'!$C$32,2,0))</f>
        <v>#N/A</v>
      </c>
      <c r="F4086" s="35"/>
      <c r="G4086" s="33">
        <f>IFERROR(VLOOKUP(C4086,重点公司!$C$2:$E$800,2,FALSE),0)</f>
        <v>0</v>
      </c>
    </row>
    <row r="4087" spans="2:7" ht="14" customHeight="1" x14ac:dyDescent="0.25">
      <c r="B4087" s="34" t="s">
        <v>5157</v>
      </c>
      <c r="C4087" s="29">
        <f>[1]!s_info_name(B4087)</f>
        <v>0</v>
      </c>
      <c r="D4087" s="30">
        <f>[1]!s_info_industry_sw_2021(B4087,"",1)</f>
        <v>0</v>
      </c>
      <c r="E4087" s="31" t="e">
        <f>IF([1]!s_info_industry_sw_2021(B4087,"",2)="消费电子",分工!$E$4,VLOOKUP(D4087,分工!$B$2:'分工'!$C$32,2,0))</f>
        <v>#N/A</v>
      </c>
      <c r="F4087" s="35"/>
      <c r="G4087" s="33">
        <f>IFERROR(VLOOKUP(C4087,重点公司!$C$2:$E$800,2,FALSE),0)</f>
        <v>0</v>
      </c>
    </row>
    <row r="4088" spans="2:7" ht="14" customHeight="1" x14ac:dyDescent="0.25">
      <c r="B4088" s="34" t="s">
        <v>5158</v>
      </c>
      <c r="C4088" s="29">
        <f>[1]!s_info_name(B4088)</f>
        <v>0</v>
      </c>
      <c r="D4088" s="30">
        <f>[1]!s_info_industry_sw_2021(B4088,"",1)</f>
        <v>0</v>
      </c>
      <c r="E4088" s="31" t="e">
        <f>IF([1]!s_info_industry_sw_2021(B4088,"",2)="消费电子",分工!$E$4,VLOOKUP(D4088,分工!$B$2:'分工'!$C$32,2,0))</f>
        <v>#N/A</v>
      </c>
      <c r="F4088" s="35"/>
      <c r="G4088" s="33">
        <f>IFERROR(VLOOKUP(C4088,重点公司!$C$2:$E$800,2,FALSE),0)</f>
        <v>0</v>
      </c>
    </row>
    <row r="4089" spans="2:7" ht="14" customHeight="1" x14ac:dyDescent="0.25">
      <c r="B4089" s="34" t="s">
        <v>5159</v>
      </c>
      <c r="C4089" s="29">
        <f>[1]!s_info_name(B4089)</f>
        <v>0</v>
      </c>
      <c r="D4089" s="30">
        <f>[1]!s_info_industry_sw_2021(B4089,"",1)</f>
        <v>0</v>
      </c>
      <c r="E4089" s="31" t="e">
        <f>IF([1]!s_info_industry_sw_2021(B4089,"",2)="消费电子",分工!$E$4,VLOOKUP(D4089,分工!$B$2:'分工'!$C$32,2,0))</f>
        <v>#N/A</v>
      </c>
      <c r="F4089" s="35"/>
      <c r="G4089" s="33">
        <f>IFERROR(VLOOKUP(C4089,重点公司!$C$2:$E$800,2,FALSE),0)</f>
        <v>0</v>
      </c>
    </row>
    <row r="4090" spans="2:7" ht="14" customHeight="1" x14ac:dyDescent="0.25">
      <c r="B4090" s="34" t="s">
        <v>5160</v>
      </c>
      <c r="C4090" s="29">
        <f>[1]!s_info_name(B4090)</f>
        <v>0</v>
      </c>
      <c r="D4090" s="30">
        <f>[1]!s_info_industry_sw_2021(B4090,"",1)</f>
        <v>0</v>
      </c>
      <c r="E4090" s="31" t="e">
        <f>IF([1]!s_info_industry_sw_2021(B4090,"",2)="消费电子",分工!$E$4,VLOOKUP(D4090,分工!$B$2:'分工'!$C$32,2,0))</f>
        <v>#N/A</v>
      </c>
      <c r="F4090" s="35"/>
      <c r="G4090" s="33">
        <f>IFERROR(VLOOKUP(C4090,重点公司!$C$2:$E$800,2,FALSE),0)</f>
        <v>0</v>
      </c>
    </row>
    <row r="4091" spans="2:7" ht="14" customHeight="1" x14ac:dyDescent="0.25">
      <c r="B4091" s="34" t="s">
        <v>5161</v>
      </c>
      <c r="C4091" s="29">
        <f>[1]!s_info_name(B4091)</f>
        <v>0</v>
      </c>
      <c r="D4091" s="30">
        <f>[1]!s_info_industry_sw_2021(B4091,"",1)</f>
        <v>0</v>
      </c>
      <c r="E4091" s="31" t="e">
        <f>IF([1]!s_info_industry_sw_2021(B4091,"",2)="消费电子",分工!$E$4,VLOOKUP(D4091,分工!$B$2:'分工'!$C$32,2,0))</f>
        <v>#N/A</v>
      </c>
      <c r="F4091" s="35"/>
      <c r="G4091" s="33">
        <f>IFERROR(VLOOKUP(C4091,重点公司!$C$2:$E$800,2,FALSE),0)</f>
        <v>0</v>
      </c>
    </row>
    <row r="4092" spans="2:7" ht="14" customHeight="1" x14ac:dyDescent="0.25">
      <c r="B4092" s="34" t="s">
        <v>5162</v>
      </c>
      <c r="C4092" s="29">
        <f>[1]!s_info_name(B4092)</f>
        <v>0</v>
      </c>
      <c r="D4092" s="30">
        <f>[1]!s_info_industry_sw_2021(B4092,"",1)</f>
        <v>0</v>
      </c>
      <c r="E4092" s="31" t="e">
        <f>IF([1]!s_info_industry_sw_2021(B4092,"",2)="消费电子",分工!$E$4,VLOOKUP(D4092,分工!$B$2:'分工'!$C$32,2,0))</f>
        <v>#N/A</v>
      </c>
      <c r="F4092" s="35"/>
      <c r="G4092" s="33">
        <f>IFERROR(VLOOKUP(C4092,重点公司!$C$2:$E$800,2,FALSE),0)</f>
        <v>0</v>
      </c>
    </row>
    <row r="4093" spans="2:7" ht="14" customHeight="1" x14ac:dyDescent="0.25">
      <c r="B4093" s="34" t="s">
        <v>5163</v>
      </c>
      <c r="C4093" s="29">
        <f>[1]!s_info_name(B4093)</f>
        <v>0</v>
      </c>
      <c r="D4093" s="30">
        <f>[1]!s_info_industry_sw_2021(B4093,"",1)</f>
        <v>0</v>
      </c>
      <c r="E4093" s="31" t="e">
        <f>IF([1]!s_info_industry_sw_2021(B4093,"",2)="消费电子",分工!$E$4,VLOOKUP(D4093,分工!$B$2:'分工'!$C$32,2,0))</f>
        <v>#N/A</v>
      </c>
      <c r="F4093" s="35"/>
      <c r="G4093" s="33">
        <f>IFERROR(VLOOKUP(C4093,重点公司!$C$2:$E$800,2,FALSE),0)</f>
        <v>0</v>
      </c>
    </row>
    <row r="4094" spans="2:7" ht="14" customHeight="1" x14ac:dyDescent="0.25">
      <c r="B4094" s="34" t="s">
        <v>5164</v>
      </c>
      <c r="C4094" s="29">
        <f>[1]!s_info_name(B4094)</f>
        <v>0</v>
      </c>
      <c r="D4094" s="30">
        <f>[1]!s_info_industry_sw_2021(B4094,"",1)</f>
        <v>0</v>
      </c>
      <c r="E4094" s="31" t="e">
        <f>IF([1]!s_info_industry_sw_2021(B4094,"",2)="消费电子",分工!$E$4,VLOOKUP(D4094,分工!$B$2:'分工'!$C$32,2,0))</f>
        <v>#N/A</v>
      </c>
      <c r="F4094" s="35"/>
      <c r="G4094" s="33">
        <f>IFERROR(VLOOKUP(C4094,重点公司!$C$2:$E$800,2,FALSE),0)</f>
        <v>0</v>
      </c>
    </row>
    <row r="4095" spans="2:7" ht="14" customHeight="1" x14ac:dyDescent="0.25">
      <c r="B4095" s="34" t="s">
        <v>5165</v>
      </c>
      <c r="C4095" s="29">
        <f>[1]!s_info_name(B4095)</f>
        <v>0</v>
      </c>
      <c r="D4095" s="30">
        <f>[1]!s_info_industry_sw_2021(B4095,"",1)</f>
        <v>0</v>
      </c>
      <c r="E4095" s="31" t="e">
        <f>IF([1]!s_info_industry_sw_2021(B4095,"",2)="消费电子",分工!$E$4,VLOOKUP(D4095,分工!$B$2:'分工'!$C$32,2,0))</f>
        <v>#N/A</v>
      </c>
      <c r="F4095" s="35"/>
      <c r="G4095" s="33">
        <f>IFERROR(VLOOKUP(C4095,重点公司!$C$2:$E$800,2,FALSE),0)</f>
        <v>0</v>
      </c>
    </row>
    <row r="4096" spans="2:7" ht="14" customHeight="1" x14ac:dyDescent="0.25">
      <c r="B4096" s="34" t="s">
        <v>5166</v>
      </c>
      <c r="C4096" s="29">
        <f>[1]!s_info_name(B4096)</f>
        <v>0</v>
      </c>
      <c r="D4096" s="30">
        <f>[1]!s_info_industry_sw_2021(B4096,"",1)</f>
        <v>0</v>
      </c>
      <c r="E4096" s="31" t="e">
        <f>IF([1]!s_info_industry_sw_2021(B4096,"",2)="消费电子",分工!$E$4,VLOOKUP(D4096,分工!$B$2:'分工'!$C$32,2,0))</f>
        <v>#N/A</v>
      </c>
      <c r="F4096" s="35"/>
      <c r="G4096" s="33">
        <f>IFERROR(VLOOKUP(C4096,重点公司!$C$2:$E$800,2,FALSE),0)</f>
        <v>0</v>
      </c>
    </row>
    <row r="4097" spans="2:7" ht="14" customHeight="1" x14ac:dyDescent="0.25">
      <c r="B4097" s="34" t="s">
        <v>5167</v>
      </c>
      <c r="C4097" s="29">
        <f>[1]!s_info_name(B4097)</f>
        <v>0</v>
      </c>
      <c r="D4097" s="30">
        <f>[1]!s_info_industry_sw_2021(B4097,"",1)</f>
        <v>0</v>
      </c>
      <c r="E4097" s="31" t="e">
        <f>IF([1]!s_info_industry_sw_2021(B4097,"",2)="消费电子",分工!$E$4,VLOOKUP(D4097,分工!$B$2:'分工'!$C$32,2,0))</f>
        <v>#N/A</v>
      </c>
      <c r="F4097" s="35"/>
      <c r="G4097" s="33">
        <f>IFERROR(VLOOKUP(C4097,重点公司!$C$2:$E$800,2,FALSE),0)</f>
        <v>0</v>
      </c>
    </row>
    <row r="4098" spans="2:7" ht="14" customHeight="1" x14ac:dyDescent="0.25">
      <c r="B4098" s="34" t="s">
        <v>5168</v>
      </c>
      <c r="C4098" s="29">
        <f>[1]!s_info_name(B4098)</f>
        <v>0</v>
      </c>
      <c r="D4098" s="30">
        <f>[1]!s_info_industry_sw_2021(B4098,"",1)</f>
        <v>0</v>
      </c>
      <c r="E4098" s="31" t="e">
        <f>IF([1]!s_info_industry_sw_2021(B4098,"",2)="消费电子",分工!$E$4,VLOOKUP(D4098,分工!$B$2:'分工'!$C$32,2,0))</f>
        <v>#N/A</v>
      </c>
      <c r="F4098" s="35"/>
      <c r="G4098" s="33">
        <f>IFERROR(VLOOKUP(C4098,重点公司!$C$2:$E$800,2,FALSE),0)</f>
        <v>0</v>
      </c>
    </row>
    <row r="4099" spans="2:7" ht="14" customHeight="1" x14ac:dyDescent="0.25">
      <c r="B4099" s="34" t="s">
        <v>5169</v>
      </c>
      <c r="C4099" s="29">
        <f>[1]!s_info_name(B4099)</f>
        <v>0</v>
      </c>
      <c r="D4099" s="30">
        <f>[1]!s_info_industry_sw_2021(B4099,"",1)</f>
        <v>0</v>
      </c>
      <c r="E4099" s="31" t="e">
        <f>IF([1]!s_info_industry_sw_2021(B4099,"",2)="消费电子",分工!$E$4,VLOOKUP(D4099,分工!$B$2:'分工'!$C$32,2,0))</f>
        <v>#N/A</v>
      </c>
      <c r="F4099" s="35"/>
      <c r="G4099" s="33">
        <f>IFERROR(VLOOKUP(C4099,重点公司!$C$2:$E$800,2,FALSE),0)</f>
        <v>0</v>
      </c>
    </row>
    <row r="4100" spans="2:7" ht="14" customHeight="1" x14ac:dyDescent="0.25">
      <c r="B4100" s="34" t="s">
        <v>5170</v>
      </c>
      <c r="C4100" s="29">
        <f>[1]!s_info_name(B4100)</f>
        <v>0</v>
      </c>
      <c r="D4100" s="30">
        <f>[1]!s_info_industry_sw_2021(B4100,"",1)</f>
        <v>0</v>
      </c>
      <c r="E4100" s="31" t="e">
        <f>IF([1]!s_info_industry_sw_2021(B4100,"",2)="消费电子",分工!$E$4,VLOOKUP(D4100,分工!$B$2:'分工'!$C$32,2,0))</f>
        <v>#N/A</v>
      </c>
      <c r="F4100" s="35"/>
      <c r="G4100" s="33">
        <f>IFERROR(VLOOKUP(C4100,重点公司!$C$2:$E$800,2,FALSE),0)</f>
        <v>0</v>
      </c>
    </row>
    <row r="4101" spans="2:7" ht="14" customHeight="1" x14ac:dyDescent="0.25">
      <c r="B4101" s="34" t="s">
        <v>5171</v>
      </c>
      <c r="C4101" s="29">
        <f>[1]!s_info_name(B4101)</f>
        <v>0</v>
      </c>
      <c r="D4101" s="30">
        <f>[1]!s_info_industry_sw_2021(B4101,"",1)</f>
        <v>0</v>
      </c>
      <c r="E4101" s="31" t="e">
        <f>IF([1]!s_info_industry_sw_2021(B4101,"",2)="消费电子",分工!$E$4,VLOOKUP(D4101,分工!$B$2:'分工'!$C$32,2,0))</f>
        <v>#N/A</v>
      </c>
      <c r="F4101" s="35"/>
      <c r="G4101" s="33">
        <f>IFERROR(VLOOKUP(C4101,重点公司!$C$2:$E$800,2,FALSE),0)</f>
        <v>0</v>
      </c>
    </row>
    <row r="4102" spans="2:7" ht="14" customHeight="1" x14ac:dyDescent="0.25">
      <c r="B4102" s="34" t="s">
        <v>5172</v>
      </c>
      <c r="C4102" s="29">
        <f>[1]!s_info_name(B4102)</f>
        <v>0</v>
      </c>
      <c r="D4102" s="30">
        <f>[1]!s_info_industry_sw_2021(B4102,"",1)</f>
        <v>0</v>
      </c>
      <c r="E4102" s="31" t="e">
        <f>IF([1]!s_info_industry_sw_2021(B4102,"",2)="消费电子",分工!$E$4,VLOOKUP(D4102,分工!$B$2:'分工'!$C$32,2,0))</f>
        <v>#N/A</v>
      </c>
      <c r="F4102" s="35"/>
      <c r="G4102" s="33">
        <f>IFERROR(VLOOKUP(C4102,重点公司!$C$2:$E$800,2,FALSE),0)</f>
        <v>0</v>
      </c>
    </row>
    <row r="4103" spans="2:7" ht="14" customHeight="1" x14ac:dyDescent="0.25">
      <c r="B4103" s="34" t="s">
        <v>5173</v>
      </c>
      <c r="C4103" s="29">
        <f>[1]!s_info_name(B4103)</f>
        <v>0</v>
      </c>
      <c r="D4103" s="30">
        <f>[1]!s_info_industry_sw_2021(B4103,"",1)</f>
        <v>0</v>
      </c>
      <c r="E4103" s="31" t="e">
        <f>IF([1]!s_info_industry_sw_2021(B4103,"",2)="消费电子",分工!$E$4,VLOOKUP(D4103,分工!$B$2:'分工'!$C$32,2,0))</f>
        <v>#N/A</v>
      </c>
      <c r="F4103" s="35"/>
      <c r="G4103" s="33">
        <f>IFERROR(VLOOKUP(C4103,重点公司!$C$2:$E$800,2,FALSE),0)</f>
        <v>0</v>
      </c>
    </row>
    <row r="4104" spans="2:7" ht="14" customHeight="1" x14ac:dyDescent="0.25">
      <c r="B4104" s="34" t="s">
        <v>5174</v>
      </c>
      <c r="C4104" s="29">
        <f>[1]!s_info_name(B4104)</f>
        <v>0</v>
      </c>
      <c r="D4104" s="30">
        <f>[1]!s_info_industry_sw_2021(B4104,"",1)</f>
        <v>0</v>
      </c>
      <c r="E4104" s="31" t="e">
        <f>IF([1]!s_info_industry_sw_2021(B4104,"",2)="消费电子",分工!$E$4,VLOOKUP(D4104,分工!$B$2:'分工'!$C$32,2,0))</f>
        <v>#N/A</v>
      </c>
      <c r="F4104" s="35"/>
      <c r="G4104" s="33">
        <f>IFERROR(VLOOKUP(C4104,重点公司!$C$2:$E$800,2,FALSE),0)</f>
        <v>0</v>
      </c>
    </row>
    <row r="4105" spans="2:7" ht="14" customHeight="1" x14ac:dyDescent="0.25">
      <c r="B4105" s="34" t="s">
        <v>5175</v>
      </c>
      <c r="C4105" s="29">
        <f>[1]!s_info_name(B4105)</f>
        <v>0</v>
      </c>
      <c r="D4105" s="30">
        <f>[1]!s_info_industry_sw_2021(B4105,"",1)</f>
        <v>0</v>
      </c>
      <c r="E4105" s="31" t="e">
        <f>IF([1]!s_info_industry_sw_2021(B4105,"",2)="消费电子",分工!$E$4,VLOOKUP(D4105,分工!$B$2:'分工'!$C$32,2,0))</f>
        <v>#N/A</v>
      </c>
      <c r="F4105" s="35"/>
      <c r="G4105" s="33">
        <f>IFERROR(VLOOKUP(C4105,重点公司!$C$2:$E$800,2,FALSE),0)</f>
        <v>0</v>
      </c>
    </row>
    <row r="4106" spans="2:7" ht="14" customHeight="1" x14ac:dyDescent="0.25">
      <c r="B4106" s="34" t="s">
        <v>5176</v>
      </c>
      <c r="C4106" s="29">
        <f>[1]!s_info_name(B4106)</f>
        <v>0</v>
      </c>
      <c r="D4106" s="30">
        <f>[1]!s_info_industry_sw_2021(B4106,"",1)</f>
        <v>0</v>
      </c>
      <c r="E4106" s="31" t="e">
        <f>IF([1]!s_info_industry_sw_2021(B4106,"",2)="消费电子",分工!$E$4,VLOOKUP(D4106,分工!$B$2:'分工'!$C$32,2,0))</f>
        <v>#N/A</v>
      </c>
      <c r="F4106" s="35"/>
      <c r="G4106" s="33">
        <f>IFERROR(VLOOKUP(C4106,重点公司!$C$2:$E$800,2,FALSE),0)</f>
        <v>0</v>
      </c>
    </row>
    <row r="4107" spans="2:7" ht="14" customHeight="1" x14ac:dyDescent="0.25">
      <c r="B4107" s="34" t="s">
        <v>5177</v>
      </c>
      <c r="C4107" s="29">
        <f>[1]!s_info_name(B4107)</f>
        <v>0</v>
      </c>
      <c r="D4107" s="30">
        <f>[1]!s_info_industry_sw_2021(B4107,"",1)</f>
        <v>0</v>
      </c>
      <c r="E4107" s="31" t="e">
        <f>IF([1]!s_info_industry_sw_2021(B4107,"",2)="消费电子",分工!$E$4,VLOOKUP(D4107,分工!$B$2:'分工'!$C$32,2,0))</f>
        <v>#N/A</v>
      </c>
      <c r="F4107" s="35"/>
      <c r="G4107" s="33">
        <f>IFERROR(VLOOKUP(C4107,重点公司!$C$2:$E$800,2,FALSE),0)</f>
        <v>0</v>
      </c>
    </row>
    <row r="4108" spans="2:7" ht="14" customHeight="1" x14ac:dyDescent="0.25">
      <c r="B4108" s="34" t="s">
        <v>5178</v>
      </c>
      <c r="C4108" s="29">
        <f>[1]!s_info_name(B4108)</f>
        <v>0</v>
      </c>
      <c r="D4108" s="30">
        <f>[1]!s_info_industry_sw_2021(B4108,"",1)</f>
        <v>0</v>
      </c>
      <c r="E4108" s="31" t="e">
        <f>IF([1]!s_info_industry_sw_2021(B4108,"",2)="消费电子",分工!$E$4,VLOOKUP(D4108,分工!$B$2:'分工'!$C$32,2,0))</f>
        <v>#N/A</v>
      </c>
      <c r="F4108" s="35"/>
      <c r="G4108" s="33">
        <f>IFERROR(VLOOKUP(C4108,重点公司!$C$2:$E$800,2,FALSE),0)</f>
        <v>0</v>
      </c>
    </row>
    <row r="4109" spans="2:7" ht="14" customHeight="1" x14ac:dyDescent="0.25">
      <c r="B4109" s="34" t="s">
        <v>5179</v>
      </c>
      <c r="C4109" s="29">
        <f>[1]!s_info_name(B4109)</f>
        <v>0</v>
      </c>
      <c r="D4109" s="30">
        <f>[1]!s_info_industry_sw_2021(B4109,"",1)</f>
        <v>0</v>
      </c>
      <c r="E4109" s="31" t="e">
        <f>IF([1]!s_info_industry_sw_2021(B4109,"",2)="消费电子",分工!$E$4,VLOOKUP(D4109,分工!$B$2:'分工'!$C$32,2,0))</f>
        <v>#N/A</v>
      </c>
      <c r="F4109" s="35"/>
      <c r="G4109" s="33">
        <f>IFERROR(VLOOKUP(C4109,重点公司!$C$2:$E$800,2,FALSE),0)</f>
        <v>0</v>
      </c>
    </row>
    <row r="4110" spans="2:7" ht="14" customHeight="1" x14ac:dyDescent="0.25">
      <c r="B4110" s="34" t="s">
        <v>5180</v>
      </c>
      <c r="C4110" s="29">
        <f>[1]!s_info_name(B4110)</f>
        <v>0</v>
      </c>
      <c r="D4110" s="30">
        <f>[1]!s_info_industry_sw_2021(B4110,"",1)</f>
        <v>0</v>
      </c>
      <c r="E4110" s="31" t="e">
        <f>IF([1]!s_info_industry_sw_2021(B4110,"",2)="消费电子",分工!$E$4,VLOOKUP(D4110,分工!$B$2:'分工'!$C$32,2,0))</f>
        <v>#N/A</v>
      </c>
      <c r="F4110" s="35"/>
      <c r="G4110" s="33">
        <f>IFERROR(VLOOKUP(C4110,重点公司!$C$2:$E$800,2,FALSE),0)</f>
        <v>0</v>
      </c>
    </row>
    <row r="4111" spans="2:7" ht="14" customHeight="1" x14ac:dyDescent="0.25">
      <c r="B4111" s="34" t="s">
        <v>5181</v>
      </c>
      <c r="C4111" s="29">
        <f>[1]!s_info_name(B4111)</f>
        <v>0</v>
      </c>
      <c r="D4111" s="30">
        <f>[1]!s_info_industry_sw_2021(B4111,"",1)</f>
        <v>0</v>
      </c>
      <c r="E4111" s="31" t="e">
        <f>IF([1]!s_info_industry_sw_2021(B4111,"",2)="消费电子",分工!$E$4,VLOOKUP(D4111,分工!$B$2:'分工'!$C$32,2,0))</f>
        <v>#N/A</v>
      </c>
      <c r="F4111" s="35"/>
      <c r="G4111" s="33">
        <f>IFERROR(VLOOKUP(C4111,重点公司!$C$2:$E$800,2,FALSE),0)</f>
        <v>0</v>
      </c>
    </row>
    <row r="4112" spans="2:7" ht="14" customHeight="1" x14ac:dyDescent="0.25">
      <c r="B4112" s="34" t="s">
        <v>5182</v>
      </c>
      <c r="C4112" s="29">
        <f>[1]!s_info_name(B4112)</f>
        <v>0</v>
      </c>
      <c r="D4112" s="30">
        <f>[1]!s_info_industry_sw_2021(B4112,"",1)</f>
        <v>0</v>
      </c>
      <c r="E4112" s="31" t="e">
        <f>IF([1]!s_info_industry_sw_2021(B4112,"",2)="消费电子",分工!$E$4,VLOOKUP(D4112,分工!$B$2:'分工'!$C$32,2,0))</f>
        <v>#N/A</v>
      </c>
      <c r="F4112" s="35"/>
      <c r="G4112" s="33">
        <f>IFERROR(VLOOKUP(C4112,重点公司!$C$2:$E$800,2,FALSE),0)</f>
        <v>0</v>
      </c>
    </row>
    <row r="4113" spans="2:7" ht="14" customHeight="1" x14ac:dyDescent="0.25">
      <c r="B4113" s="34" t="s">
        <v>5183</v>
      </c>
      <c r="C4113" s="29">
        <f>[1]!s_info_name(B4113)</f>
        <v>0</v>
      </c>
      <c r="D4113" s="30">
        <f>[1]!s_info_industry_sw_2021(B4113,"",1)</f>
        <v>0</v>
      </c>
      <c r="E4113" s="31" t="e">
        <f>IF([1]!s_info_industry_sw_2021(B4113,"",2)="消费电子",分工!$E$4,VLOOKUP(D4113,分工!$B$2:'分工'!$C$32,2,0))</f>
        <v>#N/A</v>
      </c>
      <c r="F4113" s="35"/>
      <c r="G4113" s="33">
        <f>IFERROR(VLOOKUP(C4113,重点公司!$C$2:$E$800,2,FALSE),0)</f>
        <v>0</v>
      </c>
    </row>
    <row r="4114" spans="2:7" ht="14" customHeight="1" x14ac:dyDescent="0.25">
      <c r="B4114" s="34" t="s">
        <v>5184</v>
      </c>
      <c r="C4114" s="29">
        <f>[1]!s_info_name(B4114)</f>
        <v>0</v>
      </c>
      <c r="D4114" s="30">
        <f>[1]!s_info_industry_sw_2021(B4114,"",1)</f>
        <v>0</v>
      </c>
      <c r="E4114" s="31" t="e">
        <f>IF([1]!s_info_industry_sw_2021(B4114,"",2)="消费电子",分工!$E$4,VLOOKUP(D4114,分工!$B$2:'分工'!$C$32,2,0))</f>
        <v>#N/A</v>
      </c>
      <c r="F4114" s="35"/>
      <c r="G4114" s="33">
        <f>IFERROR(VLOOKUP(C4114,重点公司!$C$2:$E$800,2,FALSE),0)</f>
        <v>0</v>
      </c>
    </row>
    <row r="4115" spans="2:7" ht="14" customHeight="1" x14ac:dyDescent="0.25">
      <c r="B4115" s="34" t="s">
        <v>5185</v>
      </c>
      <c r="C4115" s="29">
        <f>[1]!s_info_name(B4115)</f>
        <v>0</v>
      </c>
      <c r="D4115" s="30">
        <f>[1]!s_info_industry_sw_2021(B4115,"",1)</f>
        <v>0</v>
      </c>
      <c r="E4115" s="31" t="e">
        <f>IF([1]!s_info_industry_sw_2021(B4115,"",2)="消费电子",分工!$E$4,VLOOKUP(D4115,分工!$B$2:'分工'!$C$32,2,0))</f>
        <v>#N/A</v>
      </c>
      <c r="F4115" s="35"/>
      <c r="G4115" s="33">
        <f>IFERROR(VLOOKUP(C4115,重点公司!$C$2:$E$800,2,FALSE),0)</f>
        <v>0</v>
      </c>
    </row>
    <row r="4116" spans="2:7" ht="14" customHeight="1" x14ac:dyDescent="0.25">
      <c r="B4116" s="34" t="s">
        <v>5186</v>
      </c>
      <c r="C4116" s="29">
        <f>[1]!s_info_name(B4116)</f>
        <v>0</v>
      </c>
      <c r="D4116" s="30">
        <f>[1]!s_info_industry_sw_2021(B4116,"",1)</f>
        <v>0</v>
      </c>
      <c r="E4116" s="31" t="e">
        <f>IF([1]!s_info_industry_sw_2021(B4116,"",2)="消费电子",分工!$E$4,VLOOKUP(D4116,分工!$B$2:'分工'!$C$32,2,0))</f>
        <v>#N/A</v>
      </c>
      <c r="F4116" s="35"/>
      <c r="G4116" s="33">
        <f>IFERROR(VLOOKUP(C4116,重点公司!$C$2:$E$800,2,FALSE),0)</f>
        <v>0</v>
      </c>
    </row>
    <row r="4117" spans="2:7" ht="14" customHeight="1" x14ac:dyDescent="0.25">
      <c r="B4117" s="34" t="s">
        <v>5187</v>
      </c>
      <c r="C4117" s="29">
        <f>[1]!s_info_name(B4117)</f>
        <v>0</v>
      </c>
      <c r="D4117" s="30">
        <f>[1]!s_info_industry_sw_2021(B4117,"",1)</f>
        <v>0</v>
      </c>
      <c r="E4117" s="31" t="e">
        <f>IF([1]!s_info_industry_sw_2021(B4117,"",2)="消费电子",分工!$E$4,VLOOKUP(D4117,分工!$B$2:'分工'!$C$32,2,0))</f>
        <v>#N/A</v>
      </c>
      <c r="F4117" s="35"/>
      <c r="G4117" s="33">
        <f>IFERROR(VLOOKUP(C4117,重点公司!$C$2:$E$800,2,FALSE),0)</f>
        <v>0</v>
      </c>
    </row>
    <row r="4118" spans="2:7" ht="14" customHeight="1" x14ac:dyDescent="0.25">
      <c r="B4118" s="34" t="s">
        <v>5188</v>
      </c>
      <c r="C4118" s="29">
        <f>[1]!s_info_name(B4118)</f>
        <v>0</v>
      </c>
      <c r="D4118" s="30">
        <f>[1]!s_info_industry_sw_2021(B4118,"",1)</f>
        <v>0</v>
      </c>
      <c r="E4118" s="31" t="e">
        <f>IF([1]!s_info_industry_sw_2021(B4118,"",2)="消费电子",分工!$E$4,VLOOKUP(D4118,分工!$B$2:'分工'!$C$32,2,0))</f>
        <v>#N/A</v>
      </c>
      <c r="F4118" s="35"/>
      <c r="G4118" s="33">
        <f>IFERROR(VLOOKUP(C4118,重点公司!$C$2:$E$800,2,FALSE),0)</f>
        <v>0</v>
      </c>
    </row>
    <row r="4119" spans="2:7" ht="14" customHeight="1" x14ac:dyDescent="0.25">
      <c r="B4119" s="34" t="s">
        <v>5189</v>
      </c>
      <c r="C4119" s="29">
        <f>[1]!s_info_name(B4119)</f>
        <v>0</v>
      </c>
      <c r="D4119" s="30">
        <f>[1]!s_info_industry_sw_2021(B4119,"",1)</f>
        <v>0</v>
      </c>
      <c r="E4119" s="31" t="e">
        <f>IF([1]!s_info_industry_sw_2021(B4119,"",2)="消费电子",分工!$E$4,VLOOKUP(D4119,分工!$B$2:'分工'!$C$32,2,0))</f>
        <v>#N/A</v>
      </c>
      <c r="F4119" s="35"/>
      <c r="G4119" s="33">
        <f>IFERROR(VLOOKUP(C4119,重点公司!$C$2:$E$800,2,FALSE),0)</f>
        <v>0</v>
      </c>
    </row>
    <row r="4120" spans="2:7" ht="14" customHeight="1" x14ac:dyDescent="0.25">
      <c r="B4120" s="34" t="s">
        <v>5190</v>
      </c>
      <c r="C4120" s="29">
        <f>[1]!s_info_name(B4120)</f>
        <v>0</v>
      </c>
      <c r="D4120" s="30">
        <f>[1]!s_info_industry_sw_2021(B4120,"",1)</f>
        <v>0</v>
      </c>
      <c r="E4120" s="31" t="e">
        <f>IF([1]!s_info_industry_sw_2021(B4120,"",2)="消费电子",分工!$E$4,VLOOKUP(D4120,分工!$B$2:'分工'!$C$32,2,0))</f>
        <v>#N/A</v>
      </c>
      <c r="F4120" s="35"/>
      <c r="G4120" s="33">
        <f>IFERROR(VLOOKUP(C4120,重点公司!$C$2:$E$800,2,FALSE),0)</f>
        <v>0</v>
      </c>
    </row>
    <row r="4121" spans="2:7" ht="14" customHeight="1" x14ac:dyDescent="0.25">
      <c r="B4121" s="34" t="s">
        <v>5191</v>
      </c>
      <c r="C4121" s="29">
        <f>[1]!s_info_name(B4121)</f>
        <v>0</v>
      </c>
      <c r="D4121" s="30">
        <f>[1]!s_info_industry_sw_2021(B4121,"",1)</f>
        <v>0</v>
      </c>
      <c r="E4121" s="31" t="e">
        <f>IF([1]!s_info_industry_sw_2021(B4121,"",2)="消费电子",分工!$E$4,VLOOKUP(D4121,分工!$B$2:'分工'!$C$32,2,0))</f>
        <v>#N/A</v>
      </c>
      <c r="F4121" s="35"/>
      <c r="G4121" s="33">
        <f>IFERROR(VLOOKUP(C4121,重点公司!$C$2:$E$800,2,FALSE),0)</f>
        <v>0</v>
      </c>
    </row>
    <row r="4122" spans="2:7" ht="14" customHeight="1" x14ac:dyDescent="0.25">
      <c r="B4122" s="34" t="s">
        <v>5192</v>
      </c>
      <c r="C4122" s="29">
        <f>[1]!s_info_name(B4122)</f>
        <v>0</v>
      </c>
      <c r="D4122" s="30">
        <f>[1]!s_info_industry_sw_2021(B4122,"",1)</f>
        <v>0</v>
      </c>
      <c r="E4122" s="31" t="e">
        <f>IF([1]!s_info_industry_sw_2021(B4122,"",2)="消费电子",分工!$E$4,VLOOKUP(D4122,分工!$B$2:'分工'!$C$32,2,0))</f>
        <v>#N/A</v>
      </c>
      <c r="F4122" s="35"/>
      <c r="G4122" s="33">
        <f>IFERROR(VLOOKUP(C4122,重点公司!$C$2:$E$800,2,FALSE),0)</f>
        <v>0</v>
      </c>
    </row>
    <row r="4123" spans="2:7" ht="14" customHeight="1" x14ac:dyDescent="0.25">
      <c r="B4123" s="34" t="s">
        <v>5193</v>
      </c>
      <c r="C4123" s="29">
        <f>[1]!s_info_name(B4123)</f>
        <v>0</v>
      </c>
      <c r="D4123" s="30">
        <f>[1]!s_info_industry_sw_2021(B4123,"",1)</f>
        <v>0</v>
      </c>
      <c r="E4123" s="31" t="e">
        <f>IF([1]!s_info_industry_sw_2021(B4123,"",2)="消费电子",分工!$E$4,VLOOKUP(D4123,分工!$B$2:'分工'!$C$32,2,0))</f>
        <v>#N/A</v>
      </c>
      <c r="F4123" s="35"/>
      <c r="G4123" s="33">
        <f>IFERROR(VLOOKUP(C4123,重点公司!$C$2:$E$800,2,FALSE),0)</f>
        <v>0</v>
      </c>
    </row>
    <row r="4124" spans="2:7" ht="14" customHeight="1" x14ac:dyDescent="0.25">
      <c r="B4124" s="34" t="s">
        <v>5194</v>
      </c>
      <c r="C4124" s="29">
        <f>[1]!s_info_name(B4124)</f>
        <v>0</v>
      </c>
      <c r="D4124" s="30">
        <f>[1]!s_info_industry_sw_2021(B4124,"",1)</f>
        <v>0</v>
      </c>
      <c r="E4124" s="31" t="e">
        <f>IF([1]!s_info_industry_sw_2021(B4124,"",2)="消费电子",分工!$E$4,VLOOKUP(D4124,分工!$B$2:'分工'!$C$32,2,0))</f>
        <v>#N/A</v>
      </c>
      <c r="F4124" s="35"/>
      <c r="G4124" s="33">
        <f>IFERROR(VLOOKUP(C4124,重点公司!$C$2:$E$800,2,FALSE),0)</f>
        <v>0</v>
      </c>
    </row>
    <row r="4125" spans="2:7" ht="14" customHeight="1" x14ac:dyDescent="0.25">
      <c r="B4125" s="34" t="s">
        <v>5195</v>
      </c>
      <c r="C4125" s="29">
        <f>[1]!s_info_name(B4125)</f>
        <v>0</v>
      </c>
      <c r="D4125" s="30">
        <f>[1]!s_info_industry_sw_2021(B4125,"",1)</f>
        <v>0</v>
      </c>
      <c r="E4125" s="31" t="e">
        <f>IF([1]!s_info_industry_sw_2021(B4125,"",2)="消费电子",分工!$E$4,VLOOKUP(D4125,分工!$B$2:'分工'!$C$32,2,0))</f>
        <v>#N/A</v>
      </c>
      <c r="F4125" s="35"/>
      <c r="G4125" s="33">
        <f>IFERROR(VLOOKUP(C4125,重点公司!$C$2:$E$800,2,FALSE),0)</f>
        <v>0</v>
      </c>
    </row>
    <row r="4126" spans="2:7" ht="14" customHeight="1" x14ac:dyDescent="0.25">
      <c r="B4126" s="34" t="s">
        <v>5196</v>
      </c>
      <c r="C4126" s="29">
        <f>[1]!s_info_name(B4126)</f>
        <v>0</v>
      </c>
      <c r="D4126" s="30">
        <f>[1]!s_info_industry_sw_2021(B4126,"",1)</f>
        <v>0</v>
      </c>
      <c r="E4126" s="31" t="e">
        <f>IF([1]!s_info_industry_sw_2021(B4126,"",2)="消费电子",分工!$E$4,VLOOKUP(D4126,分工!$B$2:'分工'!$C$32,2,0))</f>
        <v>#N/A</v>
      </c>
      <c r="F4126" s="35"/>
      <c r="G4126" s="33">
        <f>IFERROR(VLOOKUP(C4126,重点公司!$C$2:$E$800,2,FALSE),0)</f>
        <v>0</v>
      </c>
    </row>
    <row r="4127" spans="2:7" ht="14" customHeight="1" x14ac:dyDescent="0.25">
      <c r="B4127" s="34" t="s">
        <v>5197</v>
      </c>
      <c r="C4127" s="29">
        <f>[1]!s_info_name(B4127)</f>
        <v>0</v>
      </c>
      <c r="D4127" s="30">
        <f>[1]!s_info_industry_sw_2021(B4127,"",1)</f>
        <v>0</v>
      </c>
      <c r="E4127" s="31" t="e">
        <f>IF([1]!s_info_industry_sw_2021(B4127,"",2)="消费电子",分工!$E$4,VLOOKUP(D4127,分工!$B$2:'分工'!$C$32,2,0))</f>
        <v>#N/A</v>
      </c>
      <c r="F4127" s="35"/>
      <c r="G4127" s="33">
        <f>IFERROR(VLOOKUP(C4127,重点公司!$C$2:$E$800,2,FALSE),0)</f>
        <v>0</v>
      </c>
    </row>
    <row r="4128" spans="2:7" ht="14" customHeight="1" x14ac:dyDescent="0.25">
      <c r="B4128" s="34" t="s">
        <v>5198</v>
      </c>
      <c r="C4128" s="29">
        <f>[1]!s_info_name(B4128)</f>
        <v>0</v>
      </c>
      <c r="D4128" s="30">
        <f>[1]!s_info_industry_sw_2021(B4128,"",1)</f>
        <v>0</v>
      </c>
      <c r="E4128" s="31" t="e">
        <f>IF([1]!s_info_industry_sw_2021(B4128,"",2)="消费电子",分工!$E$4,VLOOKUP(D4128,分工!$B$2:'分工'!$C$32,2,0))</f>
        <v>#N/A</v>
      </c>
      <c r="F4128" s="35"/>
      <c r="G4128" s="33">
        <f>IFERROR(VLOOKUP(C4128,重点公司!$C$2:$E$800,2,FALSE),0)</f>
        <v>0</v>
      </c>
    </row>
    <row r="4129" spans="2:7" ht="14" customHeight="1" x14ac:dyDescent="0.25">
      <c r="B4129" s="34" t="s">
        <v>5199</v>
      </c>
      <c r="C4129" s="29">
        <f>[1]!s_info_name(B4129)</f>
        <v>0</v>
      </c>
      <c r="D4129" s="30">
        <f>[1]!s_info_industry_sw_2021(B4129,"",1)</f>
        <v>0</v>
      </c>
      <c r="E4129" s="31" t="e">
        <f>IF([1]!s_info_industry_sw_2021(B4129,"",2)="消费电子",分工!$E$4,VLOOKUP(D4129,分工!$B$2:'分工'!$C$32,2,0))</f>
        <v>#N/A</v>
      </c>
      <c r="F4129" s="35"/>
      <c r="G4129" s="33">
        <f>IFERROR(VLOOKUP(C4129,重点公司!$C$2:$E$800,2,FALSE),0)</f>
        <v>0</v>
      </c>
    </row>
    <row r="4130" spans="2:7" ht="14" customHeight="1" x14ac:dyDescent="0.25">
      <c r="B4130" s="34" t="s">
        <v>5200</v>
      </c>
      <c r="C4130" s="29">
        <f>[1]!s_info_name(B4130)</f>
        <v>0</v>
      </c>
      <c r="D4130" s="30">
        <f>[1]!s_info_industry_sw_2021(B4130,"",1)</f>
        <v>0</v>
      </c>
      <c r="E4130" s="31" t="e">
        <f>IF([1]!s_info_industry_sw_2021(B4130,"",2)="消费电子",分工!$E$4,VLOOKUP(D4130,分工!$B$2:'分工'!$C$32,2,0))</f>
        <v>#N/A</v>
      </c>
      <c r="F4130" s="35"/>
      <c r="G4130" s="33">
        <f>IFERROR(VLOOKUP(C4130,重点公司!$C$2:$E$800,2,FALSE),0)</f>
        <v>0</v>
      </c>
    </row>
    <row r="4131" spans="2:7" ht="14" customHeight="1" x14ac:dyDescent="0.25">
      <c r="B4131" s="34" t="s">
        <v>5201</v>
      </c>
      <c r="C4131" s="29">
        <f>[1]!s_info_name(B4131)</f>
        <v>0</v>
      </c>
      <c r="D4131" s="30">
        <f>[1]!s_info_industry_sw_2021(B4131,"",1)</f>
        <v>0</v>
      </c>
      <c r="E4131" s="31" t="e">
        <f>IF([1]!s_info_industry_sw_2021(B4131,"",2)="消费电子",分工!$E$4,VLOOKUP(D4131,分工!$B$2:'分工'!$C$32,2,0))</f>
        <v>#N/A</v>
      </c>
      <c r="F4131" s="35"/>
      <c r="G4131" s="33">
        <f>IFERROR(VLOOKUP(C4131,重点公司!$C$2:$E$800,2,FALSE),0)</f>
        <v>0</v>
      </c>
    </row>
    <row r="4132" spans="2:7" ht="14" customHeight="1" x14ac:dyDescent="0.25">
      <c r="B4132" s="34" t="s">
        <v>5202</v>
      </c>
      <c r="C4132" s="29">
        <f>[1]!s_info_name(B4132)</f>
        <v>0</v>
      </c>
      <c r="D4132" s="30">
        <f>[1]!s_info_industry_sw_2021(B4132,"",1)</f>
        <v>0</v>
      </c>
      <c r="E4132" s="31" t="e">
        <f>IF([1]!s_info_industry_sw_2021(B4132,"",2)="消费电子",分工!$E$4,VLOOKUP(D4132,分工!$B$2:'分工'!$C$32,2,0))</f>
        <v>#N/A</v>
      </c>
      <c r="F4132" s="35"/>
      <c r="G4132" s="33">
        <f>IFERROR(VLOOKUP(C4132,重点公司!$C$2:$E$800,2,FALSE),0)</f>
        <v>0</v>
      </c>
    </row>
    <row r="4133" spans="2:7" ht="14" customHeight="1" x14ac:dyDescent="0.25">
      <c r="B4133" s="34" t="s">
        <v>5203</v>
      </c>
      <c r="C4133" s="29">
        <f>[1]!s_info_name(B4133)</f>
        <v>0</v>
      </c>
      <c r="D4133" s="30">
        <f>[1]!s_info_industry_sw_2021(B4133,"",1)</f>
        <v>0</v>
      </c>
      <c r="E4133" s="31" t="e">
        <f>IF([1]!s_info_industry_sw_2021(B4133,"",2)="消费电子",分工!$E$4,VLOOKUP(D4133,分工!$B$2:'分工'!$C$32,2,0))</f>
        <v>#N/A</v>
      </c>
      <c r="F4133" s="35"/>
      <c r="G4133" s="33">
        <f>IFERROR(VLOOKUP(C4133,重点公司!$C$2:$E$800,2,FALSE),0)</f>
        <v>0</v>
      </c>
    </row>
    <row r="4134" spans="2:7" ht="14" customHeight="1" x14ac:dyDescent="0.25">
      <c r="B4134" s="34" t="s">
        <v>5204</v>
      </c>
      <c r="C4134" s="29">
        <f>[1]!s_info_name(B4134)</f>
        <v>0</v>
      </c>
      <c r="D4134" s="30">
        <f>[1]!s_info_industry_sw_2021(B4134,"",1)</f>
        <v>0</v>
      </c>
      <c r="E4134" s="31" t="e">
        <f>IF([1]!s_info_industry_sw_2021(B4134,"",2)="消费电子",分工!$E$4,VLOOKUP(D4134,分工!$B$2:'分工'!$C$32,2,0))</f>
        <v>#N/A</v>
      </c>
      <c r="F4134" s="35"/>
      <c r="G4134" s="33">
        <f>IFERROR(VLOOKUP(C4134,重点公司!$C$2:$E$800,2,FALSE),0)</f>
        <v>0</v>
      </c>
    </row>
    <row r="4135" spans="2:7" ht="14" customHeight="1" x14ac:dyDescent="0.25">
      <c r="B4135" s="34" t="s">
        <v>5205</v>
      </c>
      <c r="C4135" s="29">
        <f>[1]!s_info_name(B4135)</f>
        <v>0</v>
      </c>
      <c r="D4135" s="30">
        <f>[1]!s_info_industry_sw_2021(B4135,"",1)</f>
        <v>0</v>
      </c>
      <c r="E4135" s="31" t="e">
        <f>IF([1]!s_info_industry_sw_2021(B4135,"",2)="消费电子",分工!$E$4,VLOOKUP(D4135,分工!$B$2:'分工'!$C$32,2,0))</f>
        <v>#N/A</v>
      </c>
      <c r="F4135" s="35"/>
      <c r="G4135" s="33">
        <f>IFERROR(VLOOKUP(C4135,重点公司!$C$2:$E$800,2,FALSE),0)</f>
        <v>0</v>
      </c>
    </row>
    <row r="4136" spans="2:7" ht="14" customHeight="1" x14ac:dyDescent="0.25">
      <c r="B4136" s="34" t="s">
        <v>5206</v>
      </c>
      <c r="C4136" s="29">
        <f>[1]!s_info_name(B4136)</f>
        <v>0</v>
      </c>
      <c r="D4136" s="30">
        <f>[1]!s_info_industry_sw_2021(B4136,"",1)</f>
        <v>0</v>
      </c>
      <c r="E4136" s="31" t="e">
        <f>IF([1]!s_info_industry_sw_2021(B4136,"",2)="消费电子",分工!$E$4,VLOOKUP(D4136,分工!$B$2:'分工'!$C$32,2,0))</f>
        <v>#N/A</v>
      </c>
      <c r="F4136" s="35"/>
      <c r="G4136" s="33">
        <f>IFERROR(VLOOKUP(C4136,重点公司!$C$2:$E$800,2,FALSE),0)</f>
        <v>0</v>
      </c>
    </row>
    <row r="4137" spans="2:7" ht="14" customHeight="1" x14ac:dyDescent="0.25">
      <c r="B4137" s="34" t="s">
        <v>5207</v>
      </c>
      <c r="C4137" s="29">
        <f>[1]!s_info_name(B4137)</f>
        <v>0</v>
      </c>
      <c r="D4137" s="30">
        <f>[1]!s_info_industry_sw_2021(B4137,"",1)</f>
        <v>0</v>
      </c>
      <c r="E4137" s="31" t="e">
        <f>IF([1]!s_info_industry_sw_2021(B4137,"",2)="消费电子",分工!$E$4,VLOOKUP(D4137,分工!$B$2:'分工'!$C$32,2,0))</f>
        <v>#N/A</v>
      </c>
      <c r="F4137" s="35"/>
      <c r="G4137" s="33">
        <f>IFERROR(VLOOKUP(C4137,重点公司!$C$2:$E$800,2,FALSE),0)</f>
        <v>0</v>
      </c>
    </row>
    <row r="4138" spans="2:7" ht="14" customHeight="1" x14ac:dyDescent="0.25">
      <c r="B4138" s="34" t="s">
        <v>5208</v>
      </c>
      <c r="C4138" s="29">
        <f>[1]!s_info_name(B4138)</f>
        <v>0</v>
      </c>
      <c r="D4138" s="30">
        <f>[1]!s_info_industry_sw_2021(B4138,"",1)</f>
        <v>0</v>
      </c>
      <c r="E4138" s="31" t="e">
        <f>IF([1]!s_info_industry_sw_2021(B4138,"",2)="消费电子",分工!$E$4,VLOOKUP(D4138,分工!$B$2:'分工'!$C$32,2,0))</f>
        <v>#N/A</v>
      </c>
      <c r="F4138" s="35"/>
      <c r="G4138" s="33">
        <f>IFERROR(VLOOKUP(C4138,重点公司!$C$2:$E$800,2,FALSE),0)</f>
        <v>0</v>
      </c>
    </row>
    <row r="4139" spans="2:7" ht="14" customHeight="1" x14ac:dyDescent="0.25">
      <c r="B4139" s="34" t="s">
        <v>5209</v>
      </c>
      <c r="C4139" s="29">
        <f>[1]!s_info_name(B4139)</f>
        <v>0</v>
      </c>
      <c r="D4139" s="30">
        <f>[1]!s_info_industry_sw_2021(B4139,"",1)</f>
        <v>0</v>
      </c>
      <c r="E4139" s="31" t="e">
        <f>IF([1]!s_info_industry_sw_2021(B4139,"",2)="消费电子",分工!$E$4,VLOOKUP(D4139,分工!$B$2:'分工'!$C$32,2,0))</f>
        <v>#N/A</v>
      </c>
      <c r="F4139" s="35"/>
      <c r="G4139" s="33">
        <f>IFERROR(VLOOKUP(C4139,重点公司!$C$2:$E$800,2,FALSE),0)</f>
        <v>0</v>
      </c>
    </row>
    <row r="4140" spans="2:7" ht="14" customHeight="1" x14ac:dyDescent="0.25">
      <c r="B4140" s="34" t="s">
        <v>5210</v>
      </c>
      <c r="C4140" s="29">
        <f>[1]!s_info_name(B4140)</f>
        <v>0</v>
      </c>
      <c r="D4140" s="30">
        <f>[1]!s_info_industry_sw_2021(B4140,"",1)</f>
        <v>0</v>
      </c>
      <c r="E4140" s="31" t="e">
        <f>IF([1]!s_info_industry_sw_2021(B4140,"",2)="消费电子",分工!$E$4,VLOOKUP(D4140,分工!$B$2:'分工'!$C$32,2,0))</f>
        <v>#N/A</v>
      </c>
      <c r="F4140" s="35"/>
      <c r="G4140" s="33">
        <f>IFERROR(VLOOKUP(C4140,重点公司!$C$2:$E$800,2,FALSE),0)</f>
        <v>0</v>
      </c>
    </row>
    <row r="4141" spans="2:7" ht="14" customHeight="1" x14ac:dyDescent="0.25">
      <c r="B4141" s="34" t="s">
        <v>5211</v>
      </c>
      <c r="C4141" s="29">
        <f>[1]!s_info_name(B4141)</f>
        <v>0</v>
      </c>
      <c r="D4141" s="30">
        <f>[1]!s_info_industry_sw_2021(B4141,"",1)</f>
        <v>0</v>
      </c>
      <c r="E4141" s="31" t="e">
        <f>IF([1]!s_info_industry_sw_2021(B4141,"",2)="消费电子",分工!$E$4,VLOOKUP(D4141,分工!$B$2:'分工'!$C$32,2,0))</f>
        <v>#N/A</v>
      </c>
      <c r="F4141" s="35"/>
      <c r="G4141" s="33">
        <f>IFERROR(VLOOKUP(C4141,重点公司!$C$2:$E$800,2,FALSE),0)</f>
        <v>0</v>
      </c>
    </row>
    <row r="4142" spans="2:7" ht="14" customHeight="1" x14ac:dyDescent="0.25">
      <c r="B4142" s="34" t="s">
        <v>5212</v>
      </c>
      <c r="C4142" s="29">
        <f>[1]!s_info_name(B4142)</f>
        <v>0</v>
      </c>
      <c r="D4142" s="30">
        <f>[1]!s_info_industry_sw_2021(B4142,"",1)</f>
        <v>0</v>
      </c>
      <c r="E4142" s="31" t="e">
        <f>IF([1]!s_info_industry_sw_2021(B4142,"",2)="消费电子",分工!$E$4,VLOOKUP(D4142,分工!$B$2:'分工'!$C$32,2,0))</f>
        <v>#N/A</v>
      </c>
      <c r="F4142" s="35"/>
      <c r="G4142" s="33">
        <f>IFERROR(VLOOKUP(C4142,重点公司!$C$2:$E$800,2,FALSE),0)</f>
        <v>0</v>
      </c>
    </row>
    <row r="4143" spans="2:7" ht="14" customHeight="1" x14ac:dyDescent="0.25">
      <c r="B4143" s="34" t="s">
        <v>5213</v>
      </c>
      <c r="C4143" s="29">
        <f>[1]!s_info_name(B4143)</f>
        <v>0</v>
      </c>
      <c r="D4143" s="30">
        <f>[1]!s_info_industry_sw_2021(B4143,"",1)</f>
        <v>0</v>
      </c>
      <c r="E4143" s="31" t="e">
        <f>IF([1]!s_info_industry_sw_2021(B4143,"",2)="消费电子",分工!$E$4,VLOOKUP(D4143,分工!$B$2:'分工'!$C$32,2,0))</f>
        <v>#N/A</v>
      </c>
      <c r="F4143" s="35"/>
      <c r="G4143" s="33">
        <f>IFERROR(VLOOKUP(C4143,重点公司!$C$2:$E$800,2,FALSE),0)</f>
        <v>0</v>
      </c>
    </row>
    <row r="4144" spans="2:7" ht="14" customHeight="1" x14ac:dyDescent="0.25">
      <c r="B4144" s="34" t="s">
        <v>5214</v>
      </c>
      <c r="C4144" s="29">
        <f>[1]!s_info_name(B4144)</f>
        <v>0</v>
      </c>
      <c r="D4144" s="30">
        <f>[1]!s_info_industry_sw_2021(B4144,"",1)</f>
        <v>0</v>
      </c>
      <c r="E4144" s="31" t="e">
        <f>IF([1]!s_info_industry_sw_2021(B4144,"",2)="消费电子",分工!$E$4,VLOOKUP(D4144,分工!$B$2:'分工'!$C$32,2,0))</f>
        <v>#N/A</v>
      </c>
      <c r="F4144" s="35"/>
      <c r="G4144" s="33">
        <f>IFERROR(VLOOKUP(C4144,重点公司!$C$2:$E$800,2,FALSE),0)</f>
        <v>0</v>
      </c>
    </row>
    <row r="4145" spans="2:7" ht="14" customHeight="1" x14ac:dyDescent="0.25">
      <c r="B4145" s="34" t="s">
        <v>5215</v>
      </c>
      <c r="C4145" s="29">
        <f>[1]!s_info_name(B4145)</f>
        <v>0</v>
      </c>
      <c r="D4145" s="30">
        <f>[1]!s_info_industry_sw_2021(B4145,"",1)</f>
        <v>0</v>
      </c>
      <c r="E4145" s="31" t="e">
        <f>IF([1]!s_info_industry_sw_2021(B4145,"",2)="消费电子",分工!$E$4,VLOOKUP(D4145,分工!$B$2:'分工'!$C$32,2,0))</f>
        <v>#N/A</v>
      </c>
      <c r="F4145" s="35"/>
      <c r="G4145" s="33">
        <f>IFERROR(VLOOKUP(C4145,重点公司!$C$2:$E$800,2,FALSE),0)</f>
        <v>0</v>
      </c>
    </row>
    <row r="4146" spans="2:7" ht="14" customHeight="1" x14ac:dyDescent="0.25">
      <c r="B4146" s="34" t="s">
        <v>5216</v>
      </c>
      <c r="C4146" s="29">
        <f>[1]!s_info_name(B4146)</f>
        <v>0</v>
      </c>
      <c r="D4146" s="30">
        <f>[1]!s_info_industry_sw_2021(B4146,"",1)</f>
        <v>0</v>
      </c>
      <c r="E4146" s="31" t="e">
        <f>IF([1]!s_info_industry_sw_2021(B4146,"",2)="消费电子",分工!$E$4,VLOOKUP(D4146,分工!$B$2:'分工'!$C$32,2,0))</f>
        <v>#N/A</v>
      </c>
      <c r="F4146" s="35"/>
      <c r="G4146" s="33">
        <f>IFERROR(VLOOKUP(C4146,重点公司!$C$2:$E$800,2,FALSE),0)</f>
        <v>0</v>
      </c>
    </row>
    <row r="4147" spans="2:7" ht="14" customHeight="1" x14ac:dyDescent="0.25">
      <c r="B4147" s="34" t="s">
        <v>5217</v>
      </c>
      <c r="C4147" s="29">
        <f>[1]!s_info_name(B4147)</f>
        <v>0</v>
      </c>
      <c r="D4147" s="30">
        <f>[1]!s_info_industry_sw_2021(B4147,"",1)</f>
        <v>0</v>
      </c>
      <c r="E4147" s="31" t="e">
        <f>IF([1]!s_info_industry_sw_2021(B4147,"",2)="消费电子",分工!$E$4,VLOOKUP(D4147,分工!$B$2:'分工'!$C$32,2,0))</f>
        <v>#N/A</v>
      </c>
      <c r="F4147" s="35"/>
      <c r="G4147" s="33">
        <f>IFERROR(VLOOKUP(C4147,重点公司!$C$2:$E$800,2,FALSE),0)</f>
        <v>0</v>
      </c>
    </row>
    <row r="4148" spans="2:7" ht="14" customHeight="1" x14ac:dyDescent="0.25">
      <c r="B4148" s="34" t="s">
        <v>5218</v>
      </c>
      <c r="C4148" s="29">
        <f>[1]!s_info_name(B4148)</f>
        <v>0</v>
      </c>
      <c r="D4148" s="30">
        <f>[1]!s_info_industry_sw_2021(B4148,"",1)</f>
        <v>0</v>
      </c>
      <c r="E4148" s="31" t="e">
        <f>IF([1]!s_info_industry_sw_2021(B4148,"",2)="消费电子",分工!$E$4,VLOOKUP(D4148,分工!$B$2:'分工'!$C$32,2,0))</f>
        <v>#N/A</v>
      </c>
      <c r="F4148" s="35"/>
      <c r="G4148" s="33">
        <f>IFERROR(VLOOKUP(C4148,重点公司!$C$2:$E$800,2,FALSE),0)</f>
        <v>0</v>
      </c>
    </row>
    <row r="4149" spans="2:7" ht="14" customHeight="1" x14ac:dyDescent="0.25">
      <c r="B4149" s="34" t="s">
        <v>5219</v>
      </c>
      <c r="C4149" s="29">
        <f>[1]!s_info_name(B4149)</f>
        <v>0</v>
      </c>
      <c r="D4149" s="30">
        <f>[1]!s_info_industry_sw_2021(B4149,"",1)</f>
        <v>0</v>
      </c>
      <c r="E4149" s="31" t="e">
        <f>IF([1]!s_info_industry_sw_2021(B4149,"",2)="消费电子",分工!$E$4,VLOOKUP(D4149,分工!$B$2:'分工'!$C$32,2,0))</f>
        <v>#N/A</v>
      </c>
      <c r="F4149" s="35"/>
      <c r="G4149" s="33">
        <f>IFERROR(VLOOKUP(C4149,重点公司!$C$2:$E$800,2,FALSE),0)</f>
        <v>0</v>
      </c>
    </row>
    <row r="4150" spans="2:7" ht="14" customHeight="1" x14ac:dyDescent="0.25">
      <c r="B4150" s="34" t="s">
        <v>5220</v>
      </c>
      <c r="C4150" s="29">
        <f>[1]!s_info_name(B4150)</f>
        <v>0</v>
      </c>
      <c r="D4150" s="30">
        <f>[1]!s_info_industry_sw_2021(B4150,"",1)</f>
        <v>0</v>
      </c>
      <c r="E4150" s="31" t="e">
        <f>IF([1]!s_info_industry_sw_2021(B4150,"",2)="消费电子",分工!$E$4,VLOOKUP(D4150,分工!$B$2:'分工'!$C$32,2,0))</f>
        <v>#N/A</v>
      </c>
      <c r="F4150" s="35"/>
      <c r="G4150" s="33">
        <f>IFERROR(VLOOKUP(C4150,重点公司!$C$2:$E$800,2,FALSE),0)</f>
        <v>0</v>
      </c>
    </row>
    <row r="4151" spans="2:7" ht="14" customHeight="1" x14ac:dyDescent="0.25">
      <c r="B4151" s="34" t="s">
        <v>5221</v>
      </c>
      <c r="C4151" s="29">
        <f>[1]!s_info_name(B4151)</f>
        <v>0</v>
      </c>
      <c r="D4151" s="30">
        <f>[1]!s_info_industry_sw_2021(B4151,"",1)</f>
        <v>0</v>
      </c>
      <c r="E4151" s="31" t="e">
        <f>IF([1]!s_info_industry_sw_2021(B4151,"",2)="消费电子",分工!$E$4,VLOOKUP(D4151,分工!$B$2:'分工'!$C$32,2,0))</f>
        <v>#N/A</v>
      </c>
      <c r="F4151" s="35"/>
      <c r="G4151" s="33">
        <f>IFERROR(VLOOKUP(C4151,重点公司!$C$2:$E$800,2,FALSE),0)</f>
        <v>0</v>
      </c>
    </row>
    <row r="4152" spans="2:7" ht="14" customHeight="1" x14ac:dyDescent="0.25">
      <c r="B4152" s="34" t="s">
        <v>5222</v>
      </c>
      <c r="C4152" s="29">
        <f>[1]!s_info_name(B4152)</f>
        <v>0</v>
      </c>
      <c r="D4152" s="30">
        <f>[1]!s_info_industry_sw_2021(B4152,"",1)</f>
        <v>0</v>
      </c>
      <c r="E4152" s="31" t="e">
        <f>IF([1]!s_info_industry_sw_2021(B4152,"",2)="消费电子",分工!$E$4,VLOOKUP(D4152,分工!$B$2:'分工'!$C$32,2,0))</f>
        <v>#N/A</v>
      </c>
      <c r="F4152" s="35"/>
      <c r="G4152" s="33">
        <f>IFERROR(VLOOKUP(C4152,重点公司!$C$2:$E$800,2,FALSE),0)</f>
        <v>0</v>
      </c>
    </row>
    <row r="4153" spans="2:7" ht="14" customHeight="1" x14ac:dyDescent="0.25">
      <c r="B4153" s="34" t="s">
        <v>5223</v>
      </c>
      <c r="C4153" s="29">
        <f>[1]!s_info_name(B4153)</f>
        <v>0</v>
      </c>
      <c r="D4153" s="30">
        <f>[1]!s_info_industry_sw_2021(B4153,"",1)</f>
        <v>0</v>
      </c>
      <c r="E4153" s="31" t="e">
        <f>IF([1]!s_info_industry_sw_2021(B4153,"",2)="消费电子",分工!$E$4,VLOOKUP(D4153,分工!$B$2:'分工'!$C$32,2,0))</f>
        <v>#N/A</v>
      </c>
      <c r="F4153" s="35"/>
      <c r="G4153" s="33">
        <f>IFERROR(VLOOKUP(C4153,重点公司!$C$2:$E$800,2,FALSE),0)</f>
        <v>0</v>
      </c>
    </row>
    <row r="4154" spans="2:7" ht="14" customHeight="1" x14ac:dyDescent="0.25">
      <c r="B4154" s="34" t="s">
        <v>5224</v>
      </c>
      <c r="C4154" s="29">
        <f>[1]!s_info_name(B4154)</f>
        <v>0</v>
      </c>
      <c r="D4154" s="30">
        <f>[1]!s_info_industry_sw_2021(B4154,"",1)</f>
        <v>0</v>
      </c>
      <c r="E4154" s="31" t="e">
        <f>IF([1]!s_info_industry_sw_2021(B4154,"",2)="消费电子",分工!$E$4,VLOOKUP(D4154,分工!$B$2:'分工'!$C$32,2,0))</f>
        <v>#N/A</v>
      </c>
      <c r="F4154" s="35"/>
      <c r="G4154" s="33">
        <f>IFERROR(VLOOKUP(C4154,重点公司!$C$2:$E$800,2,FALSE),0)</f>
        <v>0</v>
      </c>
    </row>
    <row r="4155" spans="2:7" ht="14" customHeight="1" x14ac:dyDescent="0.25">
      <c r="B4155" s="34" t="s">
        <v>5225</v>
      </c>
      <c r="C4155" s="29">
        <f>[1]!s_info_name(B4155)</f>
        <v>0</v>
      </c>
      <c r="D4155" s="30">
        <f>[1]!s_info_industry_sw_2021(B4155,"",1)</f>
        <v>0</v>
      </c>
      <c r="E4155" s="31" t="e">
        <f>IF([1]!s_info_industry_sw_2021(B4155,"",2)="消费电子",分工!$E$4,VLOOKUP(D4155,分工!$B$2:'分工'!$C$32,2,0))</f>
        <v>#N/A</v>
      </c>
      <c r="F4155" s="35"/>
      <c r="G4155" s="33">
        <f>IFERROR(VLOOKUP(C4155,重点公司!$C$2:$E$800,2,FALSE),0)</f>
        <v>0</v>
      </c>
    </row>
    <row r="4156" spans="2:7" ht="14" customHeight="1" x14ac:dyDescent="0.25">
      <c r="B4156" s="34" t="s">
        <v>5226</v>
      </c>
      <c r="C4156" s="29">
        <f>[1]!s_info_name(B4156)</f>
        <v>0</v>
      </c>
      <c r="D4156" s="30">
        <f>[1]!s_info_industry_sw_2021(B4156,"",1)</f>
        <v>0</v>
      </c>
      <c r="E4156" s="31" t="e">
        <f>IF([1]!s_info_industry_sw_2021(B4156,"",2)="消费电子",分工!$E$4,VLOOKUP(D4156,分工!$B$2:'分工'!$C$32,2,0))</f>
        <v>#N/A</v>
      </c>
      <c r="F4156" s="35"/>
      <c r="G4156" s="33">
        <f>IFERROR(VLOOKUP(C4156,重点公司!$C$2:$E$800,2,FALSE),0)</f>
        <v>0</v>
      </c>
    </row>
    <row r="4157" spans="2:7" ht="14" customHeight="1" x14ac:dyDescent="0.25">
      <c r="B4157" s="34" t="s">
        <v>5227</v>
      </c>
      <c r="C4157" s="29">
        <f>[1]!s_info_name(B4157)</f>
        <v>0</v>
      </c>
      <c r="D4157" s="30">
        <f>[1]!s_info_industry_sw_2021(B4157,"",1)</f>
        <v>0</v>
      </c>
      <c r="E4157" s="31" t="e">
        <f>IF([1]!s_info_industry_sw_2021(B4157,"",2)="消费电子",分工!$E$4,VLOOKUP(D4157,分工!$B$2:'分工'!$C$32,2,0))</f>
        <v>#N/A</v>
      </c>
      <c r="F4157" s="35"/>
      <c r="G4157" s="33">
        <f>IFERROR(VLOOKUP(C4157,重点公司!$C$2:$E$800,2,FALSE),0)</f>
        <v>0</v>
      </c>
    </row>
    <row r="4158" spans="2:7" ht="14" customHeight="1" x14ac:dyDescent="0.25">
      <c r="B4158" s="34" t="s">
        <v>5228</v>
      </c>
      <c r="C4158" s="29">
        <f>[1]!s_info_name(B4158)</f>
        <v>0</v>
      </c>
      <c r="D4158" s="30">
        <f>[1]!s_info_industry_sw_2021(B4158,"",1)</f>
        <v>0</v>
      </c>
      <c r="E4158" s="31" t="e">
        <f>IF([1]!s_info_industry_sw_2021(B4158,"",2)="消费电子",分工!$E$4,VLOOKUP(D4158,分工!$B$2:'分工'!$C$32,2,0))</f>
        <v>#N/A</v>
      </c>
      <c r="F4158" s="35"/>
      <c r="G4158" s="33">
        <f>IFERROR(VLOOKUP(C4158,重点公司!$C$2:$E$800,2,FALSE),0)</f>
        <v>0</v>
      </c>
    </row>
    <row r="4159" spans="2:7" ht="14" customHeight="1" x14ac:dyDescent="0.25">
      <c r="B4159" s="34" t="s">
        <v>5229</v>
      </c>
      <c r="C4159" s="29">
        <f>[1]!s_info_name(B4159)</f>
        <v>0</v>
      </c>
      <c r="D4159" s="30">
        <f>[1]!s_info_industry_sw_2021(B4159,"",1)</f>
        <v>0</v>
      </c>
      <c r="E4159" s="31" t="e">
        <f>IF([1]!s_info_industry_sw_2021(B4159,"",2)="消费电子",分工!$E$4,VLOOKUP(D4159,分工!$B$2:'分工'!$C$32,2,0))</f>
        <v>#N/A</v>
      </c>
      <c r="F4159" s="35"/>
      <c r="G4159" s="33">
        <f>IFERROR(VLOOKUP(C4159,重点公司!$C$2:$E$800,2,FALSE),0)</f>
        <v>0</v>
      </c>
    </row>
    <row r="4160" spans="2:7" ht="14" customHeight="1" x14ac:dyDescent="0.25">
      <c r="B4160" s="34" t="s">
        <v>5230</v>
      </c>
      <c r="C4160" s="29">
        <f>[1]!s_info_name(B4160)</f>
        <v>0</v>
      </c>
      <c r="D4160" s="30">
        <f>[1]!s_info_industry_sw_2021(B4160,"",1)</f>
        <v>0</v>
      </c>
      <c r="E4160" s="31" t="e">
        <f>IF([1]!s_info_industry_sw_2021(B4160,"",2)="消费电子",分工!$E$4,VLOOKUP(D4160,分工!$B$2:'分工'!$C$32,2,0))</f>
        <v>#N/A</v>
      </c>
      <c r="F4160" s="35"/>
      <c r="G4160" s="33">
        <f>IFERROR(VLOOKUP(C4160,重点公司!$C$2:$E$800,2,FALSE),0)</f>
        <v>0</v>
      </c>
    </row>
    <row r="4161" spans="2:7" ht="14" customHeight="1" x14ac:dyDescent="0.25">
      <c r="B4161" s="34" t="s">
        <v>5231</v>
      </c>
      <c r="C4161" s="29">
        <f>[1]!s_info_name(B4161)</f>
        <v>0</v>
      </c>
      <c r="D4161" s="30">
        <f>[1]!s_info_industry_sw_2021(B4161,"",1)</f>
        <v>0</v>
      </c>
      <c r="E4161" s="31" t="e">
        <f>IF([1]!s_info_industry_sw_2021(B4161,"",2)="消费电子",分工!$E$4,VLOOKUP(D4161,分工!$B$2:'分工'!$C$32,2,0))</f>
        <v>#N/A</v>
      </c>
      <c r="F4161" s="35"/>
      <c r="G4161" s="33">
        <f>IFERROR(VLOOKUP(C4161,重点公司!$C$2:$E$800,2,FALSE),0)</f>
        <v>0</v>
      </c>
    </row>
    <row r="4162" spans="2:7" ht="14" customHeight="1" x14ac:dyDescent="0.25">
      <c r="B4162" s="34" t="s">
        <v>5232</v>
      </c>
      <c r="C4162" s="29">
        <f>[1]!s_info_name(B4162)</f>
        <v>0</v>
      </c>
      <c r="D4162" s="30">
        <f>[1]!s_info_industry_sw_2021(B4162,"",1)</f>
        <v>0</v>
      </c>
      <c r="E4162" s="31" t="e">
        <f>IF([1]!s_info_industry_sw_2021(B4162,"",2)="消费电子",分工!$E$4,VLOOKUP(D4162,分工!$B$2:'分工'!$C$32,2,0))</f>
        <v>#N/A</v>
      </c>
      <c r="F4162" s="35"/>
      <c r="G4162" s="33">
        <f>IFERROR(VLOOKUP(C4162,重点公司!$C$2:$E$800,2,FALSE),0)</f>
        <v>0</v>
      </c>
    </row>
    <row r="4163" spans="2:7" ht="14" customHeight="1" x14ac:dyDescent="0.25">
      <c r="B4163" s="34" t="s">
        <v>5233</v>
      </c>
      <c r="C4163" s="29">
        <f>[1]!s_info_name(B4163)</f>
        <v>0</v>
      </c>
      <c r="D4163" s="30">
        <f>[1]!s_info_industry_sw_2021(B4163,"",1)</f>
        <v>0</v>
      </c>
      <c r="E4163" s="31" t="e">
        <f>IF([1]!s_info_industry_sw_2021(B4163,"",2)="消费电子",分工!$E$4,VLOOKUP(D4163,分工!$B$2:'分工'!$C$32,2,0))</f>
        <v>#N/A</v>
      </c>
      <c r="F4163" s="35"/>
      <c r="G4163" s="33">
        <f>IFERROR(VLOOKUP(C4163,重点公司!$C$2:$E$800,2,FALSE),0)</f>
        <v>0</v>
      </c>
    </row>
    <row r="4164" spans="2:7" ht="14" customHeight="1" x14ac:dyDescent="0.25">
      <c r="B4164" s="34" t="s">
        <v>5234</v>
      </c>
      <c r="C4164" s="29">
        <f>[1]!s_info_name(B4164)</f>
        <v>0</v>
      </c>
      <c r="D4164" s="30">
        <f>[1]!s_info_industry_sw_2021(B4164,"",1)</f>
        <v>0</v>
      </c>
      <c r="E4164" s="31" t="e">
        <f>IF([1]!s_info_industry_sw_2021(B4164,"",2)="消费电子",分工!$E$4,VLOOKUP(D4164,分工!$B$2:'分工'!$C$32,2,0))</f>
        <v>#N/A</v>
      </c>
      <c r="F4164" s="35"/>
      <c r="G4164" s="33">
        <f>IFERROR(VLOOKUP(C4164,重点公司!$C$2:$E$800,2,FALSE),0)</f>
        <v>0</v>
      </c>
    </row>
    <row r="4165" spans="2:7" ht="14" customHeight="1" x14ac:dyDescent="0.25">
      <c r="B4165" s="34" t="s">
        <v>5235</v>
      </c>
      <c r="C4165" s="29">
        <f>[1]!s_info_name(B4165)</f>
        <v>0</v>
      </c>
      <c r="D4165" s="30">
        <f>[1]!s_info_industry_sw_2021(B4165,"",1)</f>
        <v>0</v>
      </c>
      <c r="E4165" s="31" t="e">
        <f>IF([1]!s_info_industry_sw_2021(B4165,"",2)="消费电子",分工!$E$4,VLOOKUP(D4165,分工!$B$2:'分工'!$C$32,2,0))</f>
        <v>#N/A</v>
      </c>
      <c r="F4165" s="35"/>
      <c r="G4165" s="33">
        <f>IFERROR(VLOOKUP(C4165,重点公司!$C$2:$E$800,2,FALSE),0)</f>
        <v>0</v>
      </c>
    </row>
    <row r="4166" spans="2:7" ht="14" customHeight="1" x14ac:dyDescent="0.25">
      <c r="B4166" s="34" t="s">
        <v>5236</v>
      </c>
      <c r="C4166" s="29">
        <f>[1]!s_info_name(B4166)</f>
        <v>0</v>
      </c>
      <c r="D4166" s="30">
        <f>[1]!s_info_industry_sw_2021(B4166,"",1)</f>
        <v>0</v>
      </c>
      <c r="E4166" s="31" t="e">
        <f>IF([1]!s_info_industry_sw_2021(B4166,"",2)="消费电子",分工!$E$4,VLOOKUP(D4166,分工!$B$2:'分工'!$C$32,2,0))</f>
        <v>#N/A</v>
      </c>
      <c r="F4166" s="35"/>
      <c r="G4166" s="33">
        <f>IFERROR(VLOOKUP(C4166,重点公司!$C$2:$E$800,2,FALSE),0)</f>
        <v>0</v>
      </c>
    </row>
    <row r="4167" spans="2:7" ht="14" customHeight="1" x14ac:dyDescent="0.25">
      <c r="B4167" s="34" t="s">
        <v>5237</v>
      </c>
      <c r="C4167" s="29">
        <f>[1]!s_info_name(B4167)</f>
        <v>0</v>
      </c>
      <c r="D4167" s="30">
        <f>[1]!s_info_industry_sw_2021(B4167,"",1)</f>
        <v>0</v>
      </c>
      <c r="E4167" s="31" t="e">
        <f>IF([1]!s_info_industry_sw_2021(B4167,"",2)="消费电子",分工!$E$4,VLOOKUP(D4167,分工!$B$2:'分工'!$C$32,2,0))</f>
        <v>#N/A</v>
      </c>
      <c r="F4167" s="35"/>
      <c r="G4167" s="33">
        <f>IFERROR(VLOOKUP(C4167,重点公司!$C$2:$E$800,2,FALSE),0)</f>
        <v>0</v>
      </c>
    </row>
    <row r="4168" spans="2:7" ht="14" customHeight="1" x14ac:dyDescent="0.25">
      <c r="B4168" s="34" t="s">
        <v>5238</v>
      </c>
      <c r="C4168" s="29">
        <f>[1]!s_info_name(B4168)</f>
        <v>0</v>
      </c>
      <c r="D4168" s="30">
        <f>[1]!s_info_industry_sw_2021(B4168,"",1)</f>
        <v>0</v>
      </c>
      <c r="E4168" s="31" t="e">
        <f>IF([1]!s_info_industry_sw_2021(B4168,"",2)="消费电子",分工!$E$4,VLOOKUP(D4168,分工!$B$2:'分工'!$C$32,2,0))</f>
        <v>#N/A</v>
      </c>
      <c r="F4168" s="35"/>
      <c r="G4168" s="33">
        <f>IFERROR(VLOOKUP(C4168,重点公司!$C$2:$E$800,2,FALSE),0)</f>
        <v>0</v>
      </c>
    </row>
    <row r="4169" spans="2:7" ht="14" customHeight="1" x14ac:dyDescent="0.25">
      <c r="B4169" s="34" t="s">
        <v>5239</v>
      </c>
      <c r="C4169" s="29">
        <f>[1]!s_info_name(B4169)</f>
        <v>0</v>
      </c>
      <c r="D4169" s="30">
        <f>[1]!s_info_industry_sw_2021(B4169,"",1)</f>
        <v>0</v>
      </c>
      <c r="E4169" s="31" t="e">
        <f>IF([1]!s_info_industry_sw_2021(B4169,"",2)="消费电子",分工!$E$4,VLOOKUP(D4169,分工!$B$2:'分工'!$C$32,2,0))</f>
        <v>#N/A</v>
      </c>
      <c r="F4169" s="35"/>
      <c r="G4169" s="33">
        <f>IFERROR(VLOOKUP(C4169,重点公司!$C$2:$E$800,2,FALSE),0)</f>
        <v>0</v>
      </c>
    </row>
    <row r="4170" spans="2:7" ht="14" customHeight="1" x14ac:dyDescent="0.25">
      <c r="B4170" s="34" t="s">
        <v>5240</v>
      </c>
      <c r="C4170" s="29">
        <f>[1]!s_info_name(B4170)</f>
        <v>0</v>
      </c>
      <c r="D4170" s="30">
        <f>[1]!s_info_industry_sw_2021(B4170,"",1)</f>
        <v>0</v>
      </c>
      <c r="E4170" s="31" t="e">
        <f>IF([1]!s_info_industry_sw_2021(B4170,"",2)="消费电子",分工!$E$4,VLOOKUP(D4170,分工!$B$2:'分工'!$C$32,2,0))</f>
        <v>#N/A</v>
      </c>
      <c r="F4170" s="35"/>
      <c r="G4170" s="33">
        <f>IFERROR(VLOOKUP(C4170,重点公司!$C$2:$E$800,2,FALSE),0)</f>
        <v>0</v>
      </c>
    </row>
    <row r="4171" spans="2:7" ht="14" customHeight="1" x14ac:dyDescent="0.25">
      <c r="B4171" s="34" t="s">
        <v>5241</v>
      </c>
      <c r="C4171" s="29">
        <f>[1]!s_info_name(B4171)</f>
        <v>0</v>
      </c>
      <c r="D4171" s="30">
        <f>[1]!s_info_industry_sw_2021(B4171,"",1)</f>
        <v>0</v>
      </c>
      <c r="E4171" s="31" t="e">
        <f>IF([1]!s_info_industry_sw_2021(B4171,"",2)="消费电子",分工!$E$4,VLOOKUP(D4171,分工!$B$2:'分工'!$C$32,2,0))</f>
        <v>#N/A</v>
      </c>
      <c r="F4171" s="35"/>
      <c r="G4171" s="33">
        <f>IFERROR(VLOOKUP(C4171,重点公司!$C$2:$E$800,2,FALSE),0)</f>
        <v>0</v>
      </c>
    </row>
    <row r="4172" spans="2:7" ht="14" customHeight="1" x14ac:dyDescent="0.25">
      <c r="B4172" s="34" t="s">
        <v>5242</v>
      </c>
      <c r="C4172" s="29">
        <f>[1]!s_info_name(B4172)</f>
        <v>0</v>
      </c>
      <c r="D4172" s="30">
        <f>[1]!s_info_industry_sw_2021(B4172,"",1)</f>
        <v>0</v>
      </c>
      <c r="E4172" s="31" t="e">
        <f>IF([1]!s_info_industry_sw_2021(B4172,"",2)="消费电子",分工!$E$4,VLOOKUP(D4172,分工!$B$2:'分工'!$C$32,2,0))</f>
        <v>#N/A</v>
      </c>
      <c r="F4172" s="35"/>
      <c r="G4172" s="33">
        <f>IFERROR(VLOOKUP(C4172,重点公司!$C$2:$E$800,2,FALSE),0)</f>
        <v>0</v>
      </c>
    </row>
    <row r="4173" spans="2:7" ht="14" customHeight="1" x14ac:dyDescent="0.25">
      <c r="B4173" s="34" t="s">
        <v>5243</v>
      </c>
      <c r="C4173" s="29">
        <f>[1]!s_info_name(B4173)</f>
        <v>0</v>
      </c>
      <c r="D4173" s="30">
        <f>[1]!s_info_industry_sw_2021(B4173,"",1)</f>
        <v>0</v>
      </c>
      <c r="E4173" s="31" t="e">
        <f>IF([1]!s_info_industry_sw_2021(B4173,"",2)="消费电子",分工!$E$4,VLOOKUP(D4173,分工!$B$2:'分工'!$C$32,2,0))</f>
        <v>#N/A</v>
      </c>
      <c r="F4173" s="35"/>
      <c r="G4173" s="33">
        <f>IFERROR(VLOOKUP(C4173,重点公司!$C$2:$E$800,2,FALSE),0)</f>
        <v>0</v>
      </c>
    </row>
    <row r="4174" spans="2:7" ht="14" customHeight="1" x14ac:dyDescent="0.25">
      <c r="B4174" s="34" t="s">
        <v>5244</v>
      </c>
      <c r="C4174" s="29">
        <f>[1]!s_info_name(B4174)</f>
        <v>0</v>
      </c>
      <c r="D4174" s="30">
        <f>[1]!s_info_industry_sw_2021(B4174,"",1)</f>
        <v>0</v>
      </c>
      <c r="E4174" s="31" t="e">
        <f>IF([1]!s_info_industry_sw_2021(B4174,"",2)="消费电子",分工!$E$4,VLOOKUP(D4174,分工!$B$2:'分工'!$C$32,2,0))</f>
        <v>#N/A</v>
      </c>
      <c r="F4174" s="35"/>
      <c r="G4174" s="33">
        <f>IFERROR(VLOOKUP(C4174,重点公司!$C$2:$E$800,2,FALSE),0)</f>
        <v>0</v>
      </c>
    </row>
    <row r="4175" spans="2:7" ht="14" customHeight="1" x14ac:dyDescent="0.25">
      <c r="B4175" s="34" t="s">
        <v>5245</v>
      </c>
      <c r="C4175" s="29">
        <f>[1]!s_info_name(B4175)</f>
        <v>0</v>
      </c>
      <c r="D4175" s="30">
        <f>[1]!s_info_industry_sw_2021(B4175,"",1)</f>
        <v>0</v>
      </c>
      <c r="E4175" s="31" t="e">
        <f>IF([1]!s_info_industry_sw_2021(B4175,"",2)="消费电子",分工!$E$4,VLOOKUP(D4175,分工!$B$2:'分工'!$C$32,2,0))</f>
        <v>#N/A</v>
      </c>
      <c r="F4175" s="35"/>
      <c r="G4175" s="33">
        <f>IFERROR(VLOOKUP(C4175,重点公司!$C$2:$E$800,2,FALSE),0)</f>
        <v>0</v>
      </c>
    </row>
    <row r="4176" spans="2:7" ht="14" customHeight="1" x14ac:dyDescent="0.25">
      <c r="B4176" s="34" t="s">
        <v>5246</v>
      </c>
      <c r="C4176" s="29">
        <f>[1]!s_info_name(B4176)</f>
        <v>0</v>
      </c>
      <c r="D4176" s="30">
        <f>[1]!s_info_industry_sw_2021(B4176,"",1)</f>
        <v>0</v>
      </c>
      <c r="E4176" s="31" t="e">
        <f>IF([1]!s_info_industry_sw_2021(B4176,"",2)="消费电子",分工!$E$4,VLOOKUP(D4176,分工!$B$2:'分工'!$C$32,2,0))</f>
        <v>#N/A</v>
      </c>
      <c r="F4176" s="35"/>
      <c r="G4176" s="33">
        <f>IFERROR(VLOOKUP(C4176,重点公司!$C$2:$E$800,2,FALSE),0)</f>
        <v>0</v>
      </c>
    </row>
    <row r="4177" spans="2:7" ht="14" customHeight="1" x14ac:dyDescent="0.25">
      <c r="B4177" s="34" t="s">
        <v>5247</v>
      </c>
      <c r="C4177" s="29">
        <f>[1]!s_info_name(B4177)</f>
        <v>0</v>
      </c>
      <c r="D4177" s="30">
        <f>[1]!s_info_industry_sw_2021(B4177,"",1)</f>
        <v>0</v>
      </c>
      <c r="E4177" s="31" t="e">
        <f>IF([1]!s_info_industry_sw_2021(B4177,"",2)="消费电子",分工!$E$4,VLOOKUP(D4177,分工!$B$2:'分工'!$C$32,2,0))</f>
        <v>#N/A</v>
      </c>
      <c r="F4177" s="35"/>
      <c r="G4177" s="33">
        <f>IFERROR(VLOOKUP(C4177,重点公司!$C$2:$E$800,2,FALSE),0)</f>
        <v>0</v>
      </c>
    </row>
    <row r="4178" spans="2:7" ht="14" customHeight="1" x14ac:dyDescent="0.25">
      <c r="B4178" s="34" t="s">
        <v>5248</v>
      </c>
      <c r="C4178" s="29">
        <f>[1]!s_info_name(B4178)</f>
        <v>0</v>
      </c>
      <c r="D4178" s="30">
        <f>[1]!s_info_industry_sw_2021(B4178,"",1)</f>
        <v>0</v>
      </c>
      <c r="E4178" s="31" t="e">
        <f>IF([1]!s_info_industry_sw_2021(B4178,"",2)="消费电子",分工!$E$4,VLOOKUP(D4178,分工!$B$2:'分工'!$C$32,2,0))</f>
        <v>#N/A</v>
      </c>
      <c r="F4178" s="35"/>
      <c r="G4178" s="33">
        <f>IFERROR(VLOOKUP(C4178,重点公司!$C$2:$E$800,2,FALSE),0)</f>
        <v>0</v>
      </c>
    </row>
    <row r="4179" spans="2:7" ht="14" customHeight="1" x14ac:dyDescent="0.25">
      <c r="B4179" s="34" t="s">
        <v>5249</v>
      </c>
      <c r="C4179" s="29">
        <f>[1]!s_info_name(B4179)</f>
        <v>0</v>
      </c>
      <c r="D4179" s="30">
        <f>[1]!s_info_industry_sw_2021(B4179,"",1)</f>
        <v>0</v>
      </c>
      <c r="E4179" s="31" t="e">
        <f>IF([1]!s_info_industry_sw_2021(B4179,"",2)="消费电子",分工!$E$4,VLOOKUP(D4179,分工!$B$2:'分工'!$C$32,2,0))</f>
        <v>#N/A</v>
      </c>
      <c r="F4179" s="35"/>
      <c r="G4179" s="33">
        <f>IFERROR(VLOOKUP(C4179,重点公司!$C$2:$E$800,2,FALSE),0)</f>
        <v>0</v>
      </c>
    </row>
    <row r="4180" spans="2:7" ht="14" customHeight="1" x14ac:dyDescent="0.25">
      <c r="B4180" s="34" t="s">
        <v>5250</v>
      </c>
      <c r="C4180" s="29">
        <f>[1]!s_info_name(B4180)</f>
        <v>0</v>
      </c>
      <c r="D4180" s="30">
        <f>[1]!s_info_industry_sw_2021(B4180,"",1)</f>
        <v>0</v>
      </c>
      <c r="E4180" s="31" t="e">
        <f>IF([1]!s_info_industry_sw_2021(B4180,"",2)="消费电子",分工!$E$4,VLOOKUP(D4180,分工!$B$2:'分工'!$C$32,2,0))</f>
        <v>#N/A</v>
      </c>
      <c r="F4180" s="35"/>
      <c r="G4180" s="33">
        <f>IFERROR(VLOOKUP(C4180,重点公司!$C$2:$E$800,2,FALSE),0)</f>
        <v>0</v>
      </c>
    </row>
    <row r="4181" spans="2:7" ht="14" customHeight="1" x14ac:dyDescent="0.25">
      <c r="B4181" s="34" t="s">
        <v>5251</v>
      </c>
      <c r="C4181" s="29">
        <f>[1]!s_info_name(B4181)</f>
        <v>0</v>
      </c>
      <c r="D4181" s="30">
        <f>[1]!s_info_industry_sw_2021(B4181,"",1)</f>
        <v>0</v>
      </c>
      <c r="E4181" s="31" t="e">
        <f>IF([1]!s_info_industry_sw_2021(B4181,"",2)="消费电子",分工!$E$4,VLOOKUP(D4181,分工!$B$2:'分工'!$C$32,2,0))</f>
        <v>#N/A</v>
      </c>
      <c r="F4181" s="35"/>
      <c r="G4181" s="33">
        <f>IFERROR(VLOOKUP(C4181,重点公司!$C$2:$E$800,2,FALSE),0)</f>
        <v>0</v>
      </c>
    </row>
    <row r="4182" spans="2:7" ht="14" customHeight="1" x14ac:dyDescent="0.25">
      <c r="B4182" s="34" t="s">
        <v>5252</v>
      </c>
      <c r="C4182" s="29">
        <f>[1]!s_info_name(B4182)</f>
        <v>0</v>
      </c>
      <c r="D4182" s="30">
        <f>[1]!s_info_industry_sw_2021(B4182,"",1)</f>
        <v>0</v>
      </c>
      <c r="E4182" s="31" t="e">
        <f>IF([1]!s_info_industry_sw_2021(B4182,"",2)="消费电子",分工!$E$4,VLOOKUP(D4182,分工!$B$2:'分工'!$C$32,2,0))</f>
        <v>#N/A</v>
      </c>
      <c r="F4182" s="35"/>
      <c r="G4182" s="33">
        <f>IFERROR(VLOOKUP(C4182,重点公司!$C$2:$E$800,2,FALSE),0)</f>
        <v>0</v>
      </c>
    </row>
    <row r="4183" spans="2:7" ht="14" customHeight="1" x14ac:dyDescent="0.25">
      <c r="B4183" s="34" t="s">
        <v>5253</v>
      </c>
      <c r="C4183" s="29">
        <f>[1]!s_info_name(B4183)</f>
        <v>0</v>
      </c>
      <c r="D4183" s="30">
        <f>[1]!s_info_industry_sw_2021(B4183,"",1)</f>
        <v>0</v>
      </c>
      <c r="E4183" s="31" t="e">
        <f>IF([1]!s_info_industry_sw_2021(B4183,"",2)="消费电子",分工!$E$4,VLOOKUP(D4183,分工!$B$2:'分工'!$C$32,2,0))</f>
        <v>#N/A</v>
      </c>
      <c r="F4183" s="35"/>
      <c r="G4183" s="33">
        <f>IFERROR(VLOOKUP(C4183,重点公司!$C$2:$E$800,2,FALSE),0)</f>
        <v>0</v>
      </c>
    </row>
    <row r="4184" spans="2:7" ht="14" customHeight="1" x14ac:dyDescent="0.25">
      <c r="B4184" s="34" t="s">
        <v>5254</v>
      </c>
      <c r="C4184" s="29">
        <f>[1]!s_info_name(B4184)</f>
        <v>0</v>
      </c>
      <c r="D4184" s="30">
        <f>[1]!s_info_industry_sw_2021(B4184,"",1)</f>
        <v>0</v>
      </c>
      <c r="E4184" s="31" t="e">
        <f>IF([1]!s_info_industry_sw_2021(B4184,"",2)="消费电子",分工!$E$4,VLOOKUP(D4184,分工!$B$2:'分工'!$C$32,2,0))</f>
        <v>#N/A</v>
      </c>
      <c r="F4184" s="35"/>
      <c r="G4184" s="33">
        <f>IFERROR(VLOOKUP(C4184,重点公司!$C$2:$E$800,2,FALSE),0)</f>
        <v>0</v>
      </c>
    </row>
    <row r="4185" spans="2:7" ht="14" customHeight="1" x14ac:dyDescent="0.25">
      <c r="B4185" s="34" t="s">
        <v>5255</v>
      </c>
      <c r="C4185" s="29">
        <f>[1]!s_info_name(B4185)</f>
        <v>0</v>
      </c>
      <c r="D4185" s="30">
        <f>[1]!s_info_industry_sw_2021(B4185,"",1)</f>
        <v>0</v>
      </c>
      <c r="E4185" s="31" t="e">
        <f>IF([1]!s_info_industry_sw_2021(B4185,"",2)="消费电子",分工!$E$4,VLOOKUP(D4185,分工!$B$2:'分工'!$C$32,2,0))</f>
        <v>#N/A</v>
      </c>
      <c r="F4185" s="35"/>
      <c r="G4185" s="33">
        <f>IFERROR(VLOOKUP(C4185,重点公司!$C$2:$E$800,2,FALSE),0)</f>
        <v>0</v>
      </c>
    </row>
    <row r="4186" spans="2:7" ht="14" customHeight="1" x14ac:dyDescent="0.25">
      <c r="B4186" s="34" t="s">
        <v>5256</v>
      </c>
      <c r="C4186" s="29">
        <f>[1]!s_info_name(B4186)</f>
        <v>0</v>
      </c>
      <c r="D4186" s="30">
        <f>[1]!s_info_industry_sw_2021(B4186,"",1)</f>
        <v>0</v>
      </c>
      <c r="E4186" s="31" t="e">
        <f>IF([1]!s_info_industry_sw_2021(B4186,"",2)="消费电子",分工!$E$4,VLOOKUP(D4186,分工!$B$2:'分工'!$C$32,2,0))</f>
        <v>#N/A</v>
      </c>
      <c r="F4186" s="35"/>
      <c r="G4186" s="33">
        <f>IFERROR(VLOOKUP(C4186,重点公司!$C$2:$E$800,2,FALSE),0)</f>
        <v>0</v>
      </c>
    </row>
    <row r="4187" spans="2:7" ht="14" customHeight="1" x14ac:dyDescent="0.25">
      <c r="B4187" s="34" t="s">
        <v>5257</v>
      </c>
      <c r="C4187" s="29">
        <f>[1]!s_info_name(B4187)</f>
        <v>0</v>
      </c>
      <c r="D4187" s="30">
        <f>[1]!s_info_industry_sw_2021(B4187,"",1)</f>
        <v>0</v>
      </c>
      <c r="E4187" s="31" t="e">
        <f>IF([1]!s_info_industry_sw_2021(B4187,"",2)="消费电子",分工!$E$4,VLOOKUP(D4187,分工!$B$2:'分工'!$C$32,2,0))</f>
        <v>#N/A</v>
      </c>
      <c r="F4187" s="35"/>
      <c r="G4187" s="33">
        <f>IFERROR(VLOOKUP(C4187,重点公司!$C$2:$E$800,2,FALSE),0)</f>
        <v>0</v>
      </c>
    </row>
    <row r="4188" spans="2:7" ht="14" customHeight="1" x14ac:dyDescent="0.25">
      <c r="B4188" s="34" t="s">
        <v>5258</v>
      </c>
      <c r="C4188" s="29">
        <f>[1]!s_info_name(B4188)</f>
        <v>0</v>
      </c>
      <c r="D4188" s="30">
        <f>[1]!s_info_industry_sw_2021(B4188,"",1)</f>
        <v>0</v>
      </c>
      <c r="E4188" s="31" t="e">
        <f>IF([1]!s_info_industry_sw_2021(B4188,"",2)="消费电子",分工!$E$4,VLOOKUP(D4188,分工!$B$2:'分工'!$C$32,2,0))</f>
        <v>#N/A</v>
      </c>
      <c r="F4188" s="35"/>
      <c r="G4188" s="33">
        <f>IFERROR(VLOOKUP(C4188,重点公司!$C$2:$E$800,2,FALSE),0)</f>
        <v>0</v>
      </c>
    </row>
    <row r="4189" spans="2:7" ht="14" customHeight="1" x14ac:dyDescent="0.25">
      <c r="B4189" s="34" t="s">
        <v>5259</v>
      </c>
      <c r="C4189" s="29">
        <f>[1]!s_info_name(B4189)</f>
        <v>0</v>
      </c>
      <c r="D4189" s="30">
        <f>[1]!s_info_industry_sw_2021(B4189,"",1)</f>
        <v>0</v>
      </c>
      <c r="E4189" s="31" t="e">
        <f>IF([1]!s_info_industry_sw_2021(B4189,"",2)="消费电子",分工!$E$4,VLOOKUP(D4189,分工!$B$2:'分工'!$C$32,2,0))</f>
        <v>#N/A</v>
      </c>
      <c r="F4189" s="35"/>
      <c r="G4189" s="33">
        <f>IFERROR(VLOOKUP(C4189,重点公司!$C$2:$E$800,2,FALSE),0)</f>
        <v>0</v>
      </c>
    </row>
    <row r="4190" spans="2:7" ht="14" customHeight="1" x14ac:dyDescent="0.25">
      <c r="B4190" s="34" t="s">
        <v>5260</v>
      </c>
      <c r="C4190" s="29">
        <f>[1]!s_info_name(B4190)</f>
        <v>0</v>
      </c>
      <c r="D4190" s="30">
        <f>[1]!s_info_industry_sw_2021(B4190,"",1)</f>
        <v>0</v>
      </c>
      <c r="E4190" s="31" t="e">
        <f>IF([1]!s_info_industry_sw_2021(B4190,"",2)="消费电子",分工!$E$4,VLOOKUP(D4190,分工!$B$2:'分工'!$C$32,2,0))</f>
        <v>#N/A</v>
      </c>
      <c r="F4190" s="35"/>
      <c r="G4190" s="33">
        <f>IFERROR(VLOOKUP(C4190,重点公司!$C$2:$E$800,2,FALSE),0)</f>
        <v>0</v>
      </c>
    </row>
    <row r="4191" spans="2:7" ht="14" customHeight="1" x14ac:dyDescent="0.25">
      <c r="B4191" s="34" t="s">
        <v>5261</v>
      </c>
      <c r="C4191" s="29">
        <f>[1]!s_info_name(B4191)</f>
        <v>0</v>
      </c>
      <c r="D4191" s="30">
        <f>[1]!s_info_industry_sw_2021(B4191,"",1)</f>
        <v>0</v>
      </c>
      <c r="E4191" s="31" t="e">
        <f>IF([1]!s_info_industry_sw_2021(B4191,"",2)="消费电子",分工!$E$4,VLOOKUP(D4191,分工!$B$2:'分工'!$C$32,2,0))</f>
        <v>#N/A</v>
      </c>
      <c r="F4191" s="35"/>
      <c r="G4191" s="33">
        <f>IFERROR(VLOOKUP(C4191,重点公司!$C$2:$E$800,2,FALSE),0)</f>
        <v>0</v>
      </c>
    </row>
    <row r="4192" spans="2:7" ht="14" customHeight="1" x14ac:dyDescent="0.25">
      <c r="B4192" s="34" t="s">
        <v>5262</v>
      </c>
      <c r="C4192" s="29">
        <f>[1]!s_info_name(B4192)</f>
        <v>0</v>
      </c>
      <c r="D4192" s="30">
        <f>[1]!s_info_industry_sw_2021(B4192,"",1)</f>
        <v>0</v>
      </c>
      <c r="E4192" s="31" t="e">
        <f>IF([1]!s_info_industry_sw_2021(B4192,"",2)="消费电子",分工!$E$4,VLOOKUP(D4192,分工!$B$2:'分工'!$C$32,2,0))</f>
        <v>#N/A</v>
      </c>
      <c r="F4192" s="35"/>
      <c r="G4192" s="33">
        <f>IFERROR(VLOOKUP(C4192,重点公司!$C$2:$E$800,2,FALSE),0)</f>
        <v>0</v>
      </c>
    </row>
    <row r="4193" spans="2:7" ht="14" customHeight="1" x14ac:dyDescent="0.25">
      <c r="B4193" s="34" t="s">
        <v>5263</v>
      </c>
      <c r="C4193" s="29">
        <f>[1]!s_info_name(B4193)</f>
        <v>0</v>
      </c>
      <c r="D4193" s="30">
        <f>[1]!s_info_industry_sw_2021(B4193,"",1)</f>
        <v>0</v>
      </c>
      <c r="E4193" s="31" t="e">
        <f>IF([1]!s_info_industry_sw_2021(B4193,"",2)="消费电子",分工!$E$4,VLOOKUP(D4193,分工!$B$2:'分工'!$C$32,2,0))</f>
        <v>#N/A</v>
      </c>
      <c r="F4193" s="35"/>
      <c r="G4193" s="33">
        <f>IFERROR(VLOOKUP(C4193,重点公司!$C$2:$E$800,2,FALSE),0)</f>
        <v>0</v>
      </c>
    </row>
    <row r="4194" spans="2:7" ht="14" customHeight="1" x14ac:dyDescent="0.25">
      <c r="B4194" s="34" t="s">
        <v>5264</v>
      </c>
      <c r="C4194" s="29">
        <f>[1]!s_info_name(B4194)</f>
        <v>0</v>
      </c>
      <c r="D4194" s="30">
        <f>[1]!s_info_industry_sw_2021(B4194,"",1)</f>
        <v>0</v>
      </c>
      <c r="E4194" s="31" t="e">
        <f>IF([1]!s_info_industry_sw_2021(B4194,"",2)="消费电子",分工!$E$4,VLOOKUP(D4194,分工!$B$2:'分工'!$C$32,2,0))</f>
        <v>#N/A</v>
      </c>
      <c r="F4194" s="35"/>
      <c r="G4194" s="33">
        <f>IFERROR(VLOOKUP(C4194,重点公司!$C$2:$E$800,2,FALSE),0)</f>
        <v>0</v>
      </c>
    </row>
    <row r="4195" spans="2:7" ht="14" customHeight="1" x14ac:dyDescent="0.25">
      <c r="B4195" s="34" t="s">
        <v>5265</v>
      </c>
      <c r="C4195" s="29">
        <f>[1]!s_info_name(B4195)</f>
        <v>0</v>
      </c>
      <c r="D4195" s="30">
        <f>[1]!s_info_industry_sw_2021(B4195,"",1)</f>
        <v>0</v>
      </c>
      <c r="E4195" s="31" t="e">
        <f>IF([1]!s_info_industry_sw_2021(B4195,"",2)="消费电子",分工!$E$4,VLOOKUP(D4195,分工!$B$2:'分工'!$C$32,2,0))</f>
        <v>#N/A</v>
      </c>
      <c r="F4195" s="35"/>
      <c r="G4195" s="33">
        <f>IFERROR(VLOOKUP(C4195,重点公司!$C$2:$E$800,2,FALSE),0)</f>
        <v>0</v>
      </c>
    </row>
    <row r="4196" spans="2:7" ht="14" customHeight="1" x14ac:dyDescent="0.25">
      <c r="B4196" s="34" t="s">
        <v>5266</v>
      </c>
      <c r="C4196" s="29">
        <f>[1]!s_info_name(B4196)</f>
        <v>0</v>
      </c>
      <c r="D4196" s="30">
        <f>[1]!s_info_industry_sw_2021(B4196,"",1)</f>
        <v>0</v>
      </c>
      <c r="E4196" s="31" t="e">
        <f>IF([1]!s_info_industry_sw_2021(B4196,"",2)="消费电子",分工!$E$4,VLOOKUP(D4196,分工!$B$2:'分工'!$C$32,2,0))</f>
        <v>#N/A</v>
      </c>
      <c r="F4196" s="35"/>
      <c r="G4196" s="33">
        <f>IFERROR(VLOOKUP(C4196,重点公司!$C$2:$E$800,2,FALSE),0)</f>
        <v>0</v>
      </c>
    </row>
    <row r="4197" spans="2:7" ht="14" customHeight="1" x14ac:dyDescent="0.25">
      <c r="B4197" s="34" t="s">
        <v>5267</v>
      </c>
      <c r="C4197" s="29">
        <f>[1]!s_info_name(B4197)</f>
        <v>0</v>
      </c>
      <c r="D4197" s="30">
        <f>[1]!s_info_industry_sw_2021(B4197,"",1)</f>
        <v>0</v>
      </c>
      <c r="E4197" s="31" t="e">
        <f>IF([1]!s_info_industry_sw_2021(B4197,"",2)="消费电子",分工!$E$4,VLOOKUP(D4197,分工!$B$2:'分工'!$C$32,2,0))</f>
        <v>#N/A</v>
      </c>
      <c r="F4197" s="35"/>
      <c r="G4197" s="33">
        <f>IFERROR(VLOOKUP(C4197,重点公司!$C$2:$E$800,2,FALSE),0)</f>
        <v>0</v>
      </c>
    </row>
    <row r="4198" spans="2:7" ht="14" customHeight="1" x14ac:dyDescent="0.25">
      <c r="B4198" s="34" t="s">
        <v>5268</v>
      </c>
      <c r="C4198" s="29">
        <f>[1]!s_info_name(B4198)</f>
        <v>0</v>
      </c>
      <c r="D4198" s="30">
        <f>[1]!s_info_industry_sw_2021(B4198,"",1)</f>
        <v>0</v>
      </c>
      <c r="E4198" s="31" t="e">
        <f>IF([1]!s_info_industry_sw_2021(B4198,"",2)="消费电子",分工!$E$4,VLOOKUP(D4198,分工!$B$2:'分工'!$C$32,2,0))</f>
        <v>#N/A</v>
      </c>
      <c r="F4198" s="35"/>
      <c r="G4198" s="33">
        <f>IFERROR(VLOOKUP(C4198,重点公司!$C$2:$E$800,2,FALSE),0)</f>
        <v>0</v>
      </c>
    </row>
    <row r="4199" spans="2:7" ht="14" customHeight="1" x14ac:dyDescent="0.25">
      <c r="B4199" s="34" t="s">
        <v>5269</v>
      </c>
      <c r="C4199" s="29">
        <f>[1]!s_info_name(B4199)</f>
        <v>0</v>
      </c>
      <c r="D4199" s="30">
        <f>[1]!s_info_industry_sw_2021(B4199,"",1)</f>
        <v>0</v>
      </c>
      <c r="E4199" s="31" t="e">
        <f>IF([1]!s_info_industry_sw_2021(B4199,"",2)="消费电子",分工!$E$4,VLOOKUP(D4199,分工!$B$2:'分工'!$C$32,2,0))</f>
        <v>#N/A</v>
      </c>
      <c r="F4199" s="35"/>
      <c r="G4199" s="33">
        <f>IFERROR(VLOOKUP(C4199,重点公司!$C$2:$E$800,2,FALSE),0)</f>
        <v>0</v>
      </c>
    </row>
    <row r="4200" spans="2:7" ht="14" customHeight="1" x14ac:dyDescent="0.25">
      <c r="B4200" s="34" t="s">
        <v>5270</v>
      </c>
      <c r="C4200" s="29">
        <f>[1]!s_info_name(B4200)</f>
        <v>0</v>
      </c>
      <c r="D4200" s="30">
        <f>[1]!s_info_industry_sw_2021(B4200,"",1)</f>
        <v>0</v>
      </c>
      <c r="E4200" s="31" t="e">
        <f>IF([1]!s_info_industry_sw_2021(B4200,"",2)="消费电子",分工!$E$4,VLOOKUP(D4200,分工!$B$2:'分工'!$C$32,2,0))</f>
        <v>#N/A</v>
      </c>
      <c r="F4200" s="35"/>
      <c r="G4200" s="33">
        <f>IFERROR(VLOOKUP(C4200,重点公司!$C$2:$E$800,2,FALSE),0)</f>
        <v>0</v>
      </c>
    </row>
    <row r="4201" spans="2:7" ht="14" customHeight="1" x14ac:dyDescent="0.25">
      <c r="B4201" s="34" t="s">
        <v>5271</v>
      </c>
      <c r="C4201" s="29">
        <f>[1]!s_info_name(B4201)</f>
        <v>0</v>
      </c>
      <c r="D4201" s="30">
        <f>[1]!s_info_industry_sw_2021(B4201,"",1)</f>
        <v>0</v>
      </c>
      <c r="E4201" s="31" t="e">
        <f>IF([1]!s_info_industry_sw_2021(B4201,"",2)="消费电子",分工!$E$4,VLOOKUP(D4201,分工!$B$2:'分工'!$C$32,2,0))</f>
        <v>#N/A</v>
      </c>
      <c r="F4201" s="35"/>
      <c r="G4201" s="33">
        <f>IFERROR(VLOOKUP(C4201,重点公司!$C$2:$E$800,2,FALSE),0)</f>
        <v>0</v>
      </c>
    </row>
    <row r="4202" spans="2:7" ht="14" customHeight="1" x14ac:dyDescent="0.25">
      <c r="B4202" s="34" t="s">
        <v>5272</v>
      </c>
      <c r="C4202" s="29">
        <f>[1]!s_info_name(B4202)</f>
        <v>0</v>
      </c>
      <c r="D4202" s="30">
        <f>[1]!s_info_industry_sw_2021(B4202,"",1)</f>
        <v>0</v>
      </c>
      <c r="E4202" s="31" t="e">
        <f>IF([1]!s_info_industry_sw_2021(B4202,"",2)="消费电子",分工!$E$4,VLOOKUP(D4202,分工!$B$2:'分工'!$C$32,2,0))</f>
        <v>#N/A</v>
      </c>
      <c r="F4202" s="35"/>
      <c r="G4202" s="33">
        <f>IFERROR(VLOOKUP(C4202,重点公司!$C$2:$E$800,2,FALSE),0)</f>
        <v>0</v>
      </c>
    </row>
    <row r="4203" spans="2:7" ht="14" customHeight="1" x14ac:dyDescent="0.25">
      <c r="B4203" s="34" t="s">
        <v>5273</v>
      </c>
      <c r="C4203" s="29">
        <f>[1]!s_info_name(B4203)</f>
        <v>0</v>
      </c>
      <c r="D4203" s="30">
        <f>[1]!s_info_industry_sw_2021(B4203,"",1)</f>
        <v>0</v>
      </c>
      <c r="E4203" s="31" t="e">
        <f>IF([1]!s_info_industry_sw_2021(B4203,"",2)="消费电子",分工!$E$4,VLOOKUP(D4203,分工!$B$2:'分工'!$C$32,2,0))</f>
        <v>#N/A</v>
      </c>
      <c r="F4203" s="35"/>
      <c r="G4203" s="33">
        <f>IFERROR(VLOOKUP(C4203,重点公司!$C$2:$E$800,2,FALSE),0)</f>
        <v>0</v>
      </c>
    </row>
    <row r="4204" spans="2:7" ht="14" customHeight="1" x14ac:dyDescent="0.25">
      <c r="B4204" s="34" t="s">
        <v>5274</v>
      </c>
      <c r="C4204" s="29">
        <f>[1]!s_info_name(B4204)</f>
        <v>0</v>
      </c>
      <c r="D4204" s="30">
        <f>[1]!s_info_industry_sw_2021(B4204,"",1)</f>
        <v>0</v>
      </c>
      <c r="E4204" s="31" t="e">
        <f>IF([1]!s_info_industry_sw_2021(B4204,"",2)="消费电子",分工!$E$4,VLOOKUP(D4204,分工!$B$2:'分工'!$C$32,2,0))</f>
        <v>#N/A</v>
      </c>
      <c r="F4204" s="35"/>
      <c r="G4204" s="33">
        <f>IFERROR(VLOOKUP(C4204,重点公司!$C$2:$E$800,2,FALSE),0)</f>
        <v>0</v>
      </c>
    </row>
    <row r="4205" spans="2:7" ht="14" customHeight="1" x14ac:dyDescent="0.25">
      <c r="B4205" s="34" t="s">
        <v>5275</v>
      </c>
      <c r="C4205" s="29">
        <f>[1]!s_info_name(B4205)</f>
        <v>0</v>
      </c>
      <c r="D4205" s="30">
        <f>[1]!s_info_industry_sw_2021(B4205,"",1)</f>
        <v>0</v>
      </c>
      <c r="E4205" s="31" t="e">
        <f>IF([1]!s_info_industry_sw_2021(B4205,"",2)="消费电子",分工!$E$4,VLOOKUP(D4205,分工!$B$2:'分工'!$C$32,2,0))</f>
        <v>#N/A</v>
      </c>
      <c r="F4205" s="35"/>
      <c r="G4205" s="33">
        <f>IFERROR(VLOOKUP(C4205,重点公司!$C$2:$E$800,2,FALSE),0)</f>
        <v>0</v>
      </c>
    </row>
    <row r="4206" spans="2:7" ht="14" customHeight="1" x14ac:dyDescent="0.25">
      <c r="B4206" s="34" t="s">
        <v>5276</v>
      </c>
      <c r="C4206" s="29">
        <f>[1]!s_info_name(B4206)</f>
        <v>0</v>
      </c>
      <c r="D4206" s="30">
        <f>[1]!s_info_industry_sw_2021(B4206,"",1)</f>
        <v>0</v>
      </c>
      <c r="E4206" s="31" t="e">
        <f>IF([1]!s_info_industry_sw_2021(B4206,"",2)="消费电子",分工!$E$4,VLOOKUP(D4206,分工!$B$2:'分工'!$C$32,2,0))</f>
        <v>#N/A</v>
      </c>
      <c r="F4206" s="35"/>
      <c r="G4206" s="33">
        <f>IFERROR(VLOOKUP(C4206,重点公司!$C$2:$E$800,2,FALSE),0)</f>
        <v>0</v>
      </c>
    </row>
    <row r="4207" spans="2:7" ht="14" customHeight="1" x14ac:dyDescent="0.25">
      <c r="B4207" s="34" t="s">
        <v>5277</v>
      </c>
      <c r="C4207" s="29">
        <f>[1]!s_info_name(B4207)</f>
        <v>0</v>
      </c>
      <c r="D4207" s="30">
        <f>[1]!s_info_industry_sw_2021(B4207,"",1)</f>
        <v>0</v>
      </c>
      <c r="E4207" s="31" t="e">
        <f>IF([1]!s_info_industry_sw_2021(B4207,"",2)="消费电子",分工!$E$4,VLOOKUP(D4207,分工!$B$2:'分工'!$C$32,2,0))</f>
        <v>#N/A</v>
      </c>
      <c r="F4207" s="35"/>
      <c r="G4207" s="33">
        <f>IFERROR(VLOOKUP(C4207,重点公司!$C$2:$E$800,2,FALSE),0)</f>
        <v>0</v>
      </c>
    </row>
    <row r="4208" spans="2:7" ht="14" customHeight="1" x14ac:dyDescent="0.25">
      <c r="B4208" s="34" t="s">
        <v>5278</v>
      </c>
      <c r="C4208" s="29">
        <f>[1]!s_info_name(B4208)</f>
        <v>0</v>
      </c>
      <c r="D4208" s="30">
        <f>[1]!s_info_industry_sw_2021(B4208,"",1)</f>
        <v>0</v>
      </c>
      <c r="E4208" s="31" t="e">
        <f>IF([1]!s_info_industry_sw_2021(B4208,"",2)="消费电子",分工!$E$4,VLOOKUP(D4208,分工!$B$2:'分工'!$C$32,2,0))</f>
        <v>#N/A</v>
      </c>
      <c r="F4208" s="35"/>
      <c r="G4208" s="33">
        <f>IFERROR(VLOOKUP(C4208,重点公司!$C$2:$E$800,2,FALSE),0)</f>
        <v>0</v>
      </c>
    </row>
    <row r="4209" spans="2:7" ht="14" customHeight="1" x14ac:dyDescent="0.25">
      <c r="B4209" s="34" t="s">
        <v>5279</v>
      </c>
      <c r="C4209" s="29">
        <f>[1]!s_info_name(B4209)</f>
        <v>0</v>
      </c>
      <c r="D4209" s="30">
        <f>[1]!s_info_industry_sw_2021(B4209,"",1)</f>
        <v>0</v>
      </c>
      <c r="E4209" s="31" t="e">
        <f>IF([1]!s_info_industry_sw_2021(B4209,"",2)="消费电子",分工!$E$4,VLOOKUP(D4209,分工!$B$2:'分工'!$C$32,2,0))</f>
        <v>#N/A</v>
      </c>
      <c r="F4209" s="35"/>
      <c r="G4209" s="33">
        <f>IFERROR(VLOOKUP(C4209,重点公司!$C$2:$E$800,2,FALSE),0)</f>
        <v>0</v>
      </c>
    </row>
    <row r="4210" spans="2:7" ht="14" customHeight="1" x14ac:dyDescent="0.25">
      <c r="B4210" s="34" t="s">
        <v>5280</v>
      </c>
      <c r="C4210" s="29">
        <f>[1]!s_info_name(B4210)</f>
        <v>0</v>
      </c>
      <c r="D4210" s="30">
        <f>[1]!s_info_industry_sw_2021(B4210,"",1)</f>
        <v>0</v>
      </c>
      <c r="E4210" s="31" t="e">
        <f>IF([1]!s_info_industry_sw_2021(B4210,"",2)="消费电子",分工!$E$4,VLOOKUP(D4210,分工!$B$2:'分工'!$C$32,2,0))</f>
        <v>#N/A</v>
      </c>
      <c r="F4210" s="35"/>
      <c r="G4210" s="33">
        <f>IFERROR(VLOOKUP(C4210,重点公司!$C$2:$E$800,2,FALSE),0)</f>
        <v>0</v>
      </c>
    </row>
    <row r="4211" spans="2:7" ht="14" customHeight="1" x14ac:dyDescent="0.25">
      <c r="B4211" s="34" t="s">
        <v>5281</v>
      </c>
      <c r="C4211" s="29">
        <f>[1]!s_info_name(B4211)</f>
        <v>0</v>
      </c>
      <c r="D4211" s="30">
        <f>[1]!s_info_industry_sw_2021(B4211,"",1)</f>
        <v>0</v>
      </c>
      <c r="E4211" s="31" t="e">
        <f>IF([1]!s_info_industry_sw_2021(B4211,"",2)="消费电子",分工!$E$4,VLOOKUP(D4211,分工!$B$2:'分工'!$C$32,2,0))</f>
        <v>#N/A</v>
      </c>
      <c r="F4211" s="35"/>
      <c r="G4211" s="33">
        <f>IFERROR(VLOOKUP(C4211,重点公司!$C$2:$E$800,2,FALSE),0)</f>
        <v>0</v>
      </c>
    </row>
    <row r="4212" spans="2:7" ht="14" customHeight="1" x14ac:dyDescent="0.25">
      <c r="B4212" s="34" t="s">
        <v>5282</v>
      </c>
      <c r="C4212" s="29">
        <f>[1]!s_info_name(B4212)</f>
        <v>0</v>
      </c>
      <c r="D4212" s="30">
        <f>[1]!s_info_industry_sw_2021(B4212,"",1)</f>
        <v>0</v>
      </c>
      <c r="E4212" s="31" t="e">
        <f>IF([1]!s_info_industry_sw_2021(B4212,"",2)="消费电子",分工!$E$4,VLOOKUP(D4212,分工!$B$2:'分工'!$C$32,2,0))</f>
        <v>#N/A</v>
      </c>
      <c r="F4212" s="35"/>
      <c r="G4212" s="33">
        <f>IFERROR(VLOOKUP(C4212,重点公司!$C$2:$E$800,2,FALSE),0)</f>
        <v>0</v>
      </c>
    </row>
    <row r="4213" spans="2:7" ht="14" customHeight="1" x14ac:dyDescent="0.25">
      <c r="B4213" s="34" t="s">
        <v>5283</v>
      </c>
      <c r="C4213" s="29">
        <f>[1]!s_info_name(B4213)</f>
        <v>0</v>
      </c>
      <c r="D4213" s="30">
        <f>[1]!s_info_industry_sw_2021(B4213,"",1)</f>
        <v>0</v>
      </c>
      <c r="E4213" s="31" t="e">
        <f>IF([1]!s_info_industry_sw_2021(B4213,"",2)="消费电子",分工!$E$4,VLOOKUP(D4213,分工!$B$2:'分工'!$C$32,2,0))</f>
        <v>#N/A</v>
      </c>
      <c r="F4213" s="35"/>
      <c r="G4213" s="33">
        <f>IFERROR(VLOOKUP(C4213,重点公司!$C$2:$E$800,2,FALSE),0)</f>
        <v>0</v>
      </c>
    </row>
    <row r="4214" spans="2:7" ht="14" customHeight="1" x14ac:dyDescent="0.25">
      <c r="B4214" s="34" t="s">
        <v>5284</v>
      </c>
      <c r="C4214" s="29">
        <f>[1]!s_info_name(B4214)</f>
        <v>0</v>
      </c>
      <c r="D4214" s="30">
        <f>[1]!s_info_industry_sw_2021(B4214,"",1)</f>
        <v>0</v>
      </c>
      <c r="E4214" s="31" t="e">
        <f>IF([1]!s_info_industry_sw_2021(B4214,"",2)="消费电子",分工!$E$4,VLOOKUP(D4214,分工!$B$2:'分工'!$C$32,2,0))</f>
        <v>#N/A</v>
      </c>
      <c r="F4214" s="35"/>
      <c r="G4214" s="33">
        <f>IFERROR(VLOOKUP(C4214,重点公司!$C$2:$E$800,2,FALSE),0)</f>
        <v>0</v>
      </c>
    </row>
    <row r="4215" spans="2:7" ht="14" customHeight="1" x14ac:dyDescent="0.25">
      <c r="B4215" s="34" t="s">
        <v>5285</v>
      </c>
      <c r="C4215" s="29">
        <f>[1]!s_info_name(B4215)</f>
        <v>0</v>
      </c>
      <c r="D4215" s="30">
        <f>[1]!s_info_industry_sw_2021(B4215,"",1)</f>
        <v>0</v>
      </c>
      <c r="E4215" s="31" t="e">
        <f>IF([1]!s_info_industry_sw_2021(B4215,"",2)="消费电子",分工!$E$4,VLOOKUP(D4215,分工!$B$2:'分工'!$C$32,2,0))</f>
        <v>#N/A</v>
      </c>
      <c r="F4215" s="35"/>
      <c r="G4215" s="33">
        <f>IFERROR(VLOOKUP(C4215,重点公司!$C$2:$E$800,2,FALSE),0)</f>
        <v>0</v>
      </c>
    </row>
    <row r="4216" spans="2:7" ht="14" customHeight="1" x14ac:dyDescent="0.25">
      <c r="B4216" s="34" t="s">
        <v>5286</v>
      </c>
      <c r="C4216" s="29">
        <f>[1]!s_info_name(B4216)</f>
        <v>0</v>
      </c>
      <c r="D4216" s="30">
        <f>[1]!s_info_industry_sw_2021(B4216,"",1)</f>
        <v>0</v>
      </c>
      <c r="E4216" s="31" t="e">
        <f>IF([1]!s_info_industry_sw_2021(B4216,"",2)="消费电子",分工!$E$4,VLOOKUP(D4216,分工!$B$2:'分工'!$C$32,2,0))</f>
        <v>#N/A</v>
      </c>
      <c r="F4216" s="35"/>
      <c r="G4216" s="33">
        <f>IFERROR(VLOOKUP(C4216,重点公司!$C$2:$E$800,2,FALSE),0)</f>
        <v>0</v>
      </c>
    </row>
    <row r="4217" spans="2:7" ht="14" customHeight="1" x14ac:dyDescent="0.25">
      <c r="B4217" s="34" t="s">
        <v>5287</v>
      </c>
      <c r="C4217" s="29">
        <f>[1]!s_info_name(B4217)</f>
        <v>0</v>
      </c>
      <c r="D4217" s="30">
        <f>[1]!s_info_industry_sw_2021(B4217,"",1)</f>
        <v>0</v>
      </c>
      <c r="E4217" s="31" t="e">
        <f>IF([1]!s_info_industry_sw_2021(B4217,"",2)="消费电子",分工!$E$4,VLOOKUP(D4217,分工!$B$2:'分工'!$C$32,2,0))</f>
        <v>#N/A</v>
      </c>
      <c r="F4217" s="35"/>
      <c r="G4217" s="33">
        <f>IFERROR(VLOOKUP(C4217,重点公司!$C$2:$E$800,2,FALSE),0)</f>
        <v>0</v>
      </c>
    </row>
    <row r="4218" spans="2:7" ht="14" customHeight="1" x14ac:dyDescent="0.25">
      <c r="B4218" s="34" t="s">
        <v>5288</v>
      </c>
      <c r="C4218" s="29">
        <f>[1]!s_info_name(B4218)</f>
        <v>0</v>
      </c>
      <c r="D4218" s="30">
        <f>[1]!s_info_industry_sw_2021(B4218,"",1)</f>
        <v>0</v>
      </c>
      <c r="E4218" s="31" t="e">
        <f>IF([1]!s_info_industry_sw_2021(B4218,"",2)="消费电子",分工!$E$4,VLOOKUP(D4218,分工!$B$2:'分工'!$C$32,2,0))</f>
        <v>#N/A</v>
      </c>
      <c r="F4218" s="35"/>
      <c r="G4218" s="33">
        <f>IFERROR(VLOOKUP(C4218,重点公司!$C$2:$E$800,2,FALSE),0)</f>
        <v>0</v>
      </c>
    </row>
    <row r="4219" spans="2:7" ht="14" customHeight="1" x14ac:dyDescent="0.25">
      <c r="B4219" s="34" t="s">
        <v>5289</v>
      </c>
      <c r="C4219" s="29">
        <f>[1]!s_info_name(B4219)</f>
        <v>0</v>
      </c>
      <c r="D4219" s="30">
        <f>[1]!s_info_industry_sw_2021(B4219,"",1)</f>
        <v>0</v>
      </c>
      <c r="E4219" s="31" t="e">
        <f>IF([1]!s_info_industry_sw_2021(B4219,"",2)="消费电子",分工!$E$4,VLOOKUP(D4219,分工!$B$2:'分工'!$C$32,2,0))</f>
        <v>#N/A</v>
      </c>
      <c r="F4219" s="35"/>
      <c r="G4219" s="33">
        <f>IFERROR(VLOOKUP(C4219,重点公司!$C$2:$E$800,2,FALSE),0)</f>
        <v>0</v>
      </c>
    </row>
    <row r="4220" spans="2:7" ht="14" customHeight="1" x14ac:dyDescent="0.25">
      <c r="B4220" s="34" t="s">
        <v>5290</v>
      </c>
      <c r="C4220" s="29">
        <f>[1]!s_info_name(B4220)</f>
        <v>0</v>
      </c>
      <c r="D4220" s="30">
        <f>[1]!s_info_industry_sw_2021(B4220,"",1)</f>
        <v>0</v>
      </c>
      <c r="E4220" s="31" t="e">
        <f>IF([1]!s_info_industry_sw_2021(B4220,"",2)="消费电子",分工!$E$4,VLOOKUP(D4220,分工!$B$2:'分工'!$C$32,2,0))</f>
        <v>#N/A</v>
      </c>
      <c r="F4220" s="35"/>
      <c r="G4220" s="33">
        <f>IFERROR(VLOOKUP(C4220,重点公司!$C$2:$E$800,2,FALSE),0)</f>
        <v>0</v>
      </c>
    </row>
    <row r="4221" spans="2:7" ht="14" customHeight="1" x14ac:dyDescent="0.25">
      <c r="B4221" s="34" t="s">
        <v>5291</v>
      </c>
      <c r="C4221" s="29">
        <f>[1]!s_info_name(B4221)</f>
        <v>0</v>
      </c>
      <c r="D4221" s="30">
        <f>[1]!s_info_industry_sw_2021(B4221,"",1)</f>
        <v>0</v>
      </c>
      <c r="E4221" s="31" t="e">
        <f>IF([1]!s_info_industry_sw_2021(B4221,"",2)="消费电子",分工!$E$4,VLOOKUP(D4221,分工!$B$2:'分工'!$C$32,2,0))</f>
        <v>#N/A</v>
      </c>
      <c r="F4221" s="35"/>
      <c r="G4221" s="33">
        <f>IFERROR(VLOOKUP(C4221,重点公司!$C$2:$E$800,2,FALSE),0)</f>
        <v>0</v>
      </c>
    </row>
    <row r="4222" spans="2:7" ht="14" customHeight="1" x14ac:dyDescent="0.25">
      <c r="B4222" s="34" t="s">
        <v>5292</v>
      </c>
      <c r="C4222" s="29">
        <f>[1]!s_info_name(B4222)</f>
        <v>0</v>
      </c>
      <c r="D4222" s="30">
        <f>[1]!s_info_industry_sw_2021(B4222,"",1)</f>
        <v>0</v>
      </c>
      <c r="E4222" s="31" t="e">
        <f>IF([1]!s_info_industry_sw_2021(B4222,"",2)="消费电子",分工!$E$4,VLOOKUP(D4222,分工!$B$2:'分工'!$C$32,2,0))</f>
        <v>#N/A</v>
      </c>
      <c r="F4222" s="35"/>
      <c r="G4222" s="33">
        <f>IFERROR(VLOOKUP(C4222,重点公司!$C$2:$E$800,2,FALSE),0)</f>
        <v>0</v>
      </c>
    </row>
    <row r="4223" spans="2:7" ht="14" customHeight="1" x14ac:dyDescent="0.25">
      <c r="B4223" s="34" t="s">
        <v>5293</v>
      </c>
      <c r="C4223" s="29">
        <f>[1]!s_info_name(B4223)</f>
        <v>0</v>
      </c>
      <c r="D4223" s="30">
        <f>[1]!s_info_industry_sw_2021(B4223,"",1)</f>
        <v>0</v>
      </c>
      <c r="E4223" s="31" t="e">
        <f>IF([1]!s_info_industry_sw_2021(B4223,"",2)="消费电子",分工!$E$4,VLOOKUP(D4223,分工!$B$2:'分工'!$C$32,2,0))</f>
        <v>#N/A</v>
      </c>
      <c r="F4223" s="35"/>
      <c r="G4223" s="33">
        <f>IFERROR(VLOOKUP(C4223,重点公司!$C$2:$E$800,2,FALSE),0)</f>
        <v>0</v>
      </c>
    </row>
    <row r="4224" spans="2:7" ht="14" customHeight="1" x14ac:dyDescent="0.25">
      <c r="B4224" s="34" t="s">
        <v>5294</v>
      </c>
      <c r="C4224" s="29">
        <f>[1]!s_info_name(B4224)</f>
        <v>0</v>
      </c>
      <c r="D4224" s="30">
        <f>[1]!s_info_industry_sw_2021(B4224,"",1)</f>
        <v>0</v>
      </c>
      <c r="E4224" s="31" t="e">
        <f>IF([1]!s_info_industry_sw_2021(B4224,"",2)="消费电子",分工!$E$4,VLOOKUP(D4224,分工!$B$2:'分工'!$C$32,2,0))</f>
        <v>#N/A</v>
      </c>
      <c r="F4224" s="35"/>
      <c r="G4224" s="33">
        <f>IFERROR(VLOOKUP(C4224,重点公司!$C$2:$E$800,2,FALSE),0)</f>
        <v>0</v>
      </c>
    </row>
    <row r="4225" spans="2:7" ht="14" customHeight="1" x14ac:dyDescent="0.25">
      <c r="B4225" s="34" t="s">
        <v>5295</v>
      </c>
      <c r="C4225" s="29">
        <f>[1]!s_info_name(B4225)</f>
        <v>0</v>
      </c>
      <c r="D4225" s="30">
        <f>[1]!s_info_industry_sw_2021(B4225,"",1)</f>
        <v>0</v>
      </c>
      <c r="E4225" s="31" t="e">
        <f>IF([1]!s_info_industry_sw_2021(B4225,"",2)="消费电子",分工!$E$4,VLOOKUP(D4225,分工!$B$2:'分工'!$C$32,2,0))</f>
        <v>#N/A</v>
      </c>
      <c r="F4225" s="35"/>
      <c r="G4225" s="33">
        <f>IFERROR(VLOOKUP(C4225,重点公司!$C$2:$E$800,2,FALSE),0)</f>
        <v>0</v>
      </c>
    </row>
    <row r="4226" spans="2:7" ht="14" customHeight="1" x14ac:dyDescent="0.25">
      <c r="B4226" s="34" t="s">
        <v>5296</v>
      </c>
      <c r="C4226" s="29">
        <f>[1]!s_info_name(B4226)</f>
        <v>0</v>
      </c>
      <c r="D4226" s="30">
        <f>[1]!s_info_industry_sw_2021(B4226,"",1)</f>
        <v>0</v>
      </c>
      <c r="E4226" s="31" t="e">
        <f>IF([1]!s_info_industry_sw_2021(B4226,"",2)="消费电子",分工!$E$4,VLOOKUP(D4226,分工!$B$2:'分工'!$C$32,2,0))</f>
        <v>#N/A</v>
      </c>
      <c r="F4226" s="35"/>
      <c r="G4226" s="33">
        <f>IFERROR(VLOOKUP(C4226,重点公司!$C$2:$E$800,2,FALSE),0)</f>
        <v>0</v>
      </c>
    </row>
    <row r="4227" spans="2:7" ht="14" customHeight="1" x14ac:dyDescent="0.25">
      <c r="B4227" s="34" t="s">
        <v>5297</v>
      </c>
      <c r="C4227" s="29">
        <f>[1]!s_info_name(B4227)</f>
        <v>0</v>
      </c>
      <c r="D4227" s="30">
        <f>[1]!s_info_industry_sw_2021(B4227,"",1)</f>
        <v>0</v>
      </c>
      <c r="E4227" s="31" t="e">
        <f>IF([1]!s_info_industry_sw_2021(B4227,"",2)="消费电子",分工!$E$4,VLOOKUP(D4227,分工!$B$2:'分工'!$C$32,2,0))</f>
        <v>#N/A</v>
      </c>
      <c r="F4227" s="35"/>
      <c r="G4227" s="33">
        <f>IFERROR(VLOOKUP(C4227,重点公司!$C$2:$E$800,2,FALSE),0)</f>
        <v>0</v>
      </c>
    </row>
    <row r="4228" spans="2:7" ht="14" customHeight="1" x14ac:dyDescent="0.25">
      <c r="B4228" s="34" t="s">
        <v>5298</v>
      </c>
      <c r="C4228" s="29">
        <f>[1]!s_info_name(B4228)</f>
        <v>0</v>
      </c>
      <c r="D4228" s="30">
        <f>[1]!s_info_industry_sw_2021(B4228,"",1)</f>
        <v>0</v>
      </c>
      <c r="E4228" s="31" t="e">
        <f>IF([1]!s_info_industry_sw_2021(B4228,"",2)="消费电子",分工!$E$4,VLOOKUP(D4228,分工!$B$2:'分工'!$C$32,2,0))</f>
        <v>#N/A</v>
      </c>
      <c r="F4228" s="35"/>
      <c r="G4228" s="33">
        <f>IFERROR(VLOOKUP(C4228,重点公司!$C$2:$E$800,2,FALSE),0)</f>
        <v>0</v>
      </c>
    </row>
    <row r="4229" spans="2:7" ht="14" customHeight="1" x14ac:dyDescent="0.25">
      <c r="B4229" s="34" t="s">
        <v>5299</v>
      </c>
      <c r="C4229" s="29">
        <f>[1]!s_info_name(B4229)</f>
        <v>0</v>
      </c>
      <c r="D4229" s="30">
        <f>[1]!s_info_industry_sw_2021(B4229,"",1)</f>
        <v>0</v>
      </c>
      <c r="E4229" s="31" t="e">
        <f>IF([1]!s_info_industry_sw_2021(B4229,"",2)="消费电子",分工!$E$4,VLOOKUP(D4229,分工!$B$2:'分工'!$C$32,2,0))</f>
        <v>#N/A</v>
      </c>
      <c r="F4229" s="35"/>
      <c r="G4229" s="33">
        <f>IFERROR(VLOOKUP(C4229,重点公司!$C$2:$E$800,2,FALSE),0)</f>
        <v>0</v>
      </c>
    </row>
    <row r="4230" spans="2:7" ht="14" customHeight="1" x14ac:dyDescent="0.25">
      <c r="B4230" s="34" t="s">
        <v>5300</v>
      </c>
      <c r="C4230" s="29">
        <f>[1]!s_info_name(B4230)</f>
        <v>0</v>
      </c>
      <c r="D4230" s="30">
        <f>[1]!s_info_industry_sw_2021(B4230,"",1)</f>
        <v>0</v>
      </c>
      <c r="E4230" s="31" t="e">
        <f>IF([1]!s_info_industry_sw_2021(B4230,"",2)="消费电子",分工!$E$4,VLOOKUP(D4230,分工!$B$2:'分工'!$C$32,2,0))</f>
        <v>#N/A</v>
      </c>
      <c r="F4230" s="35"/>
      <c r="G4230" s="33">
        <f>IFERROR(VLOOKUP(C4230,重点公司!$C$2:$E$800,2,FALSE),0)</f>
        <v>0</v>
      </c>
    </row>
    <row r="4231" spans="2:7" ht="14" customHeight="1" x14ac:dyDescent="0.25">
      <c r="B4231" s="34" t="s">
        <v>5301</v>
      </c>
      <c r="C4231" s="29">
        <f>[1]!s_info_name(B4231)</f>
        <v>0</v>
      </c>
      <c r="D4231" s="30">
        <f>[1]!s_info_industry_sw_2021(B4231,"",1)</f>
        <v>0</v>
      </c>
      <c r="E4231" s="31" t="e">
        <f>IF([1]!s_info_industry_sw_2021(B4231,"",2)="消费电子",分工!$E$4,VLOOKUP(D4231,分工!$B$2:'分工'!$C$32,2,0))</f>
        <v>#N/A</v>
      </c>
      <c r="F4231" s="35"/>
      <c r="G4231" s="33">
        <f>IFERROR(VLOOKUP(C4231,重点公司!$C$2:$E$800,2,FALSE),0)</f>
        <v>0</v>
      </c>
    </row>
    <row r="4232" spans="2:7" ht="14" customHeight="1" x14ac:dyDescent="0.25">
      <c r="B4232" s="34" t="s">
        <v>5302</v>
      </c>
      <c r="C4232" s="29">
        <f>[1]!s_info_name(B4232)</f>
        <v>0</v>
      </c>
      <c r="D4232" s="30">
        <f>[1]!s_info_industry_sw_2021(B4232,"",1)</f>
        <v>0</v>
      </c>
      <c r="E4232" s="31" t="e">
        <f>IF([1]!s_info_industry_sw_2021(B4232,"",2)="消费电子",分工!$E$4,VLOOKUP(D4232,分工!$B$2:'分工'!$C$32,2,0))</f>
        <v>#N/A</v>
      </c>
      <c r="F4232" s="35"/>
      <c r="G4232" s="33">
        <f>IFERROR(VLOOKUP(C4232,重点公司!$C$2:$E$800,2,FALSE),0)</f>
        <v>0</v>
      </c>
    </row>
    <row r="4233" spans="2:7" ht="14" customHeight="1" x14ac:dyDescent="0.25">
      <c r="B4233" s="34" t="s">
        <v>5303</v>
      </c>
      <c r="C4233" s="29">
        <f>[1]!s_info_name(B4233)</f>
        <v>0</v>
      </c>
      <c r="D4233" s="30">
        <f>[1]!s_info_industry_sw_2021(B4233,"",1)</f>
        <v>0</v>
      </c>
      <c r="E4233" s="31" t="e">
        <f>IF([1]!s_info_industry_sw_2021(B4233,"",2)="消费电子",分工!$E$4,VLOOKUP(D4233,分工!$B$2:'分工'!$C$32,2,0))</f>
        <v>#N/A</v>
      </c>
      <c r="F4233" s="35"/>
      <c r="G4233" s="33">
        <f>IFERROR(VLOOKUP(C4233,重点公司!$C$2:$E$800,2,FALSE),0)</f>
        <v>0</v>
      </c>
    </row>
    <row r="4234" spans="2:7" ht="14" customHeight="1" x14ac:dyDescent="0.25">
      <c r="B4234" s="34" t="s">
        <v>5304</v>
      </c>
      <c r="C4234" s="29">
        <f>[1]!s_info_name(B4234)</f>
        <v>0</v>
      </c>
      <c r="D4234" s="30">
        <f>[1]!s_info_industry_sw_2021(B4234,"",1)</f>
        <v>0</v>
      </c>
      <c r="E4234" s="31" t="e">
        <f>IF([1]!s_info_industry_sw_2021(B4234,"",2)="消费电子",分工!$E$4,VLOOKUP(D4234,分工!$B$2:'分工'!$C$32,2,0))</f>
        <v>#N/A</v>
      </c>
      <c r="F4234" s="35"/>
      <c r="G4234" s="33">
        <f>IFERROR(VLOOKUP(C4234,重点公司!$C$2:$E$800,2,FALSE),0)</f>
        <v>0</v>
      </c>
    </row>
    <row r="4235" spans="2:7" ht="14" customHeight="1" x14ac:dyDescent="0.25">
      <c r="B4235" s="34" t="s">
        <v>5305</v>
      </c>
      <c r="C4235" s="29">
        <f>[1]!s_info_name(B4235)</f>
        <v>0</v>
      </c>
      <c r="D4235" s="30">
        <f>[1]!s_info_industry_sw_2021(B4235,"",1)</f>
        <v>0</v>
      </c>
      <c r="E4235" s="31" t="e">
        <f>IF([1]!s_info_industry_sw_2021(B4235,"",2)="消费电子",分工!$E$4,VLOOKUP(D4235,分工!$B$2:'分工'!$C$32,2,0))</f>
        <v>#N/A</v>
      </c>
      <c r="F4235" s="35"/>
      <c r="G4235" s="33">
        <f>IFERROR(VLOOKUP(C4235,重点公司!$C$2:$E$800,2,FALSE),0)</f>
        <v>0</v>
      </c>
    </row>
    <row r="4236" spans="2:7" ht="14" customHeight="1" x14ac:dyDescent="0.25">
      <c r="B4236" s="34" t="s">
        <v>5306</v>
      </c>
      <c r="C4236" s="29">
        <f>[1]!s_info_name(B4236)</f>
        <v>0</v>
      </c>
      <c r="D4236" s="30">
        <f>[1]!s_info_industry_sw_2021(B4236,"",1)</f>
        <v>0</v>
      </c>
      <c r="E4236" s="31" t="e">
        <f>IF([1]!s_info_industry_sw_2021(B4236,"",2)="消费电子",分工!$E$4,VLOOKUP(D4236,分工!$B$2:'分工'!$C$32,2,0))</f>
        <v>#N/A</v>
      </c>
      <c r="F4236" s="35"/>
      <c r="G4236" s="33">
        <f>IFERROR(VLOOKUP(C4236,重点公司!$C$2:$E$800,2,FALSE),0)</f>
        <v>0</v>
      </c>
    </row>
    <row r="4237" spans="2:7" ht="14" customHeight="1" x14ac:dyDescent="0.25">
      <c r="B4237" s="34" t="s">
        <v>5307</v>
      </c>
      <c r="C4237" s="29">
        <f>[1]!s_info_name(B4237)</f>
        <v>0</v>
      </c>
      <c r="D4237" s="30">
        <f>[1]!s_info_industry_sw_2021(B4237,"",1)</f>
        <v>0</v>
      </c>
      <c r="E4237" s="31" t="e">
        <f>IF([1]!s_info_industry_sw_2021(B4237,"",2)="消费电子",分工!$E$4,VLOOKUP(D4237,分工!$B$2:'分工'!$C$32,2,0))</f>
        <v>#N/A</v>
      </c>
      <c r="F4237" s="35"/>
      <c r="G4237" s="33">
        <f>IFERROR(VLOOKUP(C4237,重点公司!$C$2:$E$800,2,FALSE),0)</f>
        <v>0</v>
      </c>
    </row>
    <row r="4238" spans="2:7" ht="14" customHeight="1" x14ac:dyDescent="0.25">
      <c r="B4238" s="34" t="s">
        <v>5308</v>
      </c>
      <c r="C4238" s="29">
        <f>[1]!s_info_name(B4238)</f>
        <v>0</v>
      </c>
      <c r="D4238" s="30">
        <f>[1]!s_info_industry_sw_2021(B4238,"",1)</f>
        <v>0</v>
      </c>
      <c r="E4238" s="31" t="e">
        <f>IF([1]!s_info_industry_sw_2021(B4238,"",2)="消费电子",分工!$E$4,VLOOKUP(D4238,分工!$B$2:'分工'!$C$32,2,0))</f>
        <v>#N/A</v>
      </c>
      <c r="F4238" s="35"/>
      <c r="G4238" s="33">
        <f>IFERROR(VLOOKUP(C4238,重点公司!$C$2:$E$800,2,FALSE),0)</f>
        <v>0</v>
      </c>
    </row>
    <row r="4239" spans="2:7" ht="14" customHeight="1" x14ac:dyDescent="0.25">
      <c r="B4239" s="34" t="s">
        <v>5309</v>
      </c>
      <c r="C4239" s="29">
        <f>[1]!s_info_name(B4239)</f>
        <v>0</v>
      </c>
      <c r="D4239" s="30">
        <f>[1]!s_info_industry_sw_2021(B4239,"",1)</f>
        <v>0</v>
      </c>
      <c r="E4239" s="31" t="e">
        <f>IF([1]!s_info_industry_sw_2021(B4239,"",2)="消费电子",分工!$E$4,VLOOKUP(D4239,分工!$B$2:'分工'!$C$32,2,0))</f>
        <v>#N/A</v>
      </c>
      <c r="F4239" s="35"/>
      <c r="G4239" s="33">
        <f>IFERROR(VLOOKUP(C4239,重点公司!$C$2:$E$800,2,FALSE),0)</f>
        <v>0</v>
      </c>
    </row>
    <row r="4240" spans="2:7" ht="14" customHeight="1" x14ac:dyDescent="0.25">
      <c r="B4240" s="34" t="s">
        <v>5310</v>
      </c>
      <c r="C4240" s="29">
        <f>[1]!s_info_name(B4240)</f>
        <v>0</v>
      </c>
      <c r="D4240" s="30">
        <f>[1]!s_info_industry_sw_2021(B4240,"",1)</f>
        <v>0</v>
      </c>
      <c r="E4240" s="31" t="e">
        <f>IF([1]!s_info_industry_sw_2021(B4240,"",2)="消费电子",分工!$E$4,VLOOKUP(D4240,分工!$B$2:'分工'!$C$32,2,0))</f>
        <v>#N/A</v>
      </c>
      <c r="F4240" s="35"/>
      <c r="G4240" s="33">
        <f>IFERROR(VLOOKUP(C4240,重点公司!$C$2:$E$800,2,FALSE),0)</f>
        <v>0</v>
      </c>
    </row>
    <row r="4241" spans="2:7" ht="14" customHeight="1" x14ac:dyDescent="0.25">
      <c r="B4241" s="34" t="s">
        <v>5311</v>
      </c>
      <c r="C4241" s="29">
        <f>[1]!s_info_name(B4241)</f>
        <v>0</v>
      </c>
      <c r="D4241" s="30">
        <f>[1]!s_info_industry_sw_2021(B4241,"",1)</f>
        <v>0</v>
      </c>
      <c r="E4241" s="31" t="e">
        <f>IF([1]!s_info_industry_sw_2021(B4241,"",2)="消费电子",分工!$E$4,VLOOKUP(D4241,分工!$B$2:'分工'!$C$32,2,0))</f>
        <v>#N/A</v>
      </c>
      <c r="F4241" s="35"/>
      <c r="G4241" s="33">
        <f>IFERROR(VLOOKUP(C4241,重点公司!$C$2:$E$800,2,FALSE),0)</f>
        <v>0</v>
      </c>
    </row>
    <row r="4242" spans="2:7" ht="14" customHeight="1" x14ac:dyDescent="0.25">
      <c r="B4242" s="34" t="s">
        <v>5312</v>
      </c>
      <c r="C4242" s="29">
        <f>[1]!s_info_name(B4242)</f>
        <v>0</v>
      </c>
      <c r="D4242" s="30">
        <f>[1]!s_info_industry_sw_2021(B4242,"",1)</f>
        <v>0</v>
      </c>
      <c r="E4242" s="31" t="e">
        <f>IF([1]!s_info_industry_sw_2021(B4242,"",2)="消费电子",分工!$E$4,VLOOKUP(D4242,分工!$B$2:'分工'!$C$32,2,0))</f>
        <v>#N/A</v>
      </c>
      <c r="F4242" s="35"/>
      <c r="G4242" s="33">
        <f>IFERROR(VLOOKUP(C4242,重点公司!$C$2:$E$800,2,FALSE),0)</f>
        <v>0</v>
      </c>
    </row>
    <row r="4243" spans="2:7" ht="14" customHeight="1" x14ac:dyDescent="0.25">
      <c r="B4243" s="34" t="s">
        <v>5313</v>
      </c>
      <c r="C4243" s="29">
        <f>[1]!s_info_name(B4243)</f>
        <v>0</v>
      </c>
      <c r="D4243" s="30">
        <f>[1]!s_info_industry_sw_2021(B4243,"",1)</f>
        <v>0</v>
      </c>
      <c r="E4243" s="31" t="e">
        <f>IF([1]!s_info_industry_sw_2021(B4243,"",2)="消费电子",分工!$E$4,VLOOKUP(D4243,分工!$B$2:'分工'!$C$32,2,0))</f>
        <v>#N/A</v>
      </c>
      <c r="F4243" s="35"/>
      <c r="G4243" s="33">
        <f>IFERROR(VLOOKUP(C4243,重点公司!$C$2:$E$800,2,FALSE),0)</f>
        <v>0</v>
      </c>
    </row>
    <row r="4244" spans="2:7" ht="14" customHeight="1" x14ac:dyDescent="0.25">
      <c r="B4244" s="34" t="s">
        <v>5314</v>
      </c>
      <c r="C4244" s="29">
        <f>[1]!s_info_name(B4244)</f>
        <v>0</v>
      </c>
      <c r="D4244" s="30">
        <f>[1]!s_info_industry_sw_2021(B4244,"",1)</f>
        <v>0</v>
      </c>
      <c r="E4244" s="31" t="e">
        <f>IF([1]!s_info_industry_sw_2021(B4244,"",2)="消费电子",分工!$E$4,VLOOKUP(D4244,分工!$B$2:'分工'!$C$32,2,0))</f>
        <v>#N/A</v>
      </c>
      <c r="F4244" s="35"/>
      <c r="G4244" s="33">
        <f>IFERROR(VLOOKUP(C4244,重点公司!$C$2:$E$800,2,FALSE),0)</f>
        <v>0</v>
      </c>
    </row>
    <row r="4245" spans="2:7" ht="14" customHeight="1" x14ac:dyDescent="0.25">
      <c r="B4245" s="34" t="s">
        <v>5315</v>
      </c>
      <c r="C4245" s="29">
        <f>[1]!s_info_name(B4245)</f>
        <v>0</v>
      </c>
      <c r="D4245" s="30">
        <f>[1]!s_info_industry_sw_2021(B4245,"",1)</f>
        <v>0</v>
      </c>
      <c r="E4245" s="31" t="e">
        <f>IF([1]!s_info_industry_sw_2021(B4245,"",2)="消费电子",分工!$E$4,VLOOKUP(D4245,分工!$B$2:'分工'!$C$32,2,0))</f>
        <v>#N/A</v>
      </c>
      <c r="F4245" s="35"/>
      <c r="G4245" s="33">
        <f>IFERROR(VLOOKUP(C4245,重点公司!$C$2:$E$800,2,FALSE),0)</f>
        <v>0</v>
      </c>
    </row>
    <row r="4246" spans="2:7" ht="14" customHeight="1" x14ac:dyDescent="0.25">
      <c r="B4246" s="34" t="s">
        <v>5316</v>
      </c>
      <c r="C4246" s="29">
        <f>[1]!s_info_name(B4246)</f>
        <v>0</v>
      </c>
      <c r="D4246" s="30">
        <f>[1]!s_info_industry_sw_2021(B4246,"",1)</f>
        <v>0</v>
      </c>
      <c r="E4246" s="31" t="e">
        <f>IF([1]!s_info_industry_sw_2021(B4246,"",2)="消费电子",分工!$E$4,VLOOKUP(D4246,分工!$B$2:'分工'!$C$32,2,0))</f>
        <v>#N/A</v>
      </c>
      <c r="F4246" s="35"/>
      <c r="G4246" s="33">
        <f>IFERROR(VLOOKUP(C4246,重点公司!$C$2:$E$800,2,FALSE),0)</f>
        <v>0</v>
      </c>
    </row>
    <row r="4247" spans="2:7" ht="14" customHeight="1" x14ac:dyDescent="0.25">
      <c r="B4247" s="34" t="s">
        <v>5317</v>
      </c>
      <c r="C4247" s="29">
        <f>[1]!s_info_name(B4247)</f>
        <v>0</v>
      </c>
      <c r="D4247" s="30">
        <f>[1]!s_info_industry_sw_2021(B4247,"",1)</f>
        <v>0</v>
      </c>
      <c r="E4247" s="31" t="e">
        <f>IF([1]!s_info_industry_sw_2021(B4247,"",2)="消费电子",分工!$E$4,VLOOKUP(D4247,分工!$B$2:'分工'!$C$32,2,0))</f>
        <v>#N/A</v>
      </c>
      <c r="F4247" s="35"/>
      <c r="G4247" s="33">
        <f>IFERROR(VLOOKUP(C4247,重点公司!$C$2:$E$800,2,FALSE),0)</f>
        <v>0</v>
      </c>
    </row>
    <row r="4248" spans="2:7" ht="14" customHeight="1" x14ac:dyDescent="0.25">
      <c r="B4248" s="34" t="s">
        <v>5318</v>
      </c>
      <c r="C4248" s="29">
        <f>[1]!s_info_name(B4248)</f>
        <v>0</v>
      </c>
      <c r="D4248" s="30">
        <f>[1]!s_info_industry_sw_2021(B4248,"",1)</f>
        <v>0</v>
      </c>
      <c r="E4248" s="31" t="e">
        <f>IF([1]!s_info_industry_sw_2021(B4248,"",2)="消费电子",分工!$E$4,VLOOKUP(D4248,分工!$B$2:'分工'!$C$32,2,0))</f>
        <v>#N/A</v>
      </c>
      <c r="F4248" s="35"/>
      <c r="G4248" s="33">
        <f>IFERROR(VLOOKUP(C4248,重点公司!$C$2:$E$800,2,FALSE),0)</f>
        <v>0</v>
      </c>
    </row>
    <row r="4249" spans="2:7" ht="14" customHeight="1" x14ac:dyDescent="0.25">
      <c r="B4249" s="34" t="s">
        <v>5319</v>
      </c>
      <c r="C4249" s="29">
        <f>[1]!s_info_name(B4249)</f>
        <v>0</v>
      </c>
      <c r="D4249" s="30">
        <f>[1]!s_info_industry_sw_2021(B4249,"",1)</f>
        <v>0</v>
      </c>
      <c r="E4249" s="31" t="e">
        <f>IF([1]!s_info_industry_sw_2021(B4249,"",2)="消费电子",分工!$E$4,VLOOKUP(D4249,分工!$B$2:'分工'!$C$32,2,0))</f>
        <v>#N/A</v>
      </c>
      <c r="F4249" s="35"/>
      <c r="G4249" s="33">
        <f>IFERROR(VLOOKUP(C4249,重点公司!$C$2:$E$800,2,FALSE),0)</f>
        <v>0</v>
      </c>
    </row>
    <row r="4250" spans="2:7" ht="14" customHeight="1" x14ac:dyDescent="0.25">
      <c r="B4250" s="34" t="s">
        <v>5320</v>
      </c>
      <c r="C4250" s="29">
        <f>[1]!s_info_name(B4250)</f>
        <v>0</v>
      </c>
      <c r="D4250" s="30">
        <f>[1]!s_info_industry_sw_2021(B4250,"",1)</f>
        <v>0</v>
      </c>
      <c r="E4250" s="31" t="e">
        <f>IF([1]!s_info_industry_sw_2021(B4250,"",2)="消费电子",分工!$E$4,VLOOKUP(D4250,分工!$B$2:'分工'!$C$32,2,0))</f>
        <v>#N/A</v>
      </c>
      <c r="F4250" s="35"/>
      <c r="G4250" s="33">
        <f>IFERROR(VLOOKUP(C4250,重点公司!$C$2:$E$800,2,FALSE),0)</f>
        <v>0</v>
      </c>
    </row>
    <row r="4251" spans="2:7" ht="14" customHeight="1" x14ac:dyDescent="0.25">
      <c r="B4251" s="34" t="s">
        <v>5321</v>
      </c>
      <c r="C4251" s="29">
        <f>[1]!s_info_name(B4251)</f>
        <v>0</v>
      </c>
      <c r="D4251" s="30">
        <f>[1]!s_info_industry_sw_2021(B4251,"",1)</f>
        <v>0</v>
      </c>
      <c r="E4251" s="31" t="e">
        <f>IF([1]!s_info_industry_sw_2021(B4251,"",2)="消费电子",分工!$E$4,VLOOKUP(D4251,分工!$B$2:'分工'!$C$32,2,0))</f>
        <v>#N/A</v>
      </c>
      <c r="F4251" s="35"/>
      <c r="G4251" s="33">
        <f>IFERROR(VLOOKUP(C4251,重点公司!$C$2:$E$800,2,FALSE),0)</f>
        <v>0</v>
      </c>
    </row>
    <row r="4252" spans="2:7" ht="14" customHeight="1" x14ac:dyDescent="0.25">
      <c r="B4252" s="34" t="s">
        <v>5322</v>
      </c>
      <c r="C4252" s="29">
        <f>[1]!s_info_name(B4252)</f>
        <v>0</v>
      </c>
      <c r="D4252" s="30">
        <f>[1]!s_info_industry_sw_2021(B4252,"",1)</f>
        <v>0</v>
      </c>
      <c r="E4252" s="31" t="e">
        <f>IF([1]!s_info_industry_sw_2021(B4252,"",2)="消费电子",分工!$E$4,VLOOKUP(D4252,分工!$B$2:'分工'!$C$32,2,0))</f>
        <v>#N/A</v>
      </c>
      <c r="F4252" s="35"/>
      <c r="G4252" s="33">
        <f>IFERROR(VLOOKUP(C4252,重点公司!$C$2:$E$800,2,FALSE),0)</f>
        <v>0</v>
      </c>
    </row>
    <row r="4253" spans="2:7" ht="14" customHeight="1" x14ac:dyDescent="0.25">
      <c r="B4253" s="34" t="s">
        <v>5323</v>
      </c>
      <c r="C4253" s="29">
        <f>[1]!s_info_name(B4253)</f>
        <v>0</v>
      </c>
      <c r="D4253" s="30">
        <f>[1]!s_info_industry_sw_2021(B4253,"",1)</f>
        <v>0</v>
      </c>
      <c r="E4253" s="31" t="e">
        <f>IF([1]!s_info_industry_sw_2021(B4253,"",2)="消费电子",分工!$E$4,VLOOKUP(D4253,分工!$B$2:'分工'!$C$32,2,0))</f>
        <v>#N/A</v>
      </c>
      <c r="F4253" s="35"/>
      <c r="G4253" s="33">
        <f>IFERROR(VLOOKUP(C4253,重点公司!$C$2:$E$800,2,FALSE),0)</f>
        <v>0</v>
      </c>
    </row>
    <row r="4254" spans="2:7" ht="14" customHeight="1" x14ac:dyDescent="0.25">
      <c r="B4254" s="34" t="s">
        <v>5324</v>
      </c>
      <c r="C4254" s="29">
        <f>[1]!s_info_name(B4254)</f>
        <v>0</v>
      </c>
      <c r="D4254" s="30">
        <f>[1]!s_info_industry_sw_2021(B4254,"",1)</f>
        <v>0</v>
      </c>
      <c r="E4254" s="31" t="e">
        <f>IF([1]!s_info_industry_sw_2021(B4254,"",2)="消费电子",分工!$E$4,VLOOKUP(D4254,分工!$B$2:'分工'!$C$32,2,0))</f>
        <v>#N/A</v>
      </c>
      <c r="F4254" s="35"/>
      <c r="G4254" s="33">
        <f>IFERROR(VLOOKUP(C4254,重点公司!$C$2:$E$800,2,FALSE),0)</f>
        <v>0</v>
      </c>
    </row>
    <row r="4255" spans="2:7" ht="14" customHeight="1" x14ac:dyDescent="0.25">
      <c r="B4255" s="34" t="s">
        <v>5325</v>
      </c>
      <c r="C4255" s="29">
        <f>[1]!s_info_name(B4255)</f>
        <v>0</v>
      </c>
      <c r="D4255" s="30">
        <f>[1]!s_info_industry_sw_2021(B4255,"",1)</f>
        <v>0</v>
      </c>
      <c r="E4255" s="31" t="e">
        <f>IF([1]!s_info_industry_sw_2021(B4255,"",2)="消费电子",分工!$E$4,VLOOKUP(D4255,分工!$B$2:'分工'!$C$32,2,0))</f>
        <v>#N/A</v>
      </c>
      <c r="F4255" s="35"/>
      <c r="G4255" s="33">
        <f>IFERROR(VLOOKUP(C4255,重点公司!$C$2:$E$800,2,FALSE),0)</f>
        <v>0</v>
      </c>
    </row>
    <row r="4256" spans="2:7" ht="14" customHeight="1" x14ac:dyDescent="0.25">
      <c r="B4256" s="34" t="s">
        <v>5326</v>
      </c>
      <c r="C4256" s="29">
        <f>[1]!s_info_name(B4256)</f>
        <v>0</v>
      </c>
      <c r="D4256" s="30">
        <f>[1]!s_info_industry_sw_2021(B4256,"",1)</f>
        <v>0</v>
      </c>
      <c r="E4256" s="31" t="e">
        <f>IF([1]!s_info_industry_sw_2021(B4256,"",2)="消费电子",分工!$E$4,VLOOKUP(D4256,分工!$B$2:'分工'!$C$32,2,0))</f>
        <v>#N/A</v>
      </c>
      <c r="F4256" s="35"/>
      <c r="G4256" s="33">
        <f>IFERROR(VLOOKUP(C4256,重点公司!$C$2:$E$800,2,FALSE),0)</f>
        <v>0</v>
      </c>
    </row>
    <row r="4257" spans="2:7" ht="14" customHeight="1" x14ac:dyDescent="0.25">
      <c r="B4257" s="34" t="s">
        <v>5327</v>
      </c>
      <c r="C4257" s="29">
        <f>[1]!s_info_name(B4257)</f>
        <v>0</v>
      </c>
      <c r="D4257" s="30">
        <f>[1]!s_info_industry_sw_2021(B4257,"",1)</f>
        <v>0</v>
      </c>
      <c r="E4257" s="31" t="e">
        <f>IF([1]!s_info_industry_sw_2021(B4257,"",2)="消费电子",分工!$E$4,VLOOKUP(D4257,分工!$B$2:'分工'!$C$32,2,0))</f>
        <v>#N/A</v>
      </c>
      <c r="F4257" s="35"/>
      <c r="G4257" s="33">
        <f>IFERROR(VLOOKUP(C4257,重点公司!$C$2:$E$800,2,FALSE),0)</f>
        <v>0</v>
      </c>
    </row>
    <row r="4258" spans="2:7" ht="14" customHeight="1" x14ac:dyDescent="0.25">
      <c r="B4258" s="34" t="s">
        <v>5328</v>
      </c>
      <c r="C4258" s="29">
        <f>[1]!s_info_name(B4258)</f>
        <v>0</v>
      </c>
      <c r="D4258" s="30">
        <f>[1]!s_info_industry_sw_2021(B4258,"",1)</f>
        <v>0</v>
      </c>
      <c r="E4258" s="31" t="e">
        <f>IF([1]!s_info_industry_sw_2021(B4258,"",2)="消费电子",分工!$E$4,VLOOKUP(D4258,分工!$B$2:'分工'!$C$32,2,0))</f>
        <v>#N/A</v>
      </c>
      <c r="F4258" s="35"/>
      <c r="G4258" s="33">
        <f>IFERROR(VLOOKUP(C4258,重点公司!$C$2:$E$800,2,FALSE),0)</f>
        <v>0</v>
      </c>
    </row>
    <row r="4259" spans="2:7" ht="14" customHeight="1" x14ac:dyDescent="0.25">
      <c r="B4259" s="34" t="s">
        <v>5329</v>
      </c>
      <c r="C4259" s="29">
        <f>[1]!s_info_name(B4259)</f>
        <v>0</v>
      </c>
      <c r="D4259" s="30">
        <f>[1]!s_info_industry_sw_2021(B4259,"",1)</f>
        <v>0</v>
      </c>
      <c r="E4259" s="31" t="e">
        <f>IF([1]!s_info_industry_sw_2021(B4259,"",2)="消费电子",分工!$E$4,VLOOKUP(D4259,分工!$B$2:'分工'!$C$32,2,0))</f>
        <v>#N/A</v>
      </c>
      <c r="F4259" s="35"/>
      <c r="G4259" s="33">
        <f>IFERROR(VLOOKUP(C4259,重点公司!$C$2:$E$800,2,FALSE),0)</f>
        <v>0</v>
      </c>
    </row>
    <row r="4260" spans="2:7" ht="14" customHeight="1" x14ac:dyDescent="0.25">
      <c r="B4260" s="34" t="s">
        <v>5330</v>
      </c>
      <c r="C4260" s="29">
        <f>[1]!s_info_name(B4260)</f>
        <v>0</v>
      </c>
      <c r="D4260" s="30">
        <f>[1]!s_info_industry_sw_2021(B4260,"",1)</f>
        <v>0</v>
      </c>
      <c r="E4260" s="31" t="e">
        <f>IF([1]!s_info_industry_sw_2021(B4260,"",2)="消费电子",分工!$E$4,VLOOKUP(D4260,分工!$B$2:'分工'!$C$32,2,0))</f>
        <v>#N/A</v>
      </c>
      <c r="F4260" s="35"/>
      <c r="G4260" s="33">
        <f>IFERROR(VLOOKUP(C4260,重点公司!$C$2:$E$800,2,FALSE),0)</f>
        <v>0</v>
      </c>
    </row>
    <row r="4261" spans="2:7" ht="14" customHeight="1" x14ac:dyDescent="0.25">
      <c r="B4261" s="34" t="s">
        <v>5331</v>
      </c>
      <c r="C4261" s="29">
        <f>[1]!s_info_name(B4261)</f>
        <v>0</v>
      </c>
      <c r="D4261" s="30">
        <f>[1]!s_info_industry_sw_2021(B4261,"",1)</f>
        <v>0</v>
      </c>
      <c r="E4261" s="31" t="e">
        <f>IF([1]!s_info_industry_sw_2021(B4261,"",2)="消费电子",分工!$E$4,VLOOKUP(D4261,分工!$B$2:'分工'!$C$32,2,0))</f>
        <v>#N/A</v>
      </c>
      <c r="F4261" s="35"/>
      <c r="G4261" s="33">
        <f>IFERROR(VLOOKUP(C4261,重点公司!$C$2:$E$800,2,FALSE),0)</f>
        <v>0</v>
      </c>
    </row>
    <row r="4262" spans="2:7" ht="14" customHeight="1" x14ac:dyDescent="0.25">
      <c r="B4262" s="34" t="s">
        <v>5332</v>
      </c>
      <c r="C4262" s="29">
        <f>[1]!s_info_name(B4262)</f>
        <v>0</v>
      </c>
      <c r="D4262" s="30">
        <f>[1]!s_info_industry_sw_2021(B4262,"",1)</f>
        <v>0</v>
      </c>
      <c r="E4262" s="31" t="e">
        <f>IF([1]!s_info_industry_sw_2021(B4262,"",2)="消费电子",分工!$E$4,VLOOKUP(D4262,分工!$B$2:'分工'!$C$32,2,0))</f>
        <v>#N/A</v>
      </c>
      <c r="F4262" s="35"/>
      <c r="G4262" s="33">
        <f>IFERROR(VLOOKUP(C4262,重点公司!$C$2:$E$800,2,FALSE),0)</f>
        <v>0</v>
      </c>
    </row>
    <row r="4263" spans="2:7" ht="14" customHeight="1" x14ac:dyDescent="0.25">
      <c r="B4263" s="34" t="s">
        <v>5333</v>
      </c>
      <c r="C4263" s="29">
        <f>[1]!s_info_name(B4263)</f>
        <v>0</v>
      </c>
      <c r="D4263" s="30">
        <f>[1]!s_info_industry_sw_2021(B4263,"",1)</f>
        <v>0</v>
      </c>
      <c r="E4263" s="31" t="e">
        <f>IF([1]!s_info_industry_sw_2021(B4263,"",2)="消费电子",分工!$E$4,VLOOKUP(D4263,分工!$B$2:'分工'!$C$32,2,0))</f>
        <v>#N/A</v>
      </c>
      <c r="F4263" s="35"/>
      <c r="G4263" s="33">
        <f>IFERROR(VLOOKUP(C4263,重点公司!$C$2:$E$800,2,FALSE),0)</f>
        <v>0</v>
      </c>
    </row>
    <row r="4264" spans="2:7" ht="14" customHeight="1" x14ac:dyDescent="0.25">
      <c r="B4264" s="34" t="s">
        <v>5334</v>
      </c>
      <c r="C4264" s="29">
        <f>[1]!s_info_name(B4264)</f>
        <v>0</v>
      </c>
      <c r="D4264" s="30">
        <f>[1]!s_info_industry_sw_2021(B4264,"",1)</f>
        <v>0</v>
      </c>
      <c r="E4264" s="31" t="e">
        <f>IF([1]!s_info_industry_sw_2021(B4264,"",2)="消费电子",分工!$E$4,VLOOKUP(D4264,分工!$B$2:'分工'!$C$32,2,0))</f>
        <v>#N/A</v>
      </c>
      <c r="F4264" s="35"/>
      <c r="G4264" s="33">
        <f>IFERROR(VLOOKUP(C4264,重点公司!$C$2:$E$800,2,FALSE),0)</f>
        <v>0</v>
      </c>
    </row>
    <row r="4265" spans="2:7" ht="14" customHeight="1" x14ac:dyDescent="0.25">
      <c r="B4265" s="34" t="s">
        <v>5335</v>
      </c>
      <c r="C4265" s="29">
        <f>[1]!s_info_name(B4265)</f>
        <v>0</v>
      </c>
      <c r="D4265" s="30">
        <f>[1]!s_info_industry_sw_2021(B4265,"",1)</f>
        <v>0</v>
      </c>
      <c r="E4265" s="31" t="e">
        <f>IF([1]!s_info_industry_sw_2021(B4265,"",2)="消费电子",分工!$E$4,VLOOKUP(D4265,分工!$B$2:'分工'!$C$32,2,0))</f>
        <v>#N/A</v>
      </c>
      <c r="F4265" s="35"/>
      <c r="G4265" s="33">
        <f>IFERROR(VLOOKUP(C4265,重点公司!$C$2:$E$800,2,FALSE),0)</f>
        <v>0</v>
      </c>
    </row>
    <row r="4266" spans="2:7" ht="14" customHeight="1" x14ac:dyDescent="0.25">
      <c r="B4266" s="34" t="s">
        <v>5336</v>
      </c>
      <c r="C4266" s="29">
        <f>[1]!s_info_name(B4266)</f>
        <v>0</v>
      </c>
      <c r="D4266" s="30">
        <f>[1]!s_info_industry_sw_2021(B4266,"",1)</f>
        <v>0</v>
      </c>
      <c r="E4266" s="31" t="e">
        <f>IF([1]!s_info_industry_sw_2021(B4266,"",2)="消费电子",分工!$E$4,VLOOKUP(D4266,分工!$B$2:'分工'!$C$32,2,0))</f>
        <v>#N/A</v>
      </c>
      <c r="F4266" s="35"/>
      <c r="G4266" s="33">
        <f>IFERROR(VLOOKUP(C4266,重点公司!$C$2:$E$800,2,FALSE),0)</f>
        <v>0</v>
      </c>
    </row>
    <row r="4267" spans="2:7" ht="14" customHeight="1" x14ac:dyDescent="0.25">
      <c r="B4267" s="34" t="s">
        <v>5337</v>
      </c>
      <c r="C4267" s="29">
        <f>[1]!s_info_name(B4267)</f>
        <v>0</v>
      </c>
      <c r="D4267" s="30">
        <f>[1]!s_info_industry_sw_2021(B4267,"",1)</f>
        <v>0</v>
      </c>
      <c r="E4267" s="31" t="e">
        <f>IF([1]!s_info_industry_sw_2021(B4267,"",2)="消费电子",分工!$E$4,VLOOKUP(D4267,分工!$B$2:'分工'!$C$32,2,0))</f>
        <v>#N/A</v>
      </c>
      <c r="F4267" s="35"/>
      <c r="G4267" s="33">
        <f>IFERROR(VLOOKUP(C4267,重点公司!$C$2:$E$800,2,FALSE),0)</f>
        <v>0</v>
      </c>
    </row>
    <row r="4268" spans="2:7" ht="14" customHeight="1" x14ac:dyDescent="0.25">
      <c r="B4268" s="34" t="s">
        <v>5338</v>
      </c>
      <c r="C4268" s="29">
        <f>[1]!s_info_name(B4268)</f>
        <v>0</v>
      </c>
      <c r="D4268" s="30">
        <f>[1]!s_info_industry_sw_2021(B4268,"",1)</f>
        <v>0</v>
      </c>
      <c r="E4268" s="31" t="e">
        <f>IF([1]!s_info_industry_sw_2021(B4268,"",2)="消费电子",分工!$E$4,VLOOKUP(D4268,分工!$B$2:'分工'!$C$32,2,0))</f>
        <v>#N/A</v>
      </c>
      <c r="F4268" s="35"/>
      <c r="G4268" s="33">
        <f>IFERROR(VLOOKUP(C4268,重点公司!$C$2:$E$800,2,FALSE),0)</f>
        <v>0</v>
      </c>
    </row>
    <row r="4269" spans="2:7" ht="14" customHeight="1" x14ac:dyDescent="0.25">
      <c r="B4269" s="34" t="s">
        <v>5339</v>
      </c>
      <c r="C4269" s="29">
        <f>[1]!s_info_name(B4269)</f>
        <v>0</v>
      </c>
      <c r="D4269" s="30">
        <f>[1]!s_info_industry_sw_2021(B4269,"",1)</f>
        <v>0</v>
      </c>
      <c r="E4269" s="31" t="e">
        <f>IF([1]!s_info_industry_sw_2021(B4269,"",2)="消费电子",分工!$E$4,VLOOKUP(D4269,分工!$B$2:'分工'!$C$32,2,0))</f>
        <v>#N/A</v>
      </c>
      <c r="F4269" s="35"/>
      <c r="G4269" s="33">
        <f>IFERROR(VLOOKUP(C4269,重点公司!$C$2:$E$800,2,FALSE),0)</f>
        <v>0</v>
      </c>
    </row>
    <row r="4270" spans="2:7" ht="14" customHeight="1" x14ac:dyDescent="0.25">
      <c r="B4270" s="34" t="s">
        <v>5340</v>
      </c>
      <c r="C4270" s="29">
        <f>[1]!s_info_name(B4270)</f>
        <v>0</v>
      </c>
      <c r="D4270" s="30">
        <f>[1]!s_info_industry_sw_2021(B4270,"",1)</f>
        <v>0</v>
      </c>
      <c r="E4270" s="31" t="e">
        <f>IF([1]!s_info_industry_sw_2021(B4270,"",2)="消费电子",分工!$E$4,VLOOKUP(D4270,分工!$B$2:'分工'!$C$32,2,0))</f>
        <v>#N/A</v>
      </c>
      <c r="F4270" s="35"/>
      <c r="G4270" s="33">
        <f>IFERROR(VLOOKUP(C4270,重点公司!$C$2:$E$800,2,FALSE),0)</f>
        <v>0</v>
      </c>
    </row>
    <row r="4271" spans="2:7" ht="14" customHeight="1" x14ac:dyDescent="0.25">
      <c r="B4271" s="34" t="s">
        <v>5341</v>
      </c>
      <c r="C4271" s="29">
        <f>[1]!s_info_name(B4271)</f>
        <v>0</v>
      </c>
      <c r="D4271" s="30">
        <f>[1]!s_info_industry_sw_2021(B4271,"",1)</f>
        <v>0</v>
      </c>
      <c r="E4271" s="31" t="e">
        <f>IF([1]!s_info_industry_sw_2021(B4271,"",2)="消费电子",分工!$E$4,VLOOKUP(D4271,分工!$B$2:'分工'!$C$32,2,0))</f>
        <v>#N/A</v>
      </c>
      <c r="F4271" s="35"/>
      <c r="G4271" s="33">
        <f>IFERROR(VLOOKUP(C4271,重点公司!$C$2:$E$800,2,FALSE),0)</f>
        <v>0</v>
      </c>
    </row>
    <row r="4272" spans="2:7" ht="14" customHeight="1" x14ac:dyDescent="0.25">
      <c r="B4272" s="34" t="s">
        <v>5342</v>
      </c>
      <c r="C4272" s="29">
        <f>[1]!s_info_name(B4272)</f>
        <v>0</v>
      </c>
      <c r="D4272" s="30">
        <f>[1]!s_info_industry_sw_2021(B4272,"",1)</f>
        <v>0</v>
      </c>
      <c r="E4272" s="31" t="e">
        <f>IF([1]!s_info_industry_sw_2021(B4272,"",2)="消费电子",分工!$E$4,VLOOKUP(D4272,分工!$B$2:'分工'!$C$32,2,0))</f>
        <v>#N/A</v>
      </c>
      <c r="F4272" s="35"/>
      <c r="G4272" s="33">
        <f>IFERROR(VLOOKUP(C4272,重点公司!$C$2:$E$800,2,FALSE),0)</f>
        <v>0</v>
      </c>
    </row>
    <row r="4273" spans="2:7" ht="14" customHeight="1" x14ac:dyDescent="0.25">
      <c r="B4273" s="34" t="s">
        <v>5343</v>
      </c>
      <c r="C4273" s="29">
        <f>[1]!s_info_name(B4273)</f>
        <v>0</v>
      </c>
      <c r="D4273" s="30">
        <f>[1]!s_info_industry_sw_2021(B4273,"",1)</f>
        <v>0</v>
      </c>
      <c r="E4273" s="31" t="e">
        <f>IF([1]!s_info_industry_sw_2021(B4273,"",2)="消费电子",分工!$E$4,VLOOKUP(D4273,分工!$B$2:'分工'!$C$32,2,0))</f>
        <v>#N/A</v>
      </c>
      <c r="F4273" s="35"/>
      <c r="G4273" s="33">
        <f>IFERROR(VLOOKUP(C4273,重点公司!$C$2:$E$800,2,FALSE),0)</f>
        <v>0</v>
      </c>
    </row>
    <row r="4274" spans="2:7" ht="14" customHeight="1" x14ac:dyDescent="0.25">
      <c r="B4274" s="34" t="s">
        <v>5344</v>
      </c>
      <c r="C4274" s="29">
        <f>[1]!s_info_name(B4274)</f>
        <v>0</v>
      </c>
      <c r="D4274" s="30">
        <f>[1]!s_info_industry_sw_2021(B4274,"",1)</f>
        <v>0</v>
      </c>
      <c r="E4274" s="31" t="e">
        <f>IF([1]!s_info_industry_sw_2021(B4274,"",2)="消费电子",分工!$E$4,VLOOKUP(D4274,分工!$B$2:'分工'!$C$32,2,0))</f>
        <v>#N/A</v>
      </c>
      <c r="F4274" s="35"/>
      <c r="G4274" s="33">
        <f>IFERROR(VLOOKUP(C4274,重点公司!$C$2:$E$800,2,FALSE),0)</f>
        <v>0</v>
      </c>
    </row>
    <row r="4275" spans="2:7" ht="14" customHeight="1" x14ac:dyDescent="0.25">
      <c r="B4275" s="34" t="s">
        <v>5345</v>
      </c>
      <c r="C4275" s="29">
        <f>[1]!s_info_name(B4275)</f>
        <v>0</v>
      </c>
      <c r="D4275" s="30">
        <f>[1]!s_info_industry_sw_2021(B4275,"",1)</f>
        <v>0</v>
      </c>
      <c r="E4275" s="31" t="e">
        <f>IF([1]!s_info_industry_sw_2021(B4275,"",2)="消费电子",分工!$E$4,VLOOKUP(D4275,分工!$B$2:'分工'!$C$32,2,0))</f>
        <v>#N/A</v>
      </c>
      <c r="F4275" s="35"/>
      <c r="G4275" s="33">
        <f>IFERROR(VLOOKUP(C4275,重点公司!$C$2:$E$800,2,FALSE),0)</f>
        <v>0</v>
      </c>
    </row>
    <row r="4276" spans="2:7" ht="14" customHeight="1" x14ac:dyDescent="0.25">
      <c r="B4276" s="34" t="s">
        <v>5346</v>
      </c>
      <c r="C4276" s="29">
        <f>[1]!s_info_name(B4276)</f>
        <v>0</v>
      </c>
      <c r="D4276" s="30">
        <f>[1]!s_info_industry_sw_2021(B4276,"",1)</f>
        <v>0</v>
      </c>
      <c r="E4276" s="31" t="e">
        <f>IF([1]!s_info_industry_sw_2021(B4276,"",2)="消费电子",分工!$E$4,VLOOKUP(D4276,分工!$B$2:'分工'!$C$32,2,0))</f>
        <v>#N/A</v>
      </c>
      <c r="F4276" s="35"/>
      <c r="G4276" s="33">
        <f>IFERROR(VLOOKUP(C4276,重点公司!$C$2:$E$800,2,FALSE),0)</f>
        <v>0</v>
      </c>
    </row>
    <row r="4277" spans="2:7" ht="14" customHeight="1" x14ac:dyDescent="0.25">
      <c r="B4277" s="34" t="s">
        <v>5347</v>
      </c>
      <c r="C4277" s="29">
        <f>[1]!s_info_name(B4277)</f>
        <v>0</v>
      </c>
      <c r="D4277" s="30">
        <f>[1]!s_info_industry_sw_2021(B4277,"",1)</f>
        <v>0</v>
      </c>
      <c r="E4277" s="31" t="e">
        <f>IF([1]!s_info_industry_sw_2021(B4277,"",2)="消费电子",分工!$E$4,VLOOKUP(D4277,分工!$B$2:'分工'!$C$32,2,0))</f>
        <v>#N/A</v>
      </c>
      <c r="F4277" s="35"/>
      <c r="G4277" s="33">
        <f>IFERROR(VLOOKUP(C4277,重点公司!$C$2:$E$800,2,FALSE),0)</f>
        <v>0</v>
      </c>
    </row>
    <row r="4278" spans="2:7" ht="14" customHeight="1" x14ac:dyDescent="0.25">
      <c r="B4278" s="34" t="s">
        <v>5348</v>
      </c>
      <c r="C4278" s="29">
        <f>[1]!s_info_name(B4278)</f>
        <v>0</v>
      </c>
      <c r="D4278" s="30">
        <f>[1]!s_info_industry_sw_2021(B4278,"",1)</f>
        <v>0</v>
      </c>
      <c r="E4278" s="31" t="e">
        <f>IF([1]!s_info_industry_sw_2021(B4278,"",2)="消费电子",分工!$E$4,VLOOKUP(D4278,分工!$B$2:'分工'!$C$32,2,0))</f>
        <v>#N/A</v>
      </c>
      <c r="F4278" s="35"/>
      <c r="G4278" s="33">
        <f>IFERROR(VLOOKUP(C4278,重点公司!$C$2:$E$800,2,FALSE),0)</f>
        <v>0</v>
      </c>
    </row>
    <row r="4279" spans="2:7" ht="14" customHeight="1" x14ac:dyDescent="0.25">
      <c r="B4279" s="34" t="s">
        <v>5349</v>
      </c>
      <c r="C4279" s="29">
        <f>[1]!s_info_name(B4279)</f>
        <v>0</v>
      </c>
      <c r="D4279" s="30">
        <f>[1]!s_info_industry_sw_2021(B4279,"",1)</f>
        <v>0</v>
      </c>
      <c r="E4279" s="31" t="e">
        <f>IF([1]!s_info_industry_sw_2021(B4279,"",2)="消费电子",分工!$E$4,VLOOKUP(D4279,分工!$B$2:'分工'!$C$32,2,0))</f>
        <v>#N/A</v>
      </c>
      <c r="F4279" s="35"/>
      <c r="G4279" s="33">
        <f>IFERROR(VLOOKUP(C4279,重点公司!$C$2:$E$800,2,FALSE),0)</f>
        <v>0</v>
      </c>
    </row>
    <row r="4280" spans="2:7" ht="14" customHeight="1" x14ac:dyDescent="0.25">
      <c r="B4280" s="34" t="s">
        <v>5350</v>
      </c>
      <c r="C4280" s="29">
        <f>[1]!s_info_name(B4280)</f>
        <v>0</v>
      </c>
      <c r="D4280" s="30">
        <f>[1]!s_info_industry_sw_2021(B4280,"",1)</f>
        <v>0</v>
      </c>
      <c r="E4280" s="31" t="e">
        <f>IF([1]!s_info_industry_sw_2021(B4280,"",2)="消费电子",分工!$E$4,VLOOKUP(D4280,分工!$B$2:'分工'!$C$32,2,0))</f>
        <v>#N/A</v>
      </c>
      <c r="F4280" s="35"/>
      <c r="G4280" s="33">
        <f>IFERROR(VLOOKUP(C4280,重点公司!$C$2:$E$800,2,FALSE),0)</f>
        <v>0</v>
      </c>
    </row>
    <row r="4281" spans="2:7" ht="14" customHeight="1" x14ac:dyDescent="0.25">
      <c r="B4281" s="34" t="s">
        <v>5351</v>
      </c>
      <c r="C4281" s="29">
        <f>[1]!s_info_name(B4281)</f>
        <v>0</v>
      </c>
      <c r="D4281" s="30">
        <f>[1]!s_info_industry_sw_2021(B4281,"",1)</f>
        <v>0</v>
      </c>
      <c r="E4281" s="31" t="e">
        <f>IF([1]!s_info_industry_sw_2021(B4281,"",2)="消费电子",分工!$E$4,VLOOKUP(D4281,分工!$B$2:'分工'!$C$32,2,0))</f>
        <v>#N/A</v>
      </c>
      <c r="F4281" s="35"/>
      <c r="G4281" s="33">
        <f>IFERROR(VLOOKUP(C4281,重点公司!$C$2:$E$800,2,FALSE),0)</f>
        <v>0</v>
      </c>
    </row>
    <row r="4282" spans="2:7" ht="14" customHeight="1" x14ac:dyDescent="0.25">
      <c r="B4282" s="34" t="s">
        <v>5352</v>
      </c>
      <c r="C4282" s="29">
        <f>[1]!s_info_name(B4282)</f>
        <v>0</v>
      </c>
      <c r="D4282" s="30">
        <f>[1]!s_info_industry_sw_2021(B4282,"",1)</f>
        <v>0</v>
      </c>
      <c r="E4282" s="31" t="e">
        <f>IF([1]!s_info_industry_sw_2021(B4282,"",2)="消费电子",分工!$E$4,VLOOKUP(D4282,分工!$B$2:'分工'!$C$32,2,0))</f>
        <v>#N/A</v>
      </c>
      <c r="F4282" s="35"/>
      <c r="G4282" s="33">
        <f>IFERROR(VLOOKUP(C4282,重点公司!$C$2:$E$800,2,FALSE),0)</f>
        <v>0</v>
      </c>
    </row>
    <row r="4283" spans="2:7" ht="14" customHeight="1" x14ac:dyDescent="0.25">
      <c r="B4283" s="34" t="s">
        <v>5353</v>
      </c>
      <c r="C4283" s="29">
        <f>[1]!s_info_name(B4283)</f>
        <v>0</v>
      </c>
      <c r="D4283" s="30">
        <f>[1]!s_info_industry_sw_2021(B4283,"",1)</f>
        <v>0</v>
      </c>
      <c r="E4283" s="31" t="e">
        <f>IF([1]!s_info_industry_sw_2021(B4283,"",2)="消费电子",分工!$E$4,VLOOKUP(D4283,分工!$B$2:'分工'!$C$32,2,0))</f>
        <v>#N/A</v>
      </c>
      <c r="F4283" s="35"/>
      <c r="G4283" s="33">
        <f>IFERROR(VLOOKUP(C4283,重点公司!$C$2:$E$800,2,FALSE),0)</f>
        <v>0</v>
      </c>
    </row>
    <row r="4284" spans="2:7" ht="14" customHeight="1" x14ac:dyDescent="0.25">
      <c r="B4284" s="34" t="s">
        <v>5354</v>
      </c>
      <c r="C4284" s="29">
        <f>[1]!s_info_name(B4284)</f>
        <v>0</v>
      </c>
      <c r="D4284" s="30">
        <f>[1]!s_info_industry_sw_2021(B4284,"",1)</f>
        <v>0</v>
      </c>
      <c r="E4284" s="31" t="e">
        <f>IF([1]!s_info_industry_sw_2021(B4284,"",2)="消费电子",分工!$E$4,VLOOKUP(D4284,分工!$B$2:'分工'!$C$32,2,0))</f>
        <v>#N/A</v>
      </c>
      <c r="F4284" s="35"/>
      <c r="G4284" s="33">
        <f>IFERROR(VLOOKUP(C4284,重点公司!$C$2:$E$800,2,FALSE),0)</f>
        <v>0</v>
      </c>
    </row>
    <row r="4285" spans="2:7" ht="14" customHeight="1" x14ac:dyDescent="0.25">
      <c r="B4285" s="34" t="s">
        <v>5355</v>
      </c>
      <c r="C4285" s="29">
        <f>[1]!s_info_name(B4285)</f>
        <v>0</v>
      </c>
      <c r="D4285" s="30">
        <f>[1]!s_info_industry_sw_2021(B4285,"",1)</f>
        <v>0</v>
      </c>
      <c r="E4285" s="31" t="e">
        <f>IF([1]!s_info_industry_sw_2021(B4285,"",2)="消费电子",分工!$E$4,VLOOKUP(D4285,分工!$B$2:'分工'!$C$32,2,0))</f>
        <v>#N/A</v>
      </c>
      <c r="F4285" s="35"/>
      <c r="G4285" s="33">
        <f>IFERROR(VLOOKUP(C4285,重点公司!$C$2:$E$800,2,FALSE),0)</f>
        <v>0</v>
      </c>
    </row>
    <row r="4286" spans="2:7" ht="14" customHeight="1" x14ac:dyDescent="0.25">
      <c r="B4286" s="34" t="s">
        <v>5356</v>
      </c>
      <c r="C4286" s="29">
        <f>[1]!s_info_name(B4286)</f>
        <v>0</v>
      </c>
      <c r="D4286" s="30">
        <f>[1]!s_info_industry_sw_2021(B4286,"",1)</f>
        <v>0</v>
      </c>
      <c r="E4286" s="31" t="e">
        <f>IF([1]!s_info_industry_sw_2021(B4286,"",2)="消费电子",分工!$E$4,VLOOKUP(D4286,分工!$B$2:'分工'!$C$32,2,0))</f>
        <v>#N/A</v>
      </c>
      <c r="F4286" s="35"/>
      <c r="G4286" s="33">
        <f>IFERROR(VLOOKUP(C4286,重点公司!$C$2:$E$800,2,FALSE),0)</f>
        <v>0</v>
      </c>
    </row>
    <row r="4287" spans="2:7" ht="14" customHeight="1" x14ac:dyDescent="0.25">
      <c r="B4287" s="34" t="s">
        <v>5357</v>
      </c>
      <c r="C4287" s="29">
        <f>[1]!s_info_name(B4287)</f>
        <v>0</v>
      </c>
      <c r="D4287" s="30">
        <f>[1]!s_info_industry_sw_2021(B4287,"",1)</f>
        <v>0</v>
      </c>
      <c r="E4287" s="31" t="e">
        <f>IF([1]!s_info_industry_sw_2021(B4287,"",2)="消费电子",分工!$E$4,VLOOKUP(D4287,分工!$B$2:'分工'!$C$32,2,0))</f>
        <v>#N/A</v>
      </c>
      <c r="F4287" s="35"/>
      <c r="G4287" s="33">
        <f>IFERROR(VLOOKUP(C4287,重点公司!$C$2:$E$800,2,FALSE),0)</f>
        <v>0</v>
      </c>
    </row>
    <row r="4288" spans="2:7" ht="14" customHeight="1" x14ac:dyDescent="0.25">
      <c r="B4288" s="34" t="s">
        <v>5358</v>
      </c>
      <c r="C4288" s="29">
        <f>[1]!s_info_name(B4288)</f>
        <v>0</v>
      </c>
      <c r="D4288" s="30">
        <f>[1]!s_info_industry_sw_2021(B4288,"",1)</f>
        <v>0</v>
      </c>
      <c r="E4288" s="31" t="e">
        <f>IF([1]!s_info_industry_sw_2021(B4288,"",2)="消费电子",分工!$E$4,VLOOKUP(D4288,分工!$B$2:'分工'!$C$32,2,0))</f>
        <v>#N/A</v>
      </c>
      <c r="F4288" s="35"/>
      <c r="G4288" s="33">
        <f>IFERROR(VLOOKUP(C4288,重点公司!$C$2:$E$800,2,FALSE),0)</f>
        <v>0</v>
      </c>
    </row>
    <row r="4289" spans="2:7" ht="14" customHeight="1" x14ac:dyDescent="0.25">
      <c r="B4289" s="34" t="s">
        <v>5359</v>
      </c>
      <c r="C4289" s="29">
        <f>[1]!s_info_name(B4289)</f>
        <v>0</v>
      </c>
      <c r="D4289" s="30">
        <f>[1]!s_info_industry_sw_2021(B4289,"",1)</f>
        <v>0</v>
      </c>
      <c r="E4289" s="31" t="e">
        <f>IF([1]!s_info_industry_sw_2021(B4289,"",2)="消费电子",分工!$E$4,VLOOKUP(D4289,分工!$B$2:'分工'!$C$32,2,0))</f>
        <v>#N/A</v>
      </c>
      <c r="F4289" s="35"/>
      <c r="G4289" s="33">
        <f>IFERROR(VLOOKUP(C4289,重点公司!$C$2:$E$800,2,FALSE),0)</f>
        <v>0</v>
      </c>
    </row>
    <row r="4290" spans="2:7" ht="14" customHeight="1" x14ac:dyDescent="0.25">
      <c r="B4290" s="34" t="s">
        <v>5360</v>
      </c>
      <c r="C4290" s="29">
        <f>[1]!s_info_name(B4290)</f>
        <v>0</v>
      </c>
      <c r="D4290" s="30">
        <f>[1]!s_info_industry_sw_2021(B4290,"",1)</f>
        <v>0</v>
      </c>
      <c r="E4290" s="31" t="e">
        <f>IF([1]!s_info_industry_sw_2021(B4290,"",2)="消费电子",分工!$E$4,VLOOKUP(D4290,分工!$B$2:'分工'!$C$32,2,0))</f>
        <v>#N/A</v>
      </c>
      <c r="F4290" s="35"/>
      <c r="G4290" s="33">
        <f>IFERROR(VLOOKUP(C4290,重点公司!$C$2:$E$800,2,FALSE),0)</f>
        <v>0</v>
      </c>
    </row>
    <row r="4291" spans="2:7" ht="14" customHeight="1" x14ac:dyDescent="0.25">
      <c r="B4291" s="34" t="s">
        <v>5361</v>
      </c>
      <c r="C4291" s="29">
        <f>[1]!s_info_name(B4291)</f>
        <v>0</v>
      </c>
      <c r="D4291" s="30">
        <f>[1]!s_info_industry_sw_2021(B4291,"",1)</f>
        <v>0</v>
      </c>
      <c r="E4291" s="31" t="e">
        <f>IF([1]!s_info_industry_sw_2021(B4291,"",2)="消费电子",分工!$E$4,VLOOKUP(D4291,分工!$B$2:'分工'!$C$32,2,0))</f>
        <v>#N/A</v>
      </c>
      <c r="F4291" s="35"/>
      <c r="G4291" s="33">
        <f>IFERROR(VLOOKUP(C4291,重点公司!$C$2:$E$800,2,FALSE),0)</f>
        <v>0</v>
      </c>
    </row>
    <row r="4292" spans="2:7" ht="14" customHeight="1" x14ac:dyDescent="0.25">
      <c r="B4292" s="34" t="s">
        <v>5362</v>
      </c>
      <c r="C4292" s="29">
        <f>[1]!s_info_name(B4292)</f>
        <v>0</v>
      </c>
      <c r="D4292" s="30">
        <f>[1]!s_info_industry_sw_2021(B4292,"",1)</f>
        <v>0</v>
      </c>
      <c r="E4292" s="31" t="e">
        <f>IF([1]!s_info_industry_sw_2021(B4292,"",2)="消费电子",分工!$E$4,VLOOKUP(D4292,分工!$B$2:'分工'!$C$32,2,0))</f>
        <v>#N/A</v>
      </c>
      <c r="F4292" s="35"/>
      <c r="G4292" s="33">
        <f>IFERROR(VLOOKUP(C4292,重点公司!$C$2:$E$800,2,FALSE),0)</f>
        <v>0</v>
      </c>
    </row>
    <row r="4293" spans="2:7" ht="14" customHeight="1" x14ac:dyDescent="0.25">
      <c r="B4293" s="34" t="s">
        <v>5363</v>
      </c>
      <c r="C4293" s="29">
        <f>[1]!s_info_name(B4293)</f>
        <v>0</v>
      </c>
      <c r="D4293" s="30">
        <f>[1]!s_info_industry_sw_2021(B4293,"",1)</f>
        <v>0</v>
      </c>
      <c r="E4293" s="31" t="e">
        <f>IF([1]!s_info_industry_sw_2021(B4293,"",2)="消费电子",分工!$E$4,VLOOKUP(D4293,分工!$B$2:'分工'!$C$32,2,0))</f>
        <v>#N/A</v>
      </c>
      <c r="F4293" s="35"/>
      <c r="G4293" s="33">
        <f>IFERROR(VLOOKUP(C4293,重点公司!$C$2:$E$800,2,FALSE),0)</f>
        <v>0</v>
      </c>
    </row>
    <row r="4294" spans="2:7" ht="14" customHeight="1" x14ac:dyDescent="0.25">
      <c r="B4294" s="34" t="s">
        <v>5364</v>
      </c>
      <c r="C4294" s="29">
        <f>[1]!s_info_name(B4294)</f>
        <v>0</v>
      </c>
      <c r="D4294" s="30">
        <f>[1]!s_info_industry_sw_2021(B4294,"",1)</f>
        <v>0</v>
      </c>
      <c r="E4294" s="31" t="e">
        <f>IF([1]!s_info_industry_sw_2021(B4294,"",2)="消费电子",分工!$E$4,VLOOKUP(D4294,分工!$B$2:'分工'!$C$32,2,0))</f>
        <v>#N/A</v>
      </c>
      <c r="F4294" s="35"/>
      <c r="G4294" s="33">
        <f>IFERROR(VLOOKUP(C4294,重点公司!$C$2:$E$800,2,FALSE),0)</f>
        <v>0</v>
      </c>
    </row>
    <row r="4295" spans="2:7" ht="14" customHeight="1" x14ac:dyDescent="0.25">
      <c r="B4295" s="34" t="s">
        <v>5365</v>
      </c>
      <c r="C4295" s="29">
        <f>[1]!s_info_name(B4295)</f>
        <v>0</v>
      </c>
      <c r="D4295" s="30">
        <f>[1]!s_info_industry_sw_2021(B4295,"",1)</f>
        <v>0</v>
      </c>
      <c r="E4295" s="31" t="e">
        <f>IF([1]!s_info_industry_sw_2021(B4295,"",2)="消费电子",分工!$E$4,VLOOKUP(D4295,分工!$B$2:'分工'!$C$32,2,0))</f>
        <v>#N/A</v>
      </c>
      <c r="F4295" s="35"/>
      <c r="G4295" s="33">
        <f>IFERROR(VLOOKUP(C4295,重点公司!$C$2:$E$800,2,FALSE),0)</f>
        <v>0</v>
      </c>
    </row>
    <row r="4296" spans="2:7" ht="14" customHeight="1" x14ac:dyDescent="0.25">
      <c r="B4296" s="34" t="s">
        <v>5366</v>
      </c>
      <c r="C4296" s="29">
        <f>[1]!s_info_name(B4296)</f>
        <v>0</v>
      </c>
      <c r="D4296" s="30">
        <f>[1]!s_info_industry_sw_2021(B4296,"",1)</f>
        <v>0</v>
      </c>
      <c r="E4296" s="31" t="e">
        <f>IF([1]!s_info_industry_sw_2021(B4296,"",2)="消费电子",分工!$E$4,VLOOKUP(D4296,分工!$B$2:'分工'!$C$32,2,0))</f>
        <v>#N/A</v>
      </c>
      <c r="F4296" s="35"/>
      <c r="G4296" s="33">
        <f>IFERROR(VLOOKUP(C4296,重点公司!$C$2:$E$800,2,FALSE),0)</f>
        <v>0</v>
      </c>
    </row>
    <row r="4297" spans="2:7" ht="14" customHeight="1" x14ac:dyDescent="0.25">
      <c r="B4297" s="34" t="s">
        <v>5367</v>
      </c>
      <c r="C4297" s="29">
        <f>[1]!s_info_name(B4297)</f>
        <v>0</v>
      </c>
      <c r="D4297" s="30">
        <f>[1]!s_info_industry_sw_2021(B4297,"",1)</f>
        <v>0</v>
      </c>
      <c r="E4297" s="31" t="e">
        <f>IF([1]!s_info_industry_sw_2021(B4297,"",2)="消费电子",分工!$E$4,VLOOKUP(D4297,分工!$B$2:'分工'!$C$32,2,0))</f>
        <v>#N/A</v>
      </c>
      <c r="F4297" s="35"/>
      <c r="G4297" s="33">
        <f>IFERROR(VLOOKUP(C4297,重点公司!$C$2:$E$800,2,FALSE),0)</f>
        <v>0</v>
      </c>
    </row>
    <row r="4298" spans="2:7" ht="14" customHeight="1" x14ac:dyDescent="0.25">
      <c r="B4298" s="34" t="s">
        <v>5368</v>
      </c>
      <c r="C4298" s="29">
        <f>[1]!s_info_name(B4298)</f>
        <v>0</v>
      </c>
      <c r="D4298" s="30">
        <f>[1]!s_info_industry_sw_2021(B4298,"",1)</f>
        <v>0</v>
      </c>
      <c r="E4298" s="31" t="e">
        <f>IF([1]!s_info_industry_sw_2021(B4298,"",2)="消费电子",分工!$E$4,VLOOKUP(D4298,分工!$B$2:'分工'!$C$32,2,0))</f>
        <v>#N/A</v>
      </c>
      <c r="F4298" s="35"/>
      <c r="G4298" s="33">
        <f>IFERROR(VLOOKUP(C4298,重点公司!$C$2:$E$800,2,FALSE),0)</f>
        <v>0</v>
      </c>
    </row>
    <row r="4299" spans="2:7" ht="14" customHeight="1" x14ac:dyDescent="0.25">
      <c r="B4299" s="34" t="s">
        <v>5369</v>
      </c>
      <c r="C4299" s="29">
        <f>[1]!s_info_name(B4299)</f>
        <v>0</v>
      </c>
      <c r="D4299" s="30">
        <f>[1]!s_info_industry_sw_2021(B4299,"",1)</f>
        <v>0</v>
      </c>
      <c r="E4299" s="31" t="e">
        <f>IF([1]!s_info_industry_sw_2021(B4299,"",2)="消费电子",分工!$E$4,VLOOKUP(D4299,分工!$B$2:'分工'!$C$32,2,0))</f>
        <v>#N/A</v>
      </c>
      <c r="F4299" s="35"/>
      <c r="G4299" s="33">
        <f>IFERROR(VLOOKUP(C4299,重点公司!$C$2:$E$800,2,FALSE),0)</f>
        <v>0</v>
      </c>
    </row>
    <row r="4300" spans="2:7" ht="14" customHeight="1" x14ac:dyDescent="0.25">
      <c r="B4300" s="34" t="s">
        <v>5370</v>
      </c>
      <c r="C4300" s="29">
        <f>[1]!s_info_name(B4300)</f>
        <v>0</v>
      </c>
      <c r="D4300" s="30">
        <f>[1]!s_info_industry_sw_2021(B4300,"",1)</f>
        <v>0</v>
      </c>
      <c r="E4300" s="31" t="e">
        <f>IF([1]!s_info_industry_sw_2021(B4300,"",2)="消费电子",分工!$E$4,VLOOKUP(D4300,分工!$B$2:'分工'!$C$32,2,0))</f>
        <v>#N/A</v>
      </c>
      <c r="F4300" s="35"/>
      <c r="G4300" s="33">
        <f>IFERROR(VLOOKUP(C4300,重点公司!$C$2:$E$800,2,FALSE),0)</f>
        <v>0</v>
      </c>
    </row>
    <row r="4301" spans="2:7" ht="14" customHeight="1" x14ac:dyDescent="0.25">
      <c r="B4301" s="34" t="s">
        <v>5371</v>
      </c>
      <c r="C4301" s="29">
        <f>[1]!s_info_name(B4301)</f>
        <v>0</v>
      </c>
      <c r="D4301" s="30">
        <f>[1]!s_info_industry_sw_2021(B4301,"",1)</f>
        <v>0</v>
      </c>
      <c r="E4301" s="31" t="e">
        <f>IF([1]!s_info_industry_sw_2021(B4301,"",2)="消费电子",分工!$E$4,VLOOKUP(D4301,分工!$B$2:'分工'!$C$32,2,0))</f>
        <v>#N/A</v>
      </c>
      <c r="F4301" s="35"/>
      <c r="G4301" s="33">
        <f>IFERROR(VLOOKUP(C4301,重点公司!$C$2:$E$800,2,FALSE),0)</f>
        <v>0</v>
      </c>
    </row>
    <row r="4302" spans="2:7" ht="14" customHeight="1" x14ac:dyDescent="0.25">
      <c r="B4302" s="34" t="s">
        <v>5372</v>
      </c>
      <c r="C4302" s="29">
        <f>[1]!s_info_name(B4302)</f>
        <v>0</v>
      </c>
      <c r="D4302" s="30">
        <f>[1]!s_info_industry_sw_2021(B4302,"",1)</f>
        <v>0</v>
      </c>
      <c r="E4302" s="31" t="e">
        <f>IF([1]!s_info_industry_sw_2021(B4302,"",2)="消费电子",分工!$E$4,VLOOKUP(D4302,分工!$B$2:'分工'!$C$32,2,0))</f>
        <v>#N/A</v>
      </c>
      <c r="F4302" s="35"/>
      <c r="G4302" s="33">
        <f>IFERROR(VLOOKUP(C4302,重点公司!$C$2:$E$800,2,FALSE),0)</f>
        <v>0</v>
      </c>
    </row>
    <row r="4303" spans="2:7" ht="14" customHeight="1" x14ac:dyDescent="0.25">
      <c r="B4303" s="34" t="s">
        <v>5373</v>
      </c>
      <c r="C4303" s="29">
        <f>[1]!s_info_name(B4303)</f>
        <v>0</v>
      </c>
      <c r="D4303" s="30">
        <f>[1]!s_info_industry_sw_2021(B4303,"",1)</f>
        <v>0</v>
      </c>
      <c r="E4303" s="31" t="e">
        <f>IF([1]!s_info_industry_sw_2021(B4303,"",2)="消费电子",分工!$E$4,VLOOKUP(D4303,分工!$B$2:'分工'!$C$32,2,0))</f>
        <v>#N/A</v>
      </c>
      <c r="F4303" s="35"/>
      <c r="G4303" s="33">
        <f>IFERROR(VLOOKUP(C4303,重点公司!$C$2:$E$800,2,FALSE),0)</f>
        <v>0</v>
      </c>
    </row>
    <row r="4304" spans="2:7" ht="14" customHeight="1" x14ac:dyDescent="0.25">
      <c r="B4304" s="34" t="s">
        <v>5374</v>
      </c>
      <c r="C4304" s="29">
        <f>[1]!s_info_name(B4304)</f>
        <v>0</v>
      </c>
      <c r="D4304" s="30">
        <f>[1]!s_info_industry_sw_2021(B4304,"",1)</f>
        <v>0</v>
      </c>
      <c r="E4304" s="31" t="e">
        <f>IF([1]!s_info_industry_sw_2021(B4304,"",2)="消费电子",分工!$E$4,VLOOKUP(D4304,分工!$B$2:'分工'!$C$32,2,0))</f>
        <v>#N/A</v>
      </c>
      <c r="F4304" s="35"/>
      <c r="G4304" s="33">
        <f>IFERROR(VLOOKUP(C4304,重点公司!$C$2:$E$800,2,FALSE),0)</f>
        <v>0</v>
      </c>
    </row>
    <row r="4305" spans="2:7" ht="14" customHeight="1" x14ac:dyDescent="0.25">
      <c r="B4305" s="34" t="s">
        <v>5375</v>
      </c>
      <c r="C4305" s="29">
        <f>[1]!s_info_name(B4305)</f>
        <v>0</v>
      </c>
      <c r="D4305" s="30">
        <f>[1]!s_info_industry_sw_2021(B4305,"",1)</f>
        <v>0</v>
      </c>
      <c r="E4305" s="31" t="e">
        <f>IF([1]!s_info_industry_sw_2021(B4305,"",2)="消费电子",分工!$E$4,VLOOKUP(D4305,分工!$B$2:'分工'!$C$32,2,0))</f>
        <v>#N/A</v>
      </c>
      <c r="F4305" s="35"/>
      <c r="G4305" s="33">
        <f>IFERROR(VLOOKUP(C4305,重点公司!$C$2:$E$800,2,FALSE),0)</f>
        <v>0</v>
      </c>
    </row>
    <row r="4306" spans="2:7" ht="14" customHeight="1" x14ac:dyDescent="0.25">
      <c r="B4306" s="34" t="s">
        <v>5376</v>
      </c>
      <c r="C4306" s="29">
        <f>[1]!s_info_name(B4306)</f>
        <v>0</v>
      </c>
      <c r="D4306" s="30">
        <f>[1]!s_info_industry_sw_2021(B4306,"",1)</f>
        <v>0</v>
      </c>
      <c r="E4306" s="31" t="e">
        <f>IF([1]!s_info_industry_sw_2021(B4306,"",2)="消费电子",分工!$E$4,VLOOKUP(D4306,分工!$B$2:'分工'!$C$32,2,0))</f>
        <v>#N/A</v>
      </c>
      <c r="F4306" s="35"/>
      <c r="G4306" s="33">
        <f>IFERROR(VLOOKUP(C4306,重点公司!$C$2:$E$800,2,FALSE),0)</f>
        <v>0</v>
      </c>
    </row>
    <row r="4307" spans="2:7" ht="14" customHeight="1" x14ac:dyDescent="0.25">
      <c r="B4307" s="34" t="s">
        <v>5377</v>
      </c>
      <c r="C4307" s="29">
        <f>[1]!s_info_name(B4307)</f>
        <v>0</v>
      </c>
      <c r="D4307" s="30">
        <f>[1]!s_info_industry_sw_2021(B4307,"",1)</f>
        <v>0</v>
      </c>
      <c r="E4307" s="31" t="e">
        <f>IF([1]!s_info_industry_sw_2021(B4307,"",2)="消费电子",分工!$E$4,VLOOKUP(D4307,分工!$B$2:'分工'!$C$32,2,0))</f>
        <v>#N/A</v>
      </c>
      <c r="F4307" s="35"/>
      <c r="G4307" s="33">
        <f>IFERROR(VLOOKUP(C4307,重点公司!$C$2:$E$800,2,FALSE),0)</f>
        <v>0</v>
      </c>
    </row>
    <row r="4308" spans="2:7" ht="14" customHeight="1" x14ac:dyDescent="0.25">
      <c r="B4308" s="34" t="s">
        <v>5378</v>
      </c>
      <c r="C4308" s="29">
        <f>[1]!s_info_name(B4308)</f>
        <v>0</v>
      </c>
      <c r="D4308" s="30">
        <f>[1]!s_info_industry_sw_2021(B4308,"",1)</f>
        <v>0</v>
      </c>
      <c r="E4308" s="31" t="e">
        <f>IF([1]!s_info_industry_sw_2021(B4308,"",2)="消费电子",分工!$E$4,VLOOKUP(D4308,分工!$B$2:'分工'!$C$32,2,0))</f>
        <v>#N/A</v>
      </c>
      <c r="F4308" s="35"/>
      <c r="G4308" s="33">
        <f>IFERROR(VLOOKUP(C4308,重点公司!$C$2:$E$800,2,FALSE),0)</f>
        <v>0</v>
      </c>
    </row>
    <row r="4309" spans="2:7" ht="14" customHeight="1" x14ac:dyDescent="0.25">
      <c r="B4309" s="34" t="s">
        <v>5379</v>
      </c>
      <c r="C4309" s="29">
        <f>[1]!s_info_name(B4309)</f>
        <v>0</v>
      </c>
      <c r="D4309" s="30">
        <f>[1]!s_info_industry_sw_2021(B4309,"",1)</f>
        <v>0</v>
      </c>
      <c r="E4309" s="31" t="e">
        <f>IF([1]!s_info_industry_sw_2021(B4309,"",2)="消费电子",分工!$E$4,VLOOKUP(D4309,分工!$B$2:'分工'!$C$32,2,0))</f>
        <v>#N/A</v>
      </c>
      <c r="F4309" s="35"/>
      <c r="G4309" s="33">
        <f>IFERROR(VLOOKUP(C4309,重点公司!$C$2:$E$800,2,FALSE),0)</f>
        <v>0</v>
      </c>
    </row>
    <row r="4310" spans="2:7" ht="14" customHeight="1" x14ac:dyDescent="0.25">
      <c r="B4310" s="34" t="s">
        <v>5380</v>
      </c>
      <c r="C4310" s="29">
        <f>[1]!s_info_name(B4310)</f>
        <v>0</v>
      </c>
      <c r="D4310" s="30">
        <f>[1]!s_info_industry_sw_2021(B4310,"",1)</f>
        <v>0</v>
      </c>
      <c r="E4310" s="31" t="e">
        <f>IF([1]!s_info_industry_sw_2021(B4310,"",2)="消费电子",分工!$E$4,VLOOKUP(D4310,分工!$B$2:'分工'!$C$32,2,0))</f>
        <v>#N/A</v>
      </c>
      <c r="F4310" s="35"/>
      <c r="G4310" s="33">
        <f>IFERROR(VLOOKUP(C4310,重点公司!$C$2:$E$800,2,FALSE),0)</f>
        <v>0</v>
      </c>
    </row>
    <row r="4311" spans="2:7" ht="14" customHeight="1" x14ac:dyDescent="0.25">
      <c r="B4311" s="34" t="s">
        <v>5381</v>
      </c>
      <c r="C4311" s="29">
        <f>[1]!s_info_name(B4311)</f>
        <v>0</v>
      </c>
      <c r="D4311" s="30">
        <f>[1]!s_info_industry_sw_2021(B4311,"",1)</f>
        <v>0</v>
      </c>
      <c r="E4311" s="31" t="e">
        <f>IF([1]!s_info_industry_sw_2021(B4311,"",2)="消费电子",分工!$E$4,VLOOKUP(D4311,分工!$B$2:'分工'!$C$32,2,0))</f>
        <v>#N/A</v>
      </c>
      <c r="F4311" s="35"/>
      <c r="G4311" s="33">
        <f>IFERROR(VLOOKUP(C4311,重点公司!$C$2:$E$800,2,FALSE),0)</f>
        <v>0</v>
      </c>
    </row>
    <row r="4312" spans="2:7" ht="14" customHeight="1" x14ac:dyDescent="0.25">
      <c r="B4312" s="34" t="s">
        <v>5382</v>
      </c>
      <c r="C4312" s="29">
        <f>[1]!s_info_name(B4312)</f>
        <v>0</v>
      </c>
      <c r="D4312" s="30">
        <f>[1]!s_info_industry_sw_2021(B4312,"",1)</f>
        <v>0</v>
      </c>
      <c r="E4312" s="31" t="e">
        <f>IF([1]!s_info_industry_sw_2021(B4312,"",2)="消费电子",分工!$E$4,VLOOKUP(D4312,分工!$B$2:'分工'!$C$32,2,0))</f>
        <v>#N/A</v>
      </c>
      <c r="F4312" s="35"/>
      <c r="G4312" s="33">
        <f>IFERROR(VLOOKUP(C4312,重点公司!$C$2:$E$800,2,FALSE),0)</f>
        <v>0</v>
      </c>
    </row>
    <row r="4313" spans="2:7" ht="14" customHeight="1" x14ac:dyDescent="0.25">
      <c r="B4313" s="34" t="s">
        <v>5383</v>
      </c>
      <c r="C4313" s="29">
        <f>[1]!s_info_name(B4313)</f>
        <v>0</v>
      </c>
      <c r="D4313" s="30">
        <f>[1]!s_info_industry_sw_2021(B4313,"",1)</f>
        <v>0</v>
      </c>
      <c r="E4313" s="31" t="e">
        <f>IF([1]!s_info_industry_sw_2021(B4313,"",2)="消费电子",分工!$E$4,VLOOKUP(D4313,分工!$B$2:'分工'!$C$32,2,0))</f>
        <v>#N/A</v>
      </c>
      <c r="F4313" s="35"/>
      <c r="G4313" s="33">
        <f>IFERROR(VLOOKUP(C4313,重点公司!$C$2:$E$800,2,FALSE),0)</f>
        <v>0</v>
      </c>
    </row>
    <row r="4314" spans="2:7" ht="14" customHeight="1" x14ac:dyDescent="0.25">
      <c r="B4314" s="34" t="s">
        <v>5384</v>
      </c>
      <c r="C4314" s="29">
        <f>[1]!s_info_name(B4314)</f>
        <v>0</v>
      </c>
      <c r="D4314" s="30">
        <f>[1]!s_info_industry_sw_2021(B4314,"",1)</f>
        <v>0</v>
      </c>
      <c r="E4314" s="31" t="e">
        <f>IF([1]!s_info_industry_sw_2021(B4314,"",2)="消费电子",分工!$E$4,VLOOKUP(D4314,分工!$B$2:'分工'!$C$32,2,0))</f>
        <v>#N/A</v>
      </c>
      <c r="F4314" s="35"/>
      <c r="G4314" s="33">
        <f>IFERROR(VLOOKUP(C4314,重点公司!$C$2:$E$800,2,FALSE),0)</f>
        <v>0</v>
      </c>
    </row>
    <row r="4315" spans="2:7" ht="14" customHeight="1" x14ac:dyDescent="0.25">
      <c r="B4315" s="34" t="s">
        <v>5385</v>
      </c>
      <c r="C4315" s="29">
        <f>[1]!s_info_name(B4315)</f>
        <v>0</v>
      </c>
      <c r="D4315" s="30">
        <f>[1]!s_info_industry_sw_2021(B4315,"",1)</f>
        <v>0</v>
      </c>
      <c r="E4315" s="31" t="e">
        <f>IF([1]!s_info_industry_sw_2021(B4315,"",2)="消费电子",分工!$E$4,VLOOKUP(D4315,分工!$B$2:'分工'!$C$32,2,0))</f>
        <v>#N/A</v>
      </c>
      <c r="F4315" s="35"/>
      <c r="G4315" s="33">
        <f>IFERROR(VLOOKUP(C4315,重点公司!$C$2:$E$800,2,FALSE),0)</f>
        <v>0</v>
      </c>
    </row>
    <row r="4316" spans="2:7" ht="14" customHeight="1" x14ac:dyDescent="0.25">
      <c r="B4316" s="34" t="s">
        <v>5386</v>
      </c>
      <c r="C4316" s="29">
        <f>[1]!s_info_name(B4316)</f>
        <v>0</v>
      </c>
      <c r="D4316" s="30">
        <f>[1]!s_info_industry_sw_2021(B4316,"",1)</f>
        <v>0</v>
      </c>
      <c r="E4316" s="31" t="e">
        <f>IF([1]!s_info_industry_sw_2021(B4316,"",2)="消费电子",分工!$E$4,VLOOKUP(D4316,分工!$B$2:'分工'!$C$32,2,0))</f>
        <v>#N/A</v>
      </c>
      <c r="F4316" s="35"/>
      <c r="G4316" s="33">
        <f>IFERROR(VLOOKUP(C4316,重点公司!$C$2:$E$800,2,FALSE),0)</f>
        <v>0</v>
      </c>
    </row>
    <row r="4317" spans="2:7" ht="14" customHeight="1" x14ac:dyDescent="0.25">
      <c r="B4317" s="34" t="s">
        <v>5387</v>
      </c>
      <c r="C4317" s="29">
        <f>[1]!s_info_name(B4317)</f>
        <v>0</v>
      </c>
      <c r="D4317" s="30">
        <f>[1]!s_info_industry_sw_2021(B4317,"",1)</f>
        <v>0</v>
      </c>
      <c r="E4317" s="31" t="e">
        <f>IF([1]!s_info_industry_sw_2021(B4317,"",2)="消费电子",分工!$E$4,VLOOKUP(D4317,分工!$B$2:'分工'!$C$32,2,0))</f>
        <v>#N/A</v>
      </c>
      <c r="F4317" s="35"/>
      <c r="G4317" s="33">
        <f>IFERROR(VLOOKUP(C4317,重点公司!$C$2:$E$800,2,FALSE),0)</f>
        <v>0</v>
      </c>
    </row>
    <row r="4318" spans="2:7" ht="14" customHeight="1" x14ac:dyDescent="0.25">
      <c r="B4318" s="34" t="s">
        <v>5388</v>
      </c>
      <c r="C4318" s="29">
        <f>[1]!s_info_name(B4318)</f>
        <v>0</v>
      </c>
      <c r="D4318" s="30">
        <f>[1]!s_info_industry_sw_2021(B4318,"",1)</f>
        <v>0</v>
      </c>
      <c r="E4318" s="31" t="e">
        <f>IF([1]!s_info_industry_sw_2021(B4318,"",2)="消费电子",分工!$E$4,VLOOKUP(D4318,分工!$B$2:'分工'!$C$32,2,0))</f>
        <v>#N/A</v>
      </c>
      <c r="F4318" s="35"/>
      <c r="G4318" s="33">
        <f>IFERROR(VLOOKUP(C4318,重点公司!$C$2:$E$800,2,FALSE),0)</f>
        <v>0</v>
      </c>
    </row>
    <row r="4319" spans="2:7" ht="14" customHeight="1" x14ac:dyDescent="0.25">
      <c r="B4319" s="34" t="s">
        <v>5389</v>
      </c>
      <c r="C4319" s="29">
        <f>[1]!s_info_name(B4319)</f>
        <v>0</v>
      </c>
      <c r="D4319" s="30">
        <f>[1]!s_info_industry_sw_2021(B4319,"",1)</f>
        <v>0</v>
      </c>
      <c r="E4319" s="31" t="e">
        <f>IF([1]!s_info_industry_sw_2021(B4319,"",2)="消费电子",分工!$E$4,VLOOKUP(D4319,分工!$B$2:'分工'!$C$32,2,0))</f>
        <v>#N/A</v>
      </c>
      <c r="F4319" s="35"/>
      <c r="G4319" s="33">
        <f>IFERROR(VLOOKUP(C4319,重点公司!$C$2:$E$800,2,FALSE),0)</f>
        <v>0</v>
      </c>
    </row>
    <row r="4320" spans="2:7" ht="14" customHeight="1" x14ac:dyDescent="0.25">
      <c r="B4320" s="34" t="s">
        <v>5390</v>
      </c>
      <c r="C4320" s="29">
        <f>[1]!s_info_name(B4320)</f>
        <v>0</v>
      </c>
      <c r="D4320" s="30">
        <f>[1]!s_info_industry_sw_2021(B4320,"",1)</f>
        <v>0</v>
      </c>
      <c r="E4320" s="31" t="e">
        <f>IF([1]!s_info_industry_sw_2021(B4320,"",2)="消费电子",分工!$E$4,VLOOKUP(D4320,分工!$B$2:'分工'!$C$32,2,0))</f>
        <v>#N/A</v>
      </c>
      <c r="F4320" s="35"/>
      <c r="G4320" s="33">
        <f>IFERROR(VLOOKUP(C4320,重点公司!$C$2:$E$800,2,FALSE),0)</f>
        <v>0</v>
      </c>
    </row>
    <row r="4321" spans="2:7" ht="14" customHeight="1" x14ac:dyDescent="0.25">
      <c r="B4321" s="34" t="s">
        <v>5391</v>
      </c>
      <c r="C4321" s="29">
        <f>[1]!s_info_name(B4321)</f>
        <v>0</v>
      </c>
      <c r="D4321" s="30">
        <f>[1]!s_info_industry_sw_2021(B4321,"",1)</f>
        <v>0</v>
      </c>
      <c r="E4321" s="31" t="e">
        <f>IF([1]!s_info_industry_sw_2021(B4321,"",2)="消费电子",分工!$E$4,VLOOKUP(D4321,分工!$B$2:'分工'!$C$32,2,0))</f>
        <v>#N/A</v>
      </c>
      <c r="F4321" s="35"/>
      <c r="G4321" s="33">
        <f>IFERROR(VLOOKUP(C4321,重点公司!$C$2:$E$800,2,FALSE),0)</f>
        <v>0</v>
      </c>
    </row>
    <row r="4322" spans="2:7" ht="14" customHeight="1" x14ac:dyDescent="0.25">
      <c r="B4322" s="34" t="s">
        <v>5392</v>
      </c>
      <c r="C4322" s="29">
        <f>[1]!s_info_name(B4322)</f>
        <v>0</v>
      </c>
      <c r="D4322" s="30">
        <f>[1]!s_info_industry_sw_2021(B4322,"",1)</f>
        <v>0</v>
      </c>
      <c r="E4322" s="31" t="e">
        <f>IF([1]!s_info_industry_sw_2021(B4322,"",2)="消费电子",分工!$E$4,VLOOKUP(D4322,分工!$B$2:'分工'!$C$32,2,0))</f>
        <v>#N/A</v>
      </c>
      <c r="F4322" s="35"/>
      <c r="G4322" s="33">
        <f>IFERROR(VLOOKUP(C4322,重点公司!$C$2:$E$800,2,FALSE),0)</f>
        <v>0</v>
      </c>
    </row>
    <row r="4323" spans="2:7" ht="14" customHeight="1" x14ac:dyDescent="0.25">
      <c r="B4323" s="34" t="s">
        <v>5393</v>
      </c>
      <c r="C4323" s="29">
        <f>[1]!s_info_name(B4323)</f>
        <v>0</v>
      </c>
      <c r="D4323" s="30">
        <f>[1]!s_info_industry_sw_2021(B4323,"",1)</f>
        <v>0</v>
      </c>
      <c r="E4323" s="31" t="e">
        <f>IF([1]!s_info_industry_sw_2021(B4323,"",2)="消费电子",分工!$E$4,VLOOKUP(D4323,分工!$B$2:'分工'!$C$32,2,0))</f>
        <v>#N/A</v>
      </c>
      <c r="F4323" s="35"/>
      <c r="G4323" s="33">
        <f>IFERROR(VLOOKUP(C4323,重点公司!$C$2:$E$800,2,FALSE),0)</f>
        <v>0</v>
      </c>
    </row>
    <row r="4324" spans="2:7" ht="14" customHeight="1" x14ac:dyDescent="0.25">
      <c r="B4324" s="34" t="s">
        <v>5394</v>
      </c>
      <c r="C4324" s="29">
        <f>[1]!s_info_name(B4324)</f>
        <v>0</v>
      </c>
      <c r="D4324" s="30">
        <f>[1]!s_info_industry_sw_2021(B4324,"",1)</f>
        <v>0</v>
      </c>
      <c r="E4324" s="31" t="e">
        <f>IF([1]!s_info_industry_sw_2021(B4324,"",2)="消费电子",分工!$E$4,VLOOKUP(D4324,分工!$B$2:'分工'!$C$32,2,0))</f>
        <v>#N/A</v>
      </c>
      <c r="F4324" s="35"/>
      <c r="G4324" s="33">
        <f>IFERROR(VLOOKUP(C4324,重点公司!$C$2:$E$800,2,FALSE),0)</f>
        <v>0</v>
      </c>
    </row>
    <row r="4325" spans="2:7" ht="14" customHeight="1" x14ac:dyDescent="0.25">
      <c r="B4325" s="34" t="s">
        <v>5395</v>
      </c>
      <c r="C4325" s="29">
        <f>[1]!s_info_name(B4325)</f>
        <v>0</v>
      </c>
      <c r="D4325" s="30">
        <f>[1]!s_info_industry_sw_2021(B4325,"",1)</f>
        <v>0</v>
      </c>
      <c r="E4325" s="31" t="e">
        <f>IF([1]!s_info_industry_sw_2021(B4325,"",2)="消费电子",分工!$E$4,VLOOKUP(D4325,分工!$B$2:'分工'!$C$32,2,0))</f>
        <v>#N/A</v>
      </c>
      <c r="F4325" s="35"/>
      <c r="G4325" s="33">
        <f>IFERROR(VLOOKUP(C4325,重点公司!$C$2:$E$800,2,FALSE),0)</f>
        <v>0</v>
      </c>
    </row>
    <row r="4326" spans="2:7" ht="14" customHeight="1" x14ac:dyDescent="0.25">
      <c r="B4326" s="34" t="s">
        <v>5396</v>
      </c>
      <c r="C4326" s="29">
        <f>[1]!s_info_name(B4326)</f>
        <v>0</v>
      </c>
      <c r="D4326" s="30">
        <f>[1]!s_info_industry_sw_2021(B4326,"",1)</f>
        <v>0</v>
      </c>
      <c r="E4326" s="31" t="e">
        <f>IF([1]!s_info_industry_sw_2021(B4326,"",2)="消费电子",分工!$E$4,VLOOKUP(D4326,分工!$B$2:'分工'!$C$32,2,0))</f>
        <v>#N/A</v>
      </c>
      <c r="F4326" s="35"/>
      <c r="G4326" s="33">
        <f>IFERROR(VLOOKUP(C4326,重点公司!$C$2:$E$800,2,FALSE),0)</f>
        <v>0</v>
      </c>
    </row>
    <row r="4327" spans="2:7" ht="14" customHeight="1" x14ac:dyDescent="0.25">
      <c r="B4327" s="34" t="s">
        <v>5397</v>
      </c>
      <c r="C4327" s="29">
        <f>[1]!s_info_name(B4327)</f>
        <v>0</v>
      </c>
      <c r="D4327" s="30">
        <f>[1]!s_info_industry_sw_2021(B4327,"",1)</f>
        <v>0</v>
      </c>
      <c r="E4327" s="31" t="e">
        <f>IF([1]!s_info_industry_sw_2021(B4327,"",2)="消费电子",分工!$E$4,VLOOKUP(D4327,分工!$B$2:'分工'!$C$32,2,0))</f>
        <v>#N/A</v>
      </c>
      <c r="F4327" s="35"/>
      <c r="G4327" s="33">
        <f>IFERROR(VLOOKUP(C4327,重点公司!$C$2:$E$800,2,FALSE),0)</f>
        <v>0</v>
      </c>
    </row>
    <row r="4328" spans="2:7" ht="14" customHeight="1" x14ac:dyDescent="0.25">
      <c r="B4328" s="34" t="s">
        <v>5398</v>
      </c>
      <c r="C4328" s="29">
        <f>[1]!s_info_name(B4328)</f>
        <v>0</v>
      </c>
      <c r="D4328" s="30">
        <f>[1]!s_info_industry_sw_2021(B4328,"",1)</f>
        <v>0</v>
      </c>
      <c r="E4328" s="31" t="e">
        <f>IF([1]!s_info_industry_sw_2021(B4328,"",2)="消费电子",分工!$E$4,VLOOKUP(D4328,分工!$B$2:'分工'!$C$32,2,0))</f>
        <v>#N/A</v>
      </c>
      <c r="F4328" s="35"/>
      <c r="G4328" s="33">
        <f>IFERROR(VLOOKUP(C4328,重点公司!$C$2:$E$800,2,FALSE),0)</f>
        <v>0</v>
      </c>
    </row>
    <row r="4329" spans="2:7" ht="14" customHeight="1" x14ac:dyDescent="0.25">
      <c r="B4329" s="34" t="s">
        <v>5399</v>
      </c>
      <c r="C4329" s="29">
        <f>[1]!s_info_name(B4329)</f>
        <v>0</v>
      </c>
      <c r="D4329" s="30">
        <f>[1]!s_info_industry_sw_2021(B4329,"",1)</f>
        <v>0</v>
      </c>
      <c r="E4329" s="31" t="e">
        <f>IF([1]!s_info_industry_sw_2021(B4329,"",2)="消费电子",分工!$E$4,VLOOKUP(D4329,分工!$B$2:'分工'!$C$32,2,0))</f>
        <v>#N/A</v>
      </c>
      <c r="F4329" s="35"/>
      <c r="G4329" s="33">
        <f>IFERROR(VLOOKUP(C4329,重点公司!$C$2:$E$800,2,FALSE),0)</f>
        <v>0</v>
      </c>
    </row>
    <row r="4330" spans="2:7" ht="14" customHeight="1" x14ac:dyDescent="0.25">
      <c r="B4330" s="34" t="s">
        <v>5400</v>
      </c>
      <c r="C4330" s="29">
        <f>[1]!s_info_name(B4330)</f>
        <v>0</v>
      </c>
      <c r="D4330" s="30">
        <f>[1]!s_info_industry_sw_2021(B4330,"",1)</f>
        <v>0</v>
      </c>
      <c r="E4330" s="31" t="e">
        <f>IF([1]!s_info_industry_sw_2021(B4330,"",2)="消费电子",分工!$E$4,VLOOKUP(D4330,分工!$B$2:'分工'!$C$32,2,0))</f>
        <v>#N/A</v>
      </c>
      <c r="F4330" s="35"/>
      <c r="G4330" s="33">
        <f>IFERROR(VLOOKUP(C4330,重点公司!$C$2:$E$800,2,FALSE),0)</f>
        <v>0</v>
      </c>
    </row>
    <row r="4331" spans="2:7" ht="14" customHeight="1" x14ac:dyDescent="0.25">
      <c r="B4331" s="34" t="s">
        <v>5401</v>
      </c>
      <c r="C4331" s="29">
        <f>[1]!s_info_name(B4331)</f>
        <v>0</v>
      </c>
      <c r="D4331" s="30">
        <f>[1]!s_info_industry_sw_2021(B4331,"",1)</f>
        <v>0</v>
      </c>
      <c r="E4331" s="31" t="e">
        <f>IF([1]!s_info_industry_sw_2021(B4331,"",2)="消费电子",分工!$E$4,VLOOKUP(D4331,分工!$B$2:'分工'!$C$32,2,0))</f>
        <v>#N/A</v>
      </c>
      <c r="F4331" s="35"/>
      <c r="G4331" s="33">
        <f>IFERROR(VLOOKUP(C4331,重点公司!$C$2:$E$800,2,FALSE),0)</f>
        <v>0</v>
      </c>
    </row>
    <row r="4332" spans="2:7" ht="14" customHeight="1" x14ac:dyDescent="0.25">
      <c r="B4332" s="34" t="s">
        <v>5402</v>
      </c>
      <c r="C4332" s="29">
        <f>[1]!s_info_name(B4332)</f>
        <v>0</v>
      </c>
      <c r="D4332" s="30">
        <f>[1]!s_info_industry_sw_2021(B4332,"",1)</f>
        <v>0</v>
      </c>
      <c r="E4332" s="31" t="e">
        <f>IF([1]!s_info_industry_sw_2021(B4332,"",2)="消费电子",分工!$E$4,VLOOKUP(D4332,分工!$B$2:'分工'!$C$32,2,0))</f>
        <v>#N/A</v>
      </c>
      <c r="F4332" s="35"/>
      <c r="G4332" s="33">
        <f>IFERROR(VLOOKUP(C4332,重点公司!$C$2:$E$800,2,FALSE),0)</f>
        <v>0</v>
      </c>
    </row>
    <row r="4333" spans="2:7" ht="14" customHeight="1" x14ac:dyDescent="0.25">
      <c r="B4333" s="34" t="s">
        <v>5403</v>
      </c>
      <c r="C4333" s="29">
        <f>[1]!s_info_name(B4333)</f>
        <v>0</v>
      </c>
      <c r="D4333" s="30">
        <f>[1]!s_info_industry_sw_2021(B4333,"",1)</f>
        <v>0</v>
      </c>
      <c r="E4333" s="31" t="e">
        <f>IF([1]!s_info_industry_sw_2021(B4333,"",2)="消费电子",分工!$E$4,VLOOKUP(D4333,分工!$B$2:'分工'!$C$32,2,0))</f>
        <v>#N/A</v>
      </c>
      <c r="F4333" s="35"/>
      <c r="G4333" s="33">
        <f>IFERROR(VLOOKUP(C4333,重点公司!$C$2:$E$800,2,FALSE),0)</f>
        <v>0</v>
      </c>
    </row>
    <row r="4334" spans="2:7" ht="14" customHeight="1" x14ac:dyDescent="0.25">
      <c r="B4334" s="34" t="s">
        <v>5404</v>
      </c>
      <c r="C4334" s="29">
        <f>[1]!s_info_name(B4334)</f>
        <v>0</v>
      </c>
      <c r="D4334" s="30">
        <f>[1]!s_info_industry_sw_2021(B4334,"",1)</f>
        <v>0</v>
      </c>
      <c r="E4334" s="31" t="e">
        <f>IF([1]!s_info_industry_sw_2021(B4334,"",2)="消费电子",分工!$E$4,VLOOKUP(D4334,分工!$B$2:'分工'!$C$32,2,0))</f>
        <v>#N/A</v>
      </c>
      <c r="F4334" s="35"/>
      <c r="G4334" s="33">
        <f>IFERROR(VLOOKUP(C4334,重点公司!$C$2:$E$800,2,FALSE),0)</f>
        <v>0</v>
      </c>
    </row>
    <row r="4335" spans="2:7" ht="14" customHeight="1" x14ac:dyDescent="0.25">
      <c r="B4335" s="34" t="s">
        <v>5405</v>
      </c>
      <c r="C4335" s="29">
        <f>[1]!s_info_name(B4335)</f>
        <v>0</v>
      </c>
      <c r="D4335" s="30">
        <f>[1]!s_info_industry_sw_2021(B4335,"",1)</f>
        <v>0</v>
      </c>
      <c r="E4335" s="31" t="e">
        <f>IF([1]!s_info_industry_sw_2021(B4335,"",2)="消费电子",分工!$E$4,VLOOKUP(D4335,分工!$B$2:'分工'!$C$32,2,0))</f>
        <v>#N/A</v>
      </c>
      <c r="F4335" s="35"/>
      <c r="G4335" s="33">
        <f>IFERROR(VLOOKUP(C4335,重点公司!$C$2:$E$800,2,FALSE),0)</f>
        <v>0</v>
      </c>
    </row>
    <row r="4336" spans="2:7" ht="14" customHeight="1" x14ac:dyDescent="0.25">
      <c r="B4336" s="34" t="s">
        <v>5406</v>
      </c>
      <c r="C4336" s="29">
        <f>[1]!s_info_name(B4336)</f>
        <v>0</v>
      </c>
      <c r="D4336" s="30">
        <f>[1]!s_info_industry_sw_2021(B4336,"",1)</f>
        <v>0</v>
      </c>
      <c r="E4336" s="31" t="e">
        <f>IF([1]!s_info_industry_sw_2021(B4336,"",2)="消费电子",分工!$E$4,VLOOKUP(D4336,分工!$B$2:'分工'!$C$32,2,0))</f>
        <v>#N/A</v>
      </c>
      <c r="F4336" s="35"/>
      <c r="G4336" s="33">
        <f>IFERROR(VLOOKUP(C4336,重点公司!$C$2:$E$800,2,FALSE),0)</f>
        <v>0</v>
      </c>
    </row>
    <row r="4337" spans="2:7" ht="14" customHeight="1" x14ac:dyDescent="0.25">
      <c r="B4337" s="34" t="s">
        <v>5407</v>
      </c>
      <c r="C4337" s="29">
        <f>[1]!s_info_name(B4337)</f>
        <v>0</v>
      </c>
      <c r="D4337" s="30">
        <f>[1]!s_info_industry_sw_2021(B4337,"",1)</f>
        <v>0</v>
      </c>
      <c r="E4337" s="31" t="e">
        <f>IF([1]!s_info_industry_sw_2021(B4337,"",2)="消费电子",分工!$E$4,VLOOKUP(D4337,分工!$B$2:'分工'!$C$32,2,0))</f>
        <v>#N/A</v>
      </c>
      <c r="F4337" s="35"/>
      <c r="G4337" s="33">
        <f>IFERROR(VLOOKUP(C4337,重点公司!$C$2:$E$800,2,FALSE),0)</f>
        <v>0</v>
      </c>
    </row>
    <row r="4338" spans="2:7" ht="14" customHeight="1" x14ac:dyDescent="0.25">
      <c r="B4338" s="34" t="s">
        <v>5408</v>
      </c>
      <c r="C4338" s="29">
        <f>[1]!s_info_name(B4338)</f>
        <v>0</v>
      </c>
      <c r="D4338" s="30">
        <f>[1]!s_info_industry_sw_2021(B4338,"",1)</f>
        <v>0</v>
      </c>
      <c r="E4338" s="31" t="e">
        <f>IF([1]!s_info_industry_sw_2021(B4338,"",2)="消费电子",分工!$E$4,VLOOKUP(D4338,分工!$B$2:'分工'!$C$32,2,0))</f>
        <v>#N/A</v>
      </c>
      <c r="F4338" s="35"/>
      <c r="G4338" s="33">
        <f>IFERROR(VLOOKUP(C4338,重点公司!$C$2:$E$800,2,FALSE),0)</f>
        <v>0</v>
      </c>
    </row>
    <row r="4339" spans="2:7" ht="14" customHeight="1" x14ac:dyDescent="0.25">
      <c r="B4339" s="34" t="s">
        <v>5409</v>
      </c>
      <c r="C4339" s="29">
        <f>[1]!s_info_name(B4339)</f>
        <v>0</v>
      </c>
      <c r="D4339" s="30">
        <f>[1]!s_info_industry_sw_2021(B4339,"",1)</f>
        <v>0</v>
      </c>
      <c r="E4339" s="31" t="e">
        <f>IF([1]!s_info_industry_sw_2021(B4339,"",2)="消费电子",分工!$E$4,VLOOKUP(D4339,分工!$B$2:'分工'!$C$32,2,0))</f>
        <v>#N/A</v>
      </c>
      <c r="F4339" s="35"/>
      <c r="G4339" s="33">
        <f>IFERROR(VLOOKUP(C4339,重点公司!$C$2:$E$800,2,FALSE),0)</f>
        <v>0</v>
      </c>
    </row>
    <row r="4340" spans="2:7" ht="14" customHeight="1" x14ac:dyDescent="0.25">
      <c r="B4340" s="34" t="s">
        <v>5410</v>
      </c>
      <c r="C4340" s="29">
        <f>[1]!s_info_name(B4340)</f>
        <v>0</v>
      </c>
      <c r="D4340" s="30">
        <f>[1]!s_info_industry_sw_2021(B4340,"",1)</f>
        <v>0</v>
      </c>
      <c r="E4340" s="31" t="e">
        <f>IF([1]!s_info_industry_sw_2021(B4340,"",2)="消费电子",分工!$E$4,VLOOKUP(D4340,分工!$B$2:'分工'!$C$32,2,0))</f>
        <v>#N/A</v>
      </c>
      <c r="F4340" s="35"/>
      <c r="G4340" s="33">
        <f>IFERROR(VLOOKUP(C4340,重点公司!$C$2:$E$800,2,FALSE),0)</f>
        <v>0</v>
      </c>
    </row>
    <row r="4341" spans="2:7" ht="14" customHeight="1" x14ac:dyDescent="0.25">
      <c r="B4341" s="34" t="s">
        <v>5411</v>
      </c>
      <c r="C4341" s="29">
        <f>[1]!s_info_name(B4341)</f>
        <v>0</v>
      </c>
      <c r="D4341" s="30">
        <f>[1]!s_info_industry_sw_2021(B4341,"",1)</f>
        <v>0</v>
      </c>
      <c r="E4341" s="31" t="e">
        <f>IF([1]!s_info_industry_sw_2021(B4341,"",2)="消费电子",分工!$E$4,VLOOKUP(D4341,分工!$B$2:'分工'!$C$32,2,0))</f>
        <v>#N/A</v>
      </c>
      <c r="F4341" s="35"/>
      <c r="G4341" s="33">
        <f>IFERROR(VLOOKUP(C4341,重点公司!$C$2:$E$800,2,FALSE),0)</f>
        <v>0</v>
      </c>
    </row>
    <row r="4342" spans="2:7" ht="14" customHeight="1" x14ac:dyDescent="0.25">
      <c r="B4342" s="34" t="s">
        <v>5412</v>
      </c>
      <c r="C4342" s="29">
        <f>[1]!s_info_name(B4342)</f>
        <v>0</v>
      </c>
      <c r="D4342" s="30">
        <f>[1]!s_info_industry_sw_2021(B4342,"",1)</f>
        <v>0</v>
      </c>
      <c r="E4342" s="31" t="e">
        <f>IF([1]!s_info_industry_sw_2021(B4342,"",2)="消费电子",分工!$E$4,VLOOKUP(D4342,分工!$B$2:'分工'!$C$32,2,0))</f>
        <v>#N/A</v>
      </c>
      <c r="F4342" s="35"/>
      <c r="G4342" s="33">
        <f>IFERROR(VLOOKUP(C4342,重点公司!$C$2:$E$800,2,FALSE),0)</f>
        <v>0</v>
      </c>
    </row>
    <row r="4343" spans="2:7" ht="14" customHeight="1" x14ac:dyDescent="0.25">
      <c r="B4343" s="34" t="s">
        <v>5413</v>
      </c>
      <c r="C4343" s="29">
        <f>[1]!s_info_name(B4343)</f>
        <v>0</v>
      </c>
      <c r="D4343" s="30">
        <f>[1]!s_info_industry_sw_2021(B4343,"",1)</f>
        <v>0</v>
      </c>
      <c r="E4343" s="31" t="e">
        <f>IF([1]!s_info_industry_sw_2021(B4343,"",2)="消费电子",分工!$E$4,VLOOKUP(D4343,分工!$B$2:'分工'!$C$32,2,0))</f>
        <v>#N/A</v>
      </c>
      <c r="F4343" s="35"/>
      <c r="G4343" s="33">
        <f>IFERROR(VLOOKUP(C4343,重点公司!$C$2:$E$800,2,FALSE),0)</f>
        <v>0</v>
      </c>
    </row>
    <row r="4344" spans="2:7" ht="14" customHeight="1" x14ac:dyDescent="0.25">
      <c r="B4344" s="34" t="s">
        <v>5414</v>
      </c>
      <c r="C4344" s="29">
        <f>[1]!s_info_name(B4344)</f>
        <v>0</v>
      </c>
      <c r="D4344" s="30">
        <f>[1]!s_info_industry_sw_2021(B4344,"",1)</f>
        <v>0</v>
      </c>
      <c r="E4344" s="31" t="e">
        <f>IF([1]!s_info_industry_sw_2021(B4344,"",2)="消费电子",分工!$E$4,VLOOKUP(D4344,分工!$B$2:'分工'!$C$32,2,0))</f>
        <v>#N/A</v>
      </c>
      <c r="F4344" s="35"/>
      <c r="G4344" s="33">
        <f>IFERROR(VLOOKUP(C4344,重点公司!$C$2:$E$800,2,FALSE),0)</f>
        <v>0</v>
      </c>
    </row>
    <row r="4345" spans="2:7" ht="14" customHeight="1" x14ac:dyDescent="0.25">
      <c r="B4345" s="34" t="s">
        <v>5415</v>
      </c>
      <c r="C4345" s="29">
        <f>[1]!s_info_name(B4345)</f>
        <v>0</v>
      </c>
      <c r="D4345" s="30">
        <f>[1]!s_info_industry_sw_2021(B4345,"",1)</f>
        <v>0</v>
      </c>
      <c r="E4345" s="31" t="e">
        <f>IF([1]!s_info_industry_sw_2021(B4345,"",2)="消费电子",分工!$E$4,VLOOKUP(D4345,分工!$B$2:'分工'!$C$32,2,0))</f>
        <v>#N/A</v>
      </c>
      <c r="F4345" s="35"/>
      <c r="G4345" s="33">
        <f>IFERROR(VLOOKUP(C4345,重点公司!$C$2:$E$800,2,FALSE),0)</f>
        <v>0</v>
      </c>
    </row>
    <row r="4346" spans="2:7" ht="14" customHeight="1" x14ac:dyDescent="0.25">
      <c r="B4346" s="34" t="s">
        <v>5416</v>
      </c>
      <c r="C4346" s="29">
        <f>[1]!s_info_name(B4346)</f>
        <v>0</v>
      </c>
      <c r="D4346" s="30">
        <f>[1]!s_info_industry_sw_2021(B4346,"",1)</f>
        <v>0</v>
      </c>
      <c r="E4346" s="31" t="e">
        <f>IF([1]!s_info_industry_sw_2021(B4346,"",2)="消费电子",分工!$E$4,VLOOKUP(D4346,分工!$B$2:'分工'!$C$32,2,0))</f>
        <v>#N/A</v>
      </c>
      <c r="F4346" s="35"/>
      <c r="G4346" s="33">
        <f>IFERROR(VLOOKUP(C4346,重点公司!$C$2:$E$800,2,FALSE),0)</f>
        <v>0</v>
      </c>
    </row>
    <row r="4347" spans="2:7" ht="14" customHeight="1" x14ac:dyDescent="0.25">
      <c r="B4347" s="34" t="s">
        <v>5417</v>
      </c>
      <c r="C4347" s="29">
        <f>[1]!s_info_name(B4347)</f>
        <v>0</v>
      </c>
      <c r="D4347" s="30">
        <f>[1]!s_info_industry_sw_2021(B4347,"",1)</f>
        <v>0</v>
      </c>
      <c r="E4347" s="31" t="e">
        <f>IF([1]!s_info_industry_sw_2021(B4347,"",2)="消费电子",分工!$E$4,VLOOKUP(D4347,分工!$B$2:'分工'!$C$32,2,0))</f>
        <v>#N/A</v>
      </c>
      <c r="F4347" s="35"/>
      <c r="G4347" s="33">
        <f>IFERROR(VLOOKUP(C4347,重点公司!$C$2:$E$800,2,FALSE),0)</f>
        <v>0</v>
      </c>
    </row>
    <row r="4348" spans="2:7" ht="14" customHeight="1" x14ac:dyDescent="0.25">
      <c r="B4348" s="34" t="s">
        <v>5418</v>
      </c>
      <c r="C4348" s="29">
        <f>[1]!s_info_name(B4348)</f>
        <v>0</v>
      </c>
      <c r="D4348" s="30">
        <f>[1]!s_info_industry_sw_2021(B4348,"",1)</f>
        <v>0</v>
      </c>
      <c r="E4348" s="31" t="e">
        <f>IF([1]!s_info_industry_sw_2021(B4348,"",2)="消费电子",分工!$E$4,VLOOKUP(D4348,分工!$B$2:'分工'!$C$32,2,0))</f>
        <v>#N/A</v>
      </c>
      <c r="F4348" s="35"/>
      <c r="G4348" s="33">
        <f>IFERROR(VLOOKUP(C4348,重点公司!$C$2:$E$800,2,FALSE),0)</f>
        <v>0</v>
      </c>
    </row>
    <row r="4349" spans="2:7" ht="14" customHeight="1" x14ac:dyDescent="0.25">
      <c r="B4349" s="34" t="s">
        <v>5419</v>
      </c>
      <c r="C4349" s="29">
        <f>[1]!s_info_name(B4349)</f>
        <v>0</v>
      </c>
      <c r="D4349" s="30">
        <f>[1]!s_info_industry_sw_2021(B4349,"",1)</f>
        <v>0</v>
      </c>
      <c r="E4349" s="31" t="e">
        <f>IF([1]!s_info_industry_sw_2021(B4349,"",2)="消费电子",分工!$E$4,VLOOKUP(D4349,分工!$B$2:'分工'!$C$32,2,0))</f>
        <v>#N/A</v>
      </c>
      <c r="F4349" s="35"/>
      <c r="G4349" s="33">
        <f>IFERROR(VLOOKUP(C4349,重点公司!$C$2:$E$800,2,FALSE),0)</f>
        <v>0</v>
      </c>
    </row>
    <row r="4350" spans="2:7" ht="14" customHeight="1" x14ac:dyDescent="0.25">
      <c r="B4350" s="34" t="s">
        <v>5420</v>
      </c>
      <c r="C4350" s="29">
        <f>[1]!s_info_name(B4350)</f>
        <v>0</v>
      </c>
      <c r="D4350" s="30">
        <f>[1]!s_info_industry_sw_2021(B4350,"",1)</f>
        <v>0</v>
      </c>
      <c r="E4350" s="31" t="e">
        <f>IF([1]!s_info_industry_sw_2021(B4350,"",2)="消费电子",分工!$E$4,VLOOKUP(D4350,分工!$B$2:'分工'!$C$32,2,0))</f>
        <v>#N/A</v>
      </c>
      <c r="F4350" s="35"/>
      <c r="G4350" s="33">
        <f>IFERROR(VLOOKUP(C4350,重点公司!$C$2:$E$800,2,FALSE),0)</f>
        <v>0</v>
      </c>
    </row>
    <row r="4351" spans="2:7" ht="14" customHeight="1" x14ac:dyDescent="0.25">
      <c r="B4351" s="34" t="s">
        <v>5421</v>
      </c>
      <c r="C4351" s="29">
        <f>[1]!s_info_name(B4351)</f>
        <v>0</v>
      </c>
      <c r="D4351" s="30">
        <f>[1]!s_info_industry_sw_2021(B4351,"",1)</f>
        <v>0</v>
      </c>
      <c r="E4351" s="31" t="e">
        <f>IF([1]!s_info_industry_sw_2021(B4351,"",2)="消费电子",分工!$E$4,VLOOKUP(D4351,分工!$B$2:'分工'!$C$32,2,0))</f>
        <v>#N/A</v>
      </c>
      <c r="F4351" s="35"/>
      <c r="G4351" s="33">
        <f>IFERROR(VLOOKUP(C4351,重点公司!$C$2:$E$800,2,FALSE),0)</f>
        <v>0</v>
      </c>
    </row>
    <row r="4352" spans="2:7" ht="14" customHeight="1" x14ac:dyDescent="0.25">
      <c r="B4352" s="34" t="s">
        <v>5422</v>
      </c>
      <c r="C4352" s="29">
        <f>[1]!s_info_name(B4352)</f>
        <v>0</v>
      </c>
      <c r="D4352" s="30">
        <f>[1]!s_info_industry_sw_2021(B4352,"",1)</f>
        <v>0</v>
      </c>
      <c r="E4352" s="31" t="e">
        <f>IF([1]!s_info_industry_sw_2021(B4352,"",2)="消费电子",分工!$E$4,VLOOKUP(D4352,分工!$B$2:'分工'!$C$32,2,0))</f>
        <v>#N/A</v>
      </c>
      <c r="F4352" s="35"/>
      <c r="G4352" s="33">
        <f>IFERROR(VLOOKUP(C4352,重点公司!$C$2:$E$800,2,FALSE),0)</f>
        <v>0</v>
      </c>
    </row>
    <row r="4353" spans="2:7" ht="14" customHeight="1" x14ac:dyDescent="0.25">
      <c r="B4353" s="34" t="s">
        <v>5423</v>
      </c>
      <c r="C4353" s="29">
        <f>[1]!s_info_name(B4353)</f>
        <v>0</v>
      </c>
      <c r="D4353" s="30">
        <f>[1]!s_info_industry_sw_2021(B4353,"",1)</f>
        <v>0</v>
      </c>
      <c r="E4353" s="31" t="e">
        <f>IF([1]!s_info_industry_sw_2021(B4353,"",2)="消费电子",分工!$E$4,VLOOKUP(D4353,分工!$B$2:'分工'!$C$32,2,0))</f>
        <v>#N/A</v>
      </c>
      <c r="F4353" s="35"/>
      <c r="G4353" s="33">
        <f>IFERROR(VLOOKUP(C4353,重点公司!$C$2:$E$800,2,FALSE),0)</f>
        <v>0</v>
      </c>
    </row>
    <row r="4354" spans="2:7" ht="14" customHeight="1" x14ac:dyDescent="0.25">
      <c r="B4354" s="34" t="s">
        <v>5424</v>
      </c>
      <c r="C4354" s="29">
        <f>[1]!s_info_name(B4354)</f>
        <v>0</v>
      </c>
      <c r="D4354" s="30">
        <f>[1]!s_info_industry_sw_2021(B4354,"",1)</f>
        <v>0</v>
      </c>
      <c r="E4354" s="31" t="e">
        <f>IF([1]!s_info_industry_sw_2021(B4354,"",2)="消费电子",分工!$E$4,VLOOKUP(D4354,分工!$B$2:'分工'!$C$32,2,0))</f>
        <v>#N/A</v>
      </c>
      <c r="F4354" s="35"/>
      <c r="G4354" s="33">
        <f>IFERROR(VLOOKUP(C4354,重点公司!$C$2:$E$800,2,FALSE),0)</f>
        <v>0</v>
      </c>
    </row>
    <row r="4355" spans="2:7" ht="14" customHeight="1" x14ac:dyDescent="0.25">
      <c r="B4355" s="34" t="s">
        <v>5425</v>
      </c>
      <c r="C4355" s="29">
        <f>[1]!s_info_name(B4355)</f>
        <v>0</v>
      </c>
      <c r="D4355" s="30">
        <f>[1]!s_info_industry_sw_2021(B4355,"",1)</f>
        <v>0</v>
      </c>
      <c r="E4355" s="31" t="e">
        <f>IF([1]!s_info_industry_sw_2021(B4355,"",2)="消费电子",分工!$E$4,VLOOKUP(D4355,分工!$B$2:'分工'!$C$32,2,0))</f>
        <v>#N/A</v>
      </c>
      <c r="F4355" s="35"/>
      <c r="G4355" s="33">
        <f>IFERROR(VLOOKUP(C4355,重点公司!$C$2:$E$800,2,FALSE),0)</f>
        <v>0</v>
      </c>
    </row>
    <row r="4356" spans="2:7" ht="14" customHeight="1" x14ac:dyDescent="0.25">
      <c r="B4356" s="34" t="s">
        <v>5426</v>
      </c>
      <c r="C4356" s="29">
        <f>[1]!s_info_name(B4356)</f>
        <v>0</v>
      </c>
      <c r="D4356" s="30">
        <f>[1]!s_info_industry_sw_2021(B4356,"",1)</f>
        <v>0</v>
      </c>
      <c r="E4356" s="31" t="e">
        <f>IF([1]!s_info_industry_sw_2021(B4356,"",2)="消费电子",分工!$E$4,VLOOKUP(D4356,分工!$B$2:'分工'!$C$32,2,0))</f>
        <v>#N/A</v>
      </c>
      <c r="F4356" s="35"/>
      <c r="G4356" s="33">
        <f>IFERROR(VLOOKUP(C4356,重点公司!$C$2:$E$800,2,FALSE),0)</f>
        <v>0</v>
      </c>
    </row>
    <row r="4357" spans="2:7" ht="14" customHeight="1" x14ac:dyDescent="0.25">
      <c r="B4357" s="34" t="s">
        <v>5427</v>
      </c>
      <c r="C4357" s="29">
        <f>[1]!s_info_name(B4357)</f>
        <v>0</v>
      </c>
      <c r="D4357" s="30">
        <f>[1]!s_info_industry_sw_2021(B4357,"",1)</f>
        <v>0</v>
      </c>
      <c r="E4357" s="31" t="e">
        <f>IF([1]!s_info_industry_sw_2021(B4357,"",2)="消费电子",分工!$E$4,VLOOKUP(D4357,分工!$B$2:'分工'!$C$32,2,0))</f>
        <v>#N/A</v>
      </c>
      <c r="F4357" s="35"/>
      <c r="G4357" s="33">
        <f>IFERROR(VLOOKUP(C4357,重点公司!$C$2:$E$800,2,FALSE),0)</f>
        <v>0</v>
      </c>
    </row>
    <row r="4358" spans="2:7" ht="14" customHeight="1" x14ac:dyDescent="0.25">
      <c r="B4358" s="34" t="s">
        <v>5428</v>
      </c>
      <c r="C4358" s="29">
        <f>[1]!s_info_name(B4358)</f>
        <v>0</v>
      </c>
      <c r="D4358" s="30">
        <f>[1]!s_info_industry_sw_2021(B4358,"",1)</f>
        <v>0</v>
      </c>
      <c r="E4358" s="31" t="e">
        <f>IF([1]!s_info_industry_sw_2021(B4358,"",2)="消费电子",分工!$E$4,VLOOKUP(D4358,分工!$B$2:'分工'!$C$32,2,0))</f>
        <v>#N/A</v>
      </c>
      <c r="F4358" s="35"/>
      <c r="G4358" s="33">
        <f>IFERROR(VLOOKUP(C4358,重点公司!$C$2:$E$800,2,FALSE),0)</f>
        <v>0</v>
      </c>
    </row>
    <row r="4359" spans="2:7" ht="14" customHeight="1" x14ac:dyDescent="0.25">
      <c r="B4359" s="34" t="s">
        <v>5429</v>
      </c>
      <c r="C4359" s="29">
        <f>[1]!s_info_name(B4359)</f>
        <v>0</v>
      </c>
      <c r="D4359" s="30">
        <f>[1]!s_info_industry_sw_2021(B4359,"",1)</f>
        <v>0</v>
      </c>
      <c r="E4359" s="31" t="e">
        <f>IF([1]!s_info_industry_sw_2021(B4359,"",2)="消费电子",分工!$E$4,VLOOKUP(D4359,分工!$B$2:'分工'!$C$32,2,0))</f>
        <v>#N/A</v>
      </c>
      <c r="F4359" s="35"/>
      <c r="G4359" s="33">
        <f>IFERROR(VLOOKUP(C4359,重点公司!$C$2:$E$800,2,FALSE),0)</f>
        <v>0</v>
      </c>
    </row>
    <row r="4360" spans="2:7" ht="14" customHeight="1" x14ac:dyDescent="0.25">
      <c r="B4360" s="34" t="s">
        <v>5430</v>
      </c>
      <c r="C4360" s="29">
        <f>[1]!s_info_name(B4360)</f>
        <v>0</v>
      </c>
      <c r="D4360" s="30">
        <f>[1]!s_info_industry_sw_2021(B4360,"",1)</f>
        <v>0</v>
      </c>
      <c r="E4360" s="31" t="e">
        <f>IF([1]!s_info_industry_sw_2021(B4360,"",2)="消费电子",分工!$E$4,VLOOKUP(D4360,分工!$B$2:'分工'!$C$32,2,0))</f>
        <v>#N/A</v>
      </c>
      <c r="F4360" s="35"/>
      <c r="G4360" s="33">
        <f>IFERROR(VLOOKUP(C4360,重点公司!$C$2:$E$800,2,FALSE),0)</f>
        <v>0</v>
      </c>
    </row>
    <row r="4361" spans="2:7" ht="14" customHeight="1" x14ac:dyDescent="0.25">
      <c r="B4361" s="34" t="s">
        <v>5431</v>
      </c>
      <c r="C4361" s="29">
        <f>[1]!s_info_name(B4361)</f>
        <v>0</v>
      </c>
      <c r="D4361" s="30">
        <f>[1]!s_info_industry_sw_2021(B4361,"",1)</f>
        <v>0</v>
      </c>
      <c r="E4361" s="31" t="e">
        <f>IF([1]!s_info_industry_sw_2021(B4361,"",2)="消费电子",分工!$E$4,VLOOKUP(D4361,分工!$B$2:'分工'!$C$32,2,0))</f>
        <v>#N/A</v>
      </c>
      <c r="F4361" s="35"/>
      <c r="G4361" s="33">
        <f>IFERROR(VLOOKUP(C4361,重点公司!$C$2:$E$800,2,FALSE),0)</f>
        <v>0</v>
      </c>
    </row>
    <row r="4362" spans="2:7" ht="14" customHeight="1" x14ac:dyDescent="0.25">
      <c r="B4362" s="34" t="s">
        <v>5432</v>
      </c>
      <c r="C4362" s="29">
        <f>[1]!s_info_name(B4362)</f>
        <v>0</v>
      </c>
      <c r="D4362" s="30">
        <f>[1]!s_info_industry_sw_2021(B4362,"",1)</f>
        <v>0</v>
      </c>
      <c r="E4362" s="31" t="e">
        <f>IF([1]!s_info_industry_sw_2021(B4362,"",2)="消费电子",分工!$E$4,VLOOKUP(D4362,分工!$B$2:'分工'!$C$32,2,0))</f>
        <v>#N/A</v>
      </c>
      <c r="F4362" s="35"/>
      <c r="G4362" s="33">
        <f>IFERROR(VLOOKUP(C4362,重点公司!$C$2:$E$800,2,FALSE),0)</f>
        <v>0</v>
      </c>
    </row>
    <row r="4363" spans="2:7" ht="14" customHeight="1" x14ac:dyDescent="0.25">
      <c r="B4363" s="34" t="s">
        <v>5433</v>
      </c>
      <c r="C4363" s="29">
        <f>[1]!s_info_name(B4363)</f>
        <v>0</v>
      </c>
      <c r="D4363" s="30">
        <f>[1]!s_info_industry_sw_2021(B4363,"",1)</f>
        <v>0</v>
      </c>
      <c r="E4363" s="31" t="e">
        <f>IF([1]!s_info_industry_sw_2021(B4363,"",2)="消费电子",分工!$E$4,VLOOKUP(D4363,分工!$B$2:'分工'!$C$32,2,0))</f>
        <v>#N/A</v>
      </c>
      <c r="F4363" s="35"/>
      <c r="G4363" s="33">
        <f>IFERROR(VLOOKUP(C4363,重点公司!$C$2:$E$800,2,FALSE),0)</f>
        <v>0</v>
      </c>
    </row>
    <row r="4364" spans="2:7" ht="14" customHeight="1" x14ac:dyDescent="0.25">
      <c r="B4364" s="34" t="s">
        <v>5434</v>
      </c>
      <c r="C4364" s="29">
        <f>[1]!s_info_name(B4364)</f>
        <v>0</v>
      </c>
      <c r="D4364" s="30">
        <f>[1]!s_info_industry_sw_2021(B4364,"",1)</f>
        <v>0</v>
      </c>
      <c r="E4364" s="31" t="e">
        <f>IF([1]!s_info_industry_sw_2021(B4364,"",2)="消费电子",分工!$E$4,VLOOKUP(D4364,分工!$B$2:'分工'!$C$32,2,0))</f>
        <v>#N/A</v>
      </c>
      <c r="F4364" s="35"/>
      <c r="G4364" s="33">
        <f>IFERROR(VLOOKUP(C4364,重点公司!$C$2:$E$800,2,FALSE),0)</f>
        <v>0</v>
      </c>
    </row>
    <row r="4365" spans="2:7" ht="14" customHeight="1" x14ac:dyDescent="0.25">
      <c r="B4365" s="34" t="s">
        <v>5435</v>
      </c>
      <c r="C4365" s="29">
        <f>[1]!s_info_name(B4365)</f>
        <v>0</v>
      </c>
      <c r="D4365" s="30">
        <f>[1]!s_info_industry_sw_2021(B4365,"",1)</f>
        <v>0</v>
      </c>
      <c r="E4365" s="31" t="e">
        <f>IF([1]!s_info_industry_sw_2021(B4365,"",2)="消费电子",分工!$E$4,VLOOKUP(D4365,分工!$B$2:'分工'!$C$32,2,0))</f>
        <v>#N/A</v>
      </c>
      <c r="F4365" s="35"/>
      <c r="G4365" s="33">
        <f>IFERROR(VLOOKUP(C4365,重点公司!$C$2:$E$800,2,FALSE),0)</f>
        <v>0</v>
      </c>
    </row>
    <row r="4366" spans="2:7" ht="14" customHeight="1" x14ac:dyDescent="0.25">
      <c r="B4366" s="34" t="s">
        <v>5436</v>
      </c>
      <c r="C4366" s="29">
        <f>[1]!s_info_name(B4366)</f>
        <v>0</v>
      </c>
      <c r="D4366" s="30">
        <f>[1]!s_info_industry_sw_2021(B4366,"",1)</f>
        <v>0</v>
      </c>
      <c r="E4366" s="31" t="e">
        <f>IF([1]!s_info_industry_sw_2021(B4366,"",2)="消费电子",分工!$E$4,VLOOKUP(D4366,分工!$B$2:'分工'!$C$32,2,0))</f>
        <v>#N/A</v>
      </c>
      <c r="F4366" s="35"/>
      <c r="G4366" s="33">
        <f>IFERROR(VLOOKUP(C4366,重点公司!$C$2:$E$800,2,FALSE),0)</f>
        <v>0</v>
      </c>
    </row>
    <row r="4367" spans="2:7" ht="14" customHeight="1" x14ac:dyDescent="0.25">
      <c r="B4367" s="34" t="s">
        <v>5437</v>
      </c>
      <c r="C4367" s="29">
        <f>[1]!s_info_name(B4367)</f>
        <v>0</v>
      </c>
      <c r="D4367" s="30">
        <f>[1]!s_info_industry_sw_2021(B4367,"",1)</f>
        <v>0</v>
      </c>
      <c r="E4367" s="31" t="e">
        <f>IF([1]!s_info_industry_sw_2021(B4367,"",2)="消费电子",分工!$E$4,VLOOKUP(D4367,分工!$B$2:'分工'!$C$32,2,0))</f>
        <v>#N/A</v>
      </c>
      <c r="F4367" s="35"/>
      <c r="G4367" s="33">
        <f>IFERROR(VLOOKUP(C4367,重点公司!$C$2:$E$800,2,FALSE),0)</f>
        <v>0</v>
      </c>
    </row>
    <row r="4368" spans="2:7" ht="14" customHeight="1" x14ac:dyDescent="0.25">
      <c r="B4368" s="34" t="s">
        <v>5438</v>
      </c>
      <c r="C4368" s="29">
        <f>[1]!s_info_name(B4368)</f>
        <v>0</v>
      </c>
      <c r="D4368" s="30">
        <f>[1]!s_info_industry_sw_2021(B4368,"",1)</f>
        <v>0</v>
      </c>
      <c r="E4368" s="31" t="e">
        <f>IF([1]!s_info_industry_sw_2021(B4368,"",2)="消费电子",分工!$E$4,VLOOKUP(D4368,分工!$B$2:'分工'!$C$32,2,0))</f>
        <v>#N/A</v>
      </c>
      <c r="F4368" s="35"/>
      <c r="G4368" s="33">
        <f>IFERROR(VLOOKUP(C4368,重点公司!$C$2:$E$800,2,FALSE),0)</f>
        <v>0</v>
      </c>
    </row>
    <row r="4369" spans="2:7" ht="14" customHeight="1" x14ac:dyDescent="0.25">
      <c r="B4369" s="34" t="s">
        <v>5439</v>
      </c>
      <c r="C4369" s="29">
        <f>[1]!s_info_name(B4369)</f>
        <v>0</v>
      </c>
      <c r="D4369" s="30">
        <f>[1]!s_info_industry_sw_2021(B4369,"",1)</f>
        <v>0</v>
      </c>
      <c r="E4369" s="31" t="e">
        <f>IF([1]!s_info_industry_sw_2021(B4369,"",2)="消费电子",分工!$E$4,VLOOKUP(D4369,分工!$B$2:'分工'!$C$32,2,0))</f>
        <v>#N/A</v>
      </c>
      <c r="F4369" s="35"/>
      <c r="G4369" s="33">
        <f>IFERROR(VLOOKUP(C4369,重点公司!$C$2:$E$800,2,FALSE),0)</f>
        <v>0</v>
      </c>
    </row>
    <row r="4370" spans="2:7" ht="14" customHeight="1" x14ac:dyDescent="0.25">
      <c r="B4370" s="34" t="s">
        <v>5440</v>
      </c>
      <c r="C4370" s="29">
        <f>[1]!s_info_name(B4370)</f>
        <v>0</v>
      </c>
      <c r="D4370" s="30">
        <f>[1]!s_info_industry_sw_2021(B4370,"",1)</f>
        <v>0</v>
      </c>
      <c r="E4370" s="31" t="e">
        <f>IF([1]!s_info_industry_sw_2021(B4370,"",2)="消费电子",分工!$E$4,VLOOKUP(D4370,分工!$B$2:'分工'!$C$32,2,0))</f>
        <v>#N/A</v>
      </c>
      <c r="F4370" s="35"/>
      <c r="G4370" s="33">
        <f>IFERROR(VLOOKUP(C4370,重点公司!$C$2:$E$800,2,FALSE),0)</f>
        <v>0</v>
      </c>
    </row>
    <row r="4371" spans="2:7" ht="14" customHeight="1" x14ac:dyDescent="0.25">
      <c r="B4371" s="34" t="s">
        <v>5441</v>
      </c>
      <c r="C4371" s="29">
        <f>[1]!s_info_name(B4371)</f>
        <v>0</v>
      </c>
      <c r="D4371" s="30">
        <f>[1]!s_info_industry_sw_2021(B4371,"",1)</f>
        <v>0</v>
      </c>
      <c r="E4371" s="31" t="e">
        <f>IF([1]!s_info_industry_sw_2021(B4371,"",2)="消费电子",分工!$E$4,VLOOKUP(D4371,分工!$B$2:'分工'!$C$32,2,0))</f>
        <v>#N/A</v>
      </c>
      <c r="F4371" s="35"/>
      <c r="G4371" s="33">
        <f>IFERROR(VLOOKUP(C4371,重点公司!$C$2:$E$800,2,FALSE),0)</f>
        <v>0</v>
      </c>
    </row>
    <row r="4372" spans="2:7" ht="14" customHeight="1" x14ac:dyDescent="0.25">
      <c r="B4372" s="34" t="s">
        <v>5442</v>
      </c>
      <c r="C4372" s="29">
        <f>[1]!s_info_name(B4372)</f>
        <v>0</v>
      </c>
      <c r="D4372" s="30">
        <f>[1]!s_info_industry_sw_2021(B4372,"",1)</f>
        <v>0</v>
      </c>
      <c r="E4372" s="31" t="e">
        <f>IF([1]!s_info_industry_sw_2021(B4372,"",2)="消费电子",分工!$E$4,VLOOKUP(D4372,分工!$B$2:'分工'!$C$32,2,0))</f>
        <v>#N/A</v>
      </c>
      <c r="F4372" s="35"/>
      <c r="G4372" s="33">
        <f>IFERROR(VLOOKUP(C4372,重点公司!$C$2:$E$800,2,FALSE),0)</f>
        <v>0</v>
      </c>
    </row>
    <row r="4373" spans="2:7" ht="14" customHeight="1" x14ac:dyDescent="0.25">
      <c r="B4373" s="34" t="s">
        <v>5443</v>
      </c>
      <c r="C4373" s="29">
        <f>[1]!s_info_name(B4373)</f>
        <v>0</v>
      </c>
      <c r="D4373" s="30">
        <f>[1]!s_info_industry_sw_2021(B4373,"",1)</f>
        <v>0</v>
      </c>
      <c r="E4373" s="31" t="e">
        <f>IF([1]!s_info_industry_sw_2021(B4373,"",2)="消费电子",分工!$E$4,VLOOKUP(D4373,分工!$B$2:'分工'!$C$32,2,0))</f>
        <v>#N/A</v>
      </c>
      <c r="F4373" s="35"/>
      <c r="G4373" s="33">
        <f>IFERROR(VLOOKUP(C4373,重点公司!$C$2:$E$800,2,FALSE),0)</f>
        <v>0</v>
      </c>
    </row>
    <row r="4374" spans="2:7" ht="14" customHeight="1" x14ac:dyDescent="0.25">
      <c r="B4374" s="34" t="s">
        <v>5444</v>
      </c>
      <c r="C4374" s="29">
        <f>[1]!s_info_name(B4374)</f>
        <v>0</v>
      </c>
      <c r="D4374" s="30">
        <f>[1]!s_info_industry_sw_2021(B4374,"",1)</f>
        <v>0</v>
      </c>
      <c r="E4374" s="31" t="e">
        <f>IF([1]!s_info_industry_sw_2021(B4374,"",2)="消费电子",分工!$E$4,VLOOKUP(D4374,分工!$B$2:'分工'!$C$32,2,0))</f>
        <v>#N/A</v>
      </c>
      <c r="F4374" s="35"/>
      <c r="G4374" s="33">
        <f>IFERROR(VLOOKUP(C4374,重点公司!$C$2:$E$800,2,FALSE),0)</f>
        <v>0</v>
      </c>
    </row>
    <row r="4375" spans="2:7" ht="14" customHeight="1" x14ac:dyDescent="0.25">
      <c r="B4375" s="34" t="s">
        <v>5445</v>
      </c>
      <c r="C4375" s="29">
        <f>[1]!s_info_name(B4375)</f>
        <v>0</v>
      </c>
      <c r="D4375" s="30">
        <f>[1]!s_info_industry_sw_2021(B4375,"",1)</f>
        <v>0</v>
      </c>
      <c r="E4375" s="31" t="e">
        <f>IF([1]!s_info_industry_sw_2021(B4375,"",2)="消费电子",分工!$E$4,VLOOKUP(D4375,分工!$B$2:'分工'!$C$32,2,0))</f>
        <v>#N/A</v>
      </c>
      <c r="F4375" s="35"/>
      <c r="G4375" s="33">
        <f>IFERROR(VLOOKUP(C4375,重点公司!$C$2:$E$800,2,FALSE),0)</f>
        <v>0</v>
      </c>
    </row>
    <row r="4376" spans="2:7" ht="14" customHeight="1" x14ac:dyDescent="0.25">
      <c r="B4376" s="34" t="s">
        <v>5446</v>
      </c>
      <c r="C4376" s="29">
        <f>[1]!s_info_name(B4376)</f>
        <v>0</v>
      </c>
      <c r="D4376" s="30">
        <f>[1]!s_info_industry_sw_2021(B4376,"",1)</f>
        <v>0</v>
      </c>
      <c r="E4376" s="31" t="e">
        <f>IF([1]!s_info_industry_sw_2021(B4376,"",2)="消费电子",分工!$E$4,VLOOKUP(D4376,分工!$B$2:'分工'!$C$32,2,0))</f>
        <v>#N/A</v>
      </c>
      <c r="F4376" s="35"/>
      <c r="G4376" s="33">
        <f>IFERROR(VLOOKUP(C4376,重点公司!$C$2:$E$800,2,FALSE),0)</f>
        <v>0</v>
      </c>
    </row>
    <row r="4377" spans="2:7" ht="14" customHeight="1" x14ac:dyDescent="0.25">
      <c r="B4377" s="34" t="s">
        <v>5447</v>
      </c>
      <c r="C4377" s="29">
        <f>[1]!s_info_name(B4377)</f>
        <v>0</v>
      </c>
      <c r="D4377" s="30">
        <f>[1]!s_info_industry_sw_2021(B4377,"",1)</f>
        <v>0</v>
      </c>
      <c r="E4377" s="31" t="e">
        <f>IF([1]!s_info_industry_sw_2021(B4377,"",2)="消费电子",分工!$E$4,VLOOKUP(D4377,分工!$B$2:'分工'!$C$32,2,0))</f>
        <v>#N/A</v>
      </c>
      <c r="F4377" s="35"/>
      <c r="G4377" s="33">
        <f>IFERROR(VLOOKUP(C4377,重点公司!$C$2:$E$800,2,FALSE),0)</f>
        <v>0</v>
      </c>
    </row>
    <row r="4378" spans="2:7" ht="14" customHeight="1" x14ac:dyDescent="0.25">
      <c r="B4378" s="34" t="s">
        <v>5448</v>
      </c>
      <c r="C4378" s="29">
        <f>[1]!s_info_name(B4378)</f>
        <v>0</v>
      </c>
      <c r="D4378" s="30">
        <f>[1]!s_info_industry_sw_2021(B4378,"",1)</f>
        <v>0</v>
      </c>
      <c r="E4378" s="31" t="e">
        <f>IF([1]!s_info_industry_sw_2021(B4378,"",2)="消费电子",分工!$E$4,VLOOKUP(D4378,分工!$B$2:'分工'!$C$32,2,0))</f>
        <v>#N/A</v>
      </c>
      <c r="F4378" s="35"/>
      <c r="G4378" s="33">
        <f>IFERROR(VLOOKUP(C4378,重点公司!$C$2:$E$800,2,FALSE),0)</f>
        <v>0</v>
      </c>
    </row>
    <row r="4379" spans="2:7" ht="14" customHeight="1" x14ac:dyDescent="0.25">
      <c r="B4379" s="34" t="s">
        <v>5449</v>
      </c>
      <c r="C4379" s="29">
        <f>[1]!s_info_name(B4379)</f>
        <v>0</v>
      </c>
      <c r="D4379" s="30">
        <f>[1]!s_info_industry_sw_2021(B4379,"",1)</f>
        <v>0</v>
      </c>
      <c r="E4379" s="31" t="e">
        <f>IF([1]!s_info_industry_sw_2021(B4379,"",2)="消费电子",分工!$E$4,VLOOKUP(D4379,分工!$B$2:'分工'!$C$32,2,0))</f>
        <v>#N/A</v>
      </c>
      <c r="F4379" s="35"/>
      <c r="G4379" s="33">
        <f>IFERROR(VLOOKUP(C4379,重点公司!$C$2:$E$800,2,FALSE),0)</f>
        <v>0</v>
      </c>
    </row>
    <row r="4380" spans="2:7" ht="14" customHeight="1" x14ac:dyDescent="0.25">
      <c r="B4380" s="34" t="s">
        <v>5450</v>
      </c>
      <c r="C4380" s="29">
        <f>[1]!s_info_name(B4380)</f>
        <v>0</v>
      </c>
      <c r="D4380" s="30">
        <f>[1]!s_info_industry_sw_2021(B4380,"",1)</f>
        <v>0</v>
      </c>
      <c r="E4380" s="31" t="e">
        <f>IF([1]!s_info_industry_sw_2021(B4380,"",2)="消费电子",分工!$E$4,VLOOKUP(D4380,分工!$B$2:'分工'!$C$32,2,0))</f>
        <v>#N/A</v>
      </c>
      <c r="F4380" s="35"/>
      <c r="G4380" s="33">
        <f>IFERROR(VLOOKUP(C4380,重点公司!$C$2:$E$800,2,FALSE),0)</f>
        <v>0</v>
      </c>
    </row>
    <row r="4381" spans="2:7" ht="14" customHeight="1" x14ac:dyDescent="0.25">
      <c r="B4381" s="34" t="s">
        <v>5451</v>
      </c>
      <c r="C4381" s="29">
        <f>[1]!s_info_name(B4381)</f>
        <v>0</v>
      </c>
      <c r="D4381" s="30">
        <f>[1]!s_info_industry_sw_2021(B4381,"",1)</f>
        <v>0</v>
      </c>
      <c r="E4381" s="31" t="e">
        <f>IF([1]!s_info_industry_sw_2021(B4381,"",2)="消费电子",分工!$E$4,VLOOKUP(D4381,分工!$B$2:'分工'!$C$32,2,0))</f>
        <v>#N/A</v>
      </c>
      <c r="F4381" s="35"/>
      <c r="G4381" s="33">
        <f>IFERROR(VLOOKUP(C4381,重点公司!$C$2:$E$800,2,FALSE),0)</f>
        <v>0</v>
      </c>
    </row>
    <row r="4382" spans="2:7" ht="14" customHeight="1" x14ac:dyDescent="0.25">
      <c r="B4382" s="34" t="s">
        <v>5452</v>
      </c>
      <c r="C4382" s="29">
        <f>[1]!s_info_name(B4382)</f>
        <v>0</v>
      </c>
      <c r="D4382" s="30">
        <f>[1]!s_info_industry_sw_2021(B4382,"",1)</f>
        <v>0</v>
      </c>
      <c r="E4382" s="31" t="e">
        <f>IF([1]!s_info_industry_sw_2021(B4382,"",2)="消费电子",分工!$E$4,VLOOKUP(D4382,分工!$B$2:'分工'!$C$32,2,0))</f>
        <v>#N/A</v>
      </c>
      <c r="F4382" s="35"/>
      <c r="G4382" s="33">
        <f>IFERROR(VLOOKUP(C4382,重点公司!$C$2:$E$800,2,FALSE),0)</f>
        <v>0</v>
      </c>
    </row>
    <row r="4383" spans="2:7" ht="14" customHeight="1" x14ac:dyDescent="0.25">
      <c r="B4383" s="34" t="s">
        <v>5453</v>
      </c>
      <c r="C4383" s="29">
        <f>[1]!s_info_name(B4383)</f>
        <v>0</v>
      </c>
      <c r="D4383" s="30">
        <f>[1]!s_info_industry_sw_2021(B4383,"",1)</f>
        <v>0</v>
      </c>
      <c r="E4383" s="31" t="e">
        <f>IF([1]!s_info_industry_sw_2021(B4383,"",2)="消费电子",分工!$E$4,VLOOKUP(D4383,分工!$B$2:'分工'!$C$32,2,0))</f>
        <v>#N/A</v>
      </c>
      <c r="F4383" s="35"/>
      <c r="G4383" s="33">
        <f>IFERROR(VLOOKUP(C4383,重点公司!$C$2:$E$800,2,FALSE),0)</f>
        <v>0</v>
      </c>
    </row>
    <row r="4384" spans="2:7" ht="14" customHeight="1" x14ac:dyDescent="0.25">
      <c r="B4384" s="34" t="s">
        <v>5454</v>
      </c>
      <c r="C4384" s="29">
        <f>[1]!s_info_name(B4384)</f>
        <v>0</v>
      </c>
      <c r="D4384" s="30">
        <f>[1]!s_info_industry_sw_2021(B4384,"",1)</f>
        <v>0</v>
      </c>
      <c r="E4384" s="31" t="e">
        <f>IF([1]!s_info_industry_sw_2021(B4384,"",2)="消费电子",分工!$E$4,VLOOKUP(D4384,分工!$B$2:'分工'!$C$32,2,0))</f>
        <v>#N/A</v>
      </c>
      <c r="F4384" s="35"/>
      <c r="G4384" s="33">
        <f>IFERROR(VLOOKUP(C4384,重点公司!$C$2:$E$800,2,FALSE),0)</f>
        <v>0</v>
      </c>
    </row>
    <row r="4385" spans="2:7" ht="14" customHeight="1" x14ac:dyDescent="0.25">
      <c r="B4385" s="34" t="s">
        <v>5455</v>
      </c>
      <c r="C4385" s="29">
        <f>[1]!s_info_name(B4385)</f>
        <v>0</v>
      </c>
      <c r="D4385" s="30">
        <f>[1]!s_info_industry_sw_2021(B4385,"",1)</f>
        <v>0</v>
      </c>
      <c r="E4385" s="31" t="e">
        <f>IF([1]!s_info_industry_sw_2021(B4385,"",2)="消费电子",分工!$E$4,VLOOKUP(D4385,分工!$B$2:'分工'!$C$32,2,0))</f>
        <v>#N/A</v>
      </c>
      <c r="F4385" s="35"/>
      <c r="G4385" s="33">
        <f>IFERROR(VLOOKUP(C4385,重点公司!$C$2:$E$800,2,FALSE),0)</f>
        <v>0</v>
      </c>
    </row>
    <row r="4386" spans="2:7" ht="14" customHeight="1" x14ac:dyDescent="0.25">
      <c r="B4386" s="34" t="s">
        <v>5456</v>
      </c>
      <c r="C4386" s="29">
        <f>[1]!s_info_name(B4386)</f>
        <v>0</v>
      </c>
      <c r="D4386" s="30">
        <f>[1]!s_info_industry_sw_2021(B4386,"",1)</f>
        <v>0</v>
      </c>
      <c r="E4386" s="31" t="e">
        <f>IF([1]!s_info_industry_sw_2021(B4386,"",2)="消费电子",分工!$E$4,VLOOKUP(D4386,分工!$B$2:'分工'!$C$32,2,0))</f>
        <v>#N/A</v>
      </c>
      <c r="F4386" s="35"/>
      <c r="G4386" s="33">
        <f>IFERROR(VLOOKUP(C4386,重点公司!$C$2:$E$800,2,FALSE),0)</f>
        <v>0</v>
      </c>
    </row>
    <row r="4387" spans="2:7" ht="14" customHeight="1" x14ac:dyDescent="0.25">
      <c r="B4387" s="34" t="s">
        <v>5457</v>
      </c>
      <c r="C4387" s="29">
        <f>[1]!s_info_name(B4387)</f>
        <v>0</v>
      </c>
      <c r="D4387" s="30">
        <f>[1]!s_info_industry_sw_2021(B4387,"",1)</f>
        <v>0</v>
      </c>
      <c r="E4387" s="31" t="e">
        <f>IF([1]!s_info_industry_sw_2021(B4387,"",2)="消费电子",分工!$E$4,VLOOKUP(D4387,分工!$B$2:'分工'!$C$32,2,0))</f>
        <v>#N/A</v>
      </c>
      <c r="F4387" s="35"/>
      <c r="G4387" s="33">
        <f>IFERROR(VLOOKUP(C4387,重点公司!$C$2:$E$800,2,FALSE),0)</f>
        <v>0</v>
      </c>
    </row>
    <row r="4388" spans="2:7" ht="14" customHeight="1" x14ac:dyDescent="0.25">
      <c r="B4388" s="34" t="s">
        <v>5458</v>
      </c>
      <c r="C4388" s="29">
        <f>[1]!s_info_name(B4388)</f>
        <v>0</v>
      </c>
      <c r="D4388" s="30">
        <f>[1]!s_info_industry_sw_2021(B4388,"",1)</f>
        <v>0</v>
      </c>
      <c r="E4388" s="31" t="e">
        <f>IF([1]!s_info_industry_sw_2021(B4388,"",2)="消费电子",分工!$E$4,VLOOKUP(D4388,分工!$B$2:'分工'!$C$32,2,0))</f>
        <v>#N/A</v>
      </c>
      <c r="F4388" s="35"/>
      <c r="G4388" s="33">
        <f>IFERROR(VLOOKUP(C4388,重点公司!$C$2:$E$800,2,FALSE),0)</f>
        <v>0</v>
      </c>
    </row>
    <row r="4389" spans="2:7" ht="14" customHeight="1" x14ac:dyDescent="0.25">
      <c r="B4389" s="34" t="s">
        <v>5459</v>
      </c>
      <c r="C4389" s="29">
        <f>[1]!s_info_name(B4389)</f>
        <v>0</v>
      </c>
      <c r="D4389" s="30">
        <f>[1]!s_info_industry_sw_2021(B4389,"",1)</f>
        <v>0</v>
      </c>
      <c r="E4389" s="31" t="e">
        <f>IF([1]!s_info_industry_sw_2021(B4389,"",2)="消费电子",分工!$E$4,VLOOKUP(D4389,分工!$B$2:'分工'!$C$32,2,0))</f>
        <v>#N/A</v>
      </c>
      <c r="F4389" s="35"/>
      <c r="G4389" s="33">
        <f>IFERROR(VLOOKUP(C4389,重点公司!$C$2:$E$800,2,FALSE),0)</f>
        <v>0</v>
      </c>
    </row>
    <row r="4390" spans="2:7" ht="14" customHeight="1" x14ac:dyDescent="0.25">
      <c r="B4390" s="34" t="s">
        <v>5460</v>
      </c>
      <c r="C4390" s="29">
        <f>[1]!s_info_name(B4390)</f>
        <v>0</v>
      </c>
      <c r="D4390" s="30">
        <f>[1]!s_info_industry_sw_2021(B4390,"",1)</f>
        <v>0</v>
      </c>
      <c r="E4390" s="31" t="e">
        <f>IF([1]!s_info_industry_sw_2021(B4390,"",2)="消费电子",分工!$E$4,VLOOKUP(D4390,分工!$B$2:'分工'!$C$32,2,0))</f>
        <v>#N/A</v>
      </c>
      <c r="F4390" s="35"/>
      <c r="G4390" s="33">
        <f>IFERROR(VLOOKUP(C4390,重点公司!$C$2:$E$800,2,FALSE),0)</f>
        <v>0</v>
      </c>
    </row>
    <row r="4391" spans="2:7" ht="14" customHeight="1" x14ac:dyDescent="0.25">
      <c r="B4391" s="34" t="s">
        <v>5461</v>
      </c>
      <c r="C4391" s="29">
        <f>[1]!s_info_name(B4391)</f>
        <v>0</v>
      </c>
      <c r="D4391" s="30">
        <f>[1]!s_info_industry_sw_2021(B4391,"",1)</f>
        <v>0</v>
      </c>
      <c r="E4391" s="31" t="e">
        <f>IF([1]!s_info_industry_sw_2021(B4391,"",2)="消费电子",分工!$E$4,VLOOKUP(D4391,分工!$B$2:'分工'!$C$32,2,0))</f>
        <v>#N/A</v>
      </c>
      <c r="F4391" s="35"/>
      <c r="G4391" s="33">
        <f>IFERROR(VLOOKUP(C4391,重点公司!$C$2:$E$800,2,FALSE),0)</f>
        <v>0</v>
      </c>
    </row>
    <row r="4392" spans="2:7" ht="14" customHeight="1" x14ac:dyDescent="0.25">
      <c r="B4392" s="34" t="s">
        <v>5462</v>
      </c>
      <c r="C4392" s="29">
        <f>[1]!s_info_name(B4392)</f>
        <v>0</v>
      </c>
      <c r="D4392" s="30">
        <f>[1]!s_info_industry_sw_2021(B4392,"",1)</f>
        <v>0</v>
      </c>
      <c r="E4392" s="31" t="e">
        <f>IF([1]!s_info_industry_sw_2021(B4392,"",2)="消费电子",分工!$E$4,VLOOKUP(D4392,分工!$B$2:'分工'!$C$32,2,0))</f>
        <v>#N/A</v>
      </c>
      <c r="F4392" s="35"/>
      <c r="G4392" s="33">
        <f>IFERROR(VLOOKUP(C4392,重点公司!$C$2:$E$800,2,FALSE),0)</f>
        <v>0</v>
      </c>
    </row>
    <row r="4393" spans="2:7" ht="14" customHeight="1" x14ac:dyDescent="0.25">
      <c r="B4393" s="34" t="s">
        <v>5463</v>
      </c>
      <c r="C4393" s="29">
        <f>[1]!s_info_name(B4393)</f>
        <v>0</v>
      </c>
      <c r="D4393" s="30">
        <f>[1]!s_info_industry_sw_2021(B4393,"",1)</f>
        <v>0</v>
      </c>
      <c r="E4393" s="31" t="e">
        <f>IF([1]!s_info_industry_sw_2021(B4393,"",2)="消费电子",分工!$E$4,VLOOKUP(D4393,分工!$B$2:'分工'!$C$32,2,0))</f>
        <v>#N/A</v>
      </c>
      <c r="F4393" s="35"/>
      <c r="G4393" s="33">
        <f>IFERROR(VLOOKUP(C4393,重点公司!$C$2:$E$800,2,FALSE),0)</f>
        <v>0</v>
      </c>
    </row>
    <row r="4394" spans="2:7" ht="14" customHeight="1" x14ac:dyDescent="0.25">
      <c r="B4394" s="34" t="s">
        <v>5464</v>
      </c>
      <c r="C4394" s="29">
        <f>[1]!s_info_name(B4394)</f>
        <v>0</v>
      </c>
      <c r="D4394" s="30">
        <f>[1]!s_info_industry_sw_2021(B4394,"",1)</f>
        <v>0</v>
      </c>
      <c r="E4394" s="31" t="e">
        <f>IF([1]!s_info_industry_sw_2021(B4394,"",2)="消费电子",分工!$E$4,VLOOKUP(D4394,分工!$B$2:'分工'!$C$32,2,0))</f>
        <v>#N/A</v>
      </c>
      <c r="F4394" s="35"/>
      <c r="G4394" s="33">
        <f>IFERROR(VLOOKUP(C4394,重点公司!$C$2:$E$800,2,FALSE),0)</f>
        <v>0</v>
      </c>
    </row>
    <row r="4395" spans="2:7" ht="14" customHeight="1" x14ac:dyDescent="0.25">
      <c r="B4395" s="34" t="s">
        <v>5465</v>
      </c>
      <c r="C4395" s="29">
        <f>[1]!s_info_name(B4395)</f>
        <v>0</v>
      </c>
      <c r="D4395" s="30">
        <f>[1]!s_info_industry_sw_2021(B4395,"",1)</f>
        <v>0</v>
      </c>
      <c r="E4395" s="31" t="e">
        <f>IF([1]!s_info_industry_sw_2021(B4395,"",2)="消费电子",分工!$E$4,VLOOKUP(D4395,分工!$B$2:'分工'!$C$32,2,0))</f>
        <v>#N/A</v>
      </c>
      <c r="F4395" s="35"/>
      <c r="G4395" s="33">
        <f>IFERROR(VLOOKUP(C4395,重点公司!$C$2:$E$800,2,FALSE),0)</f>
        <v>0</v>
      </c>
    </row>
    <row r="4396" spans="2:7" ht="14" customHeight="1" x14ac:dyDescent="0.25">
      <c r="B4396" s="34" t="s">
        <v>5466</v>
      </c>
      <c r="C4396" s="29">
        <f>[1]!s_info_name(B4396)</f>
        <v>0</v>
      </c>
      <c r="D4396" s="30">
        <f>[1]!s_info_industry_sw_2021(B4396,"",1)</f>
        <v>0</v>
      </c>
      <c r="E4396" s="31" t="e">
        <f>IF([1]!s_info_industry_sw_2021(B4396,"",2)="消费电子",分工!$E$4,VLOOKUP(D4396,分工!$B$2:'分工'!$C$32,2,0))</f>
        <v>#N/A</v>
      </c>
      <c r="F4396" s="35"/>
      <c r="G4396" s="33">
        <f>IFERROR(VLOOKUP(C4396,重点公司!$C$2:$E$800,2,FALSE),0)</f>
        <v>0</v>
      </c>
    </row>
    <row r="4397" spans="2:7" ht="14" customHeight="1" x14ac:dyDescent="0.25">
      <c r="B4397" s="34" t="s">
        <v>5467</v>
      </c>
      <c r="C4397" s="29">
        <f>[1]!s_info_name(B4397)</f>
        <v>0</v>
      </c>
      <c r="D4397" s="30">
        <f>[1]!s_info_industry_sw_2021(B4397,"",1)</f>
        <v>0</v>
      </c>
      <c r="E4397" s="31" t="e">
        <f>IF([1]!s_info_industry_sw_2021(B4397,"",2)="消费电子",分工!$E$4,VLOOKUP(D4397,分工!$B$2:'分工'!$C$32,2,0))</f>
        <v>#N/A</v>
      </c>
      <c r="F4397" s="35"/>
      <c r="G4397" s="33">
        <f>IFERROR(VLOOKUP(C4397,重点公司!$C$2:$E$800,2,FALSE),0)</f>
        <v>0</v>
      </c>
    </row>
    <row r="4398" spans="2:7" ht="14" customHeight="1" x14ac:dyDescent="0.25">
      <c r="B4398" s="34" t="s">
        <v>5468</v>
      </c>
      <c r="C4398" s="29">
        <f>[1]!s_info_name(B4398)</f>
        <v>0</v>
      </c>
      <c r="D4398" s="30">
        <f>[1]!s_info_industry_sw_2021(B4398,"",1)</f>
        <v>0</v>
      </c>
      <c r="E4398" s="31" t="e">
        <f>IF([1]!s_info_industry_sw_2021(B4398,"",2)="消费电子",分工!$E$4,VLOOKUP(D4398,分工!$B$2:'分工'!$C$32,2,0))</f>
        <v>#N/A</v>
      </c>
      <c r="F4398" s="35"/>
      <c r="G4398" s="33">
        <f>IFERROR(VLOOKUP(C4398,重点公司!$C$2:$E$800,2,FALSE),0)</f>
        <v>0</v>
      </c>
    </row>
    <row r="4399" spans="2:7" ht="14" customHeight="1" x14ac:dyDescent="0.25">
      <c r="B4399" s="34" t="s">
        <v>5469</v>
      </c>
      <c r="C4399" s="29">
        <f>[1]!s_info_name(B4399)</f>
        <v>0</v>
      </c>
      <c r="D4399" s="30">
        <f>[1]!s_info_industry_sw_2021(B4399,"",1)</f>
        <v>0</v>
      </c>
      <c r="E4399" s="31" t="e">
        <f>IF([1]!s_info_industry_sw_2021(B4399,"",2)="消费电子",分工!$E$4,VLOOKUP(D4399,分工!$B$2:'分工'!$C$32,2,0))</f>
        <v>#N/A</v>
      </c>
      <c r="F4399" s="35"/>
      <c r="G4399" s="33">
        <f>IFERROR(VLOOKUP(C4399,重点公司!$C$2:$E$800,2,FALSE),0)</f>
        <v>0</v>
      </c>
    </row>
    <row r="4400" spans="2:7" ht="14" customHeight="1" x14ac:dyDescent="0.25">
      <c r="B4400" s="34" t="s">
        <v>5470</v>
      </c>
      <c r="C4400" s="29">
        <f>[1]!s_info_name(B4400)</f>
        <v>0</v>
      </c>
      <c r="D4400" s="30">
        <f>[1]!s_info_industry_sw_2021(B4400,"",1)</f>
        <v>0</v>
      </c>
      <c r="E4400" s="31" t="e">
        <f>IF([1]!s_info_industry_sw_2021(B4400,"",2)="消费电子",分工!$E$4,VLOOKUP(D4400,分工!$B$2:'分工'!$C$32,2,0))</f>
        <v>#N/A</v>
      </c>
      <c r="F4400" s="35"/>
      <c r="G4400" s="33">
        <f>IFERROR(VLOOKUP(C4400,重点公司!$C$2:$E$800,2,FALSE),0)</f>
        <v>0</v>
      </c>
    </row>
    <row r="4401" spans="2:7" ht="14" customHeight="1" x14ac:dyDescent="0.25">
      <c r="B4401" s="34" t="s">
        <v>5471</v>
      </c>
      <c r="C4401" s="29">
        <f>[1]!s_info_name(B4401)</f>
        <v>0</v>
      </c>
      <c r="D4401" s="30">
        <f>[1]!s_info_industry_sw_2021(B4401,"",1)</f>
        <v>0</v>
      </c>
      <c r="E4401" s="31" t="e">
        <f>IF([1]!s_info_industry_sw_2021(B4401,"",2)="消费电子",分工!$E$4,VLOOKUP(D4401,分工!$B$2:'分工'!$C$32,2,0))</f>
        <v>#N/A</v>
      </c>
      <c r="F4401" s="35"/>
      <c r="G4401" s="33">
        <f>IFERROR(VLOOKUP(C4401,重点公司!$C$2:$E$800,2,FALSE),0)</f>
        <v>0</v>
      </c>
    </row>
    <row r="4402" spans="2:7" ht="14" customHeight="1" x14ac:dyDescent="0.25">
      <c r="B4402" s="34" t="s">
        <v>5472</v>
      </c>
      <c r="C4402" s="29">
        <f>[1]!s_info_name(B4402)</f>
        <v>0</v>
      </c>
      <c r="D4402" s="30">
        <f>[1]!s_info_industry_sw_2021(B4402,"",1)</f>
        <v>0</v>
      </c>
      <c r="E4402" s="31" t="e">
        <f>IF([1]!s_info_industry_sw_2021(B4402,"",2)="消费电子",分工!$E$4,VLOOKUP(D4402,分工!$B$2:'分工'!$C$32,2,0))</f>
        <v>#N/A</v>
      </c>
      <c r="F4402" s="35"/>
      <c r="G4402" s="33">
        <f>IFERROR(VLOOKUP(C4402,重点公司!$C$2:$E$800,2,FALSE),0)</f>
        <v>0</v>
      </c>
    </row>
    <row r="4403" spans="2:7" ht="14" customHeight="1" x14ac:dyDescent="0.25">
      <c r="B4403" s="34" t="s">
        <v>5473</v>
      </c>
      <c r="C4403" s="29">
        <f>[1]!s_info_name(B4403)</f>
        <v>0</v>
      </c>
      <c r="D4403" s="30">
        <f>[1]!s_info_industry_sw_2021(B4403,"",1)</f>
        <v>0</v>
      </c>
      <c r="E4403" s="31" t="e">
        <f>IF([1]!s_info_industry_sw_2021(B4403,"",2)="消费电子",分工!$E$4,VLOOKUP(D4403,分工!$B$2:'分工'!$C$32,2,0))</f>
        <v>#N/A</v>
      </c>
      <c r="F4403" s="35"/>
      <c r="G4403" s="33">
        <f>IFERROR(VLOOKUP(C4403,重点公司!$C$2:$E$800,2,FALSE),0)</f>
        <v>0</v>
      </c>
    </row>
    <row r="4404" spans="2:7" ht="14" customHeight="1" x14ac:dyDescent="0.25">
      <c r="B4404" s="34" t="s">
        <v>5474</v>
      </c>
      <c r="C4404" s="29">
        <f>[1]!s_info_name(B4404)</f>
        <v>0</v>
      </c>
      <c r="D4404" s="30">
        <f>[1]!s_info_industry_sw_2021(B4404,"",1)</f>
        <v>0</v>
      </c>
      <c r="E4404" s="31" t="e">
        <f>IF([1]!s_info_industry_sw_2021(B4404,"",2)="消费电子",分工!$E$4,VLOOKUP(D4404,分工!$B$2:'分工'!$C$32,2,0))</f>
        <v>#N/A</v>
      </c>
      <c r="F4404" s="35"/>
      <c r="G4404" s="33">
        <f>IFERROR(VLOOKUP(C4404,重点公司!$C$2:$E$800,2,FALSE),0)</f>
        <v>0</v>
      </c>
    </row>
    <row r="4405" spans="2:7" ht="14" customHeight="1" x14ac:dyDescent="0.25">
      <c r="B4405" s="34" t="s">
        <v>5475</v>
      </c>
      <c r="C4405" s="29">
        <f>[1]!s_info_name(B4405)</f>
        <v>0</v>
      </c>
      <c r="D4405" s="30">
        <f>[1]!s_info_industry_sw_2021(B4405,"",1)</f>
        <v>0</v>
      </c>
      <c r="E4405" s="31" t="e">
        <f>IF([1]!s_info_industry_sw_2021(B4405,"",2)="消费电子",分工!$E$4,VLOOKUP(D4405,分工!$B$2:'分工'!$C$32,2,0))</f>
        <v>#N/A</v>
      </c>
      <c r="F4405" s="35"/>
      <c r="G4405" s="33">
        <f>IFERROR(VLOOKUP(C4405,重点公司!$C$2:$E$800,2,FALSE),0)</f>
        <v>0</v>
      </c>
    </row>
    <row r="4406" spans="2:7" ht="14" customHeight="1" x14ac:dyDescent="0.25">
      <c r="B4406" s="34" t="s">
        <v>5476</v>
      </c>
      <c r="C4406" s="29">
        <f>[1]!s_info_name(B4406)</f>
        <v>0</v>
      </c>
      <c r="D4406" s="30">
        <f>[1]!s_info_industry_sw_2021(B4406,"",1)</f>
        <v>0</v>
      </c>
      <c r="E4406" s="31" t="e">
        <f>IF([1]!s_info_industry_sw_2021(B4406,"",2)="消费电子",分工!$E$4,VLOOKUP(D4406,分工!$B$2:'分工'!$C$32,2,0))</f>
        <v>#N/A</v>
      </c>
      <c r="F4406" s="35"/>
      <c r="G4406" s="33">
        <f>IFERROR(VLOOKUP(C4406,重点公司!$C$2:$E$800,2,FALSE),0)</f>
        <v>0</v>
      </c>
    </row>
    <row r="4407" spans="2:7" ht="14" customHeight="1" x14ac:dyDescent="0.25">
      <c r="B4407" s="34" t="s">
        <v>5477</v>
      </c>
      <c r="C4407" s="29">
        <f>[1]!s_info_name(B4407)</f>
        <v>0</v>
      </c>
      <c r="D4407" s="30">
        <f>[1]!s_info_industry_sw_2021(B4407,"",1)</f>
        <v>0</v>
      </c>
      <c r="E4407" s="31" t="e">
        <f>IF([1]!s_info_industry_sw_2021(B4407,"",2)="消费电子",分工!$E$4,VLOOKUP(D4407,分工!$B$2:'分工'!$C$32,2,0))</f>
        <v>#N/A</v>
      </c>
      <c r="F4407" s="35"/>
      <c r="G4407" s="33">
        <f>IFERROR(VLOOKUP(C4407,重点公司!$C$2:$E$800,2,FALSE),0)</f>
        <v>0</v>
      </c>
    </row>
    <row r="4408" spans="2:7" ht="14" customHeight="1" x14ac:dyDescent="0.25">
      <c r="B4408" s="34" t="s">
        <v>5478</v>
      </c>
      <c r="C4408" s="29">
        <f>[1]!s_info_name(B4408)</f>
        <v>0</v>
      </c>
      <c r="D4408" s="30">
        <f>[1]!s_info_industry_sw_2021(B4408,"",1)</f>
        <v>0</v>
      </c>
      <c r="E4408" s="31" t="e">
        <f>IF([1]!s_info_industry_sw_2021(B4408,"",2)="消费电子",分工!$E$4,VLOOKUP(D4408,分工!$B$2:'分工'!$C$32,2,0))</f>
        <v>#N/A</v>
      </c>
      <c r="F4408" s="35"/>
      <c r="G4408" s="33">
        <f>IFERROR(VLOOKUP(C4408,重点公司!$C$2:$E$800,2,FALSE),0)</f>
        <v>0</v>
      </c>
    </row>
    <row r="4409" spans="2:7" ht="14" customHeight="1" x14ac:dyDescent="0.25">
      <c r="B4409" s="34" t="s">
        <v>5479</v>
      </c>
      <c r="C4409" s="29">
        <f>[1]!s_info_name(B4409)</f>
        <v>0</v>
      </c>
      <c r="D4409" s="30">
        <f>[1]!s_info_industry_sw_2021(B4409,"",1)</f>
        <v>0</v>
      </c>
      <c r="E4409" s="31" t="e">
        <f>IF([1]!s_info_industry_sw_2021(B4409,"",2)="消费电子",分工!$E$4,VLOOKUP(D4409,分工!$B$2:'分工'!$C$32,2,0))</f>
        <v>#N/A</v>
      </c>
      <c r="F4409" s="35"/>
      <c r="G4409" s="33">
        <f>IFERROR(VLOOKUP(C4409,重点公司!$C$2:$E$800,2,FALSE),0)</f>
        <v>0</v>
      </c>
    </row>
    <row r="4410" spans="2:7" ht="14" customHeight="1" x14ac:dyDescent="0.25">
      <c r="B4410" s="34" t="s">
        <v>5480</v>
      </c>
      <c r="C4410" s="29">
        <f>[1]!s_info_name(B4410)</f>
        <v>0</v>
      </c>
      <c r="D4410" s="30">
        <f>[1]!s_info_industry_sw_2021(B4410,"",1)</f>
        <v>0</v>
      </c>
      <c r="E4410" s="31" t="e">
        <f>IF([1]!s_info_industry_sw_2021(B4410,"",2)="消费电子",分工!$E$4,VLOOKUP(D4410,分工!$B$2:'分工'!$C$32,2,0))</f>
        <v>#N/A</v>
      </c>
      <c r="F4410" s="35"/>
      <c r="G4410" s="33">
        <f>IFERROR(VLOOKUP(C4410,重点公司!$C$2:$E$800,2,FALSE),0)</f>
        <v>0</v>
      </c>
    </row>
    <row r="4411" spans="2:7" ht="14" customHeight="1" x14ac:dyDescent="0.25">
      <c r="B4411" s="34" t="s">
        <v>5481</v>
      </c>
      <c r="C4411" s="29">
        <f>[1]!s_info_name(B4411)</f>
        <v>0</v>
      </c>
      <c r="D4411" s="30">
        <f>[1]!s_info_industry_sw_2021(B4411,"",1)</f>
        <v>0</v>
      </c>
      <c r="E4411" s="31" t="e">
        <f>IF([1]!s_info_industry_sw_2021(B4411,"",2)="消费电子",分工!$E$4,VLOOKUP(D4411,分工!$B$2:'分工'!$C$32,2,0))</f>
        <v>#N/A</v>
      </c>
      <c r="F4411" s="35"/>
      <c r="G4411" s="33">
        <f>IFERROR(VLOOKUP(C4411,重点公司!$C$2:$E$800,2,FALSE),0)</f>
        <v>0</v>
      </c>
    </row>
    <row r="4412" spans="2:7" ht="14" customHeight="1" x14ac:dyDescent="0.25">
      <c r="B4412" s="34" t="s">
        <v>5482</v>
      </c>
      <c r="C4412" s="29">
        <f>[1]!s_info_name(B4412)</f>
        <v>0</v>
      </c>
      <c r="D4412" s="30">
        <f>[1]!s_info_industry_sw_2021(B4412,"",1)</f>
        <v>0</v>
      </c>
      <c r="E4412" s="31" t="e">
        <f>IF([1]!s_info_industry_sw_2021(B4412,"",2)="消费电子",分工!$E$4,VLOOKUP(D4412,分工!$B$2:'分工'!$C$32,2,0))</f>
        <v>#N/A</v>
      </c>
      <c r="F4412" s="35"/>
      <c r="G4412" s="33">
        <f>IFERROR(VLOOKUP(C4412,重点公司!$C$2:$E$800,2,FALSE),0)</f>
        <v>0</v>
      </c>
    </row>
    <row r="4413" spans="2:7" ht="14" customHeight="1" x14ac:dyDescent="0.25">
      <c r="B4413" s="34" t="s">
        <v>5483</v>
      </c>
      <c r="C4413" s="29">
        <f>[1]!s_info_name(B4413)</f>
        <v>0</v>
      </c>
      <c r="D4413" s="30">
        <f>[1]!s_info_industry_sw_2021(B4413,"",1)</f>
        <v>0</v>
      </c>
      <c r="E4413" s="31" t="e">
        <f>IF([1]!s_info_industry_sw_2021(B4413,"",2)="消费电子",分工!$E$4,VLOOKUP(D4413,分工!$B$2:'分工'!$C$32,2,0))</f>
        <v>#N/A</v>
      </c>
      <c r="F4413" s="35"/>
      <c r="G4413" s="33">
        <f>IFERROR(VLOOKUP(C4413,重点公司!$C$2:$E$800,2,FALSE),0)</f>
        <v>0</v>
      </c>
    </row>
    <row r="4414" spans="2:7" ht="14" customHeight="1" x14ac:dyDescent="0.25">
      <c r="B4414" s="34" t="s">
        <v>5484</v>
      </c>
      <c r="C4414" s="29">
        <f>[1]!s_info_name(B4414)</f>
        <v>0</v>
      </c>
      <c r="D4414" s="30">
        <f>[1]!s_info_industry_sw_2021(B4414,"",1)</f>
        <v>0</v>
      </c>
      <c r="E4414" s="31" t="e">
        <f>IF([1]!s_info_industry_sw_2021(B4414,"",2)="消费电子",分工!$E$4,VLOOKUP(D4414,分工!$B$2:'分工'!$C$32,2,0))</f>
        <v>#N/A</v>
      </c>
      <c r="F4414" s="35"/>
      <c r="G4414" s="33">
        <f>IFERROR(VLOOKUP(C4414,重点公司!$C$2:$E$800,2,FALSE),0)</f>
        <v>0</v>
      </c>
    </row>
    <row r="4415" spans="2:7" ht="14" customHeight="1" x14ac:dyDescent="0.25">
      <c r="B4415" s="34" t="s">
        <v>5485</v>
      </c>
      <c r="C4415" s="29">
        <f>[1]!s_info_name(B4415)</f>
        <v>0</v>
      </c>
      <c r="D4415" s="30">
        <f>[1]!s_info_industry_sw_2021(B4415,"",1)</f>
        <v>0</v>
      </c>
      <c r="E4415" s="31" t="e">
        <f>IF([1]!s_info_industry_sw_2021(B4415,"",2)="消费电子",分工!$E$4,VLOOKUP(D4415,分工!$B$2:'分工'!$C$32,2,0))</f>
        <v>#N/A</v>
      </c>
      <c r="F4415" s="35"/>
      <c r="G4415" s="33">
        <f>IFERROR(VLOOKUP(C4415,重点公司!$C$2:$E$800,2,FALSE),0)</f>
        <v>0</v>
      </c>
    </row>
    <row r="4416" spans="2:7" ht="14" customHeight="1" x14ac:dyDescent="0.25">
      <c r="B4416" s="34" t="s">
        <v>5486</v>
      </c>
      <c r="C4416" s="29">
        <f>[1]!s_info_name(B4416)</f>
        <v>0</v>
      </c>
      <c r="D4416" s="30">
        <f>[1]!s_info_industry_sw_2021(B4416,"",1)</f>
        <v>0</v>
      </c>
      <c r="E4416" s="31" t="e">
        <f>IF([1]!s_info_industry_sw_2021(B4416,"",2)="消费电子",分工!$E$4,VLOOKUP(D4416,分工!$B$2:'分工'!$C$32,2,0))</f>
        <v>#N/A</v>
      </c>
      <c r="F4416" s="35"/>
      <c r="G4416" s="33">
        <f>IFERROR(VLOOKUP(C4416,重点公司!$C$2:$E$800,2,FALSE),0)</f>
        <v>0</v>
      </c>
    </row>
    <row r="4417" spans="2:7" ht="14" customHeight="1" x14ac:dyDescent="0.25">
      <c r="B4417" s="34" t="s">
        <v>5487</v>
      </c>
      <c r="C4417" s="29">
        <f>[1]!s_info_name(B4417)</f>
        <v>0</v>
      </c>
      <c r="D4417" s="30">
        <f>[1]!s_info_industry_sw_2021(B4417,"",1)</f>
        <v>0</v>
      </c>
      <c r="E4417" s="31" t="e">
        <f>IF([1]!s_info_industry_sw_2021(B4417,"",2)="消费电子",分工!$E$4,VLOOKUP(D4417,分工!$B$2:'分工'!$C$32,2,0))</f>
        <v>#N/A</v>
      </c>
      <c r="F4417" s="35"/>
      <c r="G4417" s="33">
        <f>IFERROR(VLOOKUP(C4417,重点公司!$C$2:$E$800,2,FALSE),0)</f>
        <v>0</v>
      </c>
    </row>
    <row r="4418" spans="2:7" ht="14" customHeight="1" x14ac:dyDescent="0.25">
      <c r="B4418" s="34" t="s">
        <v>5488</v>
      </c>
      <c r="C4418" s="29">
        <f>[1]!s_info_name(B4418)</f>
        <v>0</v>
      </c>
      <c r="D4418" s="30">
        <f>[1]!s_info_industry_sw_2021(B4418,"",1)</f>
        <v>0</v>
      </c>
      <c r="E4418" s="31" t="e">
        <f>IF([1]!s_info_industry_sw_2021(B4418,"",2)="消费电子",分工!$E$4,VLOOKUP(D4418,分工!$B$2:'分工'!$C$32,2,0))</f>
        <v>#N/A</v>
      </c>
      <c r="F4418" s="35"/>
      <c r="G4418" s="33">
        <f>IFERROR(VLOOKUP(C4418,重点公司!$C$2:$E$800,2,FALSE),0)</f>
        <v>0</v>
      </c>
    </row>
    <row r="4419" spans="2:7" ht="14" customHeight="1" x14ac:dyDescent="0.25">
      <c r="B4419" s="34" t="s">
        <v>5489</v>
      </c>
      <c r="C4419" s="29">
        <f>[1]!s_info_name(B4419)</f>
        <v>0</v>
      </c>
      <c r="D4419" s="30">
        <f>[1]!s_info_industry_sw_2021(B4419,"",1)</f>
        <v>0</v>
      </c>
      <c r="E4419" s="31" t="e">
        <f>IF([1]!s_info_industry_sw_2021(B4419,"",2)="消费电子",分工!$E$4,VLOOKUP(D4419,分工!$B$2:'分工'!$C$32,2,0))</f>
        <v>#N/A</v>
      </c>
      <c r="F4419" s="35"/>
      <c r="G4419" s="33">
        <f>IFERROR(VLOOKUP(C4419,重点公司!$C$2:$E$800,2,FALSE),0)</f>
        <v>0</v>
      </c>
    </row>
    <row r="4420" spans="2:7" ht="14" customHeight="1" x14ac:dyDescent="0.25">
      <c r="B4420" s="34" t="s">
        <v>5490</v>
      </c>
      <c r="C4420" s="29">
        <f>[1]!s_info_name(B4420)</f>
        <v>0</v>
      </c>
      <c r="D4420" s="30">
        <f>[1]!s_info_industry_sw_2021(B4420,"",1)</f>
        <v>0</v>
      </c>
      <c r="E4420" s="31" t="e">
        <f>IF([1]!s_info_industry_sw_2021(B4420,"",2)="消费电子",分工!$E$4,VLOOKUP(D4420,分工!$B$2:'分工'!$C$32,2,0))</f>
        <v>#N/A</v>
      </c>
      <c r="F4420" s="35"/>
      <c r="G4420" s="33">
        <f>IFERROR(VLOOKUP(C4420,重点公司!$C$2:$E$800,2,FALSE),0)</f>
        <v>0</v>
      </c>
    </row>
    <row r="4421" spans="2:7" ht="14" customHeight="1" x14ac:dyDescent="0.25">
      <c r="B4421" s="34" t="s">
        <v>5491</v>
      </c>
      <c r="C4421" s="29">
        <f>[1]!s_info_name(B4421)</f>
        <v>0</v>
      </c>
      <c r="D4421" s="30">
        <f>[1]!s_info_industry_sw_2021(B4421,"",1)</f>
        <v>0</v>
      </c>
      <c r="E4421" s="31" t="e">
        <f>IF([1]!s_info_industry_sw_2021(B4421,"",2)="消费电子",分工!$E$4,VLOOKUP(D4421,分工!$B$2:'分工'!$C$32,2,0))</f>
        <v>#N/A</v>
      </c>
      <c r="F4421" s="35"/>
      <c r="G4421" s="33">
        <f>IFERROR(VLOOKUP(C4421,重点公司!$C$2:$E$800,2,FALSE),0)</f>
        <v>0</v>
      </c>
    </row>
    <row r="4422" spans="2:7" ht="14" customHeight="1" x14ac:dyDescent="0.25">
      <c r="B4422" s="34" t="s">
        <v>5492</v>
      </c>
      <c r="C4422" s="29">
        <f>[1]!s_info_name(B4422)</f>
        <v>0</v>
      </c>
      <c r="D4422" s="30">
        <f>[1]!s_info_industry_sw_2021(B4422,"",1)</f>
        <v>0</v>
      </c>
      <c r="E4422" s="31" t="e">
        <f>IF([1]!s_info_industry_sw_2021(B4422,"",2)="消费电子",分工!$E$4,VLOOKUP(D4422,分工!$B$2:'分工'!$C$32,2,0))</f>
        <v>#N/A</v>
      </c>
      <c r="F4422" s="35"/>
      <c r="G4422" s="33">
        <f>IFERROR(VLOOKUP(C4422,重点公司!$C$2:$E$800,2,FALSE),0)</f>
        <v>0</v>
      </c>
    </row>
    <row r="4423" spans="2:7" ht="14" customHeight="1" x14ac:dyDescent="0.25">
      <c r="B4423" s="34" t="s">
        <v>5493</v>
      </c>
      <c r="C4423" s="29">
        <f>[1]!s_info_name(B4423)</f>
        <v>0</v>
      </c>
      <c r="D4423" s="30">
        <f>[1]!s_info_industry_sw_2021(B4423,"",1)</f>
        <v>0</v>
      </c>
      <c r="E4423" s="31" t="e">
        <f>IF([1]!s_info_industry_sw_2021(B4423,"",2)="消费电子",分工!$E$4,VLOOKUP(D4423,分工!$B$2:'分工'!$C$32,2,0))</f>
        <v>#N/A</v>
      </c>
      <c r="F4423" s="35"/>
      <c r="G4423" s="33">
        <f>IFERROR(VLOOKUP(C4423,重点公司!$C$2:$E$800,2,FALSE),0)</f>
        <v>0</v>
      </c>
    </row>
    <row r="4424" spans="2:7" ht="14" customHeight="1" x14ac:dyDescent="0.25">
      <c r="B4424" s="34" t="s">
        <v>5494</v>
      </c>
      <c r="C4424" s="29">
        <f>[1]!s_info_name(B4424)</f>
        <v>0</v>
      </c>
      <c r="D4424" s="30">
        <f>[1]!s_info_industry_sw_2021(B4424,"",1)</f>
        <v>0</v>
      </c>
      <c r="E4424" s="31" t="e">
        <f>IF([1]!s_info_industry_sw_2021(B4424,"",2)="消费电子",分工!$E$4,VLOOKUP(D4424,分工!$B$2:'分工'!$C$32,2,0))</f>
        <v>#N/A</v>
      </c>
      <c r="F4424" s="35"/>
      <c r="G4424" s="33">
        <f>IFERROR(VLOOKUP(C4424,重点公司!$C$2:$E$800,2,FALSE),0)</f>
        <v>0</v>
      </c>
    </row>
    <row r="4425" spans="2:7" ht="14" customHeight="1" x14ac:dyDescent="0.25">
      <c r="B4425" s="34" t="s">
        <v>5495</v>
      </c>
      <c r="C4425" s="29">
        <f>[1]!s_info_name(B4425)</f>
        <v>0</v>
      </c>
      <c r="D4425" s="30">
        <f>[1]!s_info_industry_sw_2021(B4425,"",1)</f>
        <v>0</v>
      </c>
      <c r="E4425" s="31" t="e">
        <f>IF([1]!s_info_industry_sw_2021(B4425,"",2)="消费电子",分工!$E$4,VLOOKUP(D4425,分工!$B$2:'分工'!$C$32,2,0))</f>
        <v>#N/A</v>
      </c>
      <c r="F4425" s="35"/>
      <c r="G4425" s="33">
        <f>IFERROR(VLOOKUP(C4425,重点公司!$C$2:$E$800,2,FALSE),0)</f>
        <v>0</v>
      </c>
    </row>
    <row r="4426" spans="2:7" ht="14" customHeight="1" x14ac:dyDescent="0.25">
      <c r="B4426" s="34" t="s">
        <v>5496</v>
      </c>
      <c r="C4426" s="29">
        <f>[1]!s_info_name(B4426)</f>
        <v>0</v>
      </c>
      <c r="D4426" s="30">
        <f>[1]!s_info_industry_sw_2021(B4426,"",1)</f>
        <v>0</v>
      </c>
      <c r="E4426" s="31" t="e">
        <f>IF([1]!s_info_industry_sw_2021(B4426,"",2)="消费电子",分工!$E$4,VLOOKUP(D4426,分工!$B$2:'分工'!$C$32,2,0))</f>
        <v>#N/A</v>
      </c>
      <c r="F4426" s="35"/>
      <c r="G4426" s="33">
        <f>IFERROR(VLOOKUP(C4426,重点公司!$C$2:$E$800,2,FALSE),0)</f>
        <v>0</v>
      </c>
    </row>
    <row r="4427" spans="2:7" ht="14" customHeight="1" x14ac:dyDescent="0.25">
      <c r="B4427" s="34" t="s">
        <v>5497</v>
      </c>
      <c r="C4427" s="29">
        <f>[1]!s_info_name(B4427)</f>
        <v>0</v>
      </c>
      <c r="D4427" s="30">
        <f>[1]!s_info_industry_sw_2021(B4427,"",1)</f>
        <v>0</v>
      </c>
      <c r="E4427" s="31" t="e">
        <f>IF([1]!s_info_industry_sw_2021(B4427,"",2)="消费电子",分工!$E$4,VLOOKUP(D4427,分工!$B$2:'分工'!$C$32,2,0))</f>
        <v>#N/A</v>
      </c>
      <c r="F4427" s="35"/>
      <c r="G4427" s="33">
        <f>IFERROR(VLOOKUP(C4427,重点公司!$C$2:$E$800,2,FALSE),0)</f>
        <v>0</v>
      </c>
    </row>
    <row r="4428" spans="2:7" ht="14" customHeight="1" x14ac:dyDescent="0.25">
      <c r="B4428" s="34" t="s">
        <v>5498</v>
      </c>
      <c r="C4428" s="29">
        <f>[1]!s_info_name(B4428)</f>
        <v>0</v>
      </c>
      <c r="D4428" s="30">
        <f>[1]!s_info_industry_sw_2021(B4428,"",1)</f>
        <v>0</v>
      </c>
      <c r="E4428" s="31" t="e">
        <f>IF([1]!s_info_industry_sw_2021(B4428,"",2)="消费电子",分工!$E$4,VLOOKUP(D4428,分工!$B$2:'分工'!$C$32,2,0))</f>
        <v>#N/A</v>
      </c>
      <c r="F4428" s="35"/>
      <c r="G4428" s="33">
        <f>IFERROR(VLOOKUP(C4428,重点公司!$C$2:$E$800,2,FALSE),0)</f>
        <v>0</v>
      </c>
    </row>
    <row r="4429" spans="2:7" ht="14" customHeight="1" x14ac:dyDescent="0.25">
      <c r="B4429" s="34" t="s">
        <v>5499</v>
      </c>
      <c r="C4429" s="29">
        <f>[1]!s_info_name(B4429)</f>
        <v>0</v>
      </c>
      <c r="D4429" s="30">
        <f>[1]!s_info_industry_sw_2021(B4429,"",1)</f>
        <v>0</v>
      </c>
      <c r="E4429" s="31" t="e">
        <f>IF([1]!s_info_industry_sw_2021(B4429,"",2)="消费电子",分工!$E$4,VLOOKUP(D4429,分工!$B$2:'分工'!$C$32,2,0))</f>
        <v>#N/A</v>
      </c>
      <c r="F4429" s="35"/>
      <c r="G4429" s="33">
        <f>IFERROR(VLOOKUP(C4429,重点公司!$C$2:$E$800,2,FALSE),0)</f>
        <v>0</v>
      </c>
    </row>
    <row r="4430" spans="2:7" ht="14" customHeight="1" x14ac:dyDescent="0.25">
      <c r="B4430" s="34" t="s">
        <v>5500</v>
      </c>
      <c r="C4430" s="29">
        <f>[1]!s_info_name(B4430)</f>
        <v>0</v>
      </c>
      <c r="D4430" s="30">
        <f>[1]!s_info_industry_sw_2021(B4430,"",1)</f>
        <v>0</v>
      </c>
      <c r="E4430" s="31" t="e">
        <f>IF([1]!s_info_industry_sw_2021(B4430,"",2)="消费电子",分工!$E$4,VLOOKUP(D4430,分工!$B$2:'分工'!$C$32,2,0))</f>
        <v>#N/A</v>
      </c>
      <c r="F4430" s="35"/>
      <c r="G4430" s="33">
        <f>IFERROR(VLOOKUP(C4430,重点公司!$C$2:$E$800,2,FALSE),0)</f>
        <v>0</v>
      </c>
    </row>
    <row r="4431" spans="2:7" ht="14" customHeight="1" x14ac:dyDescent="0.25">
      <c r="B4431" s="34" t="s">
        <v>5501</v>
      </c>
      <c r="C4431" s="29">
        <f>[1]!s_info_name(B4431)</f>
        <v>0</v>
      </c>
      <c r="D4431" s="30">
        <f>[1]!s_info_industry_sw_2021(B4431,"",1)</f>
        <v>0</v>
      </c>
      <c r="E4431" s="31" t="e">
        <f>IF([1]!s_info_industry_sw_2021(B4431,"",2)="消费电子",分工!$E$4,VLOOKUP(D4431,分工!$B$2:'分工'!$C$32,2,0))</f>
        <v>#N/A</v>
      </c>
      <c r="F4431" s="35"/>
      <c r="G4431" s="33">
        <f>IFERROR(VLOOKUP(C4431,重点公司!$C$2:$E$800,2,FALSE),0)</f>
        <v>0</v>
      </c>
    </row>
    <row r="4432" spans="2:7" ht="14" customHeight="1" x14ac:dyDescent="0.25">
      <c r="B4432" s="34" t="s">
        <v>5502</v>
      </c>
      <c r="C4432" s="29">
        <f>[1]!s_info_name(B4432)</f>
        <v>0</v>
      </c>
      <c r="D4432" s="30">
        <f>[1]!s_info_industry_sw_2021(B4432,"",1)</f>
        <v>0</v>
      </c>
      <c r="E4432" s="31" t="e">
        <f>IF([1]!s_info_industry_sw_2021(B4432,"",2)="消费电子",分工!$E$4,VLOOKUP(D4432,分工!$B$2:'分工'!$C$32,2,0))</f>
        <v>#N/A</v>
      </c>
      <c r="F4432" s="35"/>
      <c r="G4432" s="33">
        <f>IFERROR(VLOOKUP(C4432,重点公司!$C$2:$E$800,2,FALSE),0)</f>
        <v>0</v>
      </c>
    </row>
    <row r="4433" spans="2:7" ht="14" customHeight="1" x14ac:dyDescent="0.25">
      <c r="B4433" s="34" t="s">
        <v>5503</v>
      </c>
      <c r="C4433" s="29">
        <f>[1]!s_info_name(B4433)</f>
        <v>0</v>
      </c>
      <c r="D4433" s="30">
        <f>[1]!s_info_industry_sw_2021(B4433,"",1)</f>
        <v>0</v>
      </c>
      <c r="E4433" s="31" t="e">
        <f>IF([1]!s_info_industry_sw_2021(B4433,"",2)="消费电子",分工!$E$4,VLOOKUP(D4433,分工!$B$2:'分工'!$C$32,2,0))</f>
        <v>#N/A</v>
      </c>
      <c r="F4433" s="35"/>
      <c r="G4433" s="33">
        <f>IFERROR(VLOOKUP(C4433,重点公司!$C$2:$E$800,2,FALSE),0)</f>
        <v>0</v>
      </c>
    </row>
    <row r="4434" spans="2:7" ht="14" customHeight="1" x14ac:dyDescent="0.25">
      <c r="B4434" s="34" t="s">
        <v>5504</v>
      </c>
      <c r="C4434" s="29">
        <f>[1]!s_info_name(B4434)</f>
        <v>0</v>
      </c>
      <c r="D4434" s="30">
        <f>[1]!s_info_industry_sw_2021(B4434,"",1)</f>
        <v>0</v>
      </c>
      <c r="E4434" s="31" t="e">
        <f>IF([1]!s_info_industry_sw_2021(B4434,"",2)="消费电子",分工!$E$4,VLOOKUP(D4434,分工!$B$2:'分工'!$C$32,2,0))</f>
        <v>#N/A</v>
      </c>
      <c r="F4434" s="35"/>
      <c r="G4434" s="33">
        <f>IFERROR(VLOOKUP(C4434,重点公司!$C$2:$E$800,2,FALSE),0)</f>
        <v>0</v>
      </c>
    </row>
    <row r="4435" spans="2:7" ht="14" customHeight="1" x14ac:dyDescent="0.25">
      <c r="B4435" s="34" t="s">
        <v>5505</v>
      </c>
      <c r="C4435" s="29">
        <f>[1]!s_info_name(B4435)</f>
        <v>0</v>
      </c>
      <c r="D4435" s="30">
        <f>[1]!s_info_industry_sw_2021(B4435,"",1)</f>
        <v>0</v>
      </c>
      <c r="E4435" s="31" t="e">
        <f>IF([1]!s_info_industry_sw_2021(B4435,"",2)="消费电子",分工!$E$4,VLOOKUP(D4435,分工!$B$2:'分工'!$C$32,2,0))</f>
        <v>#N/A</v>
      </c>
      <c r="F4435" s="35"/>
      <c r="G4435" s="33">
        <f>IFERROR(VLOOKUP(C4435,重点公司!$C$2:$E$800,2,FALSE),0)</f>
        <v>0</v>
      </c>
    </row>
    <row r="4436" spans="2:7" ht="14" customHeight="1" x14ac:dyDescent="0.25">
      <c r="B4436" s="34" t="s">
        <v>5506</v>
      </c>
      <c r="C4436" s="29">
        <f>[1]!s_info_name(B4436)</f>
        <v>0</v>
      </c>
      <c r="D4436" s="30">
        <f>[1]!s_info_industry_sw_2021(B4436,"",1)</f>
        <v>0</v>
      </c>
      <c r="E4436" s="31" t="e">
        <f>IF([1]!s_info_industry_sw_2021(B4436,"",2)="消费电子",分工!$E$4,VLOOKUP(D4436,分工!$B$2:'分工'!$C$32,2,0))</f>
        <v>#N/A</v>
      </c>
      <c r="F4436" s="35"/>
      <c r="G4436" s="33">
        <f>IFERROR(VLOOKUP(C4436,重点公司!$C$2:$E$800,2,FALSE),0)</f>
        <v>0</v>
      </c>
    </row>
    <row r="4437" spans="2:7" ht="14" customHeight="1" x14ac:dyDescent="0.25">
      <c r="B4437" s="34" t="s">
        <v>5507</v>
      </c>
      <c r="C4437" s="29">
        <f>[1]!s_info_name(B4437)</f>
        <v>0</v>
      </c>
      <c r="D4437" s="30">
        <f>[1]!s_info_industry_sw_2021(B4437,"",1)</f>
        <v>0</v>
      </c>
      <c r="E4437" s="31" t="e">
        <f>IF([1]!s_info_industry_sw_2021(B4437,"",2)="消费电子",分工!$E$4,VLOOKUP(D4437,分工!$B$2:'分工'!$C$32,2,0))</f>
        <v>#N/A</v>
      </c>
      <c r="F4437" s="35"/>
      <c r="G4437" s="33">
        <f>IFERROR(VLOOKUP(C4437,重点公司!$C$2:$E$800,2,FALSE),0)</f>
        <v>0</v>
      </c>
    </row>
    <row r="4438" spans="2:7" ht="14" customHeight="1" x14ac:dyDescent="0.25">
      <c r="B4438" s="34" t="s">
        <v>5508</v>
      </c>
      <c r="C4438" s="29">
        <f>[1]!s_info_name(B4438)</f>
        <v>0</v>
      </c>
      <c r="D4438" s="30">
        <f>[1]!s_info_industry_sw_2021(B4438,"",1)</f>
        <v>0</v>
      </c>
      <c r="E4438" s="31" t="e">
        <f>IF([1]!s_info_industry_sw_2021(B4438,"",2)="消费电子",分工!$E$4,VLOOKUP(D4438,分工!$B$2:'分工'!$C$32,2,0))</f>
        <v>#N/A</v>
      </c>
      <c r="F4438" s="35"/>
      <c r="G4438" s="33">
        <f>IFERROR(VLOOKUP(C4438,重点公司!$C$2:$E$800,2,FALSE),0)</f>
        <v>0</v>
      </c>
    </row>
    <row r="4439" spans="2:7" ht="14" customHeight="1" x14ac:dyDescent="0.25">
      <c r="B4439" s="34" t="s">
        <v>5509</v>
      </c>
      <c r="C4439" s="29">
        <f>[1]!s_info_name(B4439)</f>
        <v>0</v>
      </c>
      <c r="D4439" s="30">
        <f>[1]!s_info_industry_sw_2021(B4439,"",1)</f>
        <v>0</v>
      </c>
      <c r="E4439" s="31" t="e">
        <f>IF([1]!s_info_industry_sw_2021(B4439,"",2)="消费电子",分工!$E$4,VLOOKUP(D4439,分工!$B$2:'分工'!$C$32,2,0))</f>
        <v>#N/A</v>
      </c>
      <c r="F4439" s="35"/>
      <c r="G4439" s="33">
        <f>IFERROR(VLOOKUP(C4439,重点公司!$C$2:$E$800,2,FALSE),0)</f>
        <v>0</v>
      </c>
    </row>
    <row r="4440" spans="2:7" ht="14" customHeight="1" x14ac:dyDescent="0.25">
      <c r="B4440" s="34" t="s">
        <v>5510</v>
      </c>
      <c r="C4440" s="29">
        <f>[1]!s_info_name(B4440)</f>
        <v>0</v>
      </c>
      <c r="D4440" s="30">
        <f>[1]!s_info_industry_sw_2021(B4440,"",1)</f>
        <v>0</v>
      </c>
      <c r="E4440" s="31" t="e">
        <f>IF([1]!s_info_industry_sw_2021(B4440,"",2)="消费电子",分工!$E$4,VLOOKUP(D4440,分工!$B$2:'分工'!$C$32,2,0))</f>
        <v>#N/A</v>
      </c>
      <c r="F4440" s="35"/>
      <c r="G4440" s="33">
        <f>IFERROR(VLOOKUP(C4440,重点公司!$C$2:$E$800,2,FALSE),0)</f>
        <v>0</v>
      </c>
    </row>
    <row r="4441" spans="2:7" ht="14" customHeight="1" x14ac:dyDescent="0.25">
      <c r="B4441" s="34" t="s">
        <v>5511</v>
      </c>
      <c r="C4441" s="29">
        <f>[1]!s_info_name(B4441)</f>
        <v>0</v>
      </c>
      <c r="D4441" s="30">
        <f>[1]!s_info_industry_sw_2021(B4441,"",1)</f>
        <v>0</v>
      </c>
      <c r="E4441" s="31" t="e">
        <f>IF([1]!s_info_industry_sw_2021(B4441,"",2)="消费电子",分工!$E$4,VLOOKUP(D4441,分工!$B$2:'分工'!$C$32,2,0))</f>
        <v>#N/A</v>
      </c>
      <c r="F4441" s="35"/>
      <c r="G4441" s="33">
        <f>IFERROR(VLOOKUP(C4441,重点公司!$C$2:$E$800,2,FALSE),0)</f>
        <v>0</v>
      </c>
    </row>
    <row r="4442" spans="2:7" ht="14" customHeight="1" x14ac:dyDescent="0.25">
      <c r="B4442" s="34" t="s">
        <v>5512</v>
      </c>
      <c r="C4442" s="29">
        <f>[1]!s_info_name(B4442)</f>
        <v>0</v>
      </c>
      <c r="D4442" s="30">
        <f>[1]!s_info_industry_sw_2021(B4442,"",1)</f>
        <v>0</v>
      </c>
      <c r="E4442" s="31" t="e">
        <f>IF([1]!s_info_industry_sw_2021(B4442,"",2)="消费电子",分工!$E$4,VLOOKUP(D4442,分工!$B$2:'分工'!$C$32,2,0))</f>
        <v>#N/A</v>
      </c>
      <c r="F4442" s="35"/>
      <c r="G4442" s="33">
        <f>IFERROR(VLOOKUP(C4442,重点公司!$C$2:$E$800,2,FALSE),0)</f>
        <v>0</v>
      </c>
    </row>
    <row r="4443" spans="2:7" ht="14" customHeight="1" x14ac:dyDescent="0.25">
      <c r="B4443" s="34" t="s">
        <v>5513</v>
      </c>
      <c r="C4443" s="29">
        <f>[1]!s_info_name(B4443)</f>
        <v>0</v>
      </c>
      <c r="D4443" s="30">
        <f>[1]!s_info_industry_sw_2021(B4443,"",1)</f>
        <v>0</v>
      </c>
      <c r="E4443" s="31" t="e">
        <f>IF([1]!s_info_industry_sw_2021(B4443,"",2)="消费电子",分工!$E$4,VLOOKUP(D4443,分工!$B$2:'分工'!$C$32,2,0))</f>
        <v>#N/A</v>
      </c>
      <c r="F4443" s="35"/>
      <c r="G4443" s="33">
        <f>IFERROR(VLOOKUP(C4443,重点公司!$C$2:$E$800,2,FALSE),0)</f>
        <v>0</v>
      </c>
    </row>
    <row r="4444" spans="2:7" ht="14" customHeight="1" x14ac:dyDescent="0.25">
      <c r="B4444" s="34" t="s">
        <v>5514</v>
      </c>
      <c r="C4444" s="29">
        <f>[1]!s_info_name(B4444)</f>
        <v>0</v>
      </c>
      <c r="D4444" s="30">
        <f>[1]!s_info_industry_sw_2021(B4444,"",1)</f>
        <v>0</v>
      </c>
      <c r="E4444" s="31" t="e">
        <f>IF([1]!s_info_industry_sw_2021(B4444,"",2)="消费电子",分工!$E$4,VLOOKUP(D4444,分工!$B$2:'分工'!$C$32,2,0))</f>
        <v>#N/A</v>
      </c>
      <c r="F4444" s="35"/>
      <c r="G4444" s="33">
        <f>IFERROR(VLOOKUP(C4444,重点公司!$C$2:$E$800,2,FALSE),0)</f>
        <v>0</v>
      </c>
    </row>
    <row r="4445" spans="2:7" ht="14" customHeight="1" x14ac:dyDescent="0.25">
      <c r="B4445" s="34" t="s">
        <v>5515</v>
      </c>
      <c r="C4445" s="29">
        <f>[1]!s_info_name(B4445)</f>
        <v>0</v>
      </c>
      <c r="D4445" s="30">
        <f>[1]!s_info_industry_sw_2021(B4445,"",1)</f>
        <v>0</v>
      </c>
      <c r="E4445" s="31" t="e">
        <f>IF([1]!s_info_industry_sw_2021(B4445,"",2)="消费电子",分工!$E$4,VLOOKUP(D4445,分工!$B$2:'分工'!$C$32,2,0))</f>
        <v>#N/A</v>
      </c>
      <c r="F4445" s="35"/>
      <c r="G4445" s="33">
        <f>IFERROR(VLOOKUP(C4445,重点公司!$C$2:$E$800,2,FALSE),0)</f>
        <v>0</v>
      </c>
    </row>
    <row r="4446" spans="2:7" ht="14" customHeight="1" x14ac:dyDescent="0.25">
      <c r="B4446" s="34" t="s">
        <v>5516</v>
      </c>
      <c r="C4446" s="29">
        <f>[1]!s_info_name(B4446)</f>
        <v>0</v>
      </c>
      <c r="D4446" s="30">
        <f>[1]!s_info_industry_sw_2021(B4446,"",1)</f>
        <v>0</v>
      </c>
      <c r="E4446" s="31" t="e">
        <f>IF([1]!s_info_industry_sw_2021(B4446,"",2)="消费电子",分工!$E$4,VLOOKUP(D4446,分工!$B$2:'分工'!$C$32,2,0))</f>
        <v>#N/A</v>
      </c>
      <c r="F4446" s="35"/>
      <c r="G4446" s="33">
        <f>IFERROR(VLOOKUP(C4446,重点公司!$C$2:$E$800,2,FALSE),0)</f>
        <v>0</v>
      </c>
    </row>
    <row r="4447" spans="2:7" ht="14" customHeight="1" x14ac:dyDescent="0.25">
      <c r="B4447" s="34" t="s">
        <v>5517</v>
      </c>
      <c r="C4447" s="29">
        <f>[1]!s_info_name(B4447)</f>
        <v>0</v>
      </c>
      <c r="D4447" s="30">
        <f>[1]!s_info_industry_sw_2021(B4447,"",1)</f>
        <v>0</v>
      </c>
      <c r="E4447" s="31" t="e">
        <f>IF([1]!s_info_industry_sw_2021(B4447,"",2)="消费电子",分工!$E$4,VLOOKUP(D4447,分工!$B$2:'分工'!$C$32,2,0))</f>
        <v>#N/A</v>
      </c>
      <c r="F4447" s="35"/>
      <c r="G4447" s="33">
        <f>IFERROR(VLOOKUP(C4447,重点公司!$C$2:$E$800,2,FALSE),0)</f>
        <v>0</v>
      </c>
    </row>
    <row r="4448" spans="2:7" ht="14" customHeight="1" x14ac:dyDescent="0.25">
      <c r="B4448" s="34" t="s">
        <v>5518</v>
      </c>
      <c r="C4448" s="29">
        <f>[1]!s_info_name(B4448)</f>
        <v>0</v>
      </c>
      <c r="D4448" s="30">
        <f>[1]!s_info_industry_sw_2021(B4448,"",1)</f>
        <v>0</v>
      </c>
      <c r="E4448" s="31" t="e">
        <f>IF([1]!s_info_industry_sw_2021(B4448,"",2)="消费电子",分工!$E$4,VLOOKUP(D4448,分工!$B$2:'分工'!$C$32,2,0))</f>
        <v>#N/A</v>
      </c>
      <c r="F4448" s="35"/>
      <c r="G4448" s="33">
        <f>IFERROR(VLOOKUP(C4448,重点公司!$C$2:$E$800,2,FALSE),0)</f>
        <v>0</v>
      </c>
    </row>
    <row r="4449" spans="2:7" ht="14" customHeight="1" x14ac:dyDescent="0.25">
      <c r="B4449" s="34" t="s">
        <v>5519</v>
      </c>
      <c r="C4449" s="29">
        <f>[1]!s_info_name(B4449)</f>
        <v>0</v>
      </c>
      <c r="D4449" s="30">
        <f>[1]!s_info_industry_sw_2021(B4449,"",1)</f>
        <v>0</v>
      </c>
      <c r="E4449" s="31" t="e">
        <f>IF([1]!s_info_industry_sw_2021(B4449,"",2)="消费电子",分工!$E$4,VLOOKUP(D4449,分工!$B$2:'分工'!$C$32,2,0))</f>
        <v>#N/A</v>
      </c>
      <c r="F4449" s="35"/>
      <c r="G4449" s="33">
        <f>IFERROR(VLOOKUP(C4449,重点公司!$C$2:$E$800,2,FALSE),0)</f>
        <v>0</v>
      </c>
    </row>
    <row r="4450" spans="2:7" ht="14" customHeight="1" x14ac:dyDescent="0.25">
      <c r="B4450" s="34" t="s">
        <v>5520</v>
      </c>
      <c r="C4450" s="29">
        <f>[1]!s_info_name(B4450)</f>
        <v>0</v>
      </c>
      <c r="D4450" s="30">
        <f>[1]!s_info_industry_sw_2021(B4450,"",1)</f>
        <v>0</v>
      </c>
      <c r="E4450" s="31" t="e">
        <f>IF([1]!s_info_industry_sw_2021(B4450,"",2)="消费电子",分工!$E$4,VLOOKUP(D4450,分工!$B$2:'分工'!$C$32,2,0))</f>
        <v>#N/A</v>
      </c>
      <c r="F4450" s="35"/>
      <c r="G4450" s="33">
        <f>IFERROR(VLOOKUP(C4450,重点公司!$C$2:$E$800,2,FALSE),0)</f>
        <v>0</v>
      </c>
    </row>
    <row r="4451" spans="2:7" ht="14" customHeight="1" x14ac:dyDescent="0.25">
      <c r="B4451" s="34" t="s">
        <v>5521</v>
      </c>
      <c r="C4451" s="29">
        <f>[1]!s_info_name(B4451)</f>
        <v>0</v>
      </c>
      <c r="D4451" s="30">
        <f>[1]!s_info_industry_sw_2021(B4451,"",1)</f>
        <v>0</v>
      </c>
      <c r="E4451" s="31" t="e">
        <f>IF([1]!s_info_industry_sw_2021(B4451,"",2)="消费电子",分工!$E$4,VLOOKUP(D4451,分工!$B$2:'分工'!$C$32,2,0))</f>
        <v>#N/A</v>
      </c>
      <c r="F4451" s="35"/>
      <c r="G4451" s="33">
        <f>IFERROR(VLOOKUP(C4451,重点公司!$C$2:$E$800,2,FALSE),0)</f>
        <v>0</v>
      </c>
    </row>
    <row r="4452" spans="2:7" ht="14" customHeight="1" x14ac:dyDescent="0.25">
      <c r="B4452" s="34" t="s">
        <v>5522</v>
      </c>
      <c r="C4452" s="29">
        <f>[1]!s_info_name(B4452)</f>
        <v>0</v>
      </c>
      <c r="D4452" s="30">
        <f>[1]!s_info_industry_sw_2021(B4452,"",1)</f>
        <v>0</v>
      </c>
      <c r="E4452" s="31" t="e">
        <f>IF([1]!s_info_industry_sw_2021(B4452,"",2)="消费电子",分工!$E$4,VLOOKUP(D4452,分工!$B$2:'分工'!$C$32,2,0))</f>
        <v>#N/A</v>
      </c>
      <c r="F4452" s="35"/>
      <c r="G4452" s="33">
        <f>IFERROR(VLOOKUP(C4452,重点公司!$C$2:$E$800,2,FALSE),0)</f>
        <v>0</v>
      </c>
    </row>
    <row r="4453" spans="2:7" ht="14" customHeight="1" x14ac:dyDescent="0.25">
      <c r="B4453" s="34" t="s">
        <v>5523</v>
      </c>
      <c r="C4453" s="29">
        <f>[1]!s_info_name(B4453)</f>
        <v>0</v>
      </c>
      <c r="D4453" s="30">
        <f>[1]!s_info_industry_sw_2021(B4453,"",1)</f>
        <v>0</v>
      </c>
      <c r="E4453" s="31" t="e">
        <f>IF([1]!s_info_industry_sw_2021(B4453,"",2)="消费电子",分工!$E$4,VLOOKUP(D4453,分工!$B$2:'分工'!$C$32,2,0))</f>
        <v>#N/A</v>
      </c>
      <c r="F4453" s="35"/>
      <c r="G4453" s="33">
        <f>IFERROR(VLOOKUP(C4453,重点公司!$C$2:$E$800,2,FALSE),0)</f>
        <v>0</v>
      </c>
    </row>
    <row r="4454" spans="2:7" ht="14" customHeight="1" x14ac:dyDescent="0.25">
      <c r="B4454" s="34" t="s">
        <v>5524</v>
      </c>
      <c r="C4454" s="29">
        <f>[1]!s_info_name(B4454)</f>
        <v>0</v>
      </c>
      <c r="D4454" s="30">
        <f>[1]!s_info_industry_sw_2021(B4454,"",1)</f>
        <v>0</v>
      </c>
      <c r="E4454" s="31" t="e">
        <f>IF([1]!s_info_industry_sw_2021(B4454,"",2)="消费电子",分工!$E$4,VLOOKUP(D4454,分工!$B$2:'分工'!$C$32,2,0))</f>
        <v>#N/A</v>
      </c>
      <c r="F4454" s="35"/>
      <c r="G4454" s="33">
        <f>IFERROR(VLOOKUP(C4454,重点公司!$C$2:$E$800,2,FALSE),0)</f>
        <v>0</v>
      </c>
    </row>
    <row r="4455" spans="2:7" ht="14" customHeight="1" x14ac:dyDescent="0.25">
      <c r="B4455" s="34" t="s">
        <v>5525</v>
      </c>
      <c r="C4455" s="29">
        <f>[1]!s_info_name(B4455)</f>
        <v>0</v>
      </c>
      <c r="D4455" s="30">
        <f>[1]!s_info_industry_sw_2021(B4455,"",1)</f>
        <v>0</v>
      </c>
      <c r="E4455" s="31" t="e">
        <f>IF([1]!s_info_industry_sw_2021(B4455,"",2)="消费电子",分工!$E$4,VLOOKUP(D4455,分工!$B$2:'分工'!$C$32,2,0))</f>
        <v>#N/A</v>
      </c>
      <c r="F4455" s="35"/>
      <c r="G4455" s="33">
        <f>IFERROR(VLOOKUP(C4455,重点公司!$C$2:$E$800,2,FALSE),0)</f>
        <v>0</v>
      </c>
    </row>
    <row r="4456" spans="2:7" ht="14" customHeight="1" x14ac:dyDescent="0.25">
      <c r="B4456" s="34" t="s">
        <v>5526</v>
      </c>
      <c r="C4456" s="29">
        <f>[1]!s_info_name(B4456)</f>
        <v>0</v>
      </c>
      <c r="D4456" s="30">
        <f>[1]!s_info_industry_sw_2021(B4456,"",1)</f>
        <v>0</v>
      </c>
      <c r="E4456" s="31" t="e">
        <f>IF([1]!s_info_industry_sw_2021(B4456,"",2)="消费电子",分工!$E$4,VLOOKUP(D4456,分工!$B$2:'分工'!$C$32,2,0))</f>
        <v>#N/A</v>
      </c>
      <c r="F4456" s="35"/>
      <c r="G4456" s="33">
        <f>IFERROR(VLOOKUP(C4456,重点公司!$C$2:$E$800,2,FALSE),0)</f>
        <v>0</v>
      </c>
    </row>
    <row r="4457" spans="2:7" ht="14" customHeight="1" x14ac:dyDescent="0.25">
      <c r="B4457" s="34" t="s">
        <v>5527</v>
      </c>
      <c r="C4457" s="29">
        <f>[1]!s_info_name(B4457)</f>
        <v>0</v>
      </c>
      <c r="D4457" s="30">
        <f>[1]!s_info_industry_sw_2021(B4457,"",1)</f>
        <v>0</v>
      </c>
      <c r="E4457" s="31" t="e">
        <f>IF([1]!s_info_industry_sw_2021(B4457,"",2)="消费电子",分工!$E$4,VLOOKUP(D4457,分工!$B$2:'分工'!$C$32,2,0))</f>
        <v>#N/A</v>
      </c>
      <c r="F4457" s="35"/>
      <c r="G4457" s="33">
        <f>IFERROR(VLOOKUP(C4457,重点公司!$C$2:$E$800,2,FALSE),0)</f>
        <v>0</v>
      </c>
    </row>
    <row r="4458" spans="2:7" ht="14" customHeight="1" x14ac:dyDescent="0.25">
      <c r="B4458" s="34" t="s">
        <v>5528</v>
      </c>
      <c r="C4458" s="29">
        <f>[1]!s_info_name(B4458)</f>
        <v>0</v>
      </c>
      <c r="D4458" s="30">
        <f>[1]!s_info_industry_sw_2021(B4458,"",1)</f>
        <v>0</v>
      </c>
      <c r="E4458" s="31" t="e">
        <f>IF([1]!s_info_industry_sw_2021(B4458,"",2)="消费电子",分工!$E$4,VLOOKUP(D4458,分工!$B$2:'分工'!$C$32,2,0))</f>
        <v>#N/A</v>
      </c>
      <c r="F4458" s="35"/>
      <c r="G4458" s="33">
        <f>IFERROR(VLOOKUP(C4458,重点公司!$C$2:$E$800,2,FALSE),0)</f>
        <v>0</v>
      </c>
    </row>
    <row r="4459" spans="2:7" ht="14" customHeight="1" x14ac:dyDescent="0.25">
      <c r="B4459" s="34" t="s">
        <v>5529</v>
      </c>
      <c r="C4459" s="29">
        <f>[1]!s_info_name(B4459)</f>
        <v>0</v>
      </c>
      <c r="D4459" s="30">
        <f>[1]!s_info_industry_sw_2021(B4459,"",1)</f>
        <v>0</v>
      </c>
      <c r="E4459" s="31" t="e">
        <f>IF([1]!s_info_industry_sw_2021(B4459,"",2)="消费电子",分工!$E$4,VLOOKUP(D4459,分工!$B$2:'分工'!$C$32,2,0))</f>
        <v>#N/A</v>
      </c>
      <c r="F4459" s="35"/>
      <c r="G4459" s="33">
        <f>IFERROR(VLOOKUP(C4459,重点公司!$C$2:$E$800,2,FALSE),0)</f>
        <v>0</v>
      </c>
    </row>
    <row r="4460" spans="2:7" ht="14" customHeight="1" x14ac:dyDescent="0.25">
      <c r="B4460" s="34" t="s">
        <v>5530</v>
      </c>
      <c r="C4460" s="29">
        <f>[1]!s_info_name(B4460)</f>
        <v>0</v>
      </c>
      <c r="D4460" s="30">
        <f>[1]!s_info_industry_sw_2021(B4460,"",1)</f>
        <v>0</v>
      </c>
      <c r="E4460" s="31" t="e">
        <f>IF([1]!s_info_industry_sw_2021(B4460,"",2)="消费电子",分工!$E$4,VLOOKUP(D4460,分工!$B$2:'分工'!$C$32,2,0))</f>
        <v>#N/A</v>
      </c>
      <c r="F4460" s="35"/>
      <c r="G4460" s="33">
        <f>IFERROR(VLOOKUP(C4460,重点公司!$C$2:$E$800,2,FALSE),0)</f>
        <v>0</v>
      </c>
    </row>
    <row r="4461" spans="2:7" ht="14" customHeight="1" x14ac:dyDescent="0.25">
      <c r="B4461" s="34" t="s">
        <v>5531</v>
      </c>
      <c r="C4461" s="29">
        <f>[1]!s_info_name(B4461)</f>
        <v>0</v>
      </c>
      <c r="D4461" s="30">
        <f>[1]!s_info_industry_sw_2021(B4461,"",1)</f>
        <v>0</v>
      </c>
      <c r="E4461" s="31" t="e">
        <f>IF([1]!s_info_industry_sw_2021(B4461,"",2)="消费电子",分工!$E$4,VLOOKUP(D4461,分工!$B$2:'分工'!$C$32,2,0))</f>
        <v>#N/A</v>
      </c>
      <c r="F4461" s="35"/>
      <c r="G4461" s="33">
        <f>IFERROR(VLOOKUP(C4461,重点公司!$C$2:$E$800,2,FALSE),0)</f>
        <v>0</v>
      </c>
    </row>
    <row r="4462" spans="2:7" ht="14" customHeight="1" x14ac:dyDescent="0.25">
      <c r="B4462" s="34" t="s">
        <v>5532</v>
      </c>
      <c r="C4462" s="29">
        <f>[1]!s_info_name(B4462)</f>
        <v>0</v>
      </c>
      <c r="D4462" s="30">
        <f>[1]!s_info_industry_sw_2021(B4462,"",1)</f>
        <v>0</v>
      </c>
      <c r="E4462" s="31" t="e">
        <f>IF([1]!s_info_industry_sw_2021(B4462,"",2)="消费电子",分工!$E$4,VLOOKUP(D4462,分工!$B$2:'分工'!$C$32,2,0))</f>
        <v>#N/A</v>
      </c>
      <c r="F4462" s="35"/>
      <c r="G4462" s="33">
        <f>IFERROR(VLOOKUP(C4462,重点公司!$C$2:$E$800,2,FALSE),0)</f>
        <v>0</v>
      </c>
    </row>
    <row r="4463" spans="2:7" ht="14" customHeight="1" x14ac:dyDescent="0.25">
      <c r="B4463" s="34" t="s">
        <v>5533</v>
      </c>
      <c r="C4463" s="29">
        <f>[1]!s_info_name(B4463)</f>
        <v>0</v>
      </c>
      <c r="D4463" s="30">
        <f>[1]!s_info_industry_sw_2021(B4463,"",1)</f>
        <v>0</v>
      </c>
      <c r="E4463" s="31" t="e">
        <f>IF([1]!s_info_industry_sw_2021(B4463,"",2)="消费电子",分工!$E$4,VLOOKUP(D4463,分工!$B$2:'分工'!$C$32,2,0))</f>
        <v>#N/A</v>
      </c>
      <c r="F4463" s="35"/>
      <c r="G4463" s="33">
        <f>IFERROR(VLOOKUP(C4463,重点公司!$C$2:$E$800,2,FALSE),0)</f>
        <v>0</v>
      </c>
    </row>
    <row r="4464" spans="2:7" ht="14" customHeight="1" x14ac:dyDescent="0.25">
      <c r="B4464" s="34" t="s">
        <v>5534</v>
      </c>
      <c r="C4464" s="29">
        <f>[1]!s_info_name(B4464)</f>
        <v>0</v>
      </c>
      <c r="D4464" s="30">
        <f>[1]!s_info_industry_sw_2021(B4464,"",1)</f>
        <v>0</v>
      </c>
      <c r="E4464" s="31" t="e">
        <f>IF([1]!s_info_industry_sw_2021(B4464,"",2)="消费电子",分工!$E$4,VLOOKUP(D4464,分工!$B$2:'分工'!$C$32,2,0))</f>
        <v>#N/A</v>
      </c>
      <c r="F4464" s="35"/>
      <c r="G4464" s="33">
        <f>IFERROR(VLOOKUP(C4464,重点公司!$C$2:$E$800,2,FALSE),0)</f>
        <v>0</v>
      </c>
    </row>
    <row r="4465" spans="2:7" ht="14" customHeight="1" x14ac:dyDescent="0.25">
      <c r="B4465" s="34" t="s">
        <v>5535</v>
      </c>
      <c r="C4465" s="29">
        <f>[1]!s_info_name(B4465)</f>
        <v>0</v>
      </c>
      <c r="D4465" s="30">
        <f>[1]!s_info_industry_sw_2021(B4465,"",1)</f>
        <v>0</v>
      </c>
      <c r="E4465" s="31" t="e">
        <f>IF([1]!s_info_industry_sw_2021(B4465,"",2)="消费电子",分工!$E$4,VLOOKUP(D4465,分工!$B$2:'分工'!$C$32,2,0))</f>
        <v>#N/A</v>
      </c>
      <c r="F4465" s="35"/>
      <c r="G4465" s="33">
        <f>IFERROR(VLOOKUP(C4465,重点公司!$C$2:$E$800,2,FALSE),0)</f>
        <v>0</v>
      </c>
    </row>
    <row r="4466" spans="2:7" ht="14" customHeight="1" x14ac:dyDescent="0.25">
      <c r="B4466" s="34" t="s">
        <v>5536</v>
      </c>
      <c r="C4466" s="29">
        <f>[1]!s_info_name(B4466)</f>
        <v>0</v>
      </c>
      <c r="D4466" s="30">
        <f>[1]!s_info_industry_sw_2021(B4466,"",1)</f>
        <v>0</v>
      </c>
      <c r="E4466" s="31" t="e">
        <f>IF([1]!s_info_industry_sw_2021(B4466,"",2)="消费电子",分工!$E$4,VLOOKUP(D4466,分工!$B$2:'分工'!$C$32,2,0))</f>
        <v>#N/A</v>
      </c>
      <c r="F4466" s="35"/>
      <c r="G4466" s="33">
        <f>IFERROR(VLOOKUP(C4466,重点公司!$C$2:$E$800,2,FALSE),0)</f>
        <v>0</v>
      </c>
    </row>
    <row r="4467" spans="2:7" ht="14" customHeight="1" x14ac:dyDescent="0.25">
      <c r="B4467" s="34" t="s">
        <v>5537</v>
      </c>
      <c r="C4467" s="29">
        <f>[1]!s_info_name(B4467)</f>
        <v>0</v>
      </c>
      <c r="D4467" s="30">
        <f>[1]!s_info_industry_sw_2021(B4467,"",1)</f>
        <v>0</v>
      </c>
      <c r="E4467" s="31" t="e">
        <f>IF([1]!s_info_industry_sw_2021(B4467,"",2)="消费电子",分工!$E$4,VLOOKUP(D4467,分工!$B$2:'分工'!$C$32,2,0))</f>
        <v>#N/A</v>
      </c>
      <c r="F4467" s="35"/>
      <c r="G4467" s="33">
        <f>IFERROR(VLOOKUP(C4467,重点公司!$C$2:$E$800,2,FALSE),0)</f>
        <v>0</v>
      </c>
    </row>
    <row r="4468" spans="2:7" ht="14" customHeight="1" x14ac:dyDescent="0.25">
      <c r="B4468" s="34" t="s">
        <v>5538</v>
      </c>
      <c r="C4468" s="29">
        <f>[1]!s_info_name(B4468)</f>
        <v>0</v>
      </c>
      <c r="D4468" s="30">
        <f>[1]!s_info_industry_sw_2021(B4468,"",1)</f>
        <v>0</v>
      </c>
      <c r="E4468" s="31" t="e">
        <f>IF([1]!s_info_industry_sw_2021(B4468,"",2)="消费电子",分工!$E$4,VLOOKUP(D4468,分工!$B$2:'分工'!$C$32,2,0))</f>
        <v>#N/A</v>
      </c>
      <c r="F4468" s="35"/>
      <c r="G4468" s="33">
        <f>IFERROR(VLOOKUP(C4468,重点公司!$C$2:$E$800,2,FALSE),0)</f>
        <v>0</v>
      </c>
    </row>
    <row r="4469" spans="2:7" ht="14" customHeight="1" x14ac:dyDescent="0.25">
      <c r="B4469" s="34" t="s">
        <v>5539</v>
      </c>
      <c r="C4469" s="29">
        <f>[1]!s_info_name(B4469)</f>
        <v>0</v>
      </c>
      <c r="D4469" s="30">
        <f>[1]!s_info_industry_sw_2021(B4469,"",1)</f>
        <v>0</v>
      </c>
      <c r="E4469" s="31" t="e">
        <f>IF([1]!s_info_industry_sw_2021(B4469,"",2)="消费电子",分工!$E$4,VLOOKUP(D4469,分工!$B$2:'分工'!$C$32,2,0))</f>
        <v>#N/A</v>
      </c>
      <c r="F4469" s="35"/>
      <c r="G4469" s="33">
        <f>IFERROR(VLOOKUP(C4469,重点公司!$C$2:$E$800,2,FALSE),0)</f>
        <v>0</v>
      </c>
    </row>
    <row r="4470" spans="2:7" ht="14" customHeight="1" x14ac:dyDescent="0.25">
      <c r="B4470" s="34" t="s">
        <v>5540</v>
      </c>
      <c r="C4470" s="29">
        <f>[1]!s_info_name(B4470)</f>
        <v>0</v>
      </c>
      <c r="D4470" s="30">
        <f>[1]!s_info_industry_sw_2021(B4470,"",1)</f>
        <v>0</v>
      </c>
      <c r="E4470" s="31" t="e">
        <f>IF([1]!s_info_industry_sw_2021(B4470,"",2)="消费电子",分工!$E$4,VLOOKUP(D4470,分工!$B$2:'分工'!$C$32,2,0))</f>
        <v>#N/A</v>
      </c>
      <c r="F4470" s="35"/>
      <c r="G4470" s="33">
        <f>IFERROR(VLOOKUP(C4470,重点公司!$C$2:$E$800,2,FALSE),0)</f>
        <v>0</v>
      </c>
    </row>
    <row r="4471" spans="2:7" ht="14" customHeight="1" x14ac:dyDescent="0.25">
      <c r="B4471" s="34" t="s">
        <v>5541</v>
      </c>
      <c r="C4471" s="29">
        <f>[1]!s_info_name(B4471)</f>
        <v>0</v>
      </c>
      <c r="D4471" s="30">
        <f>[1]!s_info_industry_sw_2021(B4471,"",1)</f>
        <v>0</v>
      </c>
      <c r="E4471" s="31" t="e">
        <f>IF([1]!s_info_industry_sw_2021(B4471,"",2)="消费电子",分工!$E$4,VLOOKUP(D4471,分工!$B$2:'分工'!$C$32,2,0))</f>
        <v>#N/A</v>
      </c>
      <c r="F4471" s="35"/>
      <c r="G4471" s="33">
        <f>IFERROR(VLOOKUP(C4471,重点公司!$C$2:$E$800,2,FALSE),0)</f>
        <v>0</v>
      </c>
    </row>
    <row r="4472" spans="2:7" ht="14" customHeight="1" x14ac:dyDescent="0.25">
      <c r="B4472" s="34" t="s">
        <v>5542</v>
      </c>
      <c r="C4472" s="29">
        <f>[1]!s_info_name(B4472)</f>
        <v>0</v>
      </c>
      <c r="D4472" s="30">
        <f>[1]!s_info_industry_sw_2021(B4472,"",1)</f>
        <v>0</v>
      </c>
      <c r="E4472" s="31" t="e">
        <f>IF([1]!s_info_industry_sw_2021(B4472,"",2)="消费电子",分工!$E$4,VLOOKUP(D4472,分工!$B$2:'分工'!$C$32,2,0))</f>
        <v>#N/A</v>
      </c>
      <c r="F4472" s="35"/>
      <c r="G4472" s="33">
        <f>IFERROR(VLOOKUP(C4472,重点公司!$C$2:$E$800,2,FALSE),0)</f>
        <v>0</v>
      </c>
    </row>
    <row r="4473" spans="2:7" ht="14" customHeight="1" x14ac:dyDescent="0.25">
      <c r="B4473" s="34" t="s">
        <v>5543</v>
      </c>
      <c r="C4473" s="29">
        <f>[1]!s_info_name(B4473)</f>
        <v>0</v>
      </c>
      <c r="D4473" s="30">
        <f>[1]!s_info_industry_sw_2021(B4473,"",1)</f>
        <v>0</v>
      </c>
      <c r="E4473" s="31" t="e">
        <f>IF([1]!s_info_industry_sw_2021(B4473,"",2)="消费电子",分工!$E$4,VLOOKUP(D4473,分工!$B$2:'分工'!$C$32,2,0))</f>
        <v>#N/A</v>
      </c>
      <c r="F4473" s="35"/>
      <c r="G4473" s="33">
        <f>IFERROR(VLOOKUP(C4473,重点公司!$C$2:$E$800,2,FALSE),0)</f>
        <v>0</v>
      </c>
    </row>
    <row r="4474" spans="2:7" ht="14" customHeight="1" x14ac:dyDescent="0.25">
      <c r="B4474" s="34" t="s">
        <v>5544</v>
      </c>
      <c r="C4474" s="29">
        <f>[1]!s_info_name(B4474)</f>
        <v>0</v>
      </c>
      <c r="D4474" s="30">
        <f>[1]!s_info_industry_sw_2021(B4474,"",1)</f>
        <v>0</v>
      </c>
      <c r="E4474" s="31" t="e">
        <f>IF([1]!s_info_industry_sw_2021(B4474,"",2)="消费电子",分工!$E$4,VLOOKUP(D4474,分工!$B$2:'分工'!$C$32,2,0))</f>
        <v>#N/A</v>
      </c>
      <c r="F4474" s="35"/>
      <c r="G4474" s="33">
        <f>IFERROR(VLOOKUP(C4474,重点公司!$C$2:$E$800,2,FALSE),0)</f>
        <v>0</v>
      </c>
    </row>
    <row r="4475" spans="2:7" ht="14" customHeight="1" x14ac:dyDescent="0.25">
      <c r="B4475" s="34" t="s">
        <v>5545</v>
      </c>
      <c r="C4475" s="29">
        <f>[1]!s_info_name(B4475)</f>
        <v>0</v>
      </c>
      <c r="D4475" s="30">
        <f>[1]!s_info_industry_sw_2021(B4475,"",1)</f>
        <v>0</v>
      </c>
      <c r="E4475" s="31" t="e">
        <f>IF([1]!s_info_industry_sw_2021(B4475,"",2)="消费电子",分工!$E$4,VLOOKUP(D4475,分工!$B$2:'分工'!$C$32,2,0))</f>
        <v>#N/A</v>
      </c>
      <c r="F4475" s="35"/>
      <c r="G4475" s="33">
        <f>IFERROR(VLOOKUP(C4475,重点公司!$C$2:$E$800,2,FALSE),0)</f>
        <v>0</v>
      </c>
    </row>
    <row r="4476" spans="2:7" ht="14" customHeight="1" x14ac:dyDescent="0.25">
      <c r="B4476" s="34" t="s">
        <v>5546</v>
      </c>
      <c r="C4476" s="29">
        <f>[1]!s_info_name(B4476)</f>
        <v>0</v>
      </c>
      <c r="D4476" s="30">
        <f>[1]!s_info_industry_sw_2021(B4476,"",1)</f>
        <v>0</v>
      </c>
      <c r="E4476" s="31" t="e">
        <f>IF([1]!s_info_industry_sw_2021(B4476,"",2)="消费电子",分工!$E$4,VLOOKUP(D4476,分工!$B$2:'分工'!$C$32,2,0))</f>
        <v>#N/A</v>
      </c>
      <c r="F4476" s="35"/>
      <c r="G4476" s="33">
        <f>IFERROR(VLOOKUP(C4476,重点公司!$C$2:$E$800,2,FALSE),0)</f>
        <v>0</v>
      </c>
    </row>
    <row r="4477" spans="2:7" ht="14" customHeight="1" x14ac:dyDescent="0.25">
      <c r="B4477" s="34" t="s">
        <v>5547</v>
      </c>
      <c r="C4477" s="29">
        <f>[1]!s_info_name(B4477)</f>
        <v>0</v>
      </c>
      <c r="D4477" s="30">
        <f>[1]!s_info_industry_sw_2021(B4477,"",1)</f>
        <v>0</v>
      </c>
      <c r="E4477" s="31" t="e">
        <f>IF([1]!s_info_industry_sw_2021(B4477,"",2)="消费电子",分工!$E$4,VLOOKUP(D4477,分工!$B$2:'分工'!$C$32,2,0))</f>
        <v>#N/A</v>
      </c>
      <c r="F4477" s="35"/>
      <c r="G4477" s="33">
        <f>IFERROR(VLOOKUP(C4477,重点公司!$C$2:$E$800,2,FALSE),0)</f>
        <v>0</v>
      </c>
    </row>
    <row r="4478" spans="2:7" ht="14" customHeight="1" x14ac:dyDescent="0.25">
      <c r="B4478" s="34" t="s">
        <v>5548</v>
      </c>
      <c r="C4478" s="29">
        <f>[1]!s_info_name(B4478)</f>
        <v>0</v>
      </c>
      <c r="D4478" s="30">
        <f>[1]!s_info_industry_sw_2021(B4478,"",1)</f>
        <v>0</v>
      </c>
      <c r="E4478" s="31" t="e">
        <f>IF([1]!s_info_industry_sw_2021(B4478,"",2)="消费电子",分工!$E$4,VLOOKUP(D4478,分工!$B$2:'分工'!$C$32,2,0))</f>
        <v>#N/A</v>
      </c>
      <c r="F4478" s="35"/>
      <c r="G4478" s="33">
        <f>IFERROR(VLOOKUP(C4478,重点公司!$C$2:$E$800,2,FALSE),0)</f>
        <v>0</v>
      </c>
    </row>
    <row r="4479" spans="2:7" ht="14" customHeight="1" x14ac:dyDescent="0.25">
      <c r="B4479" s="34" t="s">
        <v>5549</v>
      </c>
      <c r="C4479" s="29">
        <f>[1]!s_info_name(B4479)</f>
        <v>0</v>
      </c>
      <c r="D4479" s="30">
        <f>[1]!s_info_industry_sw_2021(B4479,"",1)</f>
        <v>0</v>
      </c>
      <c r="E4479" s="31" t="e">
        <f>IF([1]!s_info_industry_sw_2021(B4479,"",2)="消费电子",分工!$E$4,VLOOKUP(D4479,分工!$B$2:'分工'!$C$32,2,0))</f>
        <v>#N/A</v>
      </c>
      <c r="F4479" s="35"/>
      <c r="G4479" s="33">
        <f>IFERROR(VLOOKUP(C4479,重点公司!$C$2:$E$800,2,FALSE),0)</f>
        <v>0</v>
      </c>
    </row>
    <row r="4480" spans="2:7" ht="14" customHeight="1" x14ac:dyDescent="0.25">
      <c r="B4480" s="34" t="s">
        <v>5550</v>
      </c>
      <c r="C4480" s="29">
        <f>[1]!s_info_name(B4480)</f>
        <v>0</v>
      </c>
      <c r="D4480" s="30">
        <f>[1]!s_info_industry_sw_2021(B4480,"",1)</f>
        <v>0</v>
      </c>
      <c r="E4480" s="31" t="e">
        <f>IF([1]!s_info_industry_sw_2021(B4480,"",2)="消费电子",分工!$E$4,VLOOKUP(D4480,分工!$B$2:'分工'!$C$32,2,0))</f>
        <v>#N/A</v>
      </c>
      <c r="F4480" s="35"/>
      <c r="G4480" s="33">
        <f>IFERROR(VLOOKUP(C4480,重点公司!$C$2:$E$800,2,FALSE),0)</f>
        <v>0</v>
      </c>
    </row>
    <row r="4481" spans="2:7" ht="14" customHeight="1" x14ac:dyDescent="0.25">
      <c r="B4481" s="34" t="s">
        <v>5551</v>
      </c>
      <c r="C4481" s="29">
        <f>[1]!s_info_name(B4481)</f>
        <v>0</v>
      </c>
      <c r="D4481" s="30">
        <f>[1]!s_info_industry_sw_2021(B4481,"",1)</f>
        <v>0</v>
      </c>
      <c r="E4481" s="31" t="e">
        <f>IF([1]!s_info_industry_sw_2021(B4481,"",2)="消费电子",分工!$E$4,VLOOKUP(D4481,分工!$B$2:'分工'!$C$32,2,0))</f>
        <v>#N/A</v>
      </c>
      <c r="F4481" s="35"/>
      <c r="G4481" s="33">
        <f>IFERROR(VLOOKUP(C4481,重点公司!$C$2:$E$800,2,FALSE),0)</f>
        <v>0</v>
      </c>
    </row>
    <row r="4482" spans="2:7" ht="14" customHeight="1" x14ac:dyDescent="0.25">
      <c r="B4482" s="34" t="s">
        <v>5552</v>
      </c>
      <c r="C4482" s="29">
        <f>[1]!s_info_name(B4482)</f>
        <v>0</v>
      </c>
      <c r="D4482" s="30">
        <f>[1]!s_info_industry_sw_2021(B4482,"",1)</f>
        <v>0</v>
      </c>
      <c r="E4482" s="31" t="e">
        <f>IF([1]!s_info_industry_sw_2021(B4482,"",2)="消费电子",分工!$E$4,VLOOKUP(D4482,分工!$B$2:'分工'!$C$32,2,0))</f>
        <v>#N/A</v>
      </c>
      <c r="F4482" s="35"/>
      <c r="G4482" s="33">
        <f>IFERROR(VLOOKUP(C4482,重点公司!$C$2:$E$800,2,FALSE),0)</f>
        <v>0</v>
      </c>
    </row>
    <row r="4483" spans="2:7" ht="14" customHeight="1" x14ac:dyDescent="0.25">
      <c r="B4483" s="34" t="s">
        <v>5553</v>
      </c>
      <c r="C4483" s="29">
        <f>[1]!s_info_name(B4483)</f>
        <v>0</v>
      </c>
      <c r="D4483" s="30">
        <f>[1]!s_info_industry_sw_2021(B4483,"",1)</f>
        <v>0</v>
      </c>
      <c r="E4483" s="31" t="e">
        <f>IF([1]!s_info_industry_sw_2021(B4483,"",2)="消费电子",分工!$E$4,VLOOKUP(D4483,分工!$B$2:'分工'!$C$32,2,0))</f>
        <v>#N/A</v>
      </c>
      <c r="F4483" s="35"/>
      <c r="G4483" s="33">
        <f>IFERROR(VLOOKUP(C4483,重点公司!$C$2:$E$800,2,FALSE),0)</f>
        <v>0</v>
      </c>
    </row>
    <row r="4484" spans="2:7" ht="14" customHeight="1" x14ac:dyDescent="0.25">
      <c r="B4484" s="34" t="s">
        <v>5554</v>
      </c>
      <c r="C4484" s="29">
        <f>[1]!s_info_name(B4484)</f>
        <v>0</v>
      </c>
      <c r="D4484" s="30">
        <f>[1]!s_info_industry_sw_2021(B4484,"",1)</f>
        <v>0</v>
      </c>
      <c r="E4484" s="31" t="e">
        <f>IF([1]!s_info_industry_sw_2021(B4484,"",2)="消费电子",分工!$E$4,VLOOKUP(D4484,分工!$B$2:'分工'!$C$32,2,0))</f>
        <v>#N/A</v>
      </c>
      <c r="F4484" s="35"/>
      <c r="G4484" s="33">
        <f>IFERROR(VLOOKUP(C4484,重点公司!$C$2:$E$800,2,FALSE),0)</f>
        <v>0</v>
      </c>
    </row>
    <row r="4485" spans="2:7" ht="14" customHeight="1" x14ac:dyDescent="0.25">
      <c r="B4485" s="34" t="s">
        <v>5555</v>
      </c>
      <c r="C4485" s="29">
        <f>[1]!s_info_name(B4485)</f>
        <v>0</v>
      </c>
      <c r="D4485" s="30">
        <f>[1]!s_info_industry_sw_2021(B4485,"",1)</f>
        <v>0</v>
      </c>
      <c r="E4485" s="31" t="e">
        <f>IF([1]!s_info_industry_sw_2021(B4485,"",2)="消费电子",分工!$E$4,VLOOKUP(D4485,分工!$B$2:'分工'!$C$32,2,0))</f>
        <v>#N/A</v>
      </c>
      <c r="F4485" s="35"/>
      <c r="G4485" s="33">
        <f>IFERROR(VLOOKUP(C4485,重点公司!$C$2:$E$800,2,FALSE),0)</f>
        <v>0</v>
      </c>
    </row>
    <row r="4486" spans="2:7" ht="14" customHeight="1" x14ac:dyDescent="0.25">
      <c r="B4486" s="34" t="s">
        <v>5556</v>
      </c>
      <c r="C4486" s="29">
        <f>[1]!s_info_name(B4486)</f>
        <v>0</v>
      </c>
      <c r="D4486" s="30">
        <f>[1]!s_info_industry_sw_2021(B4486,"",1)</f>
        <v>0</v>
      </c>
      <c r="E4486" s="31" t="e">
        <f>IF([1]!s_info_industry_sw_2021(B4486,"",2)="消费电子",分工!$E$4,VLOOKUP(D4486,分工!$B$2:'分工'!$C$32,2,0))</f>
        <v>#N/A</v>
      </c>
      <c r="F4486" s="35"/>
      <c r="G4486" s="33">
        <f>IFERROR(VLOOKUP(C4486,重点公司!$C$2:$E$800,2,FALSE),0)</f>
        <v>0</v>
      </c>
    </row>
    <row r="4487" spans="2:7" ht="14" customHeight="1" x14ac:dyDescent="0.25">
      <c r="B4487" s="34" t="s">
        <v>5557</v>
      </c>
      <c r="C4487" s="29">
        <f>[1]!s_info_name(B4487)</f>
        <v>0</v>
      </c>
      <c r="D4487" s="30">
        <f>[1]!s_info_industry_sw_2021(B4487,"",1)</f>
        <v>0</v>
      </c>
      <c r="E4487" s="31" t="e">
        <f>IF([1]!s_info_industry_sw_2021(B4487,"",2)="消费电子",分工!$E$4,VLOOKUP(D4487,分工!$B$2:'分工'!$C$32,2,0))</f>
        <v>#N/A</v>
      </c>
      <c r="F4487" s="35"/>
      <c r="G4487" s="33">
        <f>IFERROR(VLOOKUP(C4487,重点公司!$C$2:$E$800,2,FALSE),0)</f>
        <v>0</v>
      </c>
    </row>
    <row r="4488" spans="2:7" ht="14" customHeight="1" x14ac:dyDescent="0.25">
      <c r="B4488" s="34" t="s">
        <v>5558</v>
      </c>
      <c r="C4488" s="29">
        <f>[1]!s_info_name(B4488)</f>
        <v>0</v>
      </c>
      <c r="D4488" s="30">
        <f>[1]!s_info_industry_sw_2021(B4488,"",1)</f>
        <v>0</v>
      </c>
      <c r="E4488" s="31" t="e">
        <f>IF([1]!s_info_industry_sw_2021(B4488,"",2)="消费电子",分工!$E$4,VLOOKUP(D4488,分工!$B$2:'分工'!$C$32,2,0))</f>
        <v>#N/A</v>
      </c>
      <c r="F4488" s="35"/>
      <c r="G4488" s="33">
        <f>IFERROR(VLOOKUP(C4488,重点公司!$C$2:$E$800,2,FALSE),0)</f>
        <v>0</v>
      </c>
    </row>
    <row r="4489" spans="2:7" ht="14" customHeight="1" x14ac:dyDescent="0.25">
      <c r="B4489" s="34" t="s">
        <v>5559</v>
      </c>
      <c r="C4489" s="29">
        <f>[1]!s_info_name(B4489)</f>
        <v>0</v>
      </c>
      <c r="D4489" s="30">
        <f>[1]!s_info_industry_sw_2021(B4489,"",1)</f>
        <v>0</v>
      </c>
      <c r="E4489" s="31" t="e">
        <f>IF([1]!s_info_industry_sw_2021(B4489,"",2)="消费电子",分工!$E$4,VLOOKUP(D4489,分工!$B$2:'分工'!$C$32,2,0))</f>
        <v>#N/A</v>
      </c>
      <c r="F4489" s="35"/>
      <c r="G4489" s="33">
        <f>IFERROR(VLOOKUP(C4489,重点公司!$C$2:$E$800,2,FALSE),0)</f>
        <v>0</v>
      </c>
    </row>
    <row r="4490" spans="2:7" ht="14" customHeight="1" x14ac:dyDescent="0.25">
      <c r="B4490" s="34" t="s">
        <v>5560</v>
      </c>
      <c r="C4490" s="29">
        <f>[1]!s_info_name(B4490)</f>
        <v>0</v>
      </c>
      <c r="D4490" s="30">
        <f>[1]!s_info_industry_sw_2021(B4490,"",1)</f>
        <v>0</v>
      </c>
      <c r="E4490" s="31" t="e">
        <f>IF([1]!s_info_industry_sw_2021(B4490,"",2)="消费电子",分工!$E$4,VLOOKUP(D4490,分工!$B$2:'分工'!$C$32,2,0))</f>
        <v>#N/A</v>
      </c>
      <c r="F4490" s="35"/>
      <c r="G4490" s="33">
        <f>IFERROR(VLOOKUP(C4490,重点公司!$C$2:$E$800,2,FALSE),0)</f>
        <v>0</v>
      </c>
    </row>
    <row r="4491" spans="2:7" ht="14" customHeight="1" x14ac:dyDescent="0.25">
      <c r="B4491" s="34" t="s">
        <v>5561</v>
      </c>
      <c r="C4491" s="29">
        <f>[1]!s_info_name(B4491)</f>
        <v>0</v>
      </c>
      <c r="D4491" s="30">
        <f>[1]!s_info_industry_sw_2021(B4491,"",1)</f>
        <v>0</v>
      </c>
      <c r="E4491" s="31" t="e">
        <f>IF([1]!s_info_industry_sw_2021(B4491,"",2)="消费电子",分工!$E$4,VLOOKUP(D4491,分工!$B$2:'分工'!$C$32,2,0))</f>
        <v>#N/A</v>
      </c>
      <c r="F4491" s="35"/>
      <c r="G4491" s="33">
        <f>IFERROR(VLOOKUP(C4491,重点公司!$C$2:$E$800,2,FALSE),0)</f>
        <v>0</v>
      </c>
    </row>
    <row r="4492" spans="2:7" ht="14" customHeight="1" x14ac:dyDescent="0.25">
      <c r="B4492" s="34" t="s">
        <v>5562</v>
      </c>
      <c r="C4492" s="29">
        <f>[1]!s_info_name(B4492)</f>
        <v>0</v>
      </c>
      <c r="D4492" s="30">
        <f>[1]!s_info_industry_sw_2021(B4492,"",1)</f>
        <v>0</v>
      </c>
      <c r="E4492" s="31" t="e">
        <f>IF([1]!s_info_industry_sw_2021(B4492,"",2)="消费电子",分工!$E$4,VLOOKUP(D4492,分工!$B$2:'分工'!$C$32,2,0))</f>
        <v>#N/A</v>
      </c>
      <c r="F4492" s="35"/>
      <c r="G4492" s="33">
        <f>IFERROR(VLOOKUP(C4492,重点公司!$C$2:$E$800,2,FALSE),0)</f>
        <v>0</v>
      </c>
    </row>
    <row r="4493" spans="2:7" ht="14" customHeight="1" x14ac:dyDescent="0.25">
      <c r="B4493" s="34" t="s">
        <v>5563</v>
      </c>
      <c r="C4493" s="29">
        <f>[1]!s_info_name(B4493)</f>
        <v>0</v>
      </c>
      <c r="D4493" s="30">
        <f>[1]!s_info_industry_sw_2021(B4493,"",1)</f>
        <v>0</v>
      </c>
      <c r="E4493" s="31" t="e">
        <f>IF([1]!s_info_industry_sw_2021(B4493,"",2)="消费电子",分工!$E$4,VLOOKUP(D4493,分工!$B$2:'分工'!$C$32,2,0))</f>
        <v>#N/A</v>
      </c>
      <c r="F4493" s="35"/>
      <c r="G4493" s="33">
        <f>IFERROR(VLOOKUP(C4493,重点公司!$C$2:$E$800,2,FALSE),0)</f>
        <v>0</v>
      </c>
    </row>
    <row r="4494" spans="2:7" ht="14" customHeight="1" x14ac:dyDescent="0.25">
      <c r="B4494" s="34" t="s">
        <v>5564</v>
      </c>
      <c r="C4494" s="29">
        <f>[1]!s_info_name(B4494)</f>
        <v>0</v>
      </c>
      <c r="D4494" s="30">
        <f>[1]!s_info_industry_sw_2021(B4494,"",1)</f>
        <v>0</v>
      </c>
      <c r="E4494" s="31" t="e">
        <f>IF([1]!s_info_industry_sw_2021(B4494,"",2)="消费电子",分工!$E$4,VLOOKUP(D4494,分工!$B$2:'分工'!$C$32,2,0))</f>
        <v>#N/A</v>
      </c>
      <c r="F4494" s="35"/>
      <c r="G4494" s="33">
        <f>IFERROR(VLOOKUP(C4494,重点公司!$C$2:$E$800,2,FALSE),0)</f>
        <v>0</v>
      </c>
    </row>
    <row r="4495" spans="2:7" ht="14" customHeight="1" x14ac:dyDescent="0.25">
      <c r="B4495" s="34" t="s">
        <v>5565</v>
      </c>
      <c r="C4495" s="29">
        <f>[1]!s_info_name(B4495)</f>
        <v>0</v>
      </c>
      <c r="D4495" s="30">
        <f>[1]!s_info_industry_sw_2021(B4495,"",1)</f>
        <v>0</v>
      </c>
      <c r="E4495" s="31" t="e">
        <f>IF([1]!s_info_industry_sw_2021(B4495,"",2)="消费电子",分工!$E$4,VLOOKUP(D4495,分工!$B$2:'分工'!$C$32,2,0))</f>
        <v>#N/A</v>
      </c>
      <c r="F4495" s="35"/>
      <c r="G4495" s="33">
        <f>IFERROR(VLOOKUP(C4495,重点公司!$C$2:$E$800,2,FALSE),0)</f>
        <v>0</v>
      </c>
    </row>
    <row r="4496" spans="2:7" ht="14" customHeight="1" x14ac:dyDescent="0.25">
      <c r="B4496" s="34" t="s">
        <v>5566</v>
      </c>
      <c r="C4496" s="29">
        <f>[1]!s_info_name(B4496)</f>
        <v>0</v>
      </c>
      <c r="D4496" s="30">
        <f>[1]!s_info_industry_sw_2021(B4496,"",1)</f>
        <v>0</v>
      </c>
      <c r="E4496" s="31" t="e">
        <f>IF([1]!s_info_industry_sw_2021(B4496,"",2)="消费电子",分工!$E$4,VLOOKUP(D4496,分工!$B$2:'分工'!$C$32,2,0))</f>
        <v>#N/A</v>
      </c>
      <c r="F4496" s="35"/>
      <c r="G4496" s="33">
        <f>IFERROR(VLOOKUP(C4496,重点公司!$C$2:$E$800,2,FALSE),0)</f>
        <v>0</v>
      </c>
    </row>
    <row r="4497" spans="2:7" ht="14" customHeight="1" x14ac:dyDescent="0.25">
      <c r="B4497" s="34" t="s">
        <v>5567</v>
      </c>
      <c r="C4497" s="29">
        <f>[1]!s_info_name(B4497)</f>
        <v>0</v>
      </c>
      <c r="D4497" s="30">
        <f>[1]!s_info_industry_sw_2021(B4497,"",1)</f>
        <v>0</v>
      </c>
      <c r="E4497" s="31" t="e">
        <f>IF([1]!s_info_industry_sw_2021(B4497,"",2)="消费电子",分工!$E$4,VLOOKUP(D4497,分工!$B$2:'分工'!$C$32,2,0))</f>
        <v>#N/A</v>
      </c>
      <c r="F4497" s="35"/>
      <c r="G4497" s="33">
        <f>IFERROR(VLOOKUP(C4497,重点公司!$C$2:$E$800,2,FALSE),0)</f>
        <v>0</v>
      </c>
    </row>
    <row r="4498" spans="2:7" ht="14" customHeight="1" x14ac:dyDescent="0.25">
      <c r="B4498" s="34" t="s">
        <v>5568</v>
      </c>
      <c r="C4498" s="29">
        <f>[1]!s_info_name(B4498)</f>
        <v>0</v>
      </c>
      <c r="D4498" s="30">
        <f>[1]!s_info_industry_sw_2021(B4498,"",1)</f>
        <v>0</v>
      </c>
      <c r="E4498" s="31" t="e">
        <f>IF([1]!s_info_industry_sw_2021(B4498,"",2)="消费电子",分工!$E$4,VLOOKUP(D4498,分工!$B$2:'分工'!$C$32,2,0))</f>
        <v>#N/A</v>
      </c>
      <c r="F4498" s="35"/>
      <c r="G4498" s="33">
        <f>IFERROR(VLOOKUP(C4498,重点公司!$C$2:$E$800,2,FALSE),0)</f>
        <v>0</v>
      </c>
    </row>
    <row r="4499" spans="2:7" ht="14" customHeight="1" x14ac:dyDescent="0.25">
      <c r="B4499" s="34" t="s">
        <v>5569</v>
      </c>
      <c r="C4499" s="29">
        <f>[1]!s_info_name(B4499)</f>
        <v>0</v>
      </c>
      <c r="D4499" s="30">
        <f>[1]!s_info_industry_sw_2021(B4499,"",1)</f>
        <v>0</v>
      </c>
      <c r="E4499" s="31" t="e">
        <f>IF([1]!s_info_industry_sw_2021(B4499,"",2)="消费电子",分工!$E$4,VLOOKUP(D4499,分工!$B$2:'分工'!$C$32,2,0))</f>
        <v>#N/A</v>
      </c>
      <c r="F4499" s="35"/>
      <c r="G4499" s="33">
        <f>IFERROR(VLOOKUP(C4499,重点公司!$C$2:$E$800,2,FALSE),0)</f>
        <v>0</v>
      </c>
    </row>
    <row r="4500" spans="2:7" ht="14" customHeight="1" x14ac:dyDescent="0.25">
      <c r="B4500" s="34" t="s">
        <v>5570</v>
      </c>
      <c r="C4500" s="29">
        <f>[1]!s_info_name(B4500)</f>
        <v>0</v>
      </c>
      <c r="D4500" s="30">
        <f>[1]!s_info_industry_sw_2021(B4500,"",1)</f>
        <v>0</v>
      </c>
      <c r="E4500" s="31" t="e">
        <f>IF([1]!s_info_industry_sw_2021(B4500,"",2)="消费电子",分工!$E$4,VLOOKUP(D4500,分工!$B$2:'分工'!$C$32,2,0))</f>
        <v>#N/A</v>
      </c>
      <c r="F4500" s="35"/>
      <c r="G4500" s="33">
        <f>IFERROR(VLOOKUP(C4500,重点公司!$C$2:$E$800,2,FALSE),0)</f>
        <v>0</v>
      </c>
    </row>
    <row r="4501" spans="2:7" ht="14" customHeight="1" x14ac:dyDescent="0.25">
      <c r="B4501" s="34" t="s">
        <v>5571</v>
      </c>
      <c r="C4501" s="29">
        <f>[1]!s_info_name(B4501)</f>
        <v>0</v>
      </c>
      <c r="D4501" s="30">
        <f>[1]!s_info_industry_sw_2021(B4501,"",1)</f>
        <v>0</v>
      </c>
      <c r="E4501" s="31" t="e">
        <f>IF([1]!s_info_industry_sw_2021(B4501,"",2)="消费电子",分工!$E$4,VLOOKUP(D4501,分工!$B$2:'分工'!$C$32,2,0))</f>
        <v>#N/A</v>
      </c>
      <c r="F4501" s="35"/>
      <c r="G4501" s="33">
        <f>IFERROR(VLOOKUP(C4501,重点公司!$C$2:$E$800,2,FALSE),0)</f>
        <v>0</v>
      </c>
    </row>
    <row r="4502" spans="2:7" ht="14" customHeight="1" x14ac:dyDescent="0.25">
      <c r="B4502" s="34" t="s">
        <v>5572</v>
      </c>
      <c r="C4502" s="29">
        <f>[1]!s_info_name(B4502)</f>
        <v>0</v>
      </c>
      <c r="D4502" s="30">
        <f>[1]!s_info_industry_sw_2021(B4502,"",1)</f>
        <v>0</v>
      </c>
      <c r="E4502" s="31" t="e">
        <f>IF([1]!s_info_industry_sw_2021(B4502,"",2)="消费电子",分工!$E$4,VLOOKUP(D4502,分工!$B$2:'分工'!$C$32,2,0))</f>
        <v>#N/A</v>
      </c>
      <c r="F4502" s="35"/>
      <c r="G4502" s="33">
        <f>IFERROR(VLOOKUP(C4502,重点公司!$C$2:$E$800,2,FALSE),0)</f>
        <v>0</v>
      </c>
    </row>
    <row r="4503" spans="2:7" ht="14" customHeight="1" x14ac:dyDescent="0.25">
      <c r="B4503" s="34" t="s">
        <v>5573</v>
      </c>
      <c r="C4503" s="29">
        <f>[1]!s_info_name(B4503)</f>
        <v>0</v>
      </c>
      <c r="D4503" s="30">
        <f>[1]!s_info_industry_sw_2021(B4503,"",1)</f>
        <v>0</v>
      </c>
      <c r="E4503" s="31" t="e">
        <f>IF([1]!s_info_industry_sw_2021(B4503,"",2)="消费电子",分工!$E$4,VLOOKUP(D4503,分工!$B$2:'分工'!$C$32,2,0))</f>
        <v>#N/A</v>
      </c>
      <c r="F4503" s="35"/>
      <c r="G4503" s="33">
        <f>IFERROR(VLOOKUP(C4503,重点公司!$C$2:$E$800,2,FALSE),0)</f>
        <v>0</v>
      </c>
    </row>
    <row r="4504" spans="2:7" ht="14" customHeight="1" x14ac:dyDescent="0.25">
      <c r="B4504" s="34" t="s">
        <v>5574</v>
      </c>
      <c r="C4504" s="29">
        <f>[1]!s_info_name(B4504)</f>
        <v>0</v>
      </c>
      <c r="D4504" s="30">
        <f>[1]!s_info_industry_sw_2021(B4504,"",1)</f>
        <v>0</v>
      </c>
      <c r="E4504" s="31" t="e">
        <f>IF([1]!s_info_industry_sw_2021(B4504,"",2)="消费电子",分工!$E$4,VLOOKUP(D4504,分工!$B$2:'分工'!$C$32,2,0))</f>
        <v>#N/A</v>
      </c>
      <c r="F4504" s="35"/>
      <c r="G4504" s="33">
        <f>IFERROR(VLOOKUP(C4504,重点公司!$C$2:$E$800,2,FALSE),0)</f>
        <v>0</v>
      </c>
    </row>
    <row r="4505" spans="2:7" ht="14" customHeight="1" x14ac:dyDescent="0.25">
      <c r="B4505" s="34" t="s">
        <v>5575</v>
      </c>
      <c r="C4505" s="29">
        <f>[1]!s_info_name(B4505)</f>
        <v>0</v>
      </c>
      <c r="D4505" s="30">
        <f>[1]!s_info_industry_sw_2021(B4505,"",1)</f>
        <v>0</v>
      </c>
      <c r="E4505" s="31" t="e">
        <f>IF([1]!s_info_industry_sw_2021(B4505,"",2)="消费电子",分工!$E$4,VLOOKUP(D4505,分工!$B$2:'分工'!$C$32,2,0))</f>
        <v>#N/A</v>
      </c>
      <c r="F4505" s="35"/>
      <c r="G4505" s="33">
        <f>IFERROR(VLOOKUP(C4505,重点公司!$C$2:$E$800,2,FALSE),0)</f>
        <v>0</v>
      </c>
    </row>
    <row r="4506" spans="2:7" ht="14" customHeight="1" x14ac:dyDescent="0.25">
      <c r="B4506" s="34" t="s">
        <v>5576</v>
      </c>
      <c r="C4506" s="29">
        <f>[1]!s_info_name(B4506)</f>
        <v>0</v>
      </c>
      <c r="D4506" s="30">
        <f>[1]!s_info_industry_sw_2021(B4506,"",1)</f>
        <v>0</v>
      </c>
      <c r="E4506" s="31" t="e">
        <f>IF([1]!s_info_industry_sw_2021(B4506,"",2)="消费电子",分工!$E$4,VLOOKUP(D4506,分工!$B$2:'分工'!$C$32,2,0))</f>
        <v>#N/A</v>
      </c>
      <c r="F4506" s="35"/>
      <c r="G4506" s="33">
        <f>IFERROR(VLOOKUP(C4506,重点公司!$C$2:$E$800,2,FALSE),0)</f>
        <v>0</v>
      </c>
    </row>
    <row r="4507" spans="2:7" ht="14" customHeight="1" x14ac:dyDescent="0.25">
      <c r="B4507" s="34" t="s">
        <v>5577</v>
      </c>
      <c r="C4507" s="29">
        <f>[1]!s_info_name(B4507)</f>
        <v>0</v>
      </c>
      <c r="D4507" s="30">
        <f>[1]!s_info_industry_sw_2021(B4507,"",1)</f>
        <v>0</v>
      </c>
      <c r="E4507" s="31" t="e">
        <f>IF([1]!s_info_industry_sw_2021(B4507,"",2)="消费电子",分工!$E$4,VLOOKUP(D4507,分工!$B$2:'分工'!$C$32,2,0))</f>
        <v>#N/A</v>
      </c>
      <c r="F4507" s="35"/>
      <c r="G4507" s="33">
        <f>IFERROR(VLOOKUP(C4507,重点公司!$C$2:$E$800,2,FALSE),0)</f>
        <v>0</v>
      </c>
    </row>
    <row r="4508" spans="2:7" ht="14" customHeight="1" x14ac:dyDescent="0.25">
      <c r="B4508" s="34" t="s">
        <v>5578</v>
      </c>
      <c r="C4508" s="29">
        <f>[1]!s_info_name(B4508)</f>
        <v>0</v>
      </c>
      <c r="D4508" s="30">
        <f>[1]!s_info_industry_sw_2021(B4508,"",1)</f>
        <v>0</v>
      </c>
      <c r="E4508" s="31" t="e">
        <f>IF([1]!s_info_industry_sw_2021(B4508,"",2)="消费电子",分工!$E$4,VLOOKUP(D4508,分工!$B$2:'分工'!$C$32,2,0))</f>
        <v>#N/A</v>
      </c>
      <c r="F4508" s="35"/>
      <c r="G4508" s="33">
        <f>IFERROR(VLOOKUP(C4508,重点公司!$C$2:$E$800,2,FALSE),0)</f>
        <v>0</v>
      </c>
    </row>
    <row r="4509" spans="2:7" ht="14" customHeight="1" x14ac:dyDescent="0.25">
      <c r="B4509" s="34" t="s">
        <v>5579</v>
      </c>
      <c r="C4509" s="29">
        <f>[1]!s_info_name(B4509)</f>
        <v>0</v>
      </c>
      <c r="D4509" s="30">
        <f>[1]!s_info_industry_sw_2021(B4509,"",1)</f>
        <v>0</v>
      </c>
      <c r="E4509" s="31" t="e">
        <f>IF([1]!s_info_industry_sw_2021(B4509,"",2)="消费电子",分工!$E$4,VLOOKUP(D4509,分工!$B$2:'分工'!$C$32,2,0))</f>
        <v>#N/A</v>
      </c>
      <c r="F4509" s="35"/>
      <c r="G4509" s="33">
        <f>IFERROR(VLOOKUP(C4509,重点公司!$C$2:$E$800,2,FALSE),0)</f>
        <v>0</v>
      </c>
    </row>
    <row r="4510" spans="2:7" ht="14" customHeight="1" x14ac:dyDescent="0.25">
      <c r="B4510" s="34" t="s">
        <v>5580</v>
      </c>
      <c r="C4510" s="29">
        <f>[1]!s_info_name(B4510)</f>
        <v>0</v>
      </c>
      <c r="D4510" s="30">
        <f>[1]!s_info_industry_sw_2021(B4510,"",1)</f>
        <v>0</v>
      </c>
      <c r="E4510" s="31" t="e">
        <f>IF([1]!s_info_industry_sw_2021(B4510,"",2)="消费电子",分工!$E$4,VLOOKUP(D4510,分工!$B$2:'分工'!$C$32,2,0))</f>
        <v>#N/A</v>
      </c>
      <c r="F4510" s="35"/>
      <c r="G4510" s="33">
        <f>IFERROR(VLOOKUP(C4510,重点公司!$C$2:$E$800,2,FALSE),0)</f>
        <v>0</v>
      </c>
    </row>
    <row r="4511" spans="2:7" ht="14" customHeight="1" x14ac:dyDescent="0.25">
      <c r="B4511" s="34" t="s">
        <v>5581</v>
      </c>
      <c r="C4511" s="29">
        <f>[1]!s_info_name(B4511)</f>
        <v>0</v>
      </c>
      <c r="D4511" s="30">
        <f>[1]!s_info_industry_sw_2021(B4511,"",1)</f>
        <v>0</v>
      </c>
      <c r="E4511" s="31" t="e">
        <f>IF([1]!s_info_industry_sw_2021(B4511,"",2)="消费电子",分工!$E$4,VLOOKUP(D4511,分工!$B$2:'分工'!$C$32,2,0))</f>
        <v>#N/A</v>
      </c>
      <c r="F4511" s="35"/>
      <c r="G4511" s="33">
        <f>IFERROR(VLOOKUP(C4511,重点公司!$C$2:$E$800,2,FALSE),0)</f>
        <v>0</v>
      </c>
    </row>
    <row r="4512" spans="2:7" ht="14" customHeight="1" x14ac:dyDescent="0.25">
      <c r="B4512" s="34" t="s">
        <v>5582</v>
      </c>
      <c r="C4512" s="29">
        <f>[1]!s_info_name(B4512)</f>
        <v>0</v>
      </c>
      <c r="D4512" s="30">
        <f>[1]!s_info_industry_sw_2021(B4512,"",1)</f>
        <v>0</v>
      </c>
      <c r="E4512" s="31" t="e">
        <f>IF([1]!s_info_industry_sw_2021(B4512,"",2)="消费电子",分工!$E$4,VLOOKUP(D4512,分工!$B$2:'分工'!$C$32,2,0))</f>
        <v>#N/A</v>
      </c>
      <c r="F4512" s="35"/>
      <c r="G4512" s="33">
        <f>IFERROR(VLOOKUP(C4512,重点公司!$C$2:$E$800,2,FALSE),0)</f>
        <v>0</v>
      </c>
    </row>
    <row r="4513" spans="2:7" ht="14" customHeight="1" x14ac:dyDescent="0.25">
      <c r="B4513" s="34" t="s">
        <v>5583</v>
      </c>
      <c r="C4513" s="29">
        <f>[1]!s_info_name(B4513)</f>
        <v>0</v>
      </c>
      <c r="D4513" s="30">
        <f>[1]!s_info_industry_sw_2021(B4513,"",1)</f>
        <v>0</v>
      </c>
      <c r="E4513" s="31" t="e">
        <f>IF([1]!s_info_industry_sw_2021(B4513,"",2)="消费电子",分工!$E$4,VLOOKUP(D4513,分工!$B$2:'分工'!$C$32,2,0))</f>
        <v>#N/A</v>
      </c>
      <c r="F4513" s="35"/>
      <c r="G4513" s="33">
        <f>IFERROR(VLOOKUP(C4513,重点公司!$C$2:$E$800,2,FALSE),0)</f>
        <v>0</v>
      </c>
    </row>
    <row r="4514" spans="2:7" ht="14" customHeight="1" x14ac:dyDescent="0.25">
      <c r="B4514" s="34" t="s">
        <v>5584</v>
      </c>
      <c r="C4514" s="29">
        <f>[1]!s_info_name(B4514)</f>
        <v>0</v>
      </c>
      <c r="D4514" s="30">
        <f>[1]!s_info_industry_sw_2021(B4514,"",1)</f>
        <v>0</v>
      </c>
      <c r="E4514" s="31" t="e">
        <f>IF([1]!s_info_industry_sw_2021(B4514,"",2)="消费电子",分工!$E$4,VLOOKUP(D4514,分工!$B$2:'分工'!$C$32,2,0))</f>
        <v>#N/A</v>
      </c>
      <c r="F4514" s="35"/>
      <c r="G4514" s="33">
        <f>IFERROR(VLOOKUP(C4514,重点公司!$C$2:$E$800,2,FALSE),0)</f>
        <v>0</v>
      </c>
    </row>
    <row r="4515" spans="2:7" ht="14" customHeight="1" x14ac:dyDescent="0.25">
      <c r="B4515" s="34" t="s">
        <v>5585</v>
      </c>
      <c r="C4515" s="29">
        <f>[1]!s_info_name(B4515)</f>
        <v>0</v>
      </c>
      <c r="D4515" s="30">
        <f>[1]!s_info_industry_sw_2021(B4515,"",1)</f>
        <v>0</v>
      </c>
      <c r="E4515" s="31" t="e">
        <f>IF([1]!s_info_industry_sw_2021(B4515,"",2)="消费电子",分工!$E$4,VLOOKUP(D4515,分工!$B$2:'分工'!$C$32,2,0))</f>
        <v>#N/A</v>
      </c>
      <c r="F4515" s="35"/>
      <c r="G4515" s="33">
        <f>IFERROR(VLOOKUP(C4515,重点公司!$C$2:$E$800,2,FALSE),0)</f>
        <v>0</v>
      </c>
    </row>
    <row r="4516" spans="2:7" ht="14" customHeight="1" x14ac:dyDescent="0.25">
      <c r="B4516" s="34" t="s">
        <v>5586</v>
      </c>
      <c r="C4516" s="29">
        <f>[1]!s_info_name(B4516)</f>
        <v>0</v>
      </c>
      <c r="D4516" s="30">
        <f>[1]!s_info_industry_sw_2021(B4516,"",1)</f>
        <v>0</v>
      </c>
      <c r="E4516" s="31" t="e">
        <f>IF([1]!s_info_industry_sw_2021(B4516,"",2)="消费电子",分工!$E$4,VLOOKUP(D4516,分工!$B$2:'分工'!$C$32,2,0))</f>
        <v>#N/A</v>
      </c>
      <c r="F4516" s="35"/>
      <c r="G4516" s="33">
        <f>IFERROR(VLOOKUP(C4516,重点公司!$C$2:$E$800,2,FALSE),0)</f>
        <v>0</v>
      </c>
    </row>
    <row r="4517" spans="2:7" ht="14" customHeight="1" x14ac:dyDescent="0.25">
      <c r="B4517" s="34" t="s">
        <v>5587</v>
      </c>
      <c r="C4517" s="29">
        <f>[1]!s_info_name(B4517)</f>
        <v>0</v>
      </c>
      <c r="D4517" s="30">
        <f>[1]!s_info_industry_sw_2021(B4517,"",1)</f>
        <v>0</v>
      </c>
      <c r="E4517" s="31" t="e">
        <f>IF([1]!s_info_industry_sw_2021(B4517,"",2)="消费电子",分工!$E$4,VLOOKUP(D4517,分工!$B$2:'分工'!$C$32,2,0))</f>
        <v>#N/A</v>
      </c>
      <c r="F4517" s="35"/>
      <c r="G4517" s="33">
        <f>IFERROR(VLOOKUP(C4517,重点公司!$C$2:$E$800,2,FALSE),0)</f>
        <v>0</v>
      </c>
    </row>
    <row r="4518" spans="2:7" ht="14" customHeight="1" x14ac:dyDescent="0.25">
      <c r="B4518" s="34" t="s">
        <v>5588</v>
      </c>
      <c r="C4518" s="29">
        <f>[1]!s_info_name(B4518)</f>
        <v>0</v>
      </c>
      <c r="D4518" s="30">
        <f>[1]!s_info_industry_sw_2021(B4518,"",1)</f>
        <v>0</v>
      </c>
      <c r="E4518" s="31" t="e">
        <f>IF([1]!s_info_industry_sw_2021(B4518,"",2)="消费电子",分工!$E$4,VLOOKUP(D4518,分工!$B$2:'分工'!$C$32,2,0))</f>
        <v>#N/A</v>
      </c>
      <c r="F4518" s="35"/>
      <c r="G4518" s="33">
        <f>IFERROR(VLOOKUP(C4518,重点公司!$C$2:$E$800,2,FALSE),0)</f>
        <v>0</v>
      </c>
    </row>
    <row r="4519" spans="2:7" ht="14" customHeight="1" x14ac:dyDescent="0.25">
      <c r="B4519" s="34" t="s">
        <v>5589</v>
      </c>
      <c r="C4519" s="29">
        <f>[1]!s_info_name(B4519)</f>
        <v>0</v>
      </c>
      <c r="D4519" s="30">
        <f>[1]!s_info_industry_sw_2021(B4519,"",1)</f>
        <v>0</v>
      </c>
      <c r="E4519" s="31" t="e">
        <f>IF([1]!s_info_industry_sw_2021(B4519,"",2)="消费电子",分工!$E$4,VLOOKUP(D4519,分工!$B$2:'分工'!$C$32,2,0))</f>
        <v>#N/A</v>
      </c>
      <c r="F4519" s="35"/>
      <c r="G4519" s="33">
        <f>IFERROR(VLOOKUP(C4519,重点公司!$C$2:$E$800,2,FALSE),0)</f>
        <v>0</v>
      </c>
    </row>
    <row r="4520" spans="2:7" ht="14" customHeight="1" x14ac:dyDescent="0.25">
      <c r="B4520" s="34" t="s">
        <v>5590</v>
      </c>
      <c r="C4520" s="29">
        <f>[1]!s_info_name(B4520)</f>
        <v>0</v>
      </c>
      <c r="D4520" s="30">
        <f>[1]!s_info_industry_sw_2021(B4520,"",1)</f>
        <v>0</v>
      </c>
      <c r="E4520" s="31" t="e">
        <f>IF([1]!s_info_industry_sw_2021(B4520,"",2)="消费电子",分工!$E$4,VLOOKUP(D4520,分工!$B$2:'分工'!$C$32,2,0))</f>
        <v>#N/A</v>
      </c>
      <c r="F4520" s="35"/>
      <c r="G4520" s="33">
        <f>IFERROR(VLOOKUP(C4520,重点公司!$C$2:$E$800,2,FALSE),0)</f>
        <v>0</v>
      </c>
    </row>
    <row r="4521" spans="2:7" ht="14" customHeight="1" x14ac:dyDescent="0.25">
      <c r="B4521" s="34" t="s">
        <v>5591</v>
      </c>
      <c r="C4521" s="29">
        <f>[1]!s_info_name(B4521)</f>
        <v>0</v>
      </c>
      <c r="D4521" s="30">
        <f>[1]!s_info_industry_sw_2021(B4521,"",1)</f>
        <v>0</v>
      </c>
      <c r="E4521" s="31" t="e">
        <f>IF([1]!s_info_industry_sw_2021(B4521,"",2)="消费电子",分工!$E$4,VLOOKUP(D4521,分工!$B$2:'分工'!$C$32,2,0))</f>
        <v>#N/A</v>
      </c>
      <c r="F4521" s="35"/>
      <c r="G4521" s="33">
        <f>IFERROR(VLOOKUP(C4521,重点公司!$C$2:$E$800,2,FALSE),0)</f>
        <v>0</v>
      </c>
    </row>
    <row r="4522" spans="2:7" ht="14" customHeight="1" x14ac:dyDescent="0.25">
      <c r="B4522" s="34" t="s">
        <v>5592</v>
      </c>
      <c r="C4522" s="29">
        <f>[1]!s_info_name(B4522)</f>
        <v>0</v>
      </c>
      <c r="D4522" s="30">
        <f>[1]!s_info_industry_sw_2021(B4522,"",1)</f>
        <v>0</v>
      </c>
      <c r="E4522" s="31" t="e">
        <f>IF([1]!s_info_industry_sw_2021(B4522,"",2)="消费电子",分工!$E$4,VLOOKUP(D4522,分工!$B$2:'分工'!$C$32,2,0))</f>
        <v>#N/A</v>
      </c>
      <c r="F4522" s="35"/>
      <c r="G4522" s="33">
        <f>IFERROR(VLOOKUP(C4522,重点公司!$C$2:$E$800,2,FALSE),0)</f>
        <v>0</v>
      </c>
    </row>
    <row r="4523" spans="2:7" ht="14" customHeight="1" x14ac:dyDescent="0.25">
      <c r="B4523" s="34" t="s">
        <v>5593</v>
      </c>
      <c r="C4523" s="29">
        <f>[1]!s_info_name(B4523)</f>
        <v>0</v>
      </c>
      <c r="D4523" s="30">
        <f>[1]!s_info_industry_sw_2021(B4523,"",1)</f>
        <v>0</v>
      </c>
      <c r="E4523" s="31" t="e">
        <f>IF([1]!s_info_industry_sw_2021(B4523,"",2)="消费电子",分工!$E$4,VLOOKUP(D4523,分工!$B$2:'分工'!$C$32,2,0))</f>
        <v>#N/A</v>
      </c>
      <c r="F4523" s="35"/>
      <c r="G4523" s="33">
        <f>IFERROR(VLOOKUP(C4523,重点公司!$C$2:$E$800,2,FALSE),0)</f>
        <v>0</v>
      </c>
    </row>
    <row r="4524" spans="2:7" ht="14" customHeight="1" x14ac:dyDescent="0.25">
      <c r="B4524" s="34" t="s">
        <v>5594</v>
      </c>
      <c r="C4524" s="29">
        <f>[1]!s_info_name(B4524)</f>
        <v>0</v>
      </c>
      <c r="D4524" s="30">
        <f>[1]!s_info_industry_sw_2021(B4524,"",1)</f>
        <v>0</v>
      </c>
      <c r="E4524" s="31" t="e">
        <f>IF([1]!s_info_industry_sw_2021(B4524,"",2)="消费电子",分工!$E$4,VLOOKUP(D4524,分工!$B$2:'分工'!$C$32,2,0))</f>
        <v>#N/A</v>
      </c>
      <c r="F4524" s="35"/>
      <c r="G4524" s="33">
        <f>IFERROR(VLOOKUP(C4524,重点公司!$C$2:$E$800,2,FALSE),0)</f>
        <v>0</v>
      </c>
    </row>
    <row r="4525" spans="2:7" ht="14" customHeight="1" x14ac:dyDescent="0.25">
      <c r="B4525" s="34" t="s">
        <v>5595</v>
      </c>
      <c r="C4525" s="29">
        <f>[1]!s_info_name(B4525)</f>
        <v>0</v>
      </c>
      <c r="D4525" s="30">
        <f>[1]!s_info_industry_sw_2021(B4525,"",1)</f>
        <v>0</v>
      </c>
      <c r="E4525" s="31" t="e">
        <f>IF([1]!s_info_industry_sw_2021(B4525,"",2)="消费电子",分工!$E$4,VLOOKUP(D4525,分工!$B$2:'分工'!$C$32,2,0))</f>
        <v>#N/A</v>
      </c>
      <c r="F4525" s="35"/>
      <c r="G4525" s="33">
        <f>IFERROR(VLOOKUP(C4525,重点公司!$C$2:$E$800,2,FALSE),0)</f>
        <v>0</v>
      </c>
    </row>
    <row r="4526" spans="2:7" ht="14" customHeight="1" x14ac:dyDescent="0.25">
      <c r="B4526" s="34" t="s">
        <v>5596</v>
      </c>
      <c r="C4526" s="29">
        <f>[1]!s_info_name(B4526)</f>
        <v>0</v>
      </c>
      <c r="D4526" s="30">
        <f>[1]!s_info_industry_sw_2021(B4526,"",1)</f>
        <v>0</v>
      </c>
      <c r="E4526" s="31" t="e">
        <f>IF([1]!s_info_industry_sw_2021(B4526,"",2)="消费电子",分工!$E$4,VLOOKUP(D4526,分工!$B$2:'分工'!$C$32,2,0))</f>
        <v>#N/A</v>
      </c>
      <c r="F4526" s="35"/>
      <c r="G4526" s="33">
        <f>IFERROR(VLOOKUP(C4526,重点公司!$C$2:$E$800,2,FALSE),0)</f>
        <v>0</v>
      </c>
    </row>
    <row r="4527" spans="2:7" ht="14" customHeight="1" x14ac:dyDescent="0.25">
      <c r="B4527" s="34" t="s">
        <v>5597</v>
      </c>
      <c r="C4527" s="29">
        <f>[1]!s_info_name(B4527)</f>
        <v>0</v>
      </c>
      <c r="D4527" s="30">
        <f>[1]!s_info_industry_sw_2021(B4527,"",1)</f>
        <v>0</v>
      </c>
      <c r="E4527" s="31" t="e">
        <f>IF([1]!s_info_industry_sw_2021(B4527,"",2)="消费电子",分工!$E$4,VLOOKUP(D4527,分工!$B$2:'分工'!$C$32,2,0))</f>
        <v>#N/A</v>
      </c>
      <c r="F4527" s="35"/>
      <c r="G4527" s="33">
        <f>IFERROR(VLOOKUP(C4527,重点公司!$C$2:$E$800,2,FALSE),0)</f>
        <v>0</v>
      </c>
    </row>
    <row r="4528" spans="2:7" ht="14" customHeight="1" x14ac:dyDescent="0.25">
      <c r="B4528" s="34" t="s">
        <v>5598</v>
      </c>
      <c r="C4528" s="29">
        <f>[1]!s_info_name(B4528)</f>
        <v>0</v>
      </c>
      <c r="D4528" s="30">
        <f>[1]!s_info_industry_sw_2021(B4528,"",1)</f>
        <v>0</v>
      </c>
      <c r="E4528" s="31" t="e">
        <f>IF([1]!s_info_industry_sw_2021(B4528,"",2)="消费电子",分工!$E$4,VLOOKUP(D4528,分工!$B$2:'分工'!$C$32,2,0))</f>
        <v>#N/A</v>
      </c>
      <c r="F4528" s="35"/>
      <c r="G4528" s="33">
        <f>IFERROR(VLOOKUP(C4528,重点公司!$C$2:$E$800,2,FALSE),0)</f>
        <v>0</v>
      </c>
    </row>
    <row r="4529" spans="2:7" ht="14" customHeight="1" x14ac:dyDescent="0.25">
      <c r="B4529" s="34" t="s">
        <v>5599</v>
      </c>
      <c r="C4529" s="29">
        <f>[1]!s_info_name(B4529)</f>
        <v>0</v>
      </c>
      <c r="D4529" s="30">
        <f>[1]!s_info_industry_sw_2021(B4529,"",1)</f>
        <v>0</v>
      </c>
      <c r="E4529" s="31" t="e">
        <f>IF([1]!s_info_industry_sw_2021(B4529,"",2)="消费电子",分工!$E$4,VLOOKUP(D4529,分工!$B$2:'分工'!$C$32,2,0))</f>
        <v>#N/A</v>
      </c>
      <c r="F4529" s="35"/>
      <c r="G4529" s="33">
        <f>IFERROR(VLOOKUP(C4529,重点公司!$C$2:$E$800,2,FALSE),0)</f>
        <v>0</v>
      </c>
    </row>
    <row r="4530" spans="2:7" ht="14" customHeight="1" x14ac:dyDescent="0.25">
      <c r="B4530" s="34" t="s">
        <v>5600</v>
      </c>
      <c r="C4530" s="29">
        <f>[1]!s_info_name(B4530)</f>
        <v>0</v>
      </c>
      <c r="D4530" s="30">
        <f>[1]!s_info_industry_sw_2021(B4530,"",1)</f>
        <v>0</v>
      </c>
      <c r="E4530" s="31" t="e">
        <f>IF([1]!s_info_industry_sw_2021(B4530,"",2)="消费电子",分工!$E$4,VLOOKUP(D4530,分工!$B$2:'分工'!$C$32,2,0))</f>
        <v>#N/A</v>
      </c>
      <c r="F4530" s="35"/>
      <c r="G4530" s="33">
        <f>IFERROR(VLOOKUP(C4530,重点公司!$C$2:$E$800,2,FALSE),0)</f>
        <v>0</v>
      </c>
    </row>
    <row r="4531" spans="2:7" ht="14" customHeight="1" x14ac:dyDescent="0.25">
      <c r="B4531" s="34" t="s">
        <v>5601</v>
      </c>
      <c r="C4531" s="29">
        <f>[1]!s_info_name(B4531)</f>
        <v>0</v>
      </c>
      <c r="D4531" s="30">
        <f>[1]!s_info_industry_sw_2021(B4531,"",1)</f>
        <v>0</v>
      </c>
      <c r="E4531" s="31" t="e">
        <f>IF([1]!s_info_industry_sw_2021(B4531,"",2)="消费电子",分工!$E$4,VLOOKUP(D4531,分工!$B$2:'分工'!$C$32,2,0))</f>
        <v>#N/A</v>
      </c>
      <c r="F4531" s="35"/>
      <c r="G4531" s="33">
        <f>IFERROR(VLOOKUP(C4531,重点公司!$C$2:$E$800,2,FALSE),0)</f>
        <v>0</v>
      </c>
    </row>
    <row r="4532" spans="2:7" ht="14" customHeight="1" x14ac:dyDescent="0.25">
      <c r="B4532" s="34" t="s">
        <v>5602</v>
      </c>
      <c r="C4532" s="29">
        <f>[1]!s_info_name(B4532)</f>
        <v>0</v>
      </c>
      <c r="D4532" s="30">
        <f>[1]!s_info_industry_sw_2021(B4532,"",1)</f>
        <v>0</v>
      </c>
      <c r="E4532" s="31" t="e">
        <f>IF([1]!s_info_industry_sw_2021(B4532,"",2)="消费电子",分工!$E$4,VLOOKUP(D4532,分工!$B$2:'分工'!$C$32,2,0))</f>
        <v>#N/A</v>
      </c>
      <c r="F4532" s="35"/>
      <c r="G4532" s="33">
        <f>IFERROR(VLOOKUP(C4532,重点公司!$C$2:$E$800,2,FALSE),0)</f>
        <v>0</v>
      </c>
    </row>
    <row r="4533" spans="2:7" ht="14" customHeight="1" x14ac:dyDescent="0.25">
      <c r="B4533" s="34" t="s">
        <v>5603</v>
      </c>
      <c r="C4533" s="29">
        <f>[1]!s_info_name(B4533)</f>
        <v>0</v>
      </c>
      <c r="D4533" s="30">
        <f>[1]!s_info_industry_sw_2021(B4533,"",1)</f>
        <v>0</v>
      </c>
      <c r="E4533" s="31" t="e">
        <f>IF([1]!s_info_industry_sw_2021(B4533,"",2)="消费电子",分工!$E$4,VLOOKUP(D4533,分工!$B$2:'分工'!$C$32,2,0))</f>
        <v>#N/A</v>
      </c>
      <c r="F4533" s="35"/>
      <c r="G4533" s="33">
        <f>IFERROR(VLOOKUP(C4533,重点公司!$C$2:$E$800,2,FALSE),0)</f>
        <v>0</v>
      </c>
    </row>
    <row r="4534" spans="2:7" ht="14" customHeight="1" x14ac:dyDescent="0.25">
      <c r="B4534" s="34" t="s">
        <v>5604</v>
      </c>
      <c r="C4534" s="29">
        <f>[1]!s_info_name(B4534)</f>
        <v>0</v>
      </c>
      <c r="D4534" s="30">
        <f>[1]!s_info_industry_sw_2021(B4534,"",1)</f>
        <v>0</v>
      </c>
      <c r="E4534" s="31" t="e">
        <f>IF([1]!s_info_industry_sw_2021(B4534,"",2)="消费电子",分工!$E$4,VLOOKUP(D4534,分工!$B$2:'分工'!$C$32,2,0))</f>
        <v>#N/A</v>
      </c>
      <c r="F4534" s="35"/>
      <c r="G4534" s="33">
        <f>IFERROR(VLOOKUP(C4534,重点公司!$C$2:$E$800,2,FALSE),0)</f>
        <v>0</v>
      </c>
    </row>
    <row r="4535" spans="2:7" ht="14" customHeight="1" x14ac:dyDescent="0.25">
      <c r="B4535" s="34" t="s">
        <v>5605</v>
      </c>
      <c r="C4535" s="29">
        <f>[1]!s_info_name(B4535)</f>
        <v>0</v>
      </c>
      <c r="D4535" s="30">
        <f>[1]!s_info_industry_sw_2021(B4535,"",1)</f>
        <v>0</v>
      </c>
      <c r="E4535" s="31" t="e">
        <f>IF([1]!s_info_industry_sw_2021(B4535,"",2)="消费电子",分工!$E$4,VLOOKUP(D4535,分工!$B$2:'分工'!$C$32,2,0))</f>
        <v>#N/A</v>
      </c>
      <c r="F4535" s="35"/>
      <c r="G4535" s="33">
        <f>IFERROR(VLOOKUP(C4535,重点公司!$C$2:$E$800,2,FALSE),0)</f>
        <v>0</v>
      </c>
    </row>
    <row r="4536" spans="2:7" ht="14" customHeight="1" x14ac:dyDescent="0.25">
      <c r="B4536" s="34" t="s">
        <v>5606</v>
      </c>
      <c r="C4536" s="29">
        <f>[1]!s_info_name(B4536)</f>
        <v>0</v>
      </c>
      <c r="D4536" s="30">
        <f>[1]!s_info_industry_sw_2021(B4536,"",1)</f>
        <v>0</v>
      </c>
      <c r="E4536" s="31" t="e">
        <f>IF([1]!s_info_industry_sw_2021(B4536,"",2)="消费电子",分工!$E$4,VLOOKUP(D4536,分工!$B$2:'分工'!$C$32,2,0))</f>
        <v>#N/A</v>
      </c>
      <c r="F4536" s="35"/>
      <c r="G4536" s="33">
        <f>IFERROR(VLOOKUP(C4536,重点公司!$C$2:$E$800,2,FALSE),0)</f>
        <v>0</v>
      </c>
    </row>
    <row r="4537" spans="2:7" ht="14" customHeight="1" x14ac:dyDescent="0.25">
      <c r="B4537" s="34" t="s">
        <v>5607</v>
      </c>
      <c r="C4537" s="29">
        <f>[1]!s_info_name(B4537)</f>
        <v>0</v>
      </c>
      <c r="D4537" s="30">
        <f>[1]!s_info_industry_sw_2021(B4537,"",1)</f>
        <v>0</v>
      </c>
      <c r="E4537" s="31" t="e">
        <f>IF([1]!s_info_industry_sw_2021(B4537,"",2)="消费电子",分工!$E$4,VLOOKUP(D4537,分工!$B$2:'分工'!$C$32,2,0))</f>
        <v>#N/A</v>
      </c>
      <c r="F4537" s="35"/>
      <c r="G4537" s="33">
        <f>IFERROR(VLOOKUP(C4537,重点公司!$C$2:$E$800,2,FALSE),0)</f>
        <v>0</v>
      </c>
    </row>
    <row r="4538" spans="2:7" ht="14" customHeight="1" x14ac:dyDescent="0.25">
      <c r="B4538" s="34" t="s">
        <v>5608</v>
      </c>
      <c r="C4538" s="29">
        <f>[1]!s_info_name(B4538)</f>
        <v>0</v>
      </c>
      <c r="D4538" s="30">
        <f>[1]!s_info_industry_sw_2021(B4538,"",1)</f>
        <v>0</v>
      </c>
      <c r="E4538" s="31" t="e">
        <f>IF([1]!s_info_industry_sw_2021(B4538,"",2)="消费电子",分工!$E$4,VLOOKUP(D4538,分工!$B$2:'分工'!$C$32,2,0))</f>
        <v>#N/A</v>
      </c>
      <c r="F4538" s="35"/>
      <c r="G4538" s="33">
        <f>IFERROR(VLOOKUP(C4538,重点公司!$C$2:$E$800,2,FALSE),0)</f>
        <v>0</v>
      </c>
    </row>
    <row r="4539" spans="2:7" ht="14" customHeight="1" x14ac:dyDescent="0.25">
      <c r="B4539" s="34" t="s">
        <v>5609</v>
      </c>
      <c r="C4539" s="29">
        <f>[1]!s_info_name(B4539)</f>
        <v>0</v>
      </c>
      <c r="D4539" s="30">
        <f>[1]!s_info_industry_sw_2021(B4539,"",1)</f>
        <v>0</v>
      </c>
      <c r="E4539" s="31" t="e">
        <f>IF([1]!s_info_industry_sw_2021(B4539,"",2)="消费电子",分工!$E$4,VLOOKUP(D4539,分工!$B$2:'分工'!$C$32,2,0))</f>
        <v>#N/A</v>
      </c>
      <c r="F4539" s="35"/>
      <c r="G4539" s="33">
        <f>IFERROR(VLOOKUP(C4539,重点公司!$C$2:$E$800,2,FALSE),0)</f>
        <v>0</v>
      </c>
    </row>
    <row r="4540" spans="2:7" ht="14" customHeight="1" x14ac:dyDescent="0.25">
      <c r="B4540" s="34" t="s">
        <v>5610</v>
      </c>
      <c r="C4540" s="29">
        <f>[1]!s_info_name(B4540)</f>
        <v>0</v>
      </c>
      <c r="D4540" s="30">
        <f>[1]!s_info_industry_sw_2021(B4540,"",1)</f>
        <v>0</v>
      </c>
      <c r="E4540" s="31" t="e">
        <f>IF([1]!s_info_industry_sw_2021(B4540,"",2)="消费电子",分工!$E$4,VLOOKUP(D4540,分工!$B$2:'分工'!$C$32,2,0))</f>
        <v>#N/A</v>
      </c>
      <c r="F4540" s="35"/>
      <c r="G4540" s="33">
        <f>IFERROR(VLOOKUP(C4540,重点公司!$C$2:$E$800,2,FALSE),0)</f>
        <v>0</v>
      </c>
    </row>
    <row r="4541" spans="2:7" ht="14" customHeight="1" x14ac:dyDescent="0.25">
      <c r="B4541" s="34" t="s">
        <v>5611</v>
      </c>
      <c r="C4541" s="29">
        <f>[1]!s_info_name(B4541)</f>
        <v>0</v>
      </c>
      <c r="D4541" s="30">
        <f>[1]!s_info_industry_sw_2021(B4541,"",1)</f>
        <v>0</v>
      </c>
      <c r="E4541" s="31" t="e">
        <f>IF([1]!s_info_industry_sw_2021(B4541,"",2)="消费电子",分工!$E$4,VLOOKUP(D4541,分工!$B$2:'分工'!$C$32,2,0))</f>
        <v>#N/A</v>
      </c>
      <c r="F4541" s="35"/>
      <c r="G4541" s="33">
        <f>IFERROR(VLOOKUP(C4541,重点公司!$C$2:$E$800,2,FALSE),0)</f>
        <v>0</v>
      </c>
    </row>
    <row r="4542" spans="2:7" ht="14" customHeight="1" x14ac:dyDescent="0.25">
      <c r="B4542" s="34" t="s">
        <v>5612</v>
      </c>
      <c r="C4542" s="29">
        <f>[1]!s_info_name(B4542)</f>
        <v>0</v>
      </c>
      <c r="D4542" s="30">
        <f>[1]!s_info_industry_sw_2021(B4542,"",1)</f>
        <v>0</v>
      </c>
      <c r="E4542" s="31" t="e">
        <f>IF([1]!s_info_industry_sw_2021(B4542,"",2)="消费电子",分工!$E$4,VLOOKUP(D4542,分工!$B$2:'分工'!$C$32,2,0))</f>
        <v>#N/A</v>
      </c>
      <c r="F4542" s="35"/>
      <c r="G4542" s="33">
        <f>IFERROR(VLOOKUP(C4542,重点公司!$C$2:$E$800,2,FALSE),0)</f>
        <v>0</v>
      </c>
    </row>
    <row r="4543" spans="2:7" ht="14" customHeight="1" x14ac:dyDescent="0.25">
      <c r="B4543" s="34" t="s">
        <v>5613</v>
      </c>
      <c r="C4543" s="29">
        <f>[1]!s_info_name(B4543)</f>
        <v>0</v>
      </c>
      <c r="D4543" s="30">
        <f>[1]!s_info_industry_sw_2021(B4543,"",1)</f>
        <v>0</v>
      </c>
      <c r="E4543" s="31" t="e">
        <f>IF([1]!s_info_industry_sw_2021(B4543,"",2)="消费电子",分工!$E$4,VLOOKUP(D4543,分工!$B$2:'分工'!$C$32,2,0))</f>
        <v>#N/A</v>
      </c>
      <c r="F4543" s="35"/>
      <c r="G4543" s="33">
        <f>IFERROR(VLOOKUP(C4543,重点公司!$C$2:$E$800,2,FALSE),0)</f>
        <v>0</v>
      </c>
    </row>
    <row r="4544" spans="2:7" ht="14" customHeight="1" x14ac:dyDescent="0.25">
      <c r="B4544" s="34" t="s">
        <v>5614</v>
      </c>
      <c r="C4544" s="29">
        <f>[1]!s_info_name(B4544)</f>
        <v>0</v>
      </c>
      <c r="D4544" s="30">
        <f>[1]!s_info_industry_sw_2021(B4544,"",1)</f>
        <v>0</v>
      </c>
      <c r="E4544" s="31" t="e">
        <f>IF([1]!s_info_industry_sw_2021(B4544,"",2)="消费电子",分工!$E$4,VLOOKUP(D4544,分工!$B$2:'分工'!$C$32,2,0))</f>
        <v>#N/A</v>
      </c>
      <c r="F4544" s="35"/>
      <c r="G4544" s="33">
        <f>IFERROR(VLOOKUP(C4544,重点公司!$C$2:$E$800,2,FALSE),0)</f>
        <v>0</v>
      </c>
    </row>
    <row r="4545" spans="2:7" ht="14" customHeight="1" x14ac:dyDescent="0.25">
      <c r="B4545" s="34" t="s">
        <v>5615</v>
      </c>
      <c r="C4545" s="29">
        <f>[1]!s_info_name(B4545)</f>
        <v>0</v>
      </c>
      <c r="D4545" s="30">
        <f>[1]!s_info_industry_sw_2021(B4545,"",1)</f>
        <v>0</v>
      </c>
      <c r="E4545" s="31" t="e">
        <f>IF([1]!s_info_industry_sw_2021(B4545,"",2)="消费电子",分工!$E$4,VLOOKUP(D4545,分工!$B$2:'分工'!$C$32,2,0))</f>
        <v>#N/A</v>
      </c>
      <c r="F4545" s="35"/>
      <c r="G4545" s="33">
        <f>IFERROR(VLOOKUP(C4545,重点公司!$C$2:$E$800,2,FALSE),0)</f>
        <v>0</v>
      </c>
    </row>
    <row r="4546" spans="2:7" ht="14" customHeight="1" x14ac:dyDescent="0.25">
      <c r="B4546" s="34" t="s">
        <v>5616</v>
      </c>
      <c r="C4546" s="29">
        <f>[1]!s_info_name(B4546)</f>
        <v>0</v>
      </c>
      <c r="D4546" s="30">
        <f>[1]!s_info_industry_sw_2021(B4546,"",1)</f>
        <v>0</v>
      </c>
      <c r="E4546" s="31" t="e">
        <f>IF([1]!s_info_industry_sw_2021(B4546,"",2)="消费电子",分工!$E$4,VLOOKUP(D4546,分工!$B$2:'分工'!$C$32,2,0))</f>
        <v>#N/A</v>
      </c>
      <c r="F4546" s="35"/>
      <c r="G4546" s="33">
        <f>IFERROR(VLOOKUP(C4546,重点公司!$C$2:$E$800,2,FALSE),0)</f>
        <v>0</v>
      </c>
    </row>
    <row r="4547" spans="2:7" ht="14" customHeight="1" x14ac:dyDescent="0.25">
      <c r="B4547" s="34" t="s">
        <v>5617</v>
      </c>
      <c r="C4547" s="29">
        <f>[1]!s_info_name(B4547)</f>
        <v>0</v>
      </c>
      <c r="D4547" s="30">
        <f>[1]!s_info_industry_sw_2021(B4547,"",1)</f>
        <v>0</v>
      </c>
      <c r="E4547" s="31" t="e">
        <f>IF([1]!s_info_industry_sw_2021(B4547,"",2)="消费电子",分工!$E$4,VLOOKUP(D4547,分工!$B$2:'分工'!$C$32,2,0))</f>
        <v>#N/A</v>
      </c>
      <c r="F4547" s="35"/>
      <c r="G4547" s="33">
        <f>IFERROR(VLOOKUP(C4547,重点公司!$C$2:$E$800,2,FALSE),0)</f>
        <v>0</v>
      </c>
    </row>
    <row r="4548" spans="2:7" ht="14" customHeight="1" x14ac:dyDescent="0.25">
      <c r="B4548" s="34" t="s">
        <v>5618</v>
      </c>
      <c r="C4548" s="29">
        <f>[1]!s_info_name(B4548)</f>
        <v>0</v>
      </c>
      <c r="D4548" s="30">
        <f>[1]!s_info_industry_sw_2021(B4548,"",1)</f>
        <v>0</v>
      </c>
      <c r="E4548" s="31" t="e">
        <f>IF([1]!s_info_industry_sw_2021(B4548,"",2)="消费电子",分工!$E$4,VLOOKUP(D4548,分工!$B$2:'分工'!$C$32,2,0))</f>
        <v>#N/A</v>
      </c>
      <c r="F4548" s="35"/>
      <c r="G4548" s="33">
        <f>IFERROR(VLOOKUP(C4548,重点公司!$C$2:$E$800,2,FALSE),0)</f>
        <v>0</v>
      </c>
    </row>
    <row r="4549" spans="2:7" ht="14" customHeight="1" x14ac:dyDescent="0.25">
      <c r="B4549" s="34" t="s">
        <v>5619</v>
      </c>
      <c r="C4549" s="29">
        <f>[1]!s_info_name(B4549)</f>
        <v>0</v>
      </c>
      <c r="D4549" s="30">
        <f>[1]!s_info_industry_sw_2021(B4549,"",1)</f>
        <v>0</v>
      </c>
      <c r="E4549" s="31" t="e">
        <f>IF([1]!s_info_industry_sw_2021(B4549,"",2)="消费电子",分工!$E$4,VLOOKUP(D4549,分工!$B$2:'分工'!$C$32,2,0))</f>
        <v>#N/A</v>
      </c>
      <c r="F4549" s="35"/>
      <c r="G4549" s="33">
        <f>IFERROR(VLOOKUP(C4549,重点公司!$C$2:$E$800,2,FALSE),0)</f>
        <v>0</v>
      </c>
    </row>
    <row r="4550" spans="2:7" ht="14" customHeight="1" x14ac:dyDescent="0.25">
      <c r="B4550" s="34" t="s">
        <v>5620</v>
      </c>
      <c r="C4550" s="29">
        <f>[1]!s_info_name(B4550)</f>
        <v>0</v>
      </c>
      <c r="D4550" s="30">
        <f>[1]!s_info_industry_sw_2021(B4550,"",1)</f>
        <v>0</v>
      </c>
      <c r="E4550" s="31" t="e">
        <f>IF([1]!s_info_industry_sw_2021(B4550,"",2)="消费电子",分工!$E$4,VLOOKUP(D4550,分工!$B$2:'分工'!$C$32,2,0))</f>
        <v>#N/A</v>
      </c>
      <c r="F4550" s="35"/>
      <c r="G4550" s="33">
        <f>IFERROR(VLOOKUP(C4550,重点公司!$C$2:$E$800,2,FALSE),0)</f>
        <v>0</v>
      </c>
    </row>
    <row r="4551" spans="2:7" ht="14" customHeight="1" x14ac:dyDescent="0.25">
      <c r="B4551" s="34" t="s">
        <v>5621</v>
      </c>
      <c r="C4551" s="29">
        <f>[1]!s_info_name(B4551)</f>
        <v>0</v>
      </c>
      <c r="D4551" s="30">
        <f>[1]!s_info_industry_sw_2021(B4551,"",1)</f>
        <v>0</v>
      </c>
      <c r="E4551" s="31" t="e">
        <f>IF([1]!s_info_industry_sw_2021(B4551,"",2)="消费电子",分工!$E$4,VLOOKUP(D4551,分工!$B$2:'分工'!$C$32,2,0))</f>
        <v>#N/A</v>
      </c>
      <c r="F4551" s="35"/>
      <c r="G4551" s="33">
        <f>IFERROR(VLOOKUP(C4551,重点公司!$C$2:$E$800,2,FALSE),0)</f>
        <v>0</v>
      </c>
    </row>
    <row r="4552" spans="2:7" ht="14" customHeight="1" x14ac:dyDescent="0.25">
      <c r="B4552" s="34" t="s">
        <v>5622</v>
      </c>
      <c r="C4552" s="29">
        <f>[1]!s_info_name(B4552)</f>
        <v>0</v>
      </c>
      <c r="D4552" s="30">
        <f>[1]!s_info_industry_sw_2021(B4552,"",1)</f>
        <v>0</v>
      </c>
      <c r="E4552" s="31" t="e">
        <f>IF([1]!s_info_industry_sw_2021(B4552,"",2)="消费电子",分工!$E$4,VLOOKUP(D4552,分工!$B$2:'分工'!$C$32,2,0))</f>
        <v>#N/A</v>
      </c>
      <c r="F4552" s="35"/>
      <c r="G4552" s="33">
        <f>IFERROR(VLOOKUP(C4552,重点公司!$C$2:$E$800,2,FALSE),0)</f>
        <v>0</v>
      </c>
    </row>
    <row r="4553" spans="2:7" ht="14" customHeight="1" x14ac:dyDescent="0.25">
      <c r="B4553" s="34" t="s">
        <v>5623</v>
      </c>
      <c r="C4553" s="29">
        <f>[1]!s_info_name(B4553)</f>
        <v>0</v>
      </c>
      <c r="D4553" s="30">
        <f>[1]!s_info_industry_sw_2021(B4553,"",1)</f>
        <v>0</v>
      </c>
      <c r="E4553" s="31" t="e">
        <f>IF([1]!s_info_industry_sw_2021(B4553,"",2)="消费电子",分工!$E$4,VLOOKUP(D4553,分工!$B$2:'分工'!$C$32,2,0))</f>
        <v>#N/A</v>
      </c>
      <c r="F4553" s="35"/>
      <c r="G4553" s="33">
        <f>IFERROR(VLOOKUP(C4553,重点公司!$C$2:$E$800,2,FALSE),0)</f>
        <v>0</v>
      </c>
    </row>
    <row r="4554" spans="2:7" ht="14" customHeight="1" x14ac:dyDescent="0.25">
      <c r="B4554" s="34" t="s">
        <v>5624</v>
      </c>
      <c r="C4554" s="29">
        <f>[1]!s_info_name(B4554)</f>
        <v>0</v>
      </c>
      <c r="D4554" s="30">
        <f>[1]!s_info_industry_sw_2021(B4554,"",1)</f>
        <v>0</v>
      </c>
      <c r="E4554" s="31" t="e">
        <f>IF([1]!s_info_industry_sw_2021(B4554,"",2)="消费电子",分工!$E$4,VLOOKUP(D4554,分工!$B$2:'分工'!$C$32,2,0))</f>
        <v>#N/A</v>
      </c>
      <c r="F4554" s="35"/>
      <c r="G4554" s="33">
        <f>IFERROR(VLOOKUP(C4554,重点公司!$C$2:$E$800,2,FALSE),0)</f>
        <v>0</v>
      </c>
    </row>
    <row r="4555" spans="2:7" ht="14" customHeight="1" x14ac:dyDescent="0.25">
      <c r="B4555" s="34" t="s">
        <v>5625</v>
      </c>
      <c r="C4555" s="29">
        <f>[1]!s_info_name(B4555)</f>
        <v>0</v>
      </c>
      <c r="D4555" s="30">
        <f>[1]!s_info_industry_sw_2021(B4555,"",1)</f>
        <v>0</v>
      </c>
      <c r="E4555" s="31" t="e">
        <f>IF([1]!s_info_industry_sw_2021(B4555,"",2)="消费电子",分工!$E$4,VLOOKUP(D4555,分工!$B$2:'分工'!$C$32,2,0))</f>
        <v>#N/A</v>
      </c>
      <c r="F4555" s="35"/>
      <c r="G4555" s="33">
        <f>IFERROR(VLOOKUP(C4555,重点公司!$C$2:$E$800,2,FALSE),0)</f>
        <v>0</v>
      </c>
    </row>
    <row r="4556" spans="2:7" ht="14" customHeight="1" x14ac:dyDescent="0.25">
      <c r="B4556" s="34" t="s">
        <v>5626</v>
      </c>
      <c r="C4556" s="29">
        <f>[1]!s_info_name(B4556)</f>
        <v>0</v>
      </c>
      <c r="D4556" s="30">
        <f>[1]!s_info_industry_sw_2021(B4556,"",1)</f>
        <v>0</v>
      </c>
      <c r="E4556" s="31" t="e">
        <f>IF([1]!s_info_industry_sw_2021(B4556,"",2)="消费电子",分工!$E$4,VLOOKUP(D4556,分工!$B$2:'分工'!$C$32,2,0))</f>
        <v>#N/A</v>
      </c>
      <c r="F4556" s="35"/>
      <c r="G4556" s="33">
        <f>IFERROR(VLOOKUP(C4556,重点公司!$C$2:$E$800,2,FALSE),0)</f>
        <v>0</v>
      </c>
    </row>
    <row r="4557" spans="2:7" ht="14" customHeight="1" x14ac:dyDescent="0.25">
      <c r="B4557" s="34" t="s">
        <v>5627</v>
      </c>
      <c r="C4557" s="29">
        <f>[1]!s_info_name(B4557)</f>
        <v>0</v>
      </c>
      <c r="D4557" s="30">
        <f>[1]!s_info_industry_sw_2021(B4557,"",1)</f>
        <v>0</v>
      </c>
      <c r="E4557" s="31" t="e">
        <f>IF([1]!s_info_industry_sw_2021(B4557,"",2)="消费电子",分工!$E$4,VLOOKUP(D4557,分工!$B$2:'分工'!$C$32,2,0))</f>
        <v>#N/A</v>
      </c>
      <c r="F4557" s="35"/>
      <c r="G4557" s="33">
        <f>IFERROR(VLOOKUP(C4557,重点公司!$C$2:$E$800,2,FALSE),0)</f>
        <v>0</v>
      </c>
    </row>
    <row r="4558" spans="2:7" ht="14" customHeight="1" x14ac:dyDescent="0.25">
      <c r="B4558" s="34" t="s">
        <v>5628</v>
      </c>
      <c r="C4558" s="29">
        <f>[1]!s_info_name(B4558)</f>
        <v>0</v>
      </c>
      <c r="D4558" s="30">
        <f>[1]!s_info_industry_sw_2021(B4558,"",1)</f>
        <v>0</v>
      </c>
      <c r="E4558" s="31" t="e">
        <f>IF([1]!s_info_industry_sw_2021(B4558,"",2)="消费电子",分工!$E$4,VLOOKUP(D4558,分工!$B$2:'分工'!$C$32,2,0))</f>
        <v>#N/A</v>
      </c>
      <c r="F4558" s="35"/>
      <c r="G4558" s="33">
        <f>IFERROR(VLOOKUP(C4558,重点公司!$C$2:$E$800,2,FALSE),0)</f>
        <v>0</v>
      </c>
    </row>
    <row r="4559" spans="2:7" ht="14" customHeight="1" x14ac:dyDescent="0.25">
      <c r="B4559" s="34" t="s">
        <v>5629</v>
      </c>
      <c r="C4559" s="29">
        <f>[1]!s_info_name(B4559)</f>
        <v>0</v>
      </c>
      <c r="D4559" s="30">
        <f>[1]!s_info_industry_sw_2021(B4559,"",1)</f>
        <v>0</v>
      </c>
      <c r="E4559" s="31" t="e">
        <f>IF([1]!s_info_industry_sw_2021(B4559,"",2)="消费电子",分工!$E$4,VLOOKUP(D4559,分工!$B$2:'分工'!$C$32,2,0))</f>
        <v>#N/A</v>
      </c>
      <c r="F4559" s="35"/>
      <c r="G4559" s="33">
        <f>IFERROR(VLOOKUP(C4559,重点公司!$C$2:$E$800,2,FALSE),0)</f>
        <v>0</v>
      </c>
    </row>
    <row r="4560" spans="2:7" ht="14" customHeight="1" x14ac:dyDescent="0.25">
      <c r="B4560" s="34" t="s">
        <v>5630</v>
      </c>
      <c r="C4560" s="29">
        <f>[1]!s_info_name(B4560)</f>
        <v>0</v>
      </c>
      <c r="D4560" s="30">
        <f>[1]!s_info_industry_sw_2021(B4560,"",1)</f>
        <v>0</v>
      </c>
      <c r="E4560" s="31" t="e">
        <f>IF([1]!s_info_industry_sw_2021(B4560,"",2)="消费电子",分工!$E$4,VLOOKUP(D4560,分工!$B$2:'分工'!$C$32,2,0))</f>
        <v>#N/A</v>
      </c>
      <c r="F4560" s="35"/>
      <c r="G4560" s="33">
        <f>IFERROR(VLOOKUP(C4560,重点公司!$C$2:$E$800,2,FALSE),0)</f>
        <v>0</v>
      </c>
    </row>
    <row r="4561" spans="2:7" ht="14" customHeight="1" x14ac:dyDescent="0.25">
      <c r="B4561" s="34" t="s">
        <v>5631</v>
      </c>
      <c r="C4561" s="29">
        <f>[1]!s_info_name(B4561)</f>
        <v>0</v>
      </c>
      <c r="D4561" s="30">
        <f>[1]!s_info_industry_sw_2021(B4561,"",1)</f>
        <v>0</v>
      </c>
      <c r="E4561" s="31" t="e">
        <f>IF([1]!s_info_industry_sw_2021(B4561,"",2)="消费电子",分工!$E$4,VLOOKUP(D4561,分工!$B$2:'分工'!$C$32,2,0))</f>
        <v>#N/A</v>
      </c>
      <c r="F4561" s="35"/>
      <c r="G4561" s="33">
        <f>IFERROR(VLOOKUP(C4561,重点公司!$C$2:$E$800,2,FALSE),0)</f>
        <v>0</v>
      </c>
    </row>
    <row r="4562" spans="2:7" ht="14" customHeight="1" x14ac:dyDescent="0.25">
      <c r="B4562" s="34" t="s">
        <v>5632</v>
      </c>
      <c r="C4562" s="29">
        <f>[1]!s_info_name(B4562)</f>
        <v>0</v>
      </c>
      <c r="D4562" s="30">
        <f>[1]!s_info_industry_sw_2021(B4562,"",1)</f>
        <v>0</v>
      </c>
      <c r="E4562" s="31" t="e">
        <f>IF([1]!s_info_industry_sw_2021(B4562,"",2)="消费电子",分工!$E$4,VLOOKUP(D4562,分工!$B$2:'分工'!$C$32,2,0))</f>
        <v>#N/A</v>
      </c>
      <c r="F4562" s="35"/>
      <c r="G4562" s="33">
        <f>IFERROR(VLOOKUP(C4562,重点公司!$C$2:$E$800,2,FALSE),0)</f>
        <v>0</v>
      </c>
    </row>
    <row r="4563" spans="2:7" ht="14" customHeight="1" x14ac:dyDescent="0.25">
      <c r="B4563" s="34" t="s">
        <v>5633</v>
      </c>
      <c r="C4563" s="29">
        <f>[1]!s_info_name(B4563)</f>
        <v>0</v>
      </c>
      <c r="D4563" s="30">
        <f>[1]!s_info_industry_sw_2021(B4563,"",1)</f>
        <v>0</v>
      </c>
      <c r="E4563" s="31" t="e">
        <f>IF([1]!s_info_industry_sw_2021(B4563,"",2)="消费电子",分工!$E$4,VLOOKUP(D4563,分工!$B$2:'分工'!$C$32,2,0))</f>
        <v>#N/A</v>
      </c>
      <c r="F4563" s="35"/>
      <c r="G4563" s="33">
        <f>IFERROR(VLOOKUP(C4563,重点公司!$C$2:$E$800,2,FALSE),0)</f>
        <v>0</v>
      </c>
    </row>
    <row r="4564" spans="2:7" ht="14" customHeight="1" x14ac:dyDescent="0.25">
      <c r="B4564" s="34" t="s">
        <v>5634</v>
      </c>
      <c r="C4564" s="29">
        <f>[1]!s_info_name(B4564)</f>
        <v>0</v>
      </c>
      <c r="D4564" s="30">
        <f>[1]!s_info_industry_sw_2021(B4564,"",1)</f>
        <v>0</v>
      </c>
      <c r="E4564" s="31" t="e">
        <f>IF([1]!s_info_industry_sw_2021(B4564,"",2)="消费电子",分工!$E$4,VLOOKUP(D4564,分工!$B$2:'分工'!$C$32,2,0))</f>
        <v>#N/A</v>
      </c>
      <c r="F4564" s="35"/>
      <c r="G4564" s="33">
        <f>IFERROR(VLOOKUP(C4564,重点公司!$C$2:$E$800,2,FALSE),0)</f>
        <v>0</v>
      </c>
    </row>
    <row r="4565" spans="2:7" ht="14" customHeight="1" x14ac:dyDescent="0.25">
      <c r="B4565" s="34" t="s">
        <v>5635</v>
      </c>
      <c r="C4565" s="29">
        <f>[1]!s_info_name(B4565)</f>
        <v>0</v>
      </c>
      <c r="D4565" s="30">
        <f>[1]!s_info_industry_sw_2021(B4565,"",1)</f>
        <v>0</v>
      </c>
      <c r="E4565" s="31" t="e">
        <f>IF([1]!s_info_industry_sw_2021(B4565,"",2)="消费电子",分工!$E$4,VLOOKUP(D4565,分工!$B$2:'分工'!$C$32,2,0))</f>
        <v>#N/A</v>
      </c>
      <c r="F4565" s="35"/>
      <c r="G4565" s="33">
        <f>IFERROR(VLOOKUP(C4565,重点公司!$C$2:$E$800,2,FALSE),0)</f>
        <v>0</v>
      </c>
    </row>
    <row r="4566" spans="2:7" ht="14" customHeight="1" x14ac:dyDescent="0.25">
      <c r="B4566" s="34" t="s">
        <v>5636</v>
      </c>
      <c r="C4566" s="29">
        <f>[1]!s_info_name(B4566)</f>
        <v>0</v>
      </c>
      <c r="D4566" s="30">
        <f>[1]!s_info_industry_sw_2021(B4566,"",1)</f>
        <v>0</v>
      </c>
      <c r="E4566" s="31" t="e">
        <f>IF([1]!s_info_industry_sw_2021(B4566,"",2)="消费电子",分工!$E$4,VLOOKUP(D4566,分工!$B$2:'分工'!$C$32,2,0))</f>
        <v>#N/A</v>
      </c>
      <c r="F4566" s="35"/>
      <c r="G4566" s="33">
        <f>IFERROR(VLOOKUP(C4566,重点公司!$C$2:$E$800,2,FALSE),0)</f>
        <v>0</v>
      </c>
    </row>
    <row r="4567" spans="2:7" ht="14" customHeight="1" x14ac:dyDescent="0.25">
      <c r="B4567" s="34" t="s">
        <v>5637</v>
      </c>
      <c r="C4567" s="29">
        <f>[1]!s_info_name(B4567)</f>
        <v>0</v>
      </c>
      <c r="D4567" s="30">
        <f>[1]!s_info_industry_sw_2021(B4567,"",1)</f>
        <v>0</v>
      </c>
      <c r="E4567" s="31" t="e">
        <f>IF([1]!s_info_industry_sw_2021(B4567,"",2)="消费电子",分工!$E$4,VLOOKUP(D4567,分工!$B$2:'分工'!$C$32,2,0))</f>
        <v>#N/A</v>
      </c>
      <c r="F4567" s="35"/>
      <c r="G4567" s="33">
        <f>IFERROR(VLOOKUP(C4567,重点公司!$C$2:$E$800,2,FALSE),0)</f>
        <v>0</v>
      </c>
    </row>
    <row r="4568" spans="2:7" ht="14" customHeight="1" x14ac:dyDescent="0.25">
      <c r="B4568" s="34" t="s">
        <v>5638</v>
      </c>
      <c r="C4568" s="29">
        <f>[1]!s_info_name(B4568)</f>
        <v>0</v>
      </c>
      <c r="D4568" s="30">
        <f>[1]!s_info_industry_sw_2021(B4568,"",1)</f>
        <v>0</v>
      </c>
      <c r="E4568" s="31" t="e">
        <f>IF([1]!s_info_industry_sw_2021(B4568,"",2)="消费电子",分工!$E$4,VLOOKUP(D4568,分工!$B$2:'分工'!$C$32,2,0))</f>
        <v>#N/A</v>
      </c>
      <c r="F4568" s="35"/>
      <c r="G4568" s="33">
        <f>IFERROR(VLOOKUP(C4568,重点公司!$C$2:$E$800,2,FALSE),0)</f>
        <v>0</v>
      </c>
    </row>
    <row r="4569" spans="2:7" ht="14" customHeight="1" x14ac:dyDescent="0.25">
      <c r="B4569" s="34" t="s">
        <v>5639</v>
      </c>
      <c r="C4569" s="29">
        <f>[1]!s_info_name(B4569)</f>
        <v>0</v>
      </c>
      <c r="D4569" s="30">
        <f>[1]!s_info_industry_sw_2021(B4569,"",1)</f>
        <v>0</v>
      </c>
      <c r="E4569" s="31" t="e">
        <f>IF([1]!s_info_industry_sw_2021(B4569,"",2)="消费电子",分工!$E$4,VLOOKUP(D4569,分工!$B$2:'分工'!$C$32,2,0))</f>
        <v>#N/A</v>
      </c>
      <c r="F4569" s="35"/>
      <c r="G4569" s="33">
        <f>IFERROR(VLOOKUP(C4569,重点公司!$C$2:$E$800,2,FALSE),0)</f>
        <v>0</v>
      </c>
    </row>
    <row r="4570" spans="2:7" ht="14" customHeight="1" x14ac:dyDescent="0.25">
      <c r="B4570" s="34" t="s">
        <v>5640</v>
      </c>
      <c r="C4570" s="29">
        <f>[1]!s_info_name(B4570)</f>
        <v>0</v>
      </c>
      <c r="D4570" s="30">
        <f>[1]!s_info_industry_sw_2021(B4570,"",1)</f>
        <v>0</v>
      </c>
      <c r="E4570" s="31" t="e">
        <f>IF([1]!s_info_industry_sw_2021(B4570,"",2)="消费电子",分工!$E$4,VLOOKUP(D4570,分工!$B$2:'分工'!$C$32,2,0))</f>
        <v>#N/A</v>
      </c>
      <c r="F4570" s="35"/>
      <c r="G4570" s="33">
        <f>IFERROR(VLOOKUP(C4570,重点公司!$C$2:$E$800,2,FALSE),0)</f>
        <v>0</v>
      </c>
    </row>
    <row r="4571" spans="2:7" ht="14" customHeight="1" x14ac:dyDescent="0.25">
      <c r="B4571" s="34" t="s">
        <v>5641</v>
      </c>
      <c r="C4571" s="29">
        <f>[1]!s_info_name(B4571)</f>
        <v>0</v>
      </c>
      <c r="D4571" s="30">
        <f>[1]!s_info_industry_sw_2021(B4571,"",1)</f>
        <v>0</v>
      </c>
      <c r="E4571" s="31" t="e">
        <f>IF([1]!s_info_industry_sw_2021(B4571,"",2)="消费电子",分工!$E$4,VLOOKUP(D4571,分工!$B$2:'分工'!$C$32,2,0))</f>
        <v>#N/A</v>
      </c>
      <c r="F4571" s="35"/>
      <c r="G4571" s="33">
        <f>IFERROR(VLOOKUP(C4571,重点公司!$C$2:$E$800,2,FALSE),0)</f>
        <v>0</v>
      </c>
    </row>
    <row r="4572" spans="2:7" ht="14" customHeight="1" x14ac:dyDescent="0.25">
      <c r="B4572" s="34" t="s">
        <v>5642</v>
      </c>
      <c r="C4572" s="29">
        <f>[1]!s_info_name(B4572)</f>
        <v>0</v>
      </c>
      <c r="D4572" s="30">
        <f>[1]!s_info_industry_sw_2021(B4572,"",1)</f>
        <v>0</v>
      </c>
      <c r="E4572" s="31" t="e">
        <f>IF([1]!s_info_industry_sw_2021(B4572,"",2)="消费电子",分工!$E$4,VLOOKUP(D4572,分工!$B$2:'分工'!$C$32,2,0))</f>
        <v>#N/A</v>
      </c>
      <c r="F4572" s="35"/>
      <c r="G4572" s="33">
        <f>IFERROR(VLOOKUP(C4572,重点公司!$C$2:$E$800,2,FALSE),0)</f>
        <v>0</v>
      </c>
    </row>
    <row r="4573" spans="2:7" ht="14" customHeight="1" x14ac:dyDescent="0.25">
      <c r="B4573" s="34" t="s">
        <v>5643</v>
      </c>
      <c r="C4573" s="29">
        <f>[1]!s_info_name(B4573)</f>
        <v>0</v>
      </c>
      <c r="D4573" s="30">
        <f>[1]!s_info_industry_sw_2021(B4573,"",1)</f>
        <v>0</v>
      </c>
      <c r="E4573" s="31" t="e">
        <f>IF([1]!s_info_industry_sw_2021(B4573,"",2)="消费电子",分工!$E$4,VLOOKUP(D4573,分工!$B$2:'分工'!$C$32,2,0))</f>
        <v>#N/A</v>
      </c>
      <c r="F4573" s="35"/>
      <c r="G4573" s="33">
        <f>IFERROR(VLOOKUP(C4573,重点公司!$C$2:$E$800,2,FALSE),0)</f>
        <v>0</v>
      </c>
    </row>
    <row r="4574" spans="2:7" ht="14" customHeight="1" x14ac:dyDescent="0.25">
      <c r="B4574" s="34" t="s">
        <v>5644</v>
      </c>
      <c r="C4574" s="29">
        <f>[1]!s_info_name(B4574)</f>
        <v>0</v>
      </c>
      <c r="D4574" s="30">
        <f>[1]!s_info_industry_sw_2021(B4574,"",1)</f>
        <v>0</v>
      </c>
      <c r="E4574" s="31" t="e">
        <f>IF([1]!s_info_industry_sw_2021(B4574,"",2)="消费电子",分工!$E$4,VLOOKUP(D4574,分工!$B$2:'分工'!$C$32,2,0))</f>
        <v>#N/A</v>
      </c>
      <c r="F4574" s="35"/>
      <c r="G4574" s="33">
        <f>IFERROR(VLOOKUP(C4574,重点公司!$C$2:$E$800,2,FALSE),0)</f>
        <v>0</v>
      </c>
    </row>
    <row r="4575" spans="2:7" ht="14" customHeight="1" x14ac:dyDescent="0.25">
      <c r="B4575" s="34" t="s">
        <v>5645</v>
      </c>
      <c r="C4575" s="29">
        <f>[1]!s_info_name(B4575)</f>
        <v>0</v>
      </c>
      <c r="D4575" s="30">
        <f>[1]!s_info_industry_sw_2021(B4575,"",1)</f>
        <v>0</v>
      </c>
      <c r="E4575" s="31" t="e">
        <f>IF([1]!s_info_industry_sw_2021(B4575,"",2)="消费电子",分工!$E$4,VLOOKUP(D4575,分工!$B$2:'分工'!$C$32,2,0))</f>
        <v>#N/A</v>
      </c>
      <c r="F4575" s="35"/>
      <c r="G4575" s="33">
        <f>IFERROR(VLOOKUP(C4575,重点公司!$C$2:$E$800,2,FALSE),0)</f>
        <v>0</v>
      </c>
    </row>
    <row r="4576" spans="2:7" ht="14" customHeight="1" x14ac:dyDescent="0.25">
      <c r="B4576" s="34" t="s">
        <v>5646</v>
      </c>
      <c r="C4576" s="29">
        <f>[1]!s_info_name(B4576)</f>
        <v>0</v>
      </c>
      <c r="D4576" s="30">
        <f>[1]!s_info_industry_sw_2021(B4576,"",1)</f>
        <v>0</v>
      </c>
      <c r="E4576" s="31" t="e">
        <f>IF([1]!s_info_industry_sw_2021(B4576,"",2)="消费电子",分工!$E$4,VLOOKUP(D4576,分工!$B$2:'分工'!$C$32,2,0))</f>
        <v>#N/A</v>
      </c>
      <c r="F4576" s="35"/>
      <c r="G4576" s="33">
        <f>IFERROR(VLOOKUP(C4576,重点公司!$C$2:$E$800,2,FALSE),0)</f>
        <v>0</v>
      </c>
    </row>
    <row r="4577" spans="2:7" ht="14" customHeight="1" x14ac:dyDescent="0.25">
      <c r="B4577" s="34" t="s">
        <v>5647</v>
      </c>
      <c r="C4577" s="29">
        <f>[1]!s_info_name(B4577)</f>
        <v>0</v>
      </c>
      <c r="D4577" s="30">
        <f>[1]!s_info_industry_sw_2021(B4577,"",1)</f>
        <v>0</v>
      </c>
      <c r="E4577" s="31" t="e">
        <f>IF([1]!s_info_industry_sw_2021(B4577,"",2)="消费电子",分工!$E$4,VLOOKUP(D4577,分工!$B$2:'分工'!$C$32,2,0))</f>
        <v>#N/A</v>
      </c>
      <c r="F4577" s="35"/>
      <c r="G4577" s="33">
        <f>IFERROR(VLOOKUP(C4577,重点公司!$C$2:$E$800,2,FALSE),0)</f>
        <v>0</v>
      </c>
    </row>
    <row r="4578" spans="2:7" ht="14" customHeight="1" x14ac:dyDescent="0.25">
      <c r="B4578" s="34" t="s">
        <v>5648</v>
      </c>
      <c r="C4578" s="29">
        <f>[1]!s_info_name(B4578)</f>
        <v>0</v>
      </c>
      <c r="D4578" s="30">
        <f>[1]!s_info_industry_sw_2021(B4578,"",1)</f>
        <v>0</v>
      </c>
      <c r="E4578" s="31" t="e">
        <f>IF([1]!s_info_industry_sw_2021(B4578,"",2)="消费电子",分工!$E$4,VLOOKUP(D4578,分工!$B$2:'分工'!$C$32,2,0))</f>
        <v>#N/A</v>
      </c>
      <c r="F4578" s="35"/>
      <c r="G4578" s="33">
        <f>IFERROR(VLOOKUP(C4578,重点公司!$C$2:$E$800,2,FALSE),0)</f>
        <v>0</v>
      </c>
    </row>
    <row r="4579" spans="2:7" ht="14" customHeight="1" x14ac:dyDescent="0.25">
      <c r="B4579" s="34" t="s">
        <v>5649</v>
      </c>
      <c r="C4579" s="29">
        <f>[1]!s_info_name(B4579)</f>
        <v>0</v>
      </c>
      <c r="D4579" s="30">
        <f>[1]!s_info_industry_sw_2021(B4579,"",1)</f>
        <v>0</v>
      </c>
      <c r="E4579" s="31" t="e">
        <f>IF([1]!s_info_industry_sw_2021(B4579,"",2)="消费电子",分工!$E$4,VLOOKUP(D4579,分工!$B$2:'分工'!$C$32,2,0))</f>
        <v>#N/A</v>
      </c>
      <c r="F4579" s="35"/>
      <c r="G4579" s="33">
        <f>IFERROR(VLOOKUP(C4579,重点公司!$C$2:$E$800,2,FALSE),0)</f>
        <v>0</v>
      </c>
    </row>
    <row r="4580" spans="2:7" ht="14" customHeight="1" x14ac:dyDescent="0.25">
      <c r="B4580" s="34" t="s">
        <v>5650</v>
      </c>
      <c r="C4580" s="29">
        <f>[1]!s_info_name(B4580)</f>
        <v>0</v>
      </c>
      <c r="D4580" s="30">
        <f>[1]!s_info_industry_sw_2021(B4580,"",1)</f>
        <v>0</v>
      </c>
      <c r="E4580" s="31" t="e">
        <f>IF([1]!s_info_industry_sw_2021(B4580,"",2)="消费电子",分工!$E$4,VLOOKUP(D4580,分工!$B$2:'分工'!$C$32,2,0))</f>
        <v>#N/A</v>
      </c>
      <c r="F4580" s="35"/>
      <c r="G4580" s="33">
        <f>IFERROR(VLOOKUP(C4580,重点公司!$C$2:$E$800,2,FALSE),0)</f>
        <v>0</v>
      </c>
    </row>
    <row r="4581" spans="2:7" ht="14" customHeight="1" x14ac:dyDescent="0.25">
      <c r="B4581" s="34" t="s">
        <v>5651</v>
      </c>
      <c r="C4581" s="29">
        <f>[1]!s_info_name(B4581)</f>
        <v>0</v>
      </c>
      <c r="D4581" s="30">
        <f>[1]!s_info_industry_sw_2021(B4581,"",1)</f>
        <v>0</v>
      </c>
      <c r="E4581" s="31" t="e">
        <f>IF([1]!s_info_industry_sw_2021(B4581,"",2)="消费电子",分工!$E$4,VLOOKUP(D4581,分工!$B$2:'分工'!$C$32,2,0))</f>
        <v>#N/A</v>
      </c>
      <c r="F4581" s="35"/>
      <c r="G4581" s="33">
        <f>IFERROR(VLOOKUP(C4581,重点公司!$C$2:$E$800,2,FALSE),0)</f>
        <v>0</v>
      </c>
    </row>
    <row r="4582" spans="2:7" ht="14" customHeight="1" x14ac:dyDescent="0.25">
      <c r="B4582" s="34" t="s">
        <v>5652</v>
      </c>
      <c r="C4582" s="29">
        <f>[1]!s_info_name(B4582)</f>
        <v>0</v>
      </c>
      <c r="D4582" s="30">
        <f>[1]!s_info_industry_sw_2021(B4582,"",1)</f>
        <v>0</v>
      </c>
      <c r="E4582" s="31" t="e">
        <f>IF([1]!s_info_industry_sw_2021(B4582,"",2)="消费电子",分工!$E$4,VLOOKUP(D4582,分工!$B$2:'分工'!$C$32,2,0))</f>
        <v>#N/A</v>
      </c>
      <c r="F4582" s="35"/>
      <c r="G4582" s="33">
        <f>IFERROR(VLOOKUP(C4582,重点公司!$C$2:$E$800,2,FALSE),0)</f>
        <v>0</v>
      </c>
    </row>
    <row r="4583" spans="2:7" ht="14" customHeight="1" x14ac:dyDescent="0.25">
      <c r="B4583" s="34" t="s">
        <v>5653</v>
      </c>
      <c r="C4583" s="29">
        <f>[1]!s_info_name(B4583)</f>
        <v>0</v>
      </c>
      <c r="D4583" s="30">
        <f>[1]!s_info_industry_sw_2021(B4583,"",1)</f>
        <v>0</v>
      </c>
      <c r="E4583" s="31" t="e">
        <f>IF([1]!s_info_industry_sw_2021(B4583,"",2)="消费电子",分工!$E$4,VLOOKUP(D4583,分工!$B$2:'分工'!$C$32,2,0))</f>
        <v>#N/A</v>
      </c>
      <c r="F4583" s="35"/>
      <c r="G4583" s="33">
        <f>IFERROR(VLOOKUP(C4583,重点公司!$C$2:$E$800,2,FALSE),0)</f>
        <v>0</v>
      </c>
    </row>
    <row r="4584" spans="2:7" ht="14" customHeight="1" x14ac:dyDescent="0.25">
      <c r="B4584" s="34" t="s">
        <v>5654</v>
      </c>
      <c r="C4584" s="29">
        <f>[1]!s_info_name(B4584)</f>
        <v>0</v>
      </c>
      <c r="D4584" s="30">
        <f>[1]!s_info_industry_sw_2021(B4584,"",1)</f>
        <v>0</v>
      </c>
      <c r="E4584" s="31" t="e">
        <f>IF([1]!s_info_industry_sw_2021(B4584,"",2)="消费电子",分工!$E$4,VLOOKUP(D4584,分工!$B$2:'分工'!$C$32,2,0))</f>
        <v>#N/A</v>
      </c>
      <c r="F4584" s="35"/>
      <c r="G4584" s="33">
        <f>IFERROR(VLOOKUP(C4584,重点公司!$C$2:$E$800,2,FALSE),0)</f>
        <v>0</v>
      </c>
    </row>
    <row r="4585" spans="2:7" ht="14" customHeight="1" x14ac:dyDescent="0.25">
      <c r="B4585" s="34" t="s">
        <v>5655</v>
      </c>
      <c r="C4585" s="29">
        <f>[1]!s_info_name(B4585)</f>
        <v>0</v>
      </c>
      <c r="D4585" s="30">
        <f>[1]!s_info_industry_sw_2021(B4585,"",1)</f>
        <v>0</v>
      </c>
      <c r="E4585" s="31" t="e">
        <f>IF([1]!s_info_industry_sw_2021(B4585,"",2)="消费电子",分工!$E$4,VLOOKUP(D4585,分工!$B$2:'分工'!$C$32,2,0))</f>
        <v>#N/A</v>
      </c>
      <c r="F4585" s="35"/>
      <c r="G4585" s="33">
        <f>IFERROR(VLOOKUP(C4585,重点公司!$C$2:$E$800,2,FALSE),0)</f>
        <v>0</v>
      </c>
    </row>
    <row r="4586" spans="2:7" ht="14" customHeight="1" x14ac:dyDescent="0.25">
      <c r="B4586" s="34" t="s">
        <v>5656</v>
      </c>
      <c r="C4586" s="29">
        <f>[1]!s_info_name(B4586)</f>
        <v>0</v>
      </c>
      <c r="D4586" s="30">
        <f>[1]!s_info_industry_sw_2021(B4586,"",1)</f>
        <v>0</v>
      </c>
      <c r="E4586" s="31" t="e">
        <f>IF([1]!s_info_industry_sw_2021(B4586,"",2)="消费电子",分工!$E$4,VLOOKUP(D4586,分工!$B$2:'分工'!$C$32,2,0))</f>
        <v>#N/A</v>
      </c>
      <c r="F4586" s="35"/>
      <c r="G4586" s="33">
        <f>IFERROR(VLOOKUP(C4586,重点公司!$C$2:$E$800,2,FALSE),0)</f>
        <v>0</v>
      </c>
    </row>
    <row r="4587" spans="2:7" ht="14" customHeight="1" x14ac:dyDescent="0.25">
      <c r="B4587" s="34" t="s">
        <v>5657</v>
      </c>
      <c r="C4587" s="29">
        <f>[1]!s_info_name(B4587)</f>
        <v>0</v>
      </c>
      <c r="D4587" s="30">
        <f>[1]!s_info_industry_sw_2021(B4587,"",1)</f>
        <v>0</v>
      </c>
      <c r="E4587" s="31" t="e">
        <f>IF([1]!s_info_industry_sw_2021(B4587,"",2)="消费电子",分工!$E$4,VLOOKUP(D4587,分工!$B$2:'分工'!$C$32,2,0))</f>
        <v>#N/A</v>
      </c>
      <c r="F4587" s="35"/>
      <c r="G4587" s="33">
        <f>IFERROR(VLOOKUP(C4587,重点公司!$C$2:$E$800,2,FALSE),0)</f>
        <v>0</v>
      </c>
    </row>
    <row r="4588" spans="2:7" ht="14" customHeight="1" x14ac:dyDescent="0.25">
      <c r="B4588" s="34" t="s">
        <v>5658</v>
      </c>
      <c r="C4588" s="29">
        <f>[1]!s_info_name(B4588)</f>
        <v>0</v>
      </c>
      <c r="D4588" s="30">
        <f>[1]!s_info_industry_sw_2021(B4588,"",1)</f>
        <v>0</v>
      </c>
      <c r="E4588" s="31" t="e">
        <f>IF([1]!s_info_industry_sw_2021(B4588,"",2)="消费电子",分工!$E$4,VLOOKUP(D4588,分工!$B$2:'分工'!$C$32,2,0))</f>
        <v>#N/A</v>
      </c>
      <c r="F4588" s="35"/>
      <c r="G4588" s="33">
        <f>IFERROR(VLOOKUP(C4588,重点公司!$C$2:$E$800,2,FALSE),0)</f>
        <v>0</v>
      </c>
    </row>
    <row r="4589" spans="2:7" ht="14" customHeight="1" x14ac:dyDescent="0.25">
      <c r="B4589" s="34" t="s">
        <v>5659</v>
      </c>
      <c r="C4589" s="29">
        <f>[1]!s_info_name(B4589)</f>
        <v>0</v>
      </c>
      <c r="D4589" s="30">
        <f>[1]!s_info_industry_sw_2021(B4589,"",1)</f>
        <v>0</v>
      </c>
      <c r="E4589" s="31" t="e">
        <f>IF([1]!s_info_industry_sw_2021(B4589,"",2)="消费电子",分工!$E$4,VLOOKUP(D4589,分工!$B$2:'分工'!$C$32,2,0))</f>
        <v>#N/A</v>
      </c>
      <c r="F4589" s="35"/>
      <c r="G4589" s="33">
        <f>IFERROR(VLOOKUP(C4589,重点公司!$C$2:$E$800,2,FALSE),0)</f>
        <v>0</v>
      </c>
    </row>
    <row r="4590" spans="2:7" ht="14" customHeight="1" x14ac:dyDescent="0.25">
      <c r="B4590" s="34" t="s">
        <v>5660</v>
      </c>
      <c r="C4590" s="29">
        <f>[1]!s_info_name(B4590)</f>
        <v>0</v>
      </c>
      <c r="D4590" s="30">
        <f>[1]!s_info_industry_sw_2021(B4590,"",1)</f>
        <v>0</v>
      </c>
      <c r="E4590" s="31" t="e">
        <f>IF([1]!s_info_industry_sw_2021(B4590,"",2)="消费电子",分工!$E$4,VLOOKUP(D4590,分工!$B$2:'分工'!$C$32,2,0))</f>
        <v>#N/A</v>
      </c>
      <c r="F4590" s="35"/>
      <c r="G4590" s="33">
        <f>IFERROR(VLOOKUP(C4590,重点公司!$C$2:$E$800,2,FALSE),0)</f>
        <v>0</v>
      </c>
    </row>
    <row r="4591" spans="2:7" ht="14" customHeight="1" x14ac:dyDescent="0.25">
      <c r="B4591" s="34" t="s">
        <v>5661</v>
      </c>
      <c r="C4591" s="29">
        <f>[1]!s_info_name(B4591)</f>
        <v>0</v>
      </c>
      <c r="D4591" s="30">
        <f>[1]!s_info_industry_sw_2021(B4591,"",1)</f>
        <v>0</v>
      </c>
      <c r="E4591" s="31" t="e">
        <f>IF([1]!s_info_industry_sw_2021(B4591,"",2)="消费电子",分工!$E$4,VLOOKUP(D4591,分工!$B$2:'分工'!$C$32,2,0))</f>
        <v>#N/A</v>
      </c>
      <c r="F4591" s="35"/>
      <c r="G4591" s="33">
        <f>IFERROR(VLOOKUP(C4591,重点公司!$C$2:$E$800,2,FALSE),0)</f>
        <v>0</v>
      </c>
    </row>
    <row r="4592" spans="2:7" ht="14" customHeight="1" x14ac:dyDescent="0.25">
      <c r="B4592" s="34" t="s">
        <v>5662</v>
      </c>
      <c r="C4592" s="29">
        <f>[1]!s_info_name(B4592)</f>
        <v>0</v>
      </c>
      <c r="D4592" s="30">
        <f>[1]!s_info_industry_sw_2021(B4592,"",1)</f>
        <v>0</v>
      </c>
      <c r="E4592" s="31" t="e">
        <f>IF([1]!s_info_industry_sw_2021(B4592,"",2)="消费电子",分工!$E$4,VLOOKUP(D4592,分工!$B$2:'分工'!$C$32,2,0))</f>
        <v>#N/A</v>
      </c>
      <c r="F4592" s="35"/>
      <c r="G4592" s="33">
        <f>IFERROR(VLOOKUP(C4592,重点公司!$C$2:$E$800,2,FALSE),0)</f>
        <v>0</v>
      </c>
    </row>
    <row r="4593" spans="2:7" ht="14" customHeight="1" x14ac:dyDescent="0.25">
      <c r="B4593" s="34" t="s">
        <v>5663</v>
      </c>
      <c r="C4593" s="29">
        <f>[1]!s_info_name(B4593)</f>
        <v>0</v>
      </c>
      <c r="D4593" s="30">
        <f>[1]!s_info_industry_sw_2021(B4593,"",1)</f>
        <v>0</v>
      </c>
      <c r="E4593" s="31" t="e">
        <f>IF([1]!s_info_industry_sw_2021(B4593,"",2)="消费电子",分工!$E$4,VLOOKUP(D4593,分工!$B$2:'分工'!$C$32,2,0))</f>
        <v>#N/A</v>
      </c>
      <c r="F4593" s="35"/>
      <c r="G4593" s="33">
        <f>IFERROR(VLOOKUP(C4593,重点公司!$C$2:$E$800,2,FALSE),0)</f>
        <v>0</v>
      </c>
    </row>
    <row r="4594" spans="2:7" ht="14" customHeight="1" x14ac:dyDescent="0.25">
      <c r="B4594" s="34" t="s">
        <v>5664</v>
      </c>
      <c r="C4594" s="29">
        <f>[1]!s_info_name(B4594)</f>
        <v>0</v>
      </c>
      <c r="D4594" s="30">
        <f>[1]!s_info_industry_sw_2021(B4594,"",1)</f>
        <v>0</v>
      </c>
      <c r="E4594" s="31" t="e">
        <f>IF([1]!s_info_industry_sw_2021(B4594,"",2)="消费电子",分工!$E$4,VLOOKUP(D4594,分工!$B$2:'分工'!$C$32,2,0))</f>
        <v>#N/A</v>
      </c>
      <c r="F4594" s="35"/>
      <c r="G4594" s="33">
        <f>IFERROR(VLOOKUP(C4594,重点公司!$C$2:$E$800,2,FALSE),0)</f>
        <v>0</v>
      </c>
    </row>
    <row r="4595" spans="2:7" ht="14" customHeight="1" x14ac:dyDescent="0.25">
      <c r="B4595" s="34" t="s">
        <v>5665</v>
      </c>
      <c r="C4595" s="29">
        <f>[1]!s_info_name(B4595)</f>
        <v>0</v>
      </c>
      <c r="D4595" s="30">
        <f>[1]!s_info_industry_sw_2021(B4595,"",1)</f>
        <v>0</v>
      </c>
      <c r="E4595" s="31" t="e">
        <f>IF([1]!s_info_industry_sw_2021(B4595,"",2)="消费电子",分工!$E$4,VLOOKUP(D4595,分工!$B$2:'分工'!$C$32,2,0))</f>
        <v>#N/A</v>
      </c>
      <c r="F4595" s="35"/>
      <c r="G4595" s="33">
        <f>IFERROR(VLOOKUP(C4595,重点公司!$C$2:$E$800,2,FALSE),0)</f>
        <v>0</v>
      </c>
    </row>
    <row r="4596" spans="2:7" ht="14" customHeight="1" x14ac:dyDescent="0.25">
      <c r="B4596" s="34" t="s">
        <v>5666</v>
      </c>
      <c r="C4596" s="29">
        <f>[1]!s_info_name(B4596)</f>
        <v>0</v>
      </c>
      <c r="D4596" s="30">
        <f>[1]!s_info_industry_sw_2021(B4596,"",1)</f>
        <v>0</v>
      </c>
      <c r="E4596" s="31" t="e">
        <f>IF([1]!s_info_industry_sw_2021(B4596,"",2)="消费电子",分工!$E$4,VLOOKUP(D4596,分工!$B$2:'分工'!$C$32,2,0))</f>
        <v>#N/A</v>
      </c>
      <c r="F4596" s="35"/>
      <c r="G4596" s="33">
        <f>IFERROR(VLOOKUP(C4596,重点公司!$C$2:$E$800,2,FALSE),0)</f>
        <v>0</v>
      </c>
    </row>
    <row r="4597" spans="2:7" ht="14" customHeight="1" x14ac:dyDescent="0.25">
      <c r="B4597" s="34" t="s">
        <v>5667</v>
      </c>
      <c r="C4597" s="29">
        <f>[1]!s_info_name(B4597)</f>
        <v>0</v>
      </c>
      <c r="D4597" s="30">
        <f>[1]!s_info_industry_sw_2021(B4597,"",1)</f>
        <v>0</v>
      </c>
      <c r="E4597" s="31" t="e">
        <f>IF([1]!s_info_industry_sw_2021(B4597,"",2)="消费电子",分工!$E$4,VLOOKUP(D4597,分工!$B$2:'分工'!$C$32,2,0))</f>
        <v>#N/A</v>
      </c>
      <c r="F4597" s="35"/>
      <c r="G4597" s="33">
        <f>IFERROR(VLOOKUP(C4597,重点公司!$C$2:$E$800,2,FALSE),0)</f>
        <v>0</v>
      </c>
    </row>
    <row r="4598" spans="2:7" ht="14" customHeight="1" x14ac:dyDescent="0.25">
      <c r="B4598" s="34" t="s">
        <v>5668</v>
      </c>
      <c r="C4598" s="29">
        <f>[1]!s_info_name(B4598)</f>
        <v>0</v>
      </c>
      <c r="D4598" s="30">
        <f>[1]!s_info_industry_sw_2021(B4598,"",1)</f>
        <v>0</v>
      </c>
      <c r="E4598" s="31" t="e">
        <f>IF([1]!s_info_industry_sw_2021(B4598,"",2)="消费电子",分工!$E$4,VLOOKUP(D4598,分工!$B$2:'分工'!$C$32,2,0))</f>
        <v>#N/A</v>
      </c>
      <c r="F4598" s="35"/>
      <c r="G4598" s="33">
        <f>IFERROR(VLOOKUP(C4598,重点公司!$C$2:$E$800,2,FALSE),0)</f>
        <v>0</v>
      </c>
    </row>
    <row r="4599" spans="2:7" ht="14" customHeight="1" x14ac:dyDescent="0.25">
      <c r="B4599" s="34" t="s">
        <v>5669</v>
      </c>
      <c r="C4599" s="29">
        <f>[1]!s_info_name(B4599)</f>
        <v>0</v>
      </c>
      <c r="D4599" s="30">
        <f>[1]!s_info_industry_sw_2021(B4599,"",1)</f>
        <v>0</v>
      </c>
      <c r="E4599" s="31" t="e">
        <f>IF([1]!s_info_industry_sw_2021(B4599,"",2)="消费电子",分工!$E$4,VLOOKUP(D4599,分工!$B$2:'分工'!$C$32,2,0))</f>
        <v>#N/A</v>
      </c>
      <c r="F4599" s="35"/>
      <c r="G4599" s="33">
        <f>IFERROR(VLOOKUP(C4599,重点公司!$C$2:$E$800,2,FALSE),0)</f>
        <v>0</v>
      </c>
    </row>
    <row r="4600" spans="2:7" ht="14" customHeight="1" x14ac:dyDescent="0.25">
      <c r="B4600" s="34" t="s">
        <v>5670</v>
      </c>
      <c r="C4600" s="29">
        <f>[1]!s_info_name(B4600)</f>
        <v>0</v>
      </c>
      <c r="D4600" s="30">
        <f>[1]!s_info_industry_sw_2021(B4600,"",1)</f>
        <v>0</v>
      </c>
      <c r="E4600" s="31" t="e">
        <f>IF([1]!s_info_industry_sw_2021(B4600,"",2)="消费电子",分工!$E$4,VLOOKUP(D4600,分工!$B$2:'分工'!$C$32,2,0))</f>
        <v>#N/A</v>
      </c>
      <c r="F4600" s="35"/>
      <c r="G4600" s="33">
        <f>IFERROR(VLOOKUP(C4600,重点公司!$C$2:$E$800,2,FALSE),0)</f>
        <v>0</v>
      </c>
    </row>
    <row r="4601" spans="2:7" ht="14" customHeight="1" x14ac:dyDescent="0.25">
      <c r="B4601" s="34" t="s">
        <v>5671</v>
      </c>
      <c r="C4601" s="29">
        <f>[1]!s_info_name(B4601)</f>
        <v>0</v>
      </c>
      <c r="D4601" s="30">
        <f>[1]!s_info_industry_sw_2021(B4601,"",1)</f>
        <v>0</v>
      </c>
      <c r="E4601" s="31" t="e">
        <f>IF([1]!s_info_industry_sw_2021(B4601,"",2)="消费电子",分工!$E$4,VLOOKUP(D4601,分工!$B$2:'分工'!$C$32,2,0))</f>
        <v>#N/A</v>
      </c>
      <c r="F4601" s="35"/>
      <c r="G4601" s="33">
        <f>IFERROR(VLOOKUP(C4601,重点公司!$C$2:$E$800,2,FALSE),0)</f>
        <v>0</v>
      </c>
    </row>
    <row r="4602" spans="2:7" ht="14" customHeight="1" x14ac:dyDescent="0.25">
      <c r="B4602" s="34" t="s">
        <v>5672</v>
      </c>
      <c r="C4602" s="29">
        <f>[1]!s_info_name(B4602)</f>
        <v>0</v>
      </c>
      <c r="D4602" s="30">
        <f>[1]!s_info_industry_sw_2021(B4602,"",1)</f>
        <v>0</v>
      </c>
      <c r="E4602" s="31" t="e">
        <f>IF([1]!s_info_industry_sw_2021(B4602,"",2)="消费电子",分工!$E$4,VLOOKUP(D4602,分工!$B$2:'分工'!$C$32,2,0))</f>
        <v>#N/A</v>
      </c>
      <c r="F4602" s="35"/>
      <c r="G4602" s="33">
        <f>IFERROR(VLOOKUP(C4602,重点公司!$C$2:$E$800,2,FALSE),0)</f>
        <v>0</v>
      </c>
    </row>
    <row r="4603" spans="2:7" ht="14" customHeight="1" x14ac:dyDescent="0.25">
      <c r="B4603" s="34" t="s">
        <v>5673</v>
      </c>
      <c r="C4603" s="29">
        <f>[1]!s_info_name(B4603)</f>
        <v>0</v>
      </c>
      <c r="D4603" s="30">
        <f>[1]!s_info_industry_sw_2021(B4603,"",1)</f>
        <v>0</v>
      </c>
      <c r="E4603" s="31" t="e">
        <f>IF([1]!s_info_industry_sw_2021(B4603,"",2)="消费电子",分工!$E$4,VLOOKUP(D4603,分工!$B$2:'分工'!$C$32,2,0))</f>
        <v>#N/A</v>
      </c>
      <c r="F4603" s="35"/>
      <c r="G4603" s="33">
        <f>IFERROR(VLOOKUP(C4603,重点公司!$C$2:$E$800,2,FALSE),0)</f>
        <v>0</v>
      </c>
    </row>
    <row r="4604" spans="2:7" ht="14" customHeight="1" x14ac:dyDescent="0.25">
      <c r="B4604" s="34" t="s">
        <v>5674</v>
      </c>
      <c r="C4604" s="29">
        <f>[1]!s_info_name(B4604)</f>
        <v>0</v>
      </c>
      <c r="D4604" s="30">
        <f>[1]!s_info_industry_sw_2021(B4604,"",1)</f>
        <v>0</v>
      </c>
      <c r="E4604" s="31" t="e">
        <f>IF([1]!s_info_industry_sw_2021(B4604,"",2)="消费电子",分工!$E$4,VLOOKUP(D4604,分工!$B$2:'分工'!$C$32,2,0))</f>
        <v>#N/A</v>
      </c>
      <c r="F4604" s="35"/>
      <c r="G4604" s="33">
        <f>IFERROR(VLOOKUP(C4604,重点公司!$C$2:$E$800,2,FALSE),0)</f>
        <v>0</v>
      </c>
    </row>
    <row r="4605" spans="2:7" ht="14" customHeight="1" x14ac:dyDescent="0.25">
      <c r="B4605" s="34" t="s">
        <v>5675</v>
      </c>
      <c r="C4605" s="29">
        <f>[1]!s_info_name(B4605)</f>
        <v>0</v>
      </c>
      <c r="D4605" s="30">
        <f>[1]!s_info_industry_sw_2021(B4605,"",1)</f>
        <v>0</v>
      </c>
      <c r="E4605" s="31" t="e">
        <f>IF([1]!s_info_industry_sw_2021(B4605,"",2)="消费电子",分工!$E$4,VLOOKUP(D4605,分工!$B$2:'分工'!$C$32,2,0))</f>
        <v>#N/A</v>
      </c>
      <c r="F4605" s="35"/>
      <c r="G4605" s="33">
        <f>IFERROR(VLOOKUP(C4605,重点公司!$C$2:$E$800,2,FALSE),0)</f>
        <v>0</v>
      </c>
    </row>
    <row r="4606" spans="2:7" ht="14" customHeight="1" x14ac:dyDescent="0.25">
      <c r="B4606" s="34" t="s">
        <v>5676</v>
      </c>
      <c r="C4606" s="29">
        <f>[1]!s_info_name(B4606)</f>
        <v>0</v>
      </c>
      <c r="D4606" s="30">
        <f>[1]!s_info_industry_sw_2021(B4606,"",1)</f>
        <v>0</v>
      </c>
      <c r="E4606" s="31" t="e">
        <f>IF([1]!s_info_industry_sw_2021(B4606,"",2)="消费电子",分工!$E$4,VLOOKUP(D4606,分工!$B$2:'分工'!$C$32,2,0))</f>
        <v>#N/A</v>
      </c>
      <c r="F4606" s="35"/>
      <c r="G4606" s="33">
        <f>IFERROR(VLOOKUP(C4606,重点公司!$C$2:$E$800,2,FALSE),0)</f>
        <v>0</v>
      </c>
    </row>
    <row r="4607" spans="2:7" ht="14" customHeight="1" x14ac:dyDescent="0.25">
      <c r="B4607" s="34" t="s">
        <v>5677</v>
      </c>
      <c r="C4607" s="29">
        <f>[1]!s_info_name(B4607)</f>
        <v>0</v>
      </c>
      <c r="D4607" s="30">
        <f>[1]!s_info_industry_sw_2021(B4607,"",1)</f>
        <v>0</v>
      </c>
      <c r="E4607" s="31" t="e">
        <f>IF([1]!s_info_industry_sw_2021(B4607,"",2)="消费电子",分工!$E$4,VLOOKUP(D4607,分工!$B$2:'分工'!$C$32,2,0))</f>
        <v>#N/A</v>
      </c>
      <c r="F4607" s="35"/>
      <c r="G4607" s="33">
        <f>IFERROR(VLOOKUP(C4607,重点公司!$C$2:$E$800,2,FALSE),0)</f>
        <v>0</v>
      </c>
    </row>
    <row r="4608" spans="2:7" ht="14" customHeight="1" x14ac:dyDescent="0.25">
      <c r="B4608" s="34" t="s">
        <v>5678</v>
      </c>
      <c r="C4608" s="29">
        <f>[1]!s_info_name(B4608)</f>
        <v>0</v>
      </c>
      <c r="D4608" s="30">
        <f>[1]!s_info_industry_sw_2021(B4608,"",1)</f>
        <v>0</v>
      </c>
      <c r="E4608" s="31" t="e">
        <f>IF([1]!s_info_industry_sw_2021(B4608,"",2)="消费电子",分工!$E$4,VLOOKUP(D4608,分工!$B$2:'分工'!$C$32,2,0))</f>
        <v>#N/A</v>
      </c>
      <c r="F4608" s="35"/>
      <c r="G4608" s="33">
        <f>IFERROR(VLOOKUP(C4608,重点公司!$C$2:$E$800,2,FALSE),0)</f>
        <v>0</v>
      </c>
    </row>
    <row r="4609" spans="2:7" ht="14" customHeight="1" x14ac:dyDescent="0.25">
      <c r="B4609" s="34" t="s">
        <v>5679</v>
      </c>
      <c r="C4609" s="29">
        <f>[1]!s_info_name(B4609)</f>
        <v>0</v>
      </c>
      <c r="D4609" s="30">
        <f>[1]!s_info_industry_sw_2021(B4609,"",1)</f>
        <v>0</v>
      </c>
      <c r="E4609" s="31" t="e">
        <f>IF([1]!s_info_industry_sw_2021(B4609,"",2)="消费电子",分工!$E$4,VLOOKUP(D4609,分工!$B$2:'分工'!$C$32,2,0))</f>
        <v>#N/A</v>
      </c>
      <c r="F4609" s="35"/>
      <c r="G4609" s="33">
        <f>IFERROR(VLOOKUP(C4609,重点公司!$C$2:$E$800,2,FALSE),0)</f>
        <v>0</v>
      </c>
    </row>
    <row r="4610" spans="2:7" ht="14" customHeight="1" x14ac:dyDescent="0.25">
      <c r="B4610" s="34" t="s">
        <v>5680</v>
      </c>
      <c r="C4610" s="29">
        <f>[1]!s_info_name(B4610)</f>
        <v>0</v>
      </c>
      <c r="D4610" s="30">
        <f>[1]!s_info_industry_sw_2021(B4610,"",1)</f>
        <v>0</v>
      </c>
      <c r="E4610" s="31" t="e">
        <f>IF([1]!s_info_industry_sw_2021(B4610,"",2)="消费电子",分工!$E$4,VLOOKUP(D4610,分工!$B$2:'分工'!$C$32,2,0))</f>
        <v>#N/A</v>
      </c>
      <c r="F4610" s="35"/>
      <c r="G4610" s="33">
        <f>IFERROR(VLOOKUP(C4610,重点公司!$C$2:$E$800,2,FALSE),0)</f>
        <v>0</v>
      </c>
    </row>
    <row r="4611" spans="2:7" ht="14" customHeight="1" x14ac:dyDescent="0.25">
      <c r="B4611" s="34" t="s">
        <v>5681</v>
      </c>
      <c r="C4611" s="29">
        <f>[1]!s_info_name(B4611)</f>
        <v>0</v>
      </c>
      <c r="D4611" s="30">
        <f>[1]!s_info_industry_sw_2021(B4611,"",1)</f>
        <v>0</v>
      </c>
      <c r="E4611" s="31" t="e">
        <f>IF([1]!s_info_industry_sw_2021(B4611,"",2)="消费电子",分工!$E$4,VLOOKUP(D4611,分工!$B$2:'分工'!$C$32,2,0))</f>
        <v>#N/A</v>
      </c>
      <c r="F4611" s="35"/>
      <c r="G4611" s="33">
        <f>IFERROR(VLOOKUP(C4611,重点公司!$C$2:$E$800,2,FALSE),0)</f>
        <v>0</v>
      </c>
    </row>
    <row r="4612" spans="2:7" ht="14" customHeight="1" x14ac:dyDescent="0.25">
      <c r="B4612" s="34" t="s">
        <v>5682</v>
      </c>
      <c r="C4612" s="29">
        <f>[1]!s_info_name(B4612)</f>
        <v>0</v>
      </c>
      <c r="D4612" s="30">
        <f>[1]!s_info_industry_sw_2021(B4612,"",1)</f>
        <v>0</v>
      </c>
      <c r="E4612" s="31" t="e">
        <f>IF([1]!s_info_industry_sw_2021(B4612,"",2)="消费电子",分工!$E$4,VLOOKUP(D4612,分工!$B$2:'分工'!$C$32,2,0))</f>
        <v>#N/A</v>
      </c>
      <c r="F4612" s="35"/>
      <c r="G4612" s="33">
        <f>IFERROR(VLOOKUP(C4612,重点公司!$C$2:$E$800,2,FALSE),0)</f>
        <v>0</v>
      </c>
    </row>
    <row r="4613" spans="2:7" ht="14" customHeight="1" x14ac:dyDescent="0.25">
      <c r="B4613" s="34" t="s">
        <v>5683</v>
      </c>
      <c r="C4613" s="29">
        <f>[1]!s_info_name(B4613)</f>
        <v>0</v>
      </c>
      <c r="D4613" s="30">
        <f>[1]!s_info_industry_sw_2021(B4613,"",1)</f>
        <v>0</v>
      </c>
      <c r="E4613" s="31" t="e">
        <f>IF([1]!s_info_industry_sw_2021(B4613,"",2)="消费电子",分工!$E$4,VLOOKUP(D4613,分工!$B$2:'分工'!$C$32,2,0))</f>
        <v>#N/A</v>
      </c>
      <c r="F4613" s="35"/>
      <c r="G4613" s="33">
        <f>IFERROR(VLOOKUP(C4613,重点公司!$C$2:$E$800,2,FALSE),0)</f>
        <v>0</v>
      </c>
    </row>
    <row r="4614" spans="2:7" ht="14" customHeight="1" x14ac:dyDescent="0.25">
      <c r="B4614" s="34" t="s">
        <v>5684</v>
      </c>
      <c r="C4614" s="29">
        <f>[1]!s_info_name(B4614)</f>
        <v>0</v>
      </c>
      <c r="D4614" s="30">
        <f>[1]!s_info_industry_sw_2021(B4614,"",1)</f>
        <v>0</v>
      </c>
      <c r="E4614" s="31" t="e">
        <f>IF([1]!s_info_industry_sw_2021(B4614,"",2)="消费电子",分工!$E$4,VLOOKUP(D4614,分工!$B$2:'分工'!$C$32,2,0))</f>
        <v>#N/A</v>
      </c>
      <c r="F4614" s="35"/>
      <c r="G4614" s="33">
        <f>IFERROR(VLOOKUP(C4614,重点公司!$C$2:$E$800,2,FALSE),0)</f>
        <v>0</v>
      </c>
    </row>
    <row r="4615" spans="2:7" ht="14" customHeight="1" x14ac:dyDescent="0.25">
      <c r="B4615" s="34" t="s">
        <v>5685</v>
      </c>
      <c r="C4615" s="29">
        <f>[1]!s_info_name(B4615)</f>
        <v>0</v>
      </c>
      <c r="D4615" s="30">
        <f>[1]!s_info_industry_sw_2021(B4615,"",1)</f>
        <v>0</v>
      </c>
      <c r="E4615" s="31" t="e">
        <f>IF([1]!s_info_industry_sw_2021(B4615,"",2)="消费电子",分工!$E$4,VLOOKUP(D4615,分工!$B$2:'分工'!$C$32,2,0))</f>
        <v>#N/A</v>
      </c>
      <c r="F4615" s="35"/>
      <c r="G4615" s="33">
        <f>IFERROR(VLOOKUP(C4615,重点公司!$C$2:$E$800,2,FALSE),0)</f>
        <v>0</v>
      </c>
    </row>
    <row r="4616" spans="2:7" ht="14" customHeight="1" x14ac:dyDescent="0.25">
      <c r="B4616" s="34" t="s">
        <v>5686</v>
      </c>
      <c r="C4616" s="29">
        <f>[1]!s_info_name(B4616)</f>
        <v>0</v>
      </c>
      <c r="D4616" s="30">
        <f>[1]!s_info_industry_sw_2021(B4616,"",1)</f>
        <v>0</v>
      </c>
      <c r="E4616" s="31" t="e">
        <f>IF([1]!s_info_industry_sw_2021(B4616,"",2)="消费电子",分工!$E$4,VLOOKUP(D4616,分工!$B$2:'分工'!$C$32,2,0))</f>
        <v>#N/A</v>
      </c>
      <c r="F4616" s="35"/>
      <c r="G4616" s="33">
        <f>IFERROR(VLOOKUP(C4616,重点公司!$C$2:$E$800,2,FALSE),0)</f>
        <v>0</v>
      </c>
    </row>
    <row r="4617" spans="2:7" ht="14" customHeight="1" x14ac:dyDescent="0.25">
      <c r="B4617" s="34" t="s">
        <v>5687</v>
      </c>
      <c r="C4617" s="29">
        <f>[1]!s_info_name(B4617)</f>
        <v>0</v>
      </c>
      <c r="D4617" s="30">
        <f>[1]!s_info_industry_sw_2021(B4617,"",1)</f>
        <v>0</v>
      </c>
      <c r="E4617" s="31" t="e">
        <f>IF([1]!s_info_industry_sw_2021(B4617,"",2)="消费电子",分工!$E$4,VLOOKUP(D4617,分工!$B$2:'分工'!$C$32,2,0))</f>
        <v>#N/A</v>
      </c>
      <c r="F4617" s="35"/>
      <c r="G4617" s="33">
        <f>IFERROR(VLOOKUP(C4617,重点公司!$C$2:$E$800,2,FALSE),0)</f>
        <v>0</v>
      </c>
    </row>
    <row r="4618" spans="2:7" ht="14" customHeight="1" x14ac:dyDescent="0.25">
      <c r="B4618" s="34" t="s">
        <v>5688</v>
      </c>
      <c r="C4618" s="29">
        <f>[1]!s_info_name(B4618)</f>
        <v>0</v>
      </c>
      <c r="D4618" s="30">
        <f>[1]!s_info_industry_sw_2021(B4618,"",1)</f>
        <v>0</v>
      </c>
      <c r="E4618" s="31" t="e">
        <f>IF([1]!s_info_industry_sw_2021(B4618,"",2)="消费电子",分工!$E$4,VLOOKUP(D4618,分工!$B$2:'分工'!$C$32,2,0))</f>
        <v>#N/A</v>
      </c>
      <c r="F4618" s="35"/>
      <c r="G4618" s="33">
        <f>IFERROR(VLOOKUP(C4618,重点公司!$C$2:$E$800,2,FALSE),0)</f>
        <v>0</v>
      </c>
    </row>
    <row r="4619" spans="2:7" ht="14" customHeight="1" x14ac:dyDescent="0.25">
      <c r="B4619" s="34" t="s">
        <v>5689</v>
      </c>
      <c r="C4619" s="29">
        <f>[1]!s_info_name(B4619)</f>
        <v>0</v>
      </c>
      <c r="D4619" s="30">
        <f>[1]!s_info_industry_sw_2021(B4619,"",1)</f>
        <v>0</v>
      </c>
      <c r="E4619" s="31" t="e">
        <f>IF([1]!s_info_industry_sw_2021(B4619,"",2)="消费电子",分工!$E$4,VLOOKUP(D4619,分工!$B$2:'分工'!$C$32,2,0))</f>
        <v>#N/A</v>
      </c>
      <c r="F4619" s="35"/>
      <c r="G4619" s="33">
        <f>IFERROR(VLOOKUP(C4619,重点公司!$C$2:$E$800,2,FALSE),0)</f>
        <v>0</v>
      </c>
    </row>
    <row r="4620" spans="2:7" ht="14" customHeight="1" x14ac:dyDescent="0.25">
      <c r="B4620" s="34" t="s">
        <v>5690</v>
      </c>
      <c r="C4620" s="29">
        <f>[1]!s_info_name(B4620)</f>
        <v>0</v>
      </c>
      <c r="D4620" s="30">
        <f>[1]!s_info_industry_sw_2021(B4620,"",1)</f>
        <v>0</v>
      </c>
      <c r="E4620" s="31" t="e">
        <f>IF([1]!s_info_industry_sw_2021(B4620,"",2)="消费电子",分工!$E$4,VLOOKUP(D4620,分工!$B$2:'分工'!$C$32,2,0))</f>
        <v>#N/A</v>
      </c>
      <c r="F4620" s="35"/>
      <c r="G4620" s="33">
        <f>IFERROR(VLOOKUP(C4620,重点公司!$C$2:$E$800,2,FALSE),0)</f>
        <v>0</v>
      </c>
    </row>
    <row r="4621" spans="2:7" ht="14" customHeight="1" x14ac:dyDescent="0.25">
      <c r="B4621" s="34" t="s">
        <v>5691</v>
      </c>
      <c r="C4621" s="29">
        <f>[1]!s_info_name(B4621)</f>
        <v>0</v>
      </c>
      <c r="D4621" s="30">
        <f>[1]!s_info_industry_sw_2021(B4621,"",1)</f>
        <v>0</v>
      </c>
      <c r="E4621" s="31" t="e">
        <f>IF([1]!s_info_industry_sw_2021(B4621,"",2)="消费电子",分工!$E$4,VLOOKUP(D4621,分工!$B$2:'分工'!$C$32,2,0))</f>
        <v>#N/A</v>
      </c>
      <c r="F4621" s="35"/>
      <c r="G4621" s="33">
        <f>IFERROR(VLOOKUP(C4621,重点公司!$C$2:$E$800,2,FALSE),0)</f>
        <v>0</v>
      </c>
    </row>
    <row r="4622" spans="2:7" ht="14" customHeight="1" x14ac:dyDescent="0.25">
      <c r="B4622" s="34" t="s">
        <v>5692</v>
      </c>
      <c r="C4622" s="29">
        <f>[1]!s_info_name(B4622)</f>
        <v>0</v>
      </c>
      <c r="D4622" s="30">
        <f>[1]!s_info_industry_sw_2021(B4622,"",1)</f>
        <v>0</v>
      </c>
      <c r="E4622" s="31" t="e">
        <f>IF([1]!s_info_industry_sw_2021(B4622,"",2)="消费电子",分工!$E$4,VLOOKUP(D4622,分工!$B$2:'分工'!$C$32,2,0))</f>
        <v>#N/A</v>
      </c>
      <c r="F4622" s="35"/>
      <c r="G4622" s="33">
        <f>IFERROR(VLOOKUP(C4622,重点公司!$C$2:$E$800,2,FALSE),0)</f>
        <v>0</v>
      </c>
    </row>
    <row r="4623" spans="2:7" ht="14" customHeight="1" x14ac:dyDescent="0.25">
      <c r="B4623" s="34" t="s">
        <v>5693</v>
      </c>
      <c r="C4623" s="29">
        <f>[1]!s_info_name(B4623)</f>
        <v>0</v>
      </c>
      <c r="D4623" s="30">
        <f>[1]!s_info_industry_sw_2021(B4623,"",1)</f>
        <v>0</v>
      </c>
      <c r="E4623" s="31" t="e">
        <f>IF([1]!s_info_industry_sw_2021(B4623,"",2)="消费电子",分工!$E$4,VLOOKUP(D4623,分工!$B$2:'分工'!$C$32,2,0))</f>
        <v>#N/A</v>
      </c>
      <c r="F4623" s="35"/>
      <c r="G4623" s="33">
        <f>IFERROR(VLOOKUP(C4623,重点公司!$C$2:$E$800,2,FALSE),0)</f>
        <v>0</v>
      </c>
    </row>
    <row r="4624" spans="2:7" ht="14" customHeight="1" x14ac:dyDescent="0.25">
      <c r="B4624" s="34" t="s">
        <v>5694</v>
      </c>
      <c r="C4624" s="29">
        <f>[1]!s_info_name(B4624)</f>
        <v>0</v>
      </c>
      <c r="D4624" s="30">
        <f>[1]!s_info_industry_sw_2021(B4624,"",1)</f>
        <v>0</v>
      </c>
      <c r="E4624" s="31" t="e">
        <f>IF([1]!s_info_industry_sw_2021(B4624,"",2)="消费电子",分工!$E$4,VLOOKUP(D4624,分工!$B$2:'分工'!$C$32,2,0))</f>
        <v>#N/A</v>
      </c>
      <c r="F4624" s="35"/>
      <c r="G4624" s="33">
        <f>IFERROR(VLOOKUP(C4624,重点公司!$C$2:$E$800,2,FALSE),0)</f>
        <v>0</v>
      </c>
    </row>
    <row r="4625" spans="2:7" ht="14" customHeight="1" x14ac:dyDescent="0.25">
      <c r="B4625" s="34" t="s">
        <v>5695</v>
      </c>
      <c r="C4625" s="29">
        <f>[1]!s_info_name(B4625)</f>
        <v>0</v>
      </c>
      <c r="D4625" s="30">
        <f>[1]!s_info_industry_sw_2021(B4625,"",1)</f>
        <v>0</v>
      </c>
      <c r="E4625" s="31" t="e">
        <f>IF([1]!s_info_industry_sw_2021(B4625,"",2)="消费电子",分工!$E$4,VLOOKUP(D4625,分工!$B$2:'分工'!$C$32,2,0))</f>
        <v>#N/A</v>
      </c>
      <c r="F4625" s="35"/>
      <c r="G4625" s="33">
        <f>IFERROR(VLOOKUP(C4625,重点公司!$C$2:$E$800,2,FALSE),0)</f>
        <v>0</v>
      </c>
    </row>
    <row r="4626" spans="2:7" ht="14" customHeight="1" x14ac:dyDescent="0.25">
      <c r="B4626" s="34" t="s">
        <v>5696</v>
      </c>
      <c r="C4626" s="29">
        <f>[1]!s_info_name(B4626)</f>
        <v>0</v>
      </c>
      <c r="D4626" s="30">
        <f>[1]!s_info_industry_sw_2021(B4626,"",1)</f>
        <v>0</v>
      </c>
      <c r="E4626" s="31" t="e">
        <f>IF([1]!s_info_industry_sw_2021(B4626,"",2)="消费电子",分工!$E$4,VLOOKUP(D4626,分工!$B$2:'分工'!$C$32,2,0))</f>
        <v>#N/A</v>
      </c>
      <c r="F4626" s="35"/>
      <c r="G4626" s="33">
        <f>IFERROR(VLOOKUP(C4626,重点公司!$C$2:$E$800,2,FALSE),0)</f>
        <v>0</v>
      </c>
    </row>
    <row r="4627" spans="2:7" ht="14" customHeight="1" x14ac:dyDescent="0.25">
      <c r="B4627" s="34" t="s">
        <v>5697</v>
      </c>
      <c r="C4627" s="29">
        <f>[1]!s_info_name(B4627)</f>
        <v>0</v>
      </c>
      <c r="D4627" s="30">
        <f>[1]!s_info_industry_sw_2021(B4627,"",1)</f>
        <v>0</v>
      </c>
      <c r="E4627" s="31" t="e">
        <f>IF([1]!s_info_industry_sw_2021(B4627,"",2)="消费电子",分工!$E$4,VLOOKUP(D4627,分工!$B$2:'分工'!$C$32,2,0))</f>
        <v>#N/A</v>
      </c>
      <c r="F4627" s="35"/>
      <c r="G4627" s="33">
        <f>IFERROR(VLOOKUP(C4627,重点公司!$C$2:$E$800,2,FALSE),0)</f>
        <v>0</v>
      </c>
    </row>
    <row r="4628" spans="2:7" ht="14" customHeight="1" x14ac:dyDescent="0.25">
      <c r="B4628" s="34" t="s">
        <v>5698</v>
      </c>
      <c r="C4628" s="29">
        <f>[1]!s_info_name(B4628)</f>
        <v>0</v>
      </c>
      <c r="D4628" s="30">
        <f>[1]!s_info_industry_sw_2021(B4628,"",1)</f>
        <v>0</v>
      </c>
      <c r="E4628" s="31" t="e">
        <f>IF([1]!s_info_industry_sw_2021(B4628,"",2)="消费电子",分工!$E$4,VLOOKUP(D4628,分工!$B$2:'分工'!$C$32,2,0))</f>
        <v>#N/A</v>
      </c>
      <c r="F4628" s="35"/>
      <c r="G4628" s="33">
        <f>IFERROR(VLOOKUP(C4628,重点公司!$C$2:$E$800,2,FALSE),0)</f>
        <v>0</v>
      </c>
    </row>
    <row r="4629" spans="2:7" ht="14" customHeight="1" x14ac:dyDescent="0.25">
      <c r="B4629" s="34" t="s">
        <v>5699</v>
      </c>
      <c r="C4629" s="29">
        <f>[1]!s_info_name(B4629)</f>
        <v>0</v>
      </c>
      <c r="D4629" s="30">
        <f>[1]!s_info_industry_sw_2021(B4629,"",1)</f>
        <v>0</v>
      </c>
      <c r="E4629" s="31" t="e">
        <f>IF([1]!s_info_industry_sw_2021(B4629,"",2)="消费电子",分工!$E$4,VLOOKUP(D4629,分工!$B$2:'分工'!$C$32,2,0))</f>
        <v>#N/A</v>
      </c>
      <c r="F4629" s="35"/>
      <c r="G4629" s="33">
        <f>IFERROR(VLOOKUP(C4629,重点公司!$C$2:$E$800,2,FALSE),0)</f>
        <v>0</v>
      </c>
    </row>
    <row r="4630" spans="2:7" ht="14" customHeight="1" x14ac:dyDescent="0.25">
      <c r="B4630" s="34" t="s">
        <v>5700</v>
      </c>
      <c r="C4630" s="29">
        <f>[1]!s_info_name(B4630)</f>
        <v>0</v>
      </c>
      <c r="D4630" s="30">
        <f>[1]!s_info_industry_sw_2021(B4630,"",1)</f>
        <v>0</v>
      </c>
      <c r="E4630" s="31" t="e">
        <f>IF([1]!s_info_industry_sw_2021(B4630,"",2)="消费电子",分工!$E$4,VLOOKUP(D4630,分工!$B$2:'分工'!$C$32,2,0))</f>
        <v>#N/A</v>
      </c>
      <c r="F4630" s="35"/>
      <c r="G4630" s="33">
        <f>IFERROR(VLOOKUP(C4630,重点公司!$C$2:$E$800,2,FALSE),0)</f>
        <v>0</v>
      </c>
    </row>
    <row r="4631" spans="2:7" ht="14" customHeight="1" x14ac:dyDescent="0.25">
      <c r="B4631" s="34" t="s">
        <v>5701</v>
      </c>
      <c r="C4631" s="29">
        <f>[1]!s_info_name(B4631)</f>
        <v>0</v>
      </c>
      <c r="D4631" s="30">
        <f>[1]!s_info_industry_sw_2021(B4631,"",1)</f>
        <v>0</v>
      </c>
      <c r="E4631" s="31" t="e">
        <f>IF([1]!s_info_industry_sw_2021(B4631,"",2)="消费电子",分工!$E$4,VLOOKUP(D4631,分工!$B$2:'分工'!$C$32,2,0))</f>
        <v>#N/A</v>
      </c>
      <c r="F4631" s="35"/>
      <c r="G4631" s="33">
        <f>IFERROR(VLOOKUP(C4631,重点公司!$C$2:$E$800,2,FALSE),0)</f>
        <v>0</v>
      </c>
    </row>
    <row r="4632" spans="2:7" ht="14" customHeight="1" x14ac:dyDescent="0.25">
      <c r="B4632" s="34" t="s">
        <v>5702</v>
      </c>
      <c r="C4632" s="29">
        <f>[1]!s_info_name(B4632)</f>
        <v>0</v>
      </c>
      <c r="D4632" s="30">
        <f>[1]!s_info_industry_sw_2021(B4632,"",1)</f>
        <v>0</v>
      </c>
      <c r="E4632" s="31" t="e">
        <f>IF([1]!s_info_industry_sw_2021(B4632,"",2)="消费电子",分工!$E$4,VLOOKUP(D4632,分工!$B$2:'分工'!$C$32,2,0))</f>
        <v>#N/A</v>
      </c>
      <c r="F4632" s="35"/>
      <c r="G4632" s="33">
        <f>IFERROR(VLOOKUP(C4632,重点公司!$C$2:$E$800,2,FALSE),0)</f>
        <v>0</v>
      </c>
    </row>
    <row r="4633" spans="2:7" ht="14" customHeight="1" x14ac:dyDescent="0.25">
      <c r="B4633" s="34" t="s">
        <v>5703</v>
      </c>
      <c r="C4633" s="29">
        <f>[1]!s_info_name(B4633)</f>
        <v>0</v>
      </c>
      <c r="D4633" s="30">
        <f>[1]!s_info_industry_sw_2021(B4633,"",1)</f>
        <v>0</v>
      </c>
      <c r="E4633" s="31" t="e">
        <f>IF([1]!s_info_industry_sw_2021(B4633,"",2)="消费电子",分工!$E$4,VLOOKUP(D4633,分工!$B$2:'分工'!$C$32,2,0))</f>
        <v>#N/A</v>
      </c>
      <c r="F4633" s="35"/>
      <c r="G4633" s="33">
        <f>IFERROR(VLOOKUP(C4633,重点公司!$C$2:$E$800,2,FALSE),0)</f>
        <v>0</v>
      </c>
    </row>
    <row r="4634" spans="2:7" ht="14" customHeight="1" x14ac:dyDescent="0.25">
      <c r="B4634" s="34" t="s">
        <v>5704</v>
      </c>
      <c r="C4634" s="29">
        <f>[1]!s_info_name(B4634)</f>
        <v>0</v>
      </c>
      <c r="D4634" s="30">
        <f>[1]!s_info_industry_sw_2021(B4634,"",1)</f>
        <v>0</v>
      </c>
      <c r="E4634" s="31" t="e">
        <f>IF([1]!s_info_industry_sw_2021(B4634,"",2)="消费电子",分工!$E$4,VLOOKUP(D4634,分工!$B$2:'分工'!$C$32,2,0))</f>
        <v>#N/A</v>
      </c>
      <c r="F4634" s="35"/>
      <c r="G4634" s="33">
        <f>IFERROR(VLOOKUP(C4634,重点公司!$C$2:$E$800,2,FALSE),0)</f>
        <v>0</v>
      </c>
    </row>
    <row r="4635" spans="2:7" ht="14" customHeight="1" x14ac:dyDescent="0.25">
      <c r="B4635" s="34" t="s">
        <v>5705</v>
      </c>
      <c r="C4635" s="29">
        <f>[1]!s_info_name(B4635)</f>
        <v>0</v>
      </c>
      <c r="D4635" s="30">
        <f>[1]!s_info_industry_sw_2021(B4635,"",1)</f>
        <v>0</v>
      </c>
      <c r="E4635" s="31" t="e">
        <f>IF([1]!s_info_industry_sw_2021(B4635,"",2)="消费电子",分工!$E$4,VLOOKUP(D4635,分工!$B$2:'分工'!$C$32,2,0))</f>
        <v>#N/A</v>
      </c>
      <c r="F4635" s="35"/>
      <c r="G4635" s="33">
        <f>IFERROR(VLOOKUP(C4635,重点公司!$C$2:$E$800,2,FALSE),0)</f>
        <v>0</v>
      </c>
    </row>
    <row r="4636" spans="2:7" ht="14" customHeight="1" x14ac:dyDescent="0.25">
      <c r="B4636" s="34" t="s">
        <v>5706</v>
      </c>
      <c r="C4636" s="29">
        <f>[1]!s_info_name(B4636)</f>
        <v>0</v>
      </c>
      <c r="D4636" s="30">
        <f>[1]!s_info_industry_sw_2021(B4636,"",1)</f>
        <v>0</v>
      </c>
      <c r="E4636" s="31" t="e">
        <f>IF([1]!s_info_industry_sw_2021(B4636,"",2)="消费电子",分工!$E$4,VLOOKUP(D4636,分工!$B$2:'分工'!$C$32,2,0))</f>
        <v>#N/A</v>
      </c>
      <c r="F4636" s="35"/>
      <c r="G4636" s="33">
        <f>IFERROR(VLOOKUP(C4636,重点公司!$C$2:$E$800,2,FALSE),0)</f>
        <v>0</v>
      </c>
    </row>
    <row r="4637" spans="2:7" ht="14" customHeight="1" x14ac:dyDescent="0.25">
      <c r="B4637" s="34" t="s">
        <v>5707</v>
      </c>
      <c r="C4637" s="29">
        <f>[1]!s_info_name(B4637)</f>
        <v>0</v>
      </c>
      <c r="D4637" s="30">
        <f>[1]!s_info_industry_sw_2021(B4637,"",1)</f>
        <v>0</v>
      </c>
      <c r="E4637" s="31" t="e">
        <f>IF([1]!s_info_industry_sw_2021(B4637,"",2)="消费电子",分工!$E$4,VLOOKUP(D4637,分工!$B$2:'分工'!$C$32,2,0))</f>
        <v>#N/A</v>
      </c>
      <c r="F4637" s="35"/>
      <c r="G4637" s="33">
        <f>IFERROR(VLOOKUP(C4637,重点公司!$C$2:$E$800,2,FALSE),0)</f>
        <v>0</v>
      </c>
    </row>
    <row r="4638" spans="2:7" ht="14" customHeight="1" x14ac:dyDescent="0.25">
      <c r="B4638" s="34" t="s">
        <v>5708</v>
      </c>
      <c r="C4638" s="29">
        <f>[1]!s_info_name(B4638)</f>
        <v>0</v>
      </c>
      <c r="D4638" s="30">
        <f>[1]!s_info_industry_sw_2021(B4638,"",1)</f>
        <v>0</v>
      </c>
      <c r="E4638" s="31" t="e">
        <f>IF([1]!s_info_industry_sw_2021(B4638,"",2)="消费电子",分工!$E$4,VLOOKUP(D4638,分工!$B$2:'分工'!$C$32,2,0))</f>
        <v>#N/A</v>
      </c>
      <c r="F4638" s="35"/>
      <c r="G4638" s="33">
        <f>IFERROR(VLOOKUP(C4638,重点公司!$C$2:$E$800,2,FALSE),0)</f>
        <v>0</v>
      </c>
    </row>
    <row r="4639" spans="2:7" ht="14" customHeight="1" x14ac:dyDescent="0.25">
      <c r="B4639" s="34" t="s">
        <v>5709</v>
      </c>
      <c r="C4639" s="29">
        <f>[1]!s_info_name(B4639)</f>
        <v>0</v>
      </c>
      <c r="D4639" s="30">
        <f>[1]!s_info_industry_sw_2021(B4639,"",1)</f>
        <v>0</v>
      </c>
      <c r="E4639" s="31" t="e">
        <f>IF([1]!s_info_industry_sw_2021(B4639,"",2)="消费电子",分工!$E$4,VLOOKUP(D4639,分工!$B$2:'分工'!$C$32,2,0))</f>
        <v>#N/A</v>
      </c>
      <c r="F4639" s="35"/>
      <c r="G4639" s="33">
        <f>IFERROR(VLOOKUP(C4639,重点公司!$C$2:$E$800,2,FALSE),0)</f>
        <v>0</v>
      </c>
    </row>
    <row r="4640" spans="2:7" ht="14" customHeight="1" x14ac:dyDescent="0.25">
      <c r="B4640" s="34" t="s">
        <v>5710</v>
      </c>
      <c r="C4640" s="29">
        <f>[1]!s_info_name(B4640)</f>
        <v>0</v>
      </c>
      <c r="D4640" s="30">
        <f>[1]!s_info_industry_sw_2021(B4640,"",1)</f>
        <v>0</v>
      </c>
      <c r="E4640" s="31" t="e">
        <f>IF([1]!s_info_industry_sw_2021(B4640,"",2)="消费电子",分工!$E$4,VLOOKUP(D4640,分工!$B$2:'分工'!$C$32,2,0))</f>
        <v>#N/A</v>
      </c>
      <c r="F4640" s="35"/>
      <c r="G4640" s="33">
        <f>IFERROR(VLOOKUP(C4640,重点公司!$C$2:$E$800,2,FALSE),0)</f>
        <v>0</v>
      </c>
    </row>
    <row r="4641" spans="2:7" ht="14" customHeight="1" x14ac:dyDescent="0.25">
      <c r="B4641" s="34" t="s">
        <v>5711</v>
      </c>
      <c r="C4641" s="29">
        <f>[1]!s_info_name(B4641)</f>
        <v>0</v>
      </c>
      <c r="D4641" s="30">
        <f>[1]!s_info_industry_sw_2021(B4641,"",1)</f>
        <v>0</v>
      </c>
      <c r="E4641" s="31" t="e">
        <f>IF([1]!s_info_industry_sw_2021(B4641,"",2)="消费电子",分工!$E$4,VLOOKUP(D4641,分工!$B$2:'分工'!$C$32,2,0))</f>
        <v>#N/A</v>
      </c>
      <c r="F4641" s="35"/>
      <c r="G4641" s="33">
        <f>IFERROR(VLOOKUP(C4641,重点公司!$C$2:$E$800,2,FALSE),0)</f>
        <v>0</v>
      </c>
    </row>
    <row r="4642" spans="2:7" ht="14" customHeight="1" x14ac:dyDescent="0.25">
      <c r="B4642" s="34" t="s">
        <v>5712</v>
      </c>
      <c r="C4642" s="29">
        <f>[1]!s_info_name(B4642)</f>
        <v>0</v>
      </c>
      <c r="D4642" s="30">
        <f>[1]!s_info_industry_sw_2021(B4642,"",1)</f>
        <v>0</v>
      </c>
      <c r="E4642" s="31" t="e">
        <f>IF([1]!s_info_industry_sw_2021(B4642,"",2)="消费电子",分工!$E$4,VLOOKUP(D4642,分工!$B$2:'分工'!$C$32,2,0))</f>
        <v>#N/A</v>
      </c>
      <c r="F4642" s="35"/>
      <c r="G4642" s="33">
        <f>IFERROR(VLOOKUP(C4642,重点公司!$C$2:$E$800,2,FALSE),0)</f>
        <v>0</v>
      </c>
    </row>
    <row r="4643" spans="2:7" ht="14" customHeight="1" x14ac:dyDescent="0.25">
      <c r="B4643" s="34" t="s">
        <v>5713</v>
      </c>
      <c r="C4643" s="29">
        <f>[1]!s_info_name(B4643)</f>
        <v>0</v>
      </c>
      <c r="D4643" s="30">
        <f>[1]!s_info_industry_sw_2021(B4643,"",1)</f>
        <v>0</v>
      </c>
      <c r="E4643" s="31" t="e">
        <f>IF([1]!s_info_industry_sw_2021(B4643,"",2)="消费电子",分工!$E$4,VLOOKUP(D4643,分工!$B$2:'分工'!$C$32,2,0))</f>
        <v>#N/A</v>
      </c>
      <c r="F4643" s="35"/>
      <c r="G4643" s="33">
        <f>IFERROR(VLOOKUP(C4643,重点公司!$C$2:$E$800,2,FALSE),0)</f>
        <v>0</v>
      </c>
    </row>
    <row r="4644" spans="2:7" ht="14" customHeight="1" x14ac:dyDescent="0.25">
      <c r="B4644" s="34" t="s">
        <v>5714</v>
      </c>
      <c r="C4644" s="29">
        <f>[1]!s_info_name(B4644)</f>
        <v>0</v>
      </c>
      <c r="D4644" s="30">
        <f>[1]!s_info_industry_sw_2021(B4644,"",1)</f>
        <v>0</v>
      </c>
      <c r="E4644" s="31" t="e">
        <f>IF([1]!s_info_industry_sw_2021(B4644,"",2)="消费电子",分工!$E$4,VLOOKUP(D4644,分工!$B$2:'分工'!$C$32,2,0))</f>
        <v>#N/A</v>
      </c>
      <c r="F4644" s="35"/>
      <c r="G4644" s="33">
        <f>IFERROR(VLOOKUP(C4644,重点公司!$C$2:$E$800,2,FALSE),0)</f>
        <v>0</v>
      </c>
    </row>
    <row r="4645" spans="2:7" ht="14" customHeight="1" x14ac:dyDescent="0.25">
      <c r="B4645" s="34" t="s">
        <v>5715</v>
      </c>
      <c r="C4645" s="29">
        <f>[1]!s_info_name(B4645)</f>
        <v>0</v>
      </c>
      <c r="D4645" s="30">
        <f>[1]!s_info_industry_sw_2021(B4645,"",1)</f>
        <v>0</v>
      </c>
      <c r="E4645" s="31" t="e">
        <f>IF([1]!s_info_industry_sw_2021(B4645,"",2)="消费电子",分工!$E$4,VLOOKUP(D4645,分工!$B$2:'分工'!$C$32,2,0))</f>
        <v>#N/A</v>
      </c>
      <c r="F4645" s="35"/>
      <c r="G4645" s="33">
        <f>IFERROR(VLOOKUP(C4645,重点公司!$C$2:$E$800,2,FALSE),0)</f>
        <v>0</v>
      </c>
    </row>
    <row r="4646" spans="2:7" ht="14" customHeight="1" x14ac:dyDescent="0.25">
      <c r="B4646" s="34" t="s">
        <v>5716</v>
      </c>
      <c r="C4646" s="29">
        <f>[1]!s_info_name(B4646)</f>
        <v>0</v>
      </c>
      <c r="D4646" s="30">
        <f>[1]!s_info_industry_sw_2021(B4646,"",1)</f>
        <v>0</v>
      </c>
      <c r="E4646" s="31" t="e">
        <f>IF([1]!s_info_industry_sw_2021(B4646,"",2)="消费电子",分工!$E$4,VLOOKUP(D4646,分工!$B$2:'分工'!$C$32,2,0))</f>
        <v>#N/A</v>
      </c>
      <c r="F4646" s="35"/>
      <c r="G4646" s="33">
        <f>IFERROR(VLOOKUP(C4646,重点公司!$C$2:$E$800,2,FALSE),0)</f>
        <v>0</v>
      </c>
    </row>
    <row r="4647" spans="2:7" ht="14" customHeight="1" x14ac:dyDescent="0.25">
      <c r="B4647" s="34" t="s">
        <v>5717</v>
      </c>
      <c r="C4647" s="29">
        <f>[1]!s_info_name(B4647)</f>
        <v>0</v>
      </c>
      <c r="D4647" s="30">
        <f>[1]!s_info_industry_sw_2021(B4647,"",1)</f>
        <v>0</v>
      </c>
      <c r="E4647" s="31" t="e">
        <f>IF([1]!s_info_industry_sw_2021(B4647,"",2)="消费电子",分工!$E$4,VLOOKUP(D4647,分工!$B$2:'分工'!$C$32,2,0))</f>
        <v>#N/A</v>
      </c>
      <c r="F4647" s="35"/>
      <c r="G4647" s="33">
        <f>IFERROR(VLOOKUP(C4647,重点公司!$C$2:$E$800,2,FALSE),0)</f>
        <v>0</v>
      </c>
    </row>
    <row r="4648" spans="2:7" ht="14" customHeight="1" x14ac:dyDescent="0.25">
      <c r="B4648" s="34" t="s">
        <v>5718</v>
      </c>
      <c r="C4648" s="29">
        <f>[1]!s_info_name(B4648)</f>
        <v>0</v>
      </c>
      <c r="D4648" s="30">
        <f>[1]!s_info_industry_sw_2021(B4648,"",1)</f>
        <v>0</v>
      </c>
      <c r="E4648" s="31" t="e">
        <f>IF([1]!s_info_industry_sw_2021(B4648,"",2)="消费电子",分工!$E$4,VLOOKUP(D4648,分工!$B$2:'分工'!$C$32,2,0))</f>
        <v>#N/A</v>
      </c>
      <c r="F4648" s="35"/>
      <c r="G4648" s="33">
        <f>IFERROR(VLOOKUP(C4648,重点公司!$C$2:$E$800,2,FALSE),0)</f>
        <v>0</v>
      </c>
    </row>
    <row r="4649" spans="2:7" ht="14" customHeight="1" x14ac:dyDescent="0.25">
      <c r="B4649" s="34" t="s">
        <v>5719</v>
      </c>
      <c r="C4649" s="29">
        <f>[1]!s_info_name(B4649)</f>
        <v>0</v>
      </c>
      <c r="D4649" s="30">
        <f>[1]!s_info_industry_sw_2021(B4649,"",1)</f>
        <v>0</v>
      </c>
      <c r="E4649" s="31" t="e">
        <f>IF([1]!s_info_industry_sw_2021(B4649,"",2)="消费电子",分工!$E$4,VLOOKUP(D4649,分工!$B$2:'分工'!$C$32,2,0))</f>
        <v>#N/A</v>
      </c>
      <c r="F4649" s="35"/>
      <c r="G4649" s="33">
        <f>IFERROR(VLOOKUP(C4649,重点公司!$C$2:$E$800,2,FALSE),0)</f>
        <v>0</v>
      </c>
    </row>
    <row r="4650" spans="2:7" ht="14" customHeight="1" x14ac:dyDescent="0.25">
      <c r="B4650" s="34" t="s">
        <v>5720</v>
      </c>
      <c r="C4650" s="29">
        <f>[1]!s_info_name(B4650)</f>
        <v>0</v>
      </c>
      <c r="D4650" s="30">
        <f>[1]!s_info_industry_sw_2021(B4650,"",1)</f>
        <v>0</v>
      </c>
      <c r="E4650" s="31" t="e">
        <f>IF([1]!s_info_industry_sw_2021(B4650,"",2)="消费电子",分工!$E$4,VLOOKUP(D4650,分工!$B$2:'分工'!$C$32,2,0))</f>
        <v>#N/A</v>
      </c>
      <c r="F4650" s="35"/>
      <c r="G4650" s="33">
        <f>IFERROR(VLOOKUP(C4650,重点公司!$C$2:$E$800,2,FALSE),0)</f>
        <v>0</v>
      </c>
    </row>
    <row r="4651" spans="2:7" ht="14" customHeight="1" x14ac:dyDescent="0.25">
      <c r="B4651" s="34" t="s">
        <v>5721</v>
      </c>
      <c r="C4651" s="29">
        <f>[1]!s_info_name(B4651)</f>
        <v>0</v>
      </c>
      <c r="D4651" s="30">
        <f>[1]!s_info_industry_sw_2021(B4651,"",1)</f>
        <v>0</v>
      </c>
      <c r="E4651" s="31" t="e">
        <f>IF([1]!s_info_industry_sw_2021(B4651,"",2)="消费电子",分工!$E$4,VLOOKUP(D4651,分工!$B$2:'分工'!$C$32,2,0))</f>
        <v>#N/A</v>
      </c>
      <c r="F4651" s="35"/>
      <c r="G4651" s="33">
        <f>IFERROR(VLOOKUP(C4651,重点公司!$C$2:$E$800,2,FALSE),0)</f>
        <v>0</v>
      </c>
    </row>
    <row r="4652" spans="2:7" ht="14" customHeight="1" x14ac:dyDescent="0.25">
      <c r="B4652" s="34" t="s">
        <v>5722</v>
      </c>
      <c r="C4652" s="29">
        <f>[1]!s_info_name(B4652)</f>
        <v>0</v>
      </c>
      <c r="D4652" s="30">
        <f>[1]!s_info_industry_sw_2021(B4652,"",1)</f>
        <v>0</v>
      </c>
      <c r="E4652" s="31" t="e">
        <f>IF([1]!s_info_industry_sw_2021(B4652,"",2)="消费电子",分工!$E$4,VLOOKUP(D4652,分工!$B$2:'分工'!$C$32,2,0))</f>
        <v>#N/A</v>
      </c>
      <c r="F4652" s="35"/>
      <c r="G4652" s="33">
        <f>IFERROR(VLOOKUP(C4652,重点公司!$C$2:$E$800,2,FALSE),0)</f>
        <v>0</v>
      </c>
    </row>
    <row r="4653" spans="2:7" ht="14" customHeight="1" x14ac:dyDescent="0.25">
      <c r="B4653" s="34" t="s">
        <v>5723</v>
      </c>
      <c r="C4653" s="29">
        <f>[1]!s_info_name(B4653)</f>
        <v>0</v>
      </c>
      <c r="D4653" s="30">
        <f>[1]!s_info_industry_sw_2021(B4653,"",1)</f>
        <v>0</v>
      </c>
      <c r="E4653" s="31" t="e">
        <f>IF([1]!s_info_industry_sw_2021(B4653,"",2)="消费电子",分工!$E$4,VLOOKUP(D4653,分工!$B$2:'分工'!$C$32,2,0))</f>
        <v>#N/A</v>
      </c>
      <c r="F4653" s="35"/>
      <c r="G4653" s="33">
        <f>IFERROR(VLOOKUP(C4653,重点公司!$C$2:$E$800,2,FALSE),0)</f>
        <v>0</v>
      </c>
    </row>
    <row r="4654" spans="2:7" ht="14" customHeight="1" x14ac:dyDescent="0.25">
      <c r="B4654" s="34" t="s">
        <v>5724</v>
      </c>
      <c r="C4654" s="29">
        <f>[1]!s_info_name(B4654)</f>
        <v>0</v>
      </c>
      <c r="D4654" s="30">
        <f>[1]!s_info_industry_sw_2021(B4654,"",1)</f>
        <v>0</v>
      </c>
      <c r="E4654" s="31" t="e">
        <f>IF([1]!s_info_industry_sw_2021(B4654,"",2)="消费电子",分工!$E$4,VLOOKUP(D4654,分工!$B$2:'分工'!$C$32,2,0))</f>
        <v>#N/A</v>
      </c>
      <c r="F4654" s="35"/>
      <c r="G4654" s="33">
        <f>IFERROR(VLOOKUP(C4654,重点公司!$C$2:$E$800,2,FALSE),0)</f>
        <v>0</v>
      </c>
    </row>
    <row r="4655" spans="2:7" ht="14" customHeight="1" x14ac:dyDescent="0.25">
      <c r="B4655" s="34" t="s">
        <v>5725</v>
      </c>
      <c r="C4655" s="29">
        <f>[1]!s_info_name(B4655)</f>
        <v>0</v>
      </c>
      <c r="D4655" s="30">
        <f>[1]!s_info_industry_sw_2021(B4655,"",1)</f>
        <v>0</v>
      </c>
      <c r="E4655" s="31" t="e">
        <f>IF([1]!s_info_industry_sw_2021(B4655,"",2)="消费电子",分工!$E$4,VLOOKUP(D4655,分工!$B$2:'分工'!$C$32,2,0))</f>
        <v>#N/A</v>
      </c>
      <c r="F4655" s="35"/>
      <c r="G4655" s="33">
        <f>IFERROR(VLOOKUP(C4655,重点公司!$C$2:$E$800,2,FALSE),0)</f>
        <v>0</v>
      </c>
    </row>
    <row r="4656" spans="2:7" ht="14" customHeight="1" x14ac:dyDescent="0.25">
      <c r="B4656" s="34" t="s">
        <v>5726</v>
      </c>
      <c r="C4656" s="29">
        <f>[1]!s_info_name(B4656)</f>
        <v>0</v>
      </c>
      <c r="D4656" s="30">
        <f>[1]!s_info_industry_sw_2021(B4656,"",1)</f>
        <v>0</v>
      </c>
      <c r="E4656" s="31" t="e">
        <f>IF([1]!s_info_industry_sw_2021(B4656,"",2)="消费电子",分工!$E$4,VLOOKUP(D4656,分工!$B$2:'分工'!$C$32,2,0))</f>
        <v>#N/A</v>
      </c>
      <c r="F4656" s="35"/>
      <c r="G4656" s="33">
        <f>IFERROR(VLOOKUP(C4656,重点公司!$C$2:$E$800,2,FALSE),0)</f>
        <v>0</v>
      </c>
    </row>
    <row r="4657" spans="2:7" ht="14" customHeight="1" x14ac:dyDescent="0.25">
      <c r="B4657" s="34" t="s">
        <v>5727</v>
      </c>
      <c r="C4657" s="29">
        <f>[1]!s_info_name(B4657)</f>
        <v>0</v>
      </c>
      <c r="D4657" s="30">
        <f>[1]!s_info_industry_sw_2021(B4657,"",1)</f>
        <v>0</v>
      </c>
      <c r="E4657" s="31" t="e">
        <f>IF([1]!s_info_industry_sw_2021(B4657,"",2)="消费电子",分工!$E$4,VLOOKUP(D4657,分工!$B$2:'分工'!$C$32,2,0))</f>
        <v>#N/A</v>
      </c>
      <c r="F4657" s="35"/>
      <c r="G4657" s="33">
        <f>IFERROR(VLOOKUP(C4657,重点公司!$C$2:$E$800,2,FALSE),0)</f>
        <v>0</v>
      </c>
    </row>
    <row r="4658" spans="2:7" ht="14" customHeight="1" x14ac:dyDescent="0.25">
      <c r="B4658" s="34" t="s">
        <v>5728</v>
      </c>
      <c r="C4658" s="29">
        <f>[1]!s_info_name(B4658)</f>
        <v>0</v>
      </c>
      <c r="D4658" s="30">
        <f>[1]!s_info_industry_sw_2021(B4658,"",1)</f>
        <v>0</v>
      </c>
      <c r="E4658" s="31" t="e">
        <f>IF([1]!s_info_industry_sw_2021(B4658,"",2)="消费电子",分工!$E$4,VLOOKUP(D4658,分工!$B$2:'分工'!$C$32,2,0))</f>
        <v>#N/A</v>
      </c>
      <c r="F4658" s="35"/>
      <c r="G4658" s="33">
        <f>IFERROR(VLOOKUP(C4658,重点公司!$C$2:$E$800,2,FALSE),0)</f>
        <v>0</v>
      </c>
    </row>
    <row r="4659" spans="2:7" ht="14" customHeight="1" x14ac:dyDescent="0.25">
      <c r="B4659" s="34" t="s">
        <v>5729</v>
      </c>
      <c r="C4659" s="29">
        <f>[1]!s_info_name(B4659)</f>
        <v>0</v>
      </c>
      <c r="D4659" s="30">
        <f>[1]!s_info_industry_sw_2021(B4659,"",1)</f>
        <v>0</v>
      </c>
      <c r="E4659" s="31" t="e">
        <f>IF([1]!s_info_industry_sw_2021(B4659,"",2)="消费电子",分工!$E$4,VLOOKUP(D4659,分工!$B$2:'分工'!$C$32,2,0))</f>
        <v>#N/A</v>
      </c>
      <c r="F4659" s="35"/>
      <c r="G4659" s="33">
        <f>IFERROR(VLOOKUP(C4659,重点公司!$C$2:$E$800,2,FALSE),0)</f>
        <v>0</v>
      </c>
    </row>
    <row r="4660" spans="2:7" ht="14" customHeight="1" x14ac:dyDescent="0.25">
      <c r="B4660" s="34" t="s">
        <v>5730</v>
      </c>
      <c r="C4660" s="29">
        <f>[1]!s_info_name(B4660)</f>
        <v>0</v>
      </c>
      <c r="D4660" s="30">
        <f>[1]!s_info_industry_sw_2021(B4660,"",1)</f>
        <v>0</v>
      </c>
      <c r="E4660" s="31" t="e">
        <f>IF([1]!s_info_industry_sw_2021(B4660,"",2)="消费电子",分工!$E$4,VLOOKUP(D4660,分工!$B$2:'分工'!$C$32,2,0))</f>
        <v>#N/A</v>
      </c>
      <c r="F4660" s="35"/>
      <c r="G4660" s="33">
        <f>IFERROR(VLOOKUP(C4660,重点公司!$C$2:$E$800,2,FALSE),0)</f>
        <v>0</v>
      </c>
    </row>
    <row r="4661" spans="2:7" ht="14" customHeight="1" x14ac:dyDescent="0.25">
      <c r="B4661" s="34" t="s">
        <v>5731</v>
      </c>
      <c r="C4661" s="29">
        <f>[1]!s_info_name(B4661)</f>
        <v>0</v>
      </c>
      <c r="D4661" s="30">
        <f>[1]!s_info_industry_sw_2021(B4661,"",1)</f>
        <v>0</v>
      </c>
      <c r="E4661" s="31" t="e">
        <f>IF([1]!s_info_industry_sw_2021(B4661,"",2)="消费电子",分工!$E$4,VLOOKUP(D4661,分工!$B$2:'分工'!$C$32,2,0))</f>
        <v>#N/A</v>
      </c>
      <c r="F4661" s="35"/>
      <c r="G4661" s="33">
        <f>IFERROR(VLOOKUP(C4661,重点公司!$C$2:$E$800,2,FALSE),0)</f>
        <v>0</v>
      </c>
    </row>
    <row r="4662" spans="2:7" ht="14" customHeight="1" x14ac:dyDescent="0.25">
      <c r="B4662" s="34" t="s">
        <v>5732</v>
      </c>
      <c r="C4662" s="29">
        <f>[1]!s_info_name(B4662)</f>
        <v>0</v>
      </c>
      <c r="D4662" s="30">
        <f>[1]!s_info_industry_sw_2021(B4662,"",1)</f>
        <v>0</v>
      </c>
      <c r="E4662" s="31" t="e">
        <f>IF([1]!s_info_industry_sw_2021(B4662,"",2)="消费电子",分工!$E$4,VLOOKUP(D4662,分工!$B$2:'分工'!$C$32,2,0))</f>
        <v>#N/A</v>
      </c>
      <c r="F4662" s="35"/>
      <c r="G4662" s="33">
        <f>IFERROR(VLOOKUP(C4662,重点公司!$C$2:$E$800,2,FALSE),0)</f>
        <v>0</v>
      </c>
    </row>
    <row r="4663" spans="2:7" ht="14" customHeight="1" x14ac:dyDescent="0.25">
      <c r="B4663" s="34" t="s">
        <v>5733</v>
      </c>
      <c r="C4663" s="29">
        <f>[1]!s_info_name(B4663)</f>
        <v>0</v>
      </c>
      <c r="D4663" s="30">
        <f>[1]!s_info_industry_sw_2021(B4663,"",1)</f>
        <v>0</v>
      </c>
      <c r="E4663" s="31" t="e">
        <f>IF([1]!s_info_industry_sw_2021(B4663,"",2)="消费电子",分工!$E$4,VLOOKUP(D4663,分工!$B$2:'分工'!$C$32,2,0))</f>
        <v>#N/A</v>
      </c>
      <c r="F4663" s="35"/>
      <c r="G4663" s="33">
        <f>IFERROR(VLOOKUP(C4663,重点公司!$C$2:$E$800,2,FALSE),0)</f>
        <v>0</v>
      </c>
    </row>
    <row r="4664" spans="2:7" ht="14" customHeight="1" x14ac:dyDescent="0.25">
      <c r="B4664" s="34" t="s">
        <v>5734</v>
      </c>
      <c r="C4664" s="29">
        <f>[1]!s_info_name(B4664)</f>
        <v>0</v>
      </c>
      <c r="D4664" s="30">
        <f>[1]!s_info_industry_sw_2021(B4664,"",1)</f>
        <v>0</v>
      </c>
      <c r="E4664" s="31" t="e">
        <f>IF([1]!s_info_industry_sw_2021(B4664,"",2)="消费电子",分工!$E$4,VLOOKUP(D4664,分工!$B$2:'分工'!$C$32,2,0))</f>
        <v>#N/A</v>
      </c>
      <c r="F4664" s="35"/>
      <c r="G4664" s="33">
        <f>IFERROR(VLOOKUP(C4664,重点公司!$C$2:$E$800,2,FALSE),0)</f>
        <v>0</v>
      </c>
    </row>
    <row r="4665" spans="2:7" ht="14" customHeight="1" x14ac:dyDescent="0.25">
      <c r="B4665" s="34" t="s">
        <v>5735</v>
      </c>
      <c r="C4665" s="29">
        <f>[1]!s_info_name(B4665)</f>
        <v>0</v>
      </c>
      <c r="D4665" s="30">
        <f>[1]!s_info_industry_sw_2021(B4665,"",1)</f>
        <v>0</v>
      </c>
      <c r="E4665" s="31" t="e">
        <f>IF([1]!s_info_industry_sw_2021(B4665,"",2)="消费电子",分工!$E$4,VLOOKUP(D4665,分工!$B$2:'分工'!$C$32,2,0))</f>
        <v>#N/A</v>
      </c>
      <c r="F4665" s="35"/>
      <c r="G4665" s="33">
        <f>IFERROR(VLOOKUP(C4665,重点公司!$C$2:$E$800,2,FALSE),0)</f>
        <v>0</v>
      </c>
    </row>
    <row r="4666" spans="2:7" ht="14" customHeight="1" x14ac:dyDescent="0.25">
      <c r="B4666" s="34" t="s">
        <v>5736</v>
      </c>
      <c r="C4666" s="29">
        <f>[1]!s_info_name(B4666)</f>
        <v>0</v>
      </c>
      <c r="D4666" s="30">
        <f>[1]!s_info_industry_sw_2021(B4666,"",1)</f>
        <v>0</v>
      </c>
      <c r="E4666" s="31" t="e">
        <f>IF([1]!s_info_industry_sw_2021(B4666,"",2)="消费电子",分工!$E$4,VLOOKUP(D4666,分工!$B$2:'分工'!$C$32,2,0))</f>
        <v>#N/A</v>
      </c>
      <c r="F4666" s="35"/>
      <c r="G4666" s="33">
        <f>IFERROR(VLOOKUP(C4666,重点公司!$C$2:$E$800,2,FALSE),0)</f>
        <v>0</v>
      </c>
    </row>
    <row r="4667" spans="2:7" ht="14" customHeight="1" x14ac:dyDescent="0.25">
      <c r="B4667" s="34" t="s">
        <v>5737</v>
      </c>
      <c r="C4667" s="29">
        <f>[1]!s_info_name(B4667)</f>
        <v>0</v>
      </c>
      <c r="D4667" s="30">
        <f>[1]!s_info_industry_sw_2021(B4667,"",1)</f>
        <v>0</v>
      </c>
      <c r="E4667" s="31" t="e">
        <f>IF([1]!s_info_industry_sw_2021(B4667,"",2)="消费电子",分工!$E$4,VLOOKUP(D4667,分工!$B$2:'分工'!$C$32,2,0))</f>
        <v>#N/A</v>
      </c>
      <c r="F4667" s="35"/>
      <c r="G4667" s="33">
        <f>IFERROR(VLOOKUP(C4667,重点公司!$C$2:$E$800,2,FALSE),0)</f>
        <v>0</v>
      </c>
    </row>
    <row r="4668" spans="2:7" ht="14" customHeight="1" x14ac:dyDescent="0.25">
      <c r="B4668" s="34" t="s">
        <v>5738</v>
      </c>
      <c r="C4668" s="29">
        <f>[1]!s_info_name(B4668)</f>
        <v>0</v>
      </c>
      <c r="D4668" s="30">
        <f>[1]!s_info_industry_sw_2021(B4668,"",1)</f>
        <v>0</v>
      </c>
      <c r="E4668" s="31" t="e">
        <f>IF([1]!s_info_industry_sw_2021(B4668,"",2)="消费电子",分工!$E$4,VLOOKUP(D4668,分工!$B$2:'分工'!$C$32,2,0))</f>
        <v>#N/A</v>
      </c>
      <c r="F4668" s="35"/>
      <c r="G4668" s="33">
        <f>IFERROR(VLOOKUP(C4668,重点公司!$C$2:$E$800,2,FALSE),0)</f>
        <v>0</v>
      </c>
    </row>
    <row r="4669" spans="2:7" ht="14" customHeight="1" x14ac:dyDescent="0.25">
      <c r="B4669" s="34" t="s">
        <v>5739</v>
      </c>
      <c r="C4669" s="29">
        <f>[1]!s_info_name(B4669)</f>
        <v>0</v>
      </c>
      <c r="D4669" s="30">
        <f>[1]!s_info_industry_sw_2021(B4669,"",1)</f>
        <v>0</v>
      </c>
      <c r="E4669" s="31" t="e">
        <f>IF([1]!s_info_industry_sw_2021(B4669,"",2)="消费电子",分工!$E$4,VLOOKUP(D4669,分工!$B$2:'分工'!$C$32,2,0))</f>
        <v>#N/A</v>
      </c>
      <c r="F4669" s="35"/>
      <c r="G4669" s="33">
        <f>IFERROR(VLOOKUP(C4669,重点公司!$C$2:$E$800,2,FALSE),0)</f>
        <v>0</v>
      </c>
    </row>
    <row r="4670" spans="2:7" ht="14" customHeight="1" x14ac:dyDescent="0.25">
      <c r="B4670" s="34" t="s">
        <v>5740</v>
      </c>
      <c r="C4670" s="29">
        <f>[1]!s_info_name(B4670)</f>
        <v>0</v>
      </c>
      <c r="D4670" s="30">
        <f>[1]!s_info_industry_sw_2021(B4670,"",1)</f>
        <v>0</v>
      </c>
      <c r="E4670" s="31" t="e">
        <f>IF([1]!s_info_industry_sw_2021(B4670,"",2)="消费电子",分工!$E$4,VLOOKUP(D4670,分工!$B$2:'分工'!$C$32,2,0))</f>
        <v>#N/A</v>
      </c>
      <c r="F4670" s="35"/>
      <c r="G4670" s="33">
        <f>IFERROR(VLOOKUP(C4670,重点公司!$C$2:$E$800,2,FALSE),0)</f>
        <v>0</v>
      </c>
    </row>
    <row r="4671" spans="2:7" ht="14" customHeight="1" x14ac:dyDescent="0.25">
      <c r="B4671" s="34" t="s">
        <v>5741</v>
      </c>
      <c r="C4671" s="29">
        <f>[1]!s_info_name(B4671)</f>
        <v>0</v>
      </c>
      <c r="D4671" s="30">
        <f>[1]!s_info_industry_sw_2021(B4671,"",1)</f>
        <v>0</v>
      </c>
      <c r="E4671" s="31" t="e">
        <f>IF([1]!s_info_industry_sw_2021(B4671,"",2)="消费电子",分工!$E$4,VLOOKUP(D4671,分工!$B$2:'分工'!$C$32,2,0))</f>
        <v>#N/A</v>
      </c>
      <c r="F4671" s="35"/>
      <c r="G4671" s="33">
        <f>IFERROR(VLOOKUP(C4671,重点公司!$C$2:$E$800,2,FALSE),0)</f>
        <v>0</v>
      </c>
    </row>
    <row r="4672" spans="2:7" ht="14" customHeight="1" x14ac:dyDescent="0.25">
      <c r="B4672" s="34" t="s">
        <v>5742</v>
      </c>
      <c r="C4672" s="29">
        <f>[1]!s_info_name(B4672)</f>
        <v>0</v>
      </c>
      <c r="D4672" s="30">
        <f>[1]!s_info_industry_sw_2021(B4672,"",1)</f>
        <v>0</v>
      </c>
      <c r="E4672" s="31" t="e">
        <f>IF([1]!s_info_industry_sw_2021(B4672,"",2)="消费电子",分工!$E$4,VLOOKUP(D4672,分工!$B$2:'分工'!$C$32,2,0))</f>
        <v>#N/A</v>
      </c>
      <c r="F4672" s="35"/>
      <c r="G4672" s="33">
        <f>IFERROR(VLOOKUP(C4672,重点公司!$C$2:$E$800,2,FALSE),0)</f>
        <v>0</v>
      </c>
    </row>
    <row r="4673" spans="2:7" ht="14" customHeight="1" x14ac:dyDescent="0.25">
      <c r="B4673" s="34" t="s">
        <v>5743</v>
      </c>
      <c r="C4673" s="29">
        <f>[1]!s_info_name(B4673)</f>
        <v>0</v>
      </c>
      <c r="D4673" s="30">
        <f>[1]!s_info_industry_sw_2021(B4673,"",1)</f>
        <v>0</v>
      </c>
      <c r="E4673" s="31" t="e">
        <f>IF([1]!s_info_industry_sw_2021(B4673,"",2)="消费电子",分工!$E$4,VLOOKUP(D4673,分工!$B$2:'分工'!$C$32,2,0))</f>
        <v>#N/A</v>
      </c>
      <c r="F4673" s="35"/>
      <c r="G4673" s="33">
        <f>IFERROR(VLOOKUP(C4673,重点公司!$C$2:$E$800,2,FALSE),0)</f>
        <v>0</v>
      </c>
    </row>
    <row r="4674" spans="2:7" ht="14" customHeight="1" x14ac:dyDescent="0.25">
      <c r="B4674" s="34" t="s">
        <v>5744</v>
      </c>
      <c r="C4674" s="29">
        <f>[1]!s_info_name(B4674)</f>
        <v>0</v>
      </c>
      <c r="D4674" s="30">
        <f>[1]!s_info_industry_sw_2021(B4674,"",1)</f>
        <v>0</v>
      </c>
      <c r="E4674" s="31" t="e">
        <f>IF([1]!s_info_industry_sw_2021(B4674,"",2)="消费电子",分工!$E$4,VLOOKUP(D4674,分工!$B$2:'分工'!$C$32,2,0))</f>
        <v>#N/A</v>
      </c>
      <c r="F4674" s="35"/>
      <c r="G4674" s="33">
        <f>IFERROR(VLOOKUP(C4674,重点公司!$C$2:$E$800,2,FALSE),0)</f>
        <v>0</v>
      </c>
    </row>
    <row r="4675" spans="2:7" ht="14" customHeight="1" x14ac:dyDescent="0.25">
      <c r="B4675" s="34" t="s">
        <v>5745</v>
      </c>
      <c r="C4675" s="29">
        <f>[1]!s_info_name(B4675)</f>
        <v>0</v>
      </c>
      <c r="D4675" s="30">
        <f>[1]!s_info_industry_sw_2021(B4675,"",1)</f>
        <v>0</v>
      </c>
      <c r="E4675" s="31" t="e">
        <f>IF([1]!s_info_industry_sw_2021(B4675,"",2)="消费电子",分工!$E$4,VLOOKUP(D4675,分工!$B$2:'分工'!$C$32,2,0))</f>
        <v>#N/A</v>
      </c>
      <c r="F4675" s="35"/>
      <c r="G4675" s="33">
        <f>IFERROR(VLOOKUP(C4675,重点公司!$C$2:$E$800,2,FALSE),0)</f>
        <v>0</v>
      </c>
    </row>
    <row r="4676" spans="2:7" ht="14" customHeight="1" x14ac:dyDescent="0.25">
      <c r="B4676" s="34" t="s">
        <v>5746</v>
      </c>
      <c r="C4676" s="29">
        <f>[1]!s_info_name(B4676)</f>
        <v>0</v>
      </c>
      <c r="D4676" s="30">
        <f>[1]!s_info_industry_sw_2021(B4676,"",1)</f>
        <v>0</v>
      </c>
      <c r="E4676" s="31" t="e">
        <f>IF([1]!s_info_industry_sw_2021(B4676,"",2)="消费电子",分工!$E$4,VLOOKUP(D4676,分工!$B$2:'分工'!$C$32,2,0))</f>
        <v>#N/A</v>
      </c>
      <c r="F4676" s="35"/>
      <c r="G4676" s="33">
        <f>IFERROR(VLOOKUP(C4676,重点公司!$C$2:$E$800,2,FALSE),0)</f>
        <v>0</v>
      </c>
    </row>
    <row r="4677" spans="2:7" ht="14" customHeight="1" x14ac:dyDescent="0.25">
      <c r="B4677" s="34" t="s">
        <v>5747</v>
      </c>
      <c r="C4677" s="29">
        <f>[1]!s_info_name(B4677)</f>
        <v>0</v>
      </c>
      <c r="D4677" s="30">
        <f>[1]!s_info_industry_sw_2021(B4677,"",1)</f>
        <v>0</v>
      </c>
      <c r="E4677" s="31" t="e">
        <f>IF([1]!s_info_industry_sw_2021(B4677,"",2)="消费电子",分工!$E$4,VLOOKUP(D4677,分工!$B$2:'分工'!$C$32,2,0))</f>
        <v>#N/A</v>
      </c>
      <c r="F4677" s="35"/>
      <c r="G4677" s="33">
        <f>IFERROR(VLOOKUP(C4677,重点公司!$C$2:$E$800,2,FALSE),0)</f>
        <v>0</v>
      </c>
    </row>
    <row r="4678" spans="2:7" ht="14" customHeight="1" x14ac:dyDescent="0.25">
      <c r="B4678" s="34" t="s">
        <v>5748</v>
      </c>
      <c r="C4678" s="29">
        <f>[1]!s_info_name(B4678)</f>
        <v>0</v>
      </c>
      <c r="D4678" s="30">
        <f>[1]!s_info_industry_sw_2021(B4678,"",1)</f>
        <v>0</v>
      </c>
      <c r="E4678" s="31" t="e">
        <f>IF([1]!s_info_industry_sw_2021(B4678,"",2)="消费电子",分工!$E$4,VLOOKUP(D4678,分工!$B$2:'分工'!$C$32,2,0))</f>
        <v>#N/A</v>
      </c>
      <c r="F4678" s="35"/>
      <c r="G4678" s="33">
        <f>IFERROR(VLOOKUP(C4678,重点公司!$C$2:$E$800,2,FALSE),0)</f>
        <v>0</v>
      </c>
    </row>
    <row r="4679" spans="2:7" ht="14" customHeight="1" x14ac:dyDescent="0.25">
      <c r="B4679" s="34" t="s">
        <v>5749</v>
      </c>
      <c r="C4679" s="29">
        <f>[1]!s_info_name(B4679)</f>
        <v>0</v>
      </c>
      <c r="D4679" s="30">
        <f>[1]!s_info_industry_sw_2021(B4679,"",1)</f>
        <v>0</v>
      </c>
      <c r="E4679" s="31" t="e">
        <f>IF([1]!s_info_industry_sw_2021(B4679,"",2)="消费电子",分工!$E$4,VLOOKUP(D4679,分工!$B$2:'分工'!$C$32,2,0))</f>
        <v>#N/A</v>
      </c>
      <c r="F4679" s="35"/>
      <c r="G4679" s="33">
        <f>IFERROR(VLOOKUP(C4679,重点公司!$C$2:$E$800,2,FALSE),0)</f>
        <v>0</v>
      </c>
    </row>
    <row r="4680" spans="2:7" ht="14" customHeight="1" x14ac:dyDescent="0.25">
      <c r="B4680" s="34" t="s">
        <v>5750</v>
      </c>
      <c r="C4680" s="29">
        <f>[1]!s_info_name(B4680)</f>
        <v>0</v>
      </c>
      <c r="D4680" s="30">
        <f>[1]!s_info_industry_sw_2021(B4680,"",1)</f>
        <v>0</v>
      </c>
      <c r="E4680" s="31" t="e">
        <f>IF([1]!s_info_industry_sw_2021(B4680,"",2)="消费电子",分工!$E$4,VLOOKUP(D4680,分工!$B$2:'分工'!$C$32,2,0))</f>
        <v>#N/A</v>
      </c>
      <c r="F4680" s="35"/>
      <c r="G4680" s="33">
        <f>IFERROR(VLOOKUP(C4680,重点公司!$C$2:$E$800,2,FALSE),0)</f>
        <v>0</v>
      </c>
    </row>
    <row r="4681" spans="2:7" ht="14" customHeight="1" x14ac:dyDescent="0.25">
      <c r="B4681" s="34" t="s">
        <v>5751</v>
      </c>
      <c r="C4681" s="29">
        <f>[1]!s_info_name(B4681)</f>
        <v>0</v>
      </c>
      <c r="D4681" s="30">
        <f>[1]!s_info_industry_sw_2021(B4681,"",1)</f>
        <v>0</v>
      </c>
      <c r="E4681" s="31" t="e">
        <f>IF([1]!s_info_industry_sw_2021(B4681,"",2)="消费电子",分工!$E$4,VLOOKUP(D4681,分工!$B$2:'分工'!$C$32,2,0))</f>
        <v>#N/A</v>
      </c>
      <c r="F4681" s="35"/>
      <c r="G4681" s="33">
        <f>IFERROR(VLOOKUP(C4681,重点公司!$C$2:$E$800,2,FALSE),0)</f>
        <v>0</v>
      </c>
    </row>
    <row r="4682" spans="2:7" ht="14" customHeight="1" x14ac:dyDescent="0.25">
      <c r="B4682" s="34" t="s">
        <v>5752</v>
      </c>
      <c r="C4682" s="29">
        <f>[1]!s_info_name(B4682)</f>
        <v>0</v>
      </c>
      <c r="D4682" s="30">
        <f>[1]!s_info_industry_sw_2021(B4682,"",1)</f>
        <v>0</v>
      </c>
      <c r="E4682" s="31" t="e">
        <f>IF([1]!s_info_industry_sw_2021(B4682,"",2)="消费电子",分工!$E$4,VLOOKUP(D4682,分工!$B$2:'分工'!$C$32,2,0))</f>
        <v>#N/A</v>
      </c>
      <c r="F4682" s="35"/>
      <c r="G4682" s="33">
        <f>IFERROR(VLOOKUP(C4682,重点公司!$C$2:$E$800,2,FALSE),0)</f>
        <v>0</v>
      </c>
    </row>
    <row r="4683" spans="2:7" ht="14" customHeight="1" x14ac:dyDescent="0.25">
      <c r="B4683" s="34" t="s">
        <v>5753</v>
      </c>
      <c r="C4683" s="29">
        <f>[1]!s_info_name(B4683)</f>
        <v>0</v>
      </c>
      <c r="D4683" s="30">
        <f>[1]!s_info_industry_sw_2021(B4683,"",1)</f>
        <v>0</v>
      </c>
      <c r="E4683" s="31" t="e">
        <f>IF([1]!s_info_industry_sw_2021(B4683,"",2)="消费电子",分工!$E$4,VLOOKUP(D4683,分工!$B$2:'分工'!$C$32,2,0))</f>
        <v>#N/A</v>
      </c>
      <c r="F4683" s="35"/>
      <c r="G4683" s="33">
        <f>IFERROR(VLOOKUP(C4683,重点公司!$C$2:$E$800,2,FALSE),0)</f>
        <v>0</v>
      </c>
    </row>
    <row r="4684" spans="2:7" ht="14" customHeight="1" x14ac:dyDescent="0.25">
      <c r="B4684" s="34" t="s">
        <v>5754</v>
      </c>
      <c r="C4684" s="29">
        <f>[1]!s_info_name(B4684)</f>
        <v>0</v>
      </c>
      <c r="D4684" s="30">
        <f>[1]!s_info_industry_sw_2021(B4684,"",1)</f>
        <v>0</v>
      </c>
      <c r="E4684" s="31" t="e">
        <f>IF([1]!s_info_industry_sw_2021(B4684,"",2)="消费电子",分工!$E$4,VLOOKUP(D4684,分工!$B$2:'分工'!$C$32,2,0))</f>
        <v>#N/A</v>
      </c>
      <c r="F4684" s="35"/>
      <c r="G4684" s="33">
        <f>IFERROR(VLOOKUP(C4684,重点公司!$C$2:$E$800,2,FALSE),0)</f>
        <v>0</v>
      </c>
    </row>
    <row r="4685" spans="2:7" ht="14" customHeight="1" x14ac:dyDescent="0.25">
      <c r="B4685" s="34" t="s">
        <v>5755</v>
      </c>
      <c r="C4685" s="29">
        <f>[1]!s_info_name(B4685)</f>
        <v>0</v>
      </c>
      <c r="D4685" s="30">
        <f>[1]!s_info_industry_sw_2021(B4685,"",1)</f>
        <v>0</v>
      </c>
      <c r="E4685" s="31" t="e">
        <f>IF([1]!s_info_industry_sw_2021(B4685,"",2)="消费电子",分工!$E$4,VLOOKUP(D4685,分工!$B$2:'分工'!$C$32,2,0))</f>
        <v>#N/A</v>
      </c>
      <c r="F4685" s="35"/>
      <c r="G4685" s="33">
        <f>IFERROR(VLOOKUP(C4685,重点公司!$C$2:$E$800,2,FALSE),0)</f>
        <v>0</v>
      </c>
    </row>
    <row r="4686" spans="2:7" ht="14" customHeight="1" x14ac:dyDescent="0.25">
      <c r="B4686" s="34" t="s">
        <v>5756</v>
      </c>
      <c r="C4686" s="29">
        <f>[1]!s_info_name(B4686)</f>
        <v>0</v>
      </c>
      <c r="D4686" s="30">
        <f>[1]!s_info_industry_sw_2021(B4686,"",1)</f>
        <v>0</v>
      </c>
      <c r="E4686" s="31" t="e">
        <f>IF([1]!s_info_industry_sw_2021(B4686,"",2)="消费电子",分工!$E$4,VLOOKUP(D4686,分工!$B$2:'分工'!$C$32,2,0))</f>
        <v>#N/A</v>
      </c>
      <c r="F4686" s="35"/>
      <c r="G4686" s="33">
        <f>IFERROR(VLOOKUP(C4686,重点公司!$C$2:$E$800,2,FALSE),0)</f>
        <v>0</v>
      </c>
    </row>
    <row r="4687" spans="2:7" ht="14" customHeight="1" x14ac:dyDescent="0.25">
      <c r="B4687" s="34" t="s">
        <v>5757</v>
      </c>
      <c r="C4687" s="29">
        <f>[1]!s_info_name(B4687)</f>
        <v>0</v>
      </c>
      <c r="D4687" s="30">
        <f>[1]!s_info_industry_sw_2021(B4687,"",1)</f>
        <v>0</v>
      </c>
      <c r="E4687" s="31" t="e">
        <f>IF([1]!s_info_industry_sw_2021(B4687,"",2)="消费电子",分工!$E$4,VLOOKUP(D4687,分工!$B$2:'分工'!$C$32,2,0))</f>
        <v>#N/A</v>
      </c>
      <c r="F4687" s="35"/>
      <c r="G4687" s="33">
        <f>IFERROR(VLOOKUP(C4687,重点公司!$C$2:$E$800,2,FALSE),0)</f>
        <v>0</v>
      </c>
    </row>
    <row r="4688" spans="2:7" ht="14" customHeight="1" x14ac:dyDescent="0.25">
      <c r="B4688" s="34" t="s">
        <v>5758</v>
      </c>
      <c r="C4688" s="29">
        <f>[1]!s_info_name(B4688)</f>
        <v>0</v>
      </c>
      <c r="D4688" s="30">
        <f>[1]!s_info_industry_sw_2021(B4688,"",1)</f>
        <v>0</v>
      </c>
      <c r="E4688" s="31" t="e">
        <f>IF([1]!s_info_industry_sw_2021(B4688,"",2)="消费电子",分工!$E$4,VLOOKUP(D4688,分工!$B$2:'分工'!$C$32,2,0))</f>
        <v>#N/A</v>
      </c>
      <c r="F4688" s="35"/>
      <c r="G4688" s="33">
        <f>IFERROR(VLOOKUP(C4688,重点公司!$C$2:$E$800,2,FALSE),0)</f>
        <v>0</v>
      </c>
    </row>
    <row r="4689" spans="2:7" ht="14" customHeight="1" x14ac:dyDescent="0.25">
      <c r="B4689" s="34" t="s">
        <v>5759</v>
      </c>
      <c r="C4689" s="29">
        <f>[1]!s_info_name(B4689)</f>
        <v>0</v>
      </c>
      <c r="D4689" s="30">
        <f>[1]!s_info_industry_sw_2021(B4689,"",1)</f>
        <v>0</v>
      </c>
      <c r="E4689" s="31" t="e">
        <f>IF([1]!s_info_industry_sw_2021(B4689,"",2)="消费电子",分工!$E$4,VLOOKUP(D4689,分工!$B$2:'分工'!$C$32,2,0))</f>
        <v>#N/A</v>
      </c>
      <c r="F4689" s="35"/>
      <c r="G4689" s="33">
        <f>IFERROR(VLOOKUP(C4689,重点公司!$C$2:$E$800,2,FALSE),0)</f>
        <v>0</v>
      </c>
    </row>
    <row r="4690" spans="2:7" ht="14" customHeight="1" x14ac:dyDescent="0.25">
      <c r="B4690" s="34" t="s">
        <v>5760</v>
      </c>
      <c r="C4690" s="29">
        <f>[1]!s_info_name(B4690)</f>
        <v>0</v>
      </c>
      <c r="D4690" s="30">
        <f>[1]!s_info_industry_sw_2021(B4690,"",1)</f>
        <v>0</v>
      </c>
      <c r="E4690" s="31" t="e">
        <f>IF([1]!s_info_industry_sw_2021(B4690,"",2)="消费电子",分工!$E$4,VLOOKUP(D4690,分工!$B$2:'分工'!$C$32,2,0))</f>
        <v>#N/A</v>
      </c>
      <c r="F4690" s="35"/>
      <c r="G4690" s="33">
        <f>IFERROR(VLOOKUP(C4690,重点公司!$C$2:$E$800,2,FALSE),0)</f>
        <v>0</v>
      </c>
    </row>
    <row r="4691" spans="2:7" ht="14" customHeight="1" x14ac:dyDescent="0.25">
      <c r="B4691" s="34" t="s">
        <v>5761</v>
      </c>
      <c r="C4691" s="29">
        <f>[1]!s_info_name(B4691)</f>
        <v>0</v>
      </c>
      <c r="D4691" s="30">
        <f>[1]!s_info_industry_sw_2021(B4691,"",1)</f>
        <v>0</v>
      </c>
      <c r="E4691" s="31" t="e">
        <f>IF([1]!s_info_industry_sw_2021(B4691,"",2)="消费电子",分工!$E$4,VLOOKUP(D4691,分工!$B$2:'分工'!$C$32,2,0))</f>
        <v>#N/A</v>
      </c>
      <c r="F4691" s="35"/>
      <c r="G4691" s="33">
        <f>IFERROR(VLOOKUP(C4691,重点公司!$C$2:$E$800,2,FALSE),0)</f>
        <v>0</v>
      </c>
    </row>
    <row r="4692" spans="2:7" ht="14" customHeight="1" x14ac:dyDescent="0.25">
      <c r="B4692" s="34" t="s">
        <v>5762</v>
      </c>
      <c r="C4692" s="29">
        <f>[1]!s_info_name(B4692)</f>
        <v>0</v>
      </c>
      <c r="D4692" s="30">
        <f>[1]!s_info_industry_sw_2021(B4692,"",1)</f>
        <v>0</v>
      </c>
      <c r="E4692" s="31" t="e">
        <f>IF([1]!s_info_industry_sw_2021(B4692,"",2)="消费电子",分工!$E$4,VLOOKUP(D4692,分工!$B$2:'分工'!$C$32,2,0))</f>
        <v>#N/A</v>
      </c>
      <c r="F4692" s="35"/>
      <c r="G4692" s="33">
        <f>IFERROR(VLOOKUP(C4692,重点公司!$C$2:$E$800,2,FALSE),0)</f>
        <v>0</v>
      </c>
    </row>
    <row r="4693" spans="2:7" ht="14" customHeight="1" x14ac:dyDescent="0.25">
      <c r="B4693" s="34" t="s">
        <v>5763</v>
      </c>
      <c r="C4693" s="29">
        <f>[1]!s_info_name(B4693)</f>
        <v>0</v>
      </c>
      <c r="D4693" s="30">
        <f>[1]!s_info_industry_sw_2021(B4693,"",1)</f>
        <v>0</v>
      </c>
      <c r="E4693" s="31" t="e">
        <f>IF([1]!s_info_industry_sw_2021(B4693,"",2)="消费电子",分工!$E$4,VLOOKUP(D4693,分工!$B$2:'分工'!$C$32,2,0))</f>
        <v>#N/A</v>
      </c>
      <c r="F4693" s="35"/>
      <c r="G4693" s="33">
        <f>IFERROR(VLOOKUP(C4693,重点公司!$C$2:$E$800,2,FALSE),0)</f>
        <v>0</v>
      </c>
    </row>
    <row r="4694" spans="2:7" ht="14" customHeight="1" x14ac:dyDescent="0.25">
      <c r="B4694" s="34" t="s">
        <v>5764</v>
      </c>
      <c r="C4694" s="29">
        <f>[1]!s_info_name(B4694)</f>
        <v>0</v>
      </c>
      <c r="D4694" s="30">
        <f>[1]!s_info_industry_sw_2021(B4694,"",1)</f>
        <v>0</v>
      </c>
      <c r="E4694" s="31" t="e">
        <f>IF([1]!s_info_industry_sw_2021(B4694,"",2)="消费电子",分工!$E$4,VLOOKUP(D4694,分工!$B$2:'分工'!$C$32,2,0))</f>
        <v>#N/A</v>
      </c>
      <c r="F4694" s="35"/>
      <c r="G4694" s="33">
        <f>IFERROR(VLOOKUP(C4694,重点公司!$C$2:$E$800,2,FALSE),0)</f>
        <v>0</v>
      </c>
    </row>
    <row r="4695" spans="2:7" ht="14" customHeight="1" x14ac:dyDescent="0.25">
      <c r="B4695" s="34" t="s">
        <v>5765</v>
      </c>
      <c r="C4695" s="29">
        <f>[1]!s_info_name(B4695)</f>
        <v>0</v>
      </c>
      <c r="D4695" s="30">
        <f>[1]!s_info_industry_sw_2021(B4695,"",1)</f>
        <v>0</v>
      </c>
      <c r="E4695" s="31" t="e">
        <f>IF([1]!s_info_industry_sw_2021(B4695,"",2)="消费电子",分工!$E$4,VLOOKUP(D4695,分工!$B$2:'分工'!$C$32,2,0))</f>
        <v>#N/A</v>
      </c>
      <c r="F4695" s="35"/>
      <c r="G4695" s="33">
        <f>IFERROR(VLOOKUP(C4695,重点公司!$C$2:$E$800,2,FALSE),0)</f>
        <v>0</v>
      </c>
    </row>
    <row r="4696" spans="2:7" ht="14" customHeight="1" x14ac:dyDescent="0.25">
      <c r="B4696" s="34" t="s">
        <v>5766</v>
      </c>
      <c r="C4696" s="29">
        <f>[1]!s_info_name(B4696)</f>
        <v>0</v>
      </c>
      <c r="D4696" s="30">
        <f>[1]!s_info_industry_sw_2021(B4696,"",1)</f>
        <v>0</v>
      </c>
      <c r="E4696" s="31" t="e">
        <f>IF([1]!s_info_industry_sw_2021(B4696,"",2)="消费电子",分工!$E$4,VLOOKUP(D4696,分工!$B$2:'分工'!$C$32,2,0))</f>
        <v>#N/A</v>
      </c>
      <c r="F4696" s="35"/>
      <c r="G4696" s="33">
        <f>IFERROR(VLOOKUP(C4696,重点公司!$C$2:$E$800,2,FALSE),0)</f>
        <v>0</v>
      </c>
    </row>
    <row r="4697" spans="2:7" ht="14" customHeight="1" x14ac:dyDescent="0.25">
      <c r="B4697" s="34" t="s">
        <v>5767</v>
      </c>
      <c r="C4697" s="29">
        <f>[1]!s_info_name(B4697)</f>
        <v>0</v>
      </c>
      <c r="D4697" s="30">
        <f>[1]!s_info_industry_sw_2021(B4697,"",1)</f>
        <v>0</v>
      </c>
      <c r="E4697" s="31" t="e">
        <f>IF([1]!s_info_industry_sw_2021(B4697,"",2)="消费电子",分工!$E$4,VLOOKUP(D4697,分工!$B$2:'分工'!$C$32,2,0))</f>
        <v>#N/A</v>
      </c>
      <c r="F4697" s="35"/>
      <c r="G4697" s="33">
        <f>IFERROR(VLOOKUP(C4697,重点公司!$C$2:$E$800,2,FALSE),0)</f>
        <v>0</v>
      </c>
    </row>
    <row r="4698" spans="2:7" ht="14" customHeight="1" x14ac:dyDescent="0.25">
      <c r="B4698" s="34" t="s">
        <v>5768</v>
      </c>
      <c r="C4698" s="29">
        <f>[1]!s_info_name(B4698)</f>
        <v>0</v>
      </c>
      <c r="D4698" s="30">
        <f>[1]!s_info_industry_sw_2021(B4698,"",1)</f>
        <v>0</v>
      </c>
      <c r="E4698" s="31" t="e">
        <f>IF([1]!s_info_industry_sw_2021(B4698,"",2)="消费电子",分工!$E$4,VLOOKUP(D4698,分工!$B$2:'分工'!$C$32,2,0))</f>
        <v>#N/A</v>
      </c>
      <c r="F4698" s="35"/>
      <c r="G4698" s="33">
        <f>IFERROR(VLOOKUP(C4698,重点公司!$C$2:$E$800,2,FALSE),0)</f>
        <v>0</v>
      </c>
    </row>
    <row r="4699" spans="2:7" ht="14" customHeight="1" x14ac:dyDescent="0.25">
      <c r="B4699" s="34" t="s">
        <v>5769</v>
      </c>
      <c r="C4699" s="29">
        <f>[1]!s_info_name(B4699)</f>
        <v>0</v>
      </c>
      <c r="D4699" s="30">
        <f>[1]!s_info_industry_sw_2021(B4699,"",1)</f>
        <v>0</v>
      </c>
      <c r="E4699" s="31" t="e">
        <f>IF([1]!s_info_industry_sw_2021(B4699,"",2)="消费电子",分工!$E$4,VLOOKUP(D4699,分工!$B$2:'分工'!$C$32,2,0))</f>
        <v>#N/A</v>
      </c>
      <c r="F4699" s="35"/>
      <c r="G4699" s="33">
        <f>IFERROR(VLOOKUP(C4699,重点公司!$C$2:$E$800,2,FALSE),0)</f>
        <v>0</v>
      </c>
    </row>
    <row r="4700" spans="2:7" ht="14" customHeight="1" x14ac:dyDescent="0.25">
      <c r="B4700" s="34" t="s">
        <v>5770</v>
      </c>
      <c r="C4700" s="29">
        <f>[1]!s_info_name(B4700)</f>
        <v>0</v>
      </c>
      <c r="D4700" s="30">
        <f>[1]!s_info_industry_sw_2021(B4700,"",1)</f>
        <v>0</v>
      </c>
      <c r="E4700" s="31" t="e">
        <f>IF([1]!s_info_industry_sw_2021(B4700,"",2)="消费电子",分工!$E$4,VLOOKUP(D4700,分工!$B$2:'分工'!$C$32,2,0))</f>
        <v>#N/A</v>
      </c>
      <c r="F4700" s="35"/>
      <c r="G4700" s="33">
        <f>IFERROR(VLOOKUP(C4700,重点公司!$C$2:$E$800,2,FALSE),0)</f>
        <v>0</v>
      </c>
    </row>
    <row r="4701" spans="2:7" ht="14" customHeight="1" x14ac:dyDescent="0.25">
      <c r="B4701" s="34" t="s">
        <v>5771</v>
      </c>
      <c r="C4701" s="29">
        <f>[1]!s_info_name(B4701)</f>
        <v>0</v>
      </c>
      <c r="D4701" s="30">
        <f>[1]!s_info_industry_sw_2021(B4701,"",1)</f>
        <v>0</v>
      </c>
      <c r="E4701" s="31" t="e">
        <f>IF([1]!s_info_industry_sw_2021(B4701,"",2)="消费电子",分工!$E$4,VLOOKUP(D4701,分工!$B$2:'分工'!$C$32,2,0))</f>
        <v>#N/A</v>
      </c>
      <c r="F4701" s="35"/>
      <c r="G4701" s="33">
        <f>IFERROR(VLOOKUP(C4701,重点公司!$C$2:$E$800,2,FALSE),0)</f>
        <v>0</v>
      </c>
    </row>
    <row r="4702" spans="2:7" ht="14" customHeight="1" x14ac:dyDescent="0.25">
      <c r="B4702" s="34" t="s">
        <v>5772</v>
      </c>
      <c r="C4702" s="29">
        <f>[1]!s_info_name(B4702)</f>
        <v>0</v>
      </c>
      <c r="D4702" s="30">
        <f>[1]!s_info_industry_sw_2021(B4702,"",1)</f>
        <v>0</v>
      </c>
      <c r="E4702" s="31" t="e">
        <f>IF([1]!s_info_industry_sw_2021(B4702,"",2)="消费电子",分工!$E$4,VLOOKUP(D4702,分工!$B$2:'分工'!$C$32,2,0))</f>
        <v>#N/A</v>
      </c>
      <c r="F4702" s="35"/>
      <c r="G4702" s="33">
        <f>IFERROR(VLOOKUP(C4702,重点公司!$C$2:$E$800,2,FALSE),0)</f>
        <v>0</v>
      </c>
    </row>
    <row r="4703" spans="2:7" ht="14" customHeight="1" x14ac:dyDescent="0.25">
      <c r="B4703" s="34" t="s">
        <v>5773</v>
      </c>
      <c r="C4703" s="29">
        <f>[1]!s_info_name(B4703)</f>
        <v>0</v>
      </c>
      <c r="D4703" s="30">
        <f>[1]!s_info_industry_sw_2021(B4703,"",1)</f>
        <v>0</v>
      </c>
      <c r="E4703" s="31" t="e">
        <f>IF([1]!s_info_industry_sw_2021(B4703,"",2)="消费电子",分工!$E$4,VLOOKUP(D4703,分工!$B$2:'分工'!$C$32,2,0))</f>
        <v>#N/A</v>
      </c>
      <c r="F4703" s="35"/>
      <c r="G4703" s="33">
        <f>IFERROR(VLOOKUP(C4703,重点公司!$C$2:$E$800,2,FALSE),0)</f>
        <v>0</v>
      </c>
    </row>
    <row r="4704" spans="2:7" ht="14" customHeight="1" x14ac:dyDescent="0.25">
      <c r="B4704" s="34" t="s">
        <v>5774</v>
      </c>
      <c r="C4704" s="29">
        <f>[1]!s_info_name(B4704)</f>
        <v>0</v>
      </c>
      <c r="D4704" s="30">
        <f>[1]!s_info_industry_sw_2021(B4704,"",1)</f>
        <v>0</v>
      </c>
      <c r="E4704" s="31" t="e">
        <f>IF([1]!s_info_industry_sw_2021(B4704,"",2)="消费电子",分工!$E$4,VLOOKUP(D4704,分工!$B$2:'分工'!$C$32,2,0))</f>
        <v>#N/A</v>
      </c>
      <c r="F4704" s="35"/>
      <c r="G4704" s="33">
        <f>IFERROR(VLOOKUP(C4704,重点公司!$C$2:$E$800,2,FALSE),0)</f>
        <v>0</v>
      </c>
    </row>
    <row r="4705" spans="2:7" ht="14" customHeight="1" x14ac:dyDescent="0.25">
      <c r="B4705" s="34" t="s">
        <v>5775</v>
      </c>
      <c r="C4705" s="29">
        <f>[1]!s_info_name(B4705)</f>
        <v>0</v>
      </c>
      <c r="D4705" s="30">
        <f>[1]!s_info_industry_sw_2021(B4705,"",1)</f>
        <v>0</v>
      </c>
      <c r="E4705" s="31" t="e">
        <f>IF([1]!s_info_industry_sw_2021(B4705,"",2)="消费电子",分工!$E$4,VLOOKUP(D4705,分工!$B$2:'分工'!$C$32,2,0))</f>
        <v>#N/A</v>
      </c>
      <c r="F4705" s="35"/>
      <c r="G4705" s="33">
        <f>IFERROR(VLOOKUP(C4705,重点公司!$C$2:$E$800,2,FALSE),0)</f>
        <v>0</v>
      </c>
    </row>
    <row r="4706" spans="2:7" ht="14" customHeight="1" x14ac:dyDescent="0.25">
      <c r="B4706" s="34" t="s">
        <v>5776</v>
      </c>
      <c r="C4706" s="29">
        <f>[1]!s_info_name(B4706)</f>
        <v>0</v>
      </c>
      <c r="D4706" s="30">
        <f>[1]!s_info_industry_sw_2021(B4706,"",1)</f>
        <v>0</v>
      </c>
      <c r="E4706" s="31" t="e">
        <f>IF([1]!s_info_industry_sw_2021(B4706,"",2)="消费电子",分工!$E$4,VLOOKUP(D4706,分工!$B$2:'分工'!$C$32,2,0))</f>
        <v>#N/A</v>
      </c>
      <c r="F4706" s="35"/>
      <c r="G4706" s="33">
        <f>IFERROR(VLOOKUP(C4706,重点公司!$C$2:$E$800,2,FALSE),0)</f>
        <v>0</v>
      </c>
    </row>
    <row r="4707" spans="2:7" ht="14" customHeight="1" x14ac:dyDescent="0.25">
      <c r="B4707" s="34" t="s">
        <v>5777</v>
      </c>
      <c r="C4707" s="29">
        <f>[1]!s_info_name(B4707)</f>
        <v>0</v>
      </c>
      <c r="D4707" s="30">
        <f>[1]!s_info_industry_sw_2021(B4707,"",1)</f>
        <v>0</v>
      </c>
      <c r="E4707" s="31" t="e">
        <f>IF([1]!s_info_industry_sw_2021(B4707,"",2)="消费电子",分工!$E$4,VLOOKUP(D4707,分工!$B$2:'分工'!$C$32,2,0))</f>
        <v>#N/A</v>
      </c>
      <c r="F4707" s="35"/>
      <c r="G4707" s="33">
        <f>IFERROR(VLOOKUP(C4707,重点公司!$C$2:$E$800,2,FALSE),0)</f>
        <v>0</v>
      </c>
    </row>
    <row r="4708" spans="2:7" ht="14" customHeight="1" x14ac:dyDescent="0.25">
      <c r="B4708" s="34" t="s">
        <v>5778</v>
      </c>
      <c r="C4708" s="29">
        <f>[1]!s_info_name(B4708)</f>
        <v>0</v>
      </c>
      <c r="D4708" s="30">
        <f>[1]!s_info_industry_sw_2021(B4708,"",1)</f>
        <v>0</v>
      </c>
      <c r="E4708" s="31" t="e">
        <f>IF([1]!s_info_industry_sw_2021(B4708,"",2)="消费电子",分工!$E$4,VLOOKUP(D4708,分工!$B$2:'分工'!$C$32,2,0))</f>
        <v>#N/A</v>
      </c>
      <c r="F4708" s="35"/>
      <c r="G4708" s="33">
        <f>IFERROR(VLOOKUP(C4708,重点公司!$C$2:$E$800,2,FALSE),0)</f>
        <v>0</v>
      </c>
    </row>
    <row r="4709" spans="2:7" ht="14" customHeight="1" x14ac:dyDescent="0.25">
      <c r="B4709" s="34" t="s">
        <v>5779</v>
      </c>
      <c r="C4709" s="29">
        <f>[1]!s_info_name(B4709)</f>
        <v>0</v>
      </c>
      <c r="D4709" s="30">
        <f>[1]!s_info_industry_sw_2021(B4709,"",1)</f>
        <v>0</v>
      </c>
      <c r="E4709" s="31" t="e">
        <f>IF([1]!s_info_industry_sw_2021(B4709,"",2)="消费电子",分工!$E$4,VLOOKUP(D4709,分工!$B$2:'分工'!$C$32,2,0))</f>
        <v>#N/A</v>
      </c>
      <c r="F4709" s="35"/>
      <c r="G4709" s="33">
        <f>IFERROR(VLOOKUP(C4709,重点公司!$C$2:$E$800,2,FALSE),0)</f>
        <v>0</v>
      </c>
    </row>
    <row r="4710" spans="2:7" ht="14" customHeight="1" x14ac:dyDescent="0.25">
      <c r="B4710" s="34" t="s">
        <v>5780</v>
      </c>
      <c r="C4710" s="29">
        <f>[1]!s_info_name(B4710)</f>
        <v>0</v>
      </c>
      <c r="D4710" s="30">
        <f>[1]!s_info_industry_sw_2021(B4710,"",1)</f>
        <v>0</v>
      </c>
      <c r="E4710" s="31" t="e">
        <f>IF([1]!s_info_industry_sw_2021(B4710,"",2)="消费电子",分工!$E$4,VLOOKUP(D4710,分工!$B$2:'分工'!$C$32,2,0))</f>
        <v>#N/A</v>
      </c>
      <c r="F4710" s="35"/>
      <c r="G4710" s="33">
        <f>IFERROR(VLOOKUP(C4710,重点公司!$C$2:$E$800,2,FALSE),0)</f>
        <v>0</v>
      </c>
    </row>
    <row r="4711" spans="2:7" ht="14" customHeight="1" x14ac:dyDescent="0.25">
      <c r="B4711" s="34" t="s">
        <v>5781</v>
      </c>
      <c r="C4711" s="29">
        <f>[1]!s_info_name(B4711)</f>
        <v>0</v>
      </c>
      <c r="D4711" s="30">
        <f>[1]!s_info_industry_sw_2021(B4711,"",1)</f>
        <v>0</v>
      </c>
      <c r="E4711" s="31" t="e">
        <f>IF([1]!s_info_industry_sw_2021(B4711,"",2)="消费电子",分工!$E$4,VLOOKUP(D4711,分工!$B$2:'分工'!$C$32,2,0))</f>
        <v>#N/A</v>
      </c>
      <c r="F4711" s="35"/>
      <c r="G4711" s="33">
        <f>IFERROR(VLOOKUP(C4711,重点公司!$C$2:$E$800,2,FALSE),0)</f>
        <v>0</v>
      </c>
    </row>
    <row r="4712" spans="2:7" ht="14" customHeight="1" x14ac:dyDescent="0.25">
      <c r="B4712" s="34" t="s">
        <v>5782</v>
      </c>
      <c r="C4712" s="29">
        <f>[1]!s_info_name(B4712)</f>
        <v>0</v>
      </c>
      <c r="D4712" s="30">
        <f>[1]!s_info_industry_sw_2021(B4712,"",1)</f>
        <v>0</v>
      </c>
      <c r="E4712" s="31" t="e">
        <f>IF([1]!s_info_industry_sw_2021(B4712,"",2)="消费电子",分工!$E$4,VLOOKUP(D4712,分工!$B$2:'分工'!$C$32,2,0))</f>
        <v>#N/A</v>
      </c>
      <c r="F4712" s="35"/>
      <c r="G4712" s="33">
        <f>IFERROR(VLOOKUP(C4712,重点公司!$C$2:$E$800,2,FALSE),0)</f>
        <v>0</v>
      </c>
    </row>
    <row r="4713" spans="2:7" ht="14" customHeight="1" x14ac:dyDescent="0.25">
      <c r="B4713" s="34" t="s">
        <v>5783</v>
      </c>
      <c r="C4713" s="29">
        <f>[1]!s_info_name(B4713)</f>
        <v>0</v>
      </c>
      <c r="D4713" s="30">
        <f>[1]!s_info_industry_sw_2021(B4713,"",1)</f>
        <v>0</v>
      </c>
      <c r="E4713" s="31" t="e">
        <f>IF([1]!s_info_industry_sw_2021(B4713,"",2)="消费电子",分工!$E$4,VLOOKUP(D4713,分工!$B$2:'分工'!$C$32,2,0))</f>
        <v>#N/A</v>
      </c>
      <c r="F4713" s="35"/>
      <c r="G4713" s="33">
        <f>IFERROR(VLOOKUP(C4713,重点公司!$C$2:$E$800,2,FALSE),0)</f>
        <v>0</v>
      </c>
    </row>
    <row r="4714" spans="2:7" ht="14" customHeight="1" x14ac:dyDescent="0.25">
      <c r="B4714" s="34" t="s">
        <v>5784</v>
      </c>
      <c r="C4714" s="29">
        <f>[1]!s_info_name(B4714)</f>
        <v>0</v>
      </c>
      <c r="D4714" s="30">
        <f>[1]!s_info_industry_sw_2021(B4714,"",1)</f>
        <v>0</v>
      </c>
      <c r="E4714" s="31" t="e">
        <f>IF([1]!s_info_industry_sw_2021(B4714,"",2)="消费电子",分工!$E$4,VLOOKUP(D4714,分工!$B$2:'分工'!$C$32,2,0))</f>
        <v>#N/A</v>
      </c>
      <c r="F4714" s="35"/>
      <c r="G4714" s="33">
        <f>IFERROR(VLOOKUP(C4714,重点公司!$C$2:$E$800,2,FALSE),0)</f>
        <v>0</v>
      </c>
    </row>
    <row r="4715" spans="2:7" ht="14" customHeight="1" x14ac:dyDescent="0.25">
      <c r="B4715" s="34" t="s">
        <v>5785</v>
      </c>
      <c r="C4715" s="29">
        <f>[1]!s_info_name(B4715)</f>
        <v>0</v>
      </c>
      <c r="D4715" s="30">
        <f>[1]!s_info_industry_sw_2021(B4715,"",1)</f>
        <v>0</v>
      </c>
      <c r="E4715" s="31" t="e">
        <f>IF([1]!s_info_industry_sw_2021(B4715,"",2)="消费电子",分工!$E$4,VLOOKUP(D4715,分工!$B$2:'分工'!$C$32,2,0))</f>
        <v>#N/A</v>
      </c>
      <c r="F4715" s="35"/>
      <c r="G4715" s="33">
        <f>IFERROR(VLOOKUP(C4715,重点公司!$C$2:$E$800,2,FALSE),0)</f>
        <v>0</v>
      </c>
    </row>
    <row r="4716" spans="2:7" ht="14" customHeight="1" x14ac:dyDescent="0.25">
      <c r="B4716" s="34" t="s">
        <v>5786</v>
      </c>
      <c r="C4716" s="29">
        <f>[1]!s_info_name(B4716)</f>
        <v>0</v>
      </c>
      <c r="D4716" s="30">
        <f>[1]!s_info_industry_sw_2021(B4716,"",1)</f>
        <v>0</v>
      </c>
      <c r="E4716" s="31" t="e">
        <f>IF([1]!s_info_industry_sw_2021(B4716,"",2)="消费电子",分工!$E$4,VLOOKUP(D4716,分工!$B$2:'分工'!$C$32,2,0))</f>
        <v>#N/A</v>
      </c>
      <c r="F4716" s="35"/>
      <c r="G4716" s="33">
        <f>IFERROR(VLOOKUP(C4716,重点公司!$C$2:$E$800,2,FALSE),0)</f>
        <v>0</v>
      </c>
    </row>
    <row r="4717" spans="2:7" ht="14" customHeight="1" x14ac:dyDescent="0.25">
      <c r="B4717" s="34" t="s">
        <v>5787</v>
      </c>
      <c r="C4717" s="29">
        <f>[1]!s_info_name(B4717)</f>
        <v>0</v>
      </c>
      <c r="D4717" s="30">
        <f>[1]!s_info_industry_sw_2021(B4717,"",1)</f>
        <v>0</v>
      </c>
      <c r="E4717" s="31" t="e">
        <f>IF([1]!s_info_industry_sw_2021(B4717,"",2)="消费电子",分工!$E$4,VLOOKUP(D4717,分工!$B$2:'分工'!$C$32,2,0))</f>
        <v>#N/A</v>
      </c>
      <c r="F4717" s="35"/>
      <c r="G4717" s="33">
        <f>IFERROR(VLOOKUP(C4717,重点公司!$C$2:$E$800,2,FALSE),0)</f>
        <v>0</v>
      </c>
    </row>
    <row r="4718" spans="2:7" ht="14" customHeight="1" x14ac:dyDescent="0.25">
      <c r="B4718" s="34" t="s">
        <v>5788</v>
      </c>
      <c r="C4718" s="29">
        <f>[1]!s_info_name(B4718)</f>
        <v>0</v>
      </c>
      <c r="D4718" s="30">
        <f>[1]!s_info_industry_sw_2021(B4718,"",1)</f>
        <v>0</v>
      </c>
      <c r="E4718" s="31" t="e">
        <f>IF([1]!s_info_industry_sw_2021(B4718,"",2)="消费电子",分工!$E$4,VLOOKUP(D4718,分工!$B$2:'分工'!$C$32,2,0))</f>
        <v>#N/A</v>
      </c>
      <c r="F4718" s="35"/>
      <c r="G4718" s="33">
        <f>IFERROR(VLOOKUP(C4718,重点公司!$C$2:$E$800,2,FALSE),0)</f>
        <v>0</v>
      </c>
    </row>
    <row r="4719" spans="2:7" ht="14" customHeight="1" x14ac:dyDescent="0.25">
      <c r="B4719" s="34" t="s">
        <v>5789</v>
      </c>
      <c r="C4719" s="29">
        <f>[1]!s_info_name(B4719)</f>
        <v>0</v>
      </c>
      <c r="D4719" s="30">
        <f>[1]!s_info_industry_sw_2021(B4719,"",1)</f>
        <v>0</v>
      </c>
      <c r="E4719" s="31" t="e">
        <f>IF([1]!s_info_industry_sw_2021(B4719,"",2)="消费电子",分工!$E$4,VLOOKUP(D4719,分工!$B$2:'分工'!$C$32,2,0))</f>
        <v>#N/A</v>
      </c>
      <c r="F4719" s="35"/>
      <c r="G4719" s="33">
        <f>IFERROR(VLOOKUP(C4719,重点公司!$C$2:$E$800,2,FALSE),0)</f>
        <v>0</v>
      </c>
    </row>
    <row r="4720" spans="2:7" ht="14" customHeight="1" x14ac:dyDescent="0.25">
      <c r="B4720" s="34" t="s">
        <v>5790</v>
      </c>
      <c r="C4720" s="29">
        <f>[1]!s_info_name(B4720)</f>
        <v>0</v>
      </c>
      <c r="D4720" s="30">
        <f>[1]!s_info_industry_sw_2021(B4720,"",1)</f>
        <v>0</v>
      </c>
      <c r="E4720" s="31" t="e">
        <f>IF([1]!s_info_industry_sw_2021(B4720,"",2)="消费电子",分工!$E$4,VLOOKUP(D4720,分工!$B$2:'分工'!$C$32,2,0))</f>
        <v>#N/A</v>
      </c>
      <c r="F4720" s="35"/>
      <c r="G4720" s="33">
        <f>IFERROR(VLOOKUP(C4720,重点公司!$C$2:$E$800,2,FALSE),0)</f>
        <v>0</v>
      </c>
    </row>
    <row r="4721" spans="2:7" ht="14" customHeight="1" x14ac:dyDescent="0.25">
      <c r="B4721" s="34" t="s">
        <v>5791</v>
      </c>
      <c r="C4721" s="29">
        <f>[1]!s_info_name(B4721)</f>
        <v>0</v>
      </c>
      <c r="D4721" s="30">
        <f>[1]!s_info_industry_sw_2021(B4721,"",1)</f>
        <v>0</v>
      </c>
      <c r="E4721" s="31" t="e">
        <f>IF([1]!s_info_industry_sw_2021(B4721,"",2)="消费电子",分工!$E$4,VLOOKUP(D4721,分工!$B$2:'分工'!$C$32,2,0))</f>
        <v>#N/A</v>
      </c>
      <c r="F4721" s="35"/>
      <c r="G4721" s="33">
        <f>IFERROR(VLOOKUP(C4721,重点公司!$C$2:$E$800,2,FALSE),0)</f>
        <v>0</v>
      </c>
    </row>
    <row r="4722" spans="2:7" ht="14" customHeight="1" x14ac:dyDescent="0.25">
      <c r="B4722" s="34" t="s">
        <v>5792</v>
      </c>
      <c r="C4722" s="29">
        <f>[1]!s_info_name(B4722)</f>
        <v>0</v>
      </c>
      <c r="D4722" s="30">
        <f>[1]!s_info_industry_sw_2021(B4722,"",1)</f>
        <v>0</v>
      </c>
      <c r="E4722" s="31" t="e">
        <f>IF([1]!s_info_industry_sw_2021(B4722,"",2)="消费电子",分工!$E$4,VLOOKUP(D4722,分工!$B$2:'分工'!$C$32,2,0))</f>
        <v>#N/A</v>
      </c>
      <c r="F4722" s="35"/>
      <c r="G4722" s="33">
        <f>IFERROR(VLOOKUP(C4722,重点公司!$C$2:$E$800,2,FALSE),0)</f>
        <v>0</v>
      </c>
    </row>
    <row r="4723" spans="2:7" ht="14" customHeight="1" x14ac:dyDescent="0.25">
      <c r="B4723" s="34" t="s">
        <v>5793</v>
      </c>
      <c r="C4723" s="29">
        <f>[1]!s_info_name(B4723)</f>
        <v>0</v>
      </c>
      <c r="D4723" s="30">
        <f>[1]!s_info_industry_sw_2021(B4723,"",1)</f>
        <v>0</v>
      </c>
      <c r="E4723" s="31" t="e">
        <f>IF([1]!s_info_industry_sw_2021(B4723,"",2)="消费电子",分工!$E$4,VLOOKUP(D4723,分工!$B$2:'分工'!$C$32,2,0))</f>
        <v>#N/A</v>
      </c>
      <c r="F4723" s="35"/>
      <c r="G4723" s="33">
        <f>IFERROR(VLOOKUP(C4723,重点公司!$C$2:$E$800,2,FALSE),0)</f>
        <v>0</v>
      </c>
    </row>
    <row r="4724" spans="2:7" ht="14" customHeight="1" x14ac:dyDescent="0.25">
      <c r="B4724" s="34" t="s">
        <v>5794</v>
      </c>
      <c r="C4724" s="29">
        <f>[1]!s_info_name(B4724)</f>
        <v>0</v>
      </c>
      <c r="D4724" s="30">
        <f>[1]!s_info_industry_sw_2021(B4724,"",1)</f>
        <v>0</v>
      </c>
      <c r="E4724" s="31" t="e">
        <f>IF([1]!s_info_industry_sw_2021(B4724,"",2)="消费电子",分工!$E$4,VLOOKUP(D4724,分工!$B$2:'分工'!$C$32,2,0))</f>
        <v>#N/A</v>
      </c>
      <c r="F4724" s="35"/>
      <c r="G4724" s="33">
        <f>IFERROR(VLOOKUP(C4724,重点公司!$C$2:$E$800,2,FALSE),0)</f>
        <v>0</v>
      </c>
    </row>
    <row r="4725" spans="2:7" ht="14" customHeight="1" x14ac:dyDescent="0.25">
      <c r="B4725" s="34" t="s">
        <v>5795</v>
      </c>
      <c r="C4725" s="29">
        <f>[1]!s_info_name(B4725)</f>
        <v>0</v>
      </c>
      <c r="D4725" s="30">
        <f>[1]!s_info_industry_sw_2021(B4725,"",1)</f>
        <v>0</v>
      </c>
      <c r="E4725" s="31" t="e">
        <f>IF([1]!s_info_industry_sw_2021(B4725,"",2)="消费电子",分工!$E$4,VLOOKUP(D4725,分工!$B$2:'分工'!$C$32,2,0))</f>
        <v>#N/A</v>
      </c>
      <c r="F4725" s="35"/>
      <c r="G4725" s="33">
        <f>IFERROR(VLOOKUP(C4725,重点公司!$C$2:$E$800,2,FALSE),0)</f>
        <v>0</v>
      </c>
    </row>
    <row r="4726" spans="2:7" ht="14" customHeight="1" x14ac:dyDescent="0.25">
      <c r="B4726" s="34" t="s">
        <v>5796</v>
      </c>
      <c r="C4726" s="29">
        <f>[1]!s_info_name(B4726)</f>
        <v>0</v>
      </c>
      <c r="D4726" s="30">
        <f>[1]!s_info_industry_sw_2021(B4726,"",1)</f>
        <v>0</v>
      </c>
      <c r="E4726" s="31" t="e">
        <f>IF([1]!s_info_industry_sw_2021(B4726,"",2)="消费电子",分工!$E$4,VLOOKUP(D4726,分工!$B$2:'分工'!$C$32,2,0))</f>
        <v>#N/A</v>
      </c>
      <c r="F4726" s="35"/>
      <c r="G4726" s="33">
        <f>IFERROR(VLOOKUP(C4726,重点公司!$C$2:$E$800,2,FALSE),0)</f>
        <v>0</v>
      </c>
    </row>
    <row r="4727" spans="2:7" ht="14" customHeight="1" x14ac:dyDescent="0.25">
      <c r="B4727" s="34" t="s">
        <v>5797</v>
      </c>
      <c r="C4727" s="29">
        <f>[1]!s_info_name(B4727)</f>
        <v>0</v>
      </c>
      <c r="D4727" s="30">
        <f>[1]!s_info_industry_sw_2021(B4727,"",1)</f>
        <v>0</v>
      </c>
      <c r="E4727" s="31" t="e">
        <f>IF([1]!s_info_industry_sw_2021(B4727,"",2)="消费电子",分工!$E$4,VLOOKUP(D4727,分工!$B$2:'分工'!$C$32,2,0))</f>
        <v>#N/A</v>
      </c>
      <c r="F4727" s="35"/>
      <c r="G4727" s="33">
        <f>IFERROR(VLOOKUP(C4727,重点公司!$C$2:$E$800,2,FALSE),0)</f>
        <v>0</v>
      </c>
    </row>
    <row r="4728" spans="2:7" ht="14" customHeight="1" x14ac:dyDescent="0.25">
      <c r="B4728" s="34" t="s">
        <v>5798</v>
      </c>
      <c r="C4728" s="29">
        <f>[1]!s_info_name(B4728)</f>
        <v>0</v>
      </c>
      <c r="D4728" s="30">
        <f>[1]!s_info_industry_sw_2021(B4728,"",1)</f>
        <v>0</v>
      </c>
      <c r="E4728" s="31" t="e">
        <f>IF([1]!s_info_industry_sw_2021(B4728,"",2)="消费电子",分工!$E$4,VLOOKUP(D4728,分工!$B$2:'分工'!$C$32,2,0))</f>
        <v>#N/A</v>
      </c>
      <c r="F4728" s="35"/>
      <c r="G4728" s="33">
        <f>IFERROR(VLOOKUP(C4728,重点公司!$C$2:$E$800,2,FALSE),0)</f>
        <v>0</v>
      </c>
    </row>
    <row r="4729" spans="2:7" ht="14" customHeight="1" x14ac:dyDescent="0.25">
      <c r="B4729" s="34" t="s">
        <v>5799</v>
      </c>
      <c r="C4729" s="29">
        <f>[1]!s_info_name(B4729)</f>
        <v>0</v>
      </c>
      <c r="D4729" s="30">
        <f>[1]!s_info_industry_sw_2021(B4729,"",1)</f>
        <v>0</v>
      </c>
      <c r="E4729" s="31" t="e">
        <f>IF([1]!s_info_industry_sw_2021(B4729,"",2)="消费电子",分工!$E$4,VLOOKUP(D4729,分工!$B$2:'分工'!$C$32,2,0))</f>
        <v>#N/A</v>
      </c>
      <c r="F4729" s="35"/>
      <c r="G4729" s="33">
        <f>IFERROR(VLOOKUP(C4729,重点公司!$C$2:$E$800,2,FALSE),0)</f>
        <v>0</v>
      </c>
    </row>
    <row r="4730" spans="2:7" ht="14" customHeight="1" x14ac:dyDescent="0.25">
      <c r="B4730" s="34" t="s">
        <v>5800</v>
      </c>
      <c r="C4730" s="29">
        <f>[1]!s_info_name(B4730)</f>
        <v>0</v>
      </c>
      <c r="D4730" s="30">
        <f>[1]!s_info_industry_sw_2021(B4730,"",1)</f>
        <v>0</v>
      </c>
      <c r="E4730" s="31" t="e">
        <f>IF([1]!s_info_industry_sw_2021(B4730,"",2)="消费电子",分工!$E$4,VLOOKUP(D4730,分工!$B$2:'分工'!$C$32,2,0))</f>
        <v>#N/A</v>
      </c>
      <c r="F4730" s="35"/>
      <c r="G4730" s="33">
        <f>IFERROR(VLOOKUP(C4730,重点公司!$C$2:$E$800,2,FALSE),0)</f>
        <v>0</v>
      </c>
    </row>
    <row r="4731" spans="2:7" ht="14" customHeight="1" x14ac:dyDescent="0.25">
      <c r="B4731" s="34" t="s">
        <v>5801</v>
      </c>
      <c r="C4731" s="29">
        <f>[1]!s_info_name(B4731)</f>
        <v>0</v>
      </c>
      <c r="D4731" s="30">
        <f>[1]!s_info_industry_sw_2021(B4731,"",1)</f>
        <v>0</v>
      </c>
      <c r="E4731" s="31" t="e">
        <f>IF([1]!s_info_industry_sw_2021(B4731,"",2)="消费电子",分工!$E$4,VLOOKUP(D4731,分工!$B$2:'分工'!$C$32,2,0))</f>
        <v>#N/A</v>
      </c>
      <c r="F4731" s="35"/>
      <c r="G4731" s="33">
        <f>IFERROR(VLOOKUP(C4731,重点公司!$C$2:$E$800,2,FALSE),0)</f>
        <v>0</v>
      </c>
    </row>
    <row r="4732" spans="2:7" ht="14" customHeight="1" x14ac:dyDescent="0.25">
      <c r="B4732" s="34" t="s">
        <v>5802</v>
      </c>
      <c r="C4732" s="29">
        <f>[1]!s_info_name(B4732)</f>
        <v>0</v>
      </c>
      <c r="D4732" s="30">
        <f>[1]!s_info_industry_sw_2021(B4732,"",1)</f>
        <v>0</v>
      </c>
      <c r="E4732" s="31" t="e">
        <f>IF([1]!s_info_industry_sw_2021(B4732,"",2)="消费电子",分工!$E$4,VLOOKUP(D4732,分工!$B$2:'分工'!$C$32,2,0))</f>
        <v>#N/A</v>
      </c>
      <c r="F4732" s="35"/>
      <c r="G4732" s="33">
        <f>IFERROR(VLOOKUP(C4732,重点公司!$C$2:$E$800,2,FALSE),0)</f>
        <v>0</v>
      </c>
    </row>
    <row r="4733" spans="2:7" ht="14" customHeight="1" x14ac:dyDescent="0.25">
      <c r="B4733" s="34" t="s">
        <v>5803</v>
      </c>
      <c r="C4733" s="29">
        <f>[1]!s_info_name(B4733)</f>
        <v>0</v>
      </c>
      <c r="D4733" s="30">
        <f>[1]!s_info_industry_sw_2021(B4733,"",1)</f>
        <v>0</v>
      </c>
      <c r="E4733" s="31" t="e">
        <f>IF([1]!s_info_industry_sw_2021(B4733,"",2)="消费电子",分工!$E$4,VLOOKUP(D4733,分工!$B$2:'分工'!$C$32,2,0))</f>
        <v>#N/A</v>
      </c>
      <c r="F4733" s="35"/>
      <c r="G4733" s="33">
        <f>IFERROR(VLOOKUP(C4733,重点公司!$C$2:$E$800,2,FALSE),0)</f>
        <v>0</v>
      </c>
    </row>
    <row r="4734" spans="2:7" ht="14" customHeight="1" x14ac:dyDescent="0.25">
      <c r="B4734" s="34" t="s">
        <v>5804</v>
      </c>
      <c r="C4734" s="29">
        <f>[1]!s_info_name(B4734)</f>
        <v>0</v>
      </c>
      <c r="D4734" s="30">
        <f>[1]!s_info_industry_sw_2021(B4734,"",1)</f>
        <v>0</v>
      </c>
      <c r="E4734" s="31" t="e">
        <f>IF([1]!s_info_industry_sw_2021(B4734,"",2)="消费电子",分工!$E$4,VLOOKUP(D4734,分工!$B$2:'分工'!$C$32,2,0))</f>
        <v>#N/A</v>
      </c>
      <c r="F4734" s="35"/>
      <c r="G4734" s="33">
        <f>IFERROR(VLOOKUP(C4734,重点公司!$C$2:$E$800,2,FALSE),0)</f>
        <v>0</v>
      </c>
    </row>
    <row r="4735" spans="2:7" ht="14" customHeight="1" x14ac:dyDescent="0.25">
      <c r="B4735" s="34" t="s">
        <v>5805</v>
      </c>
      <c r="C4735" s="29">
        <f>[1]!s_info_name(B4735)</f>
        <v>0</v>
      </c>
      <c r="D4735" s="30">
        <f>[1]!s_info_industry_sw_2021(B4735,"",1)</f>
        <v>0</v>
      </c>
      <c r="E4735" s="31" t="e">
        <f>IF([1]!s_info_industry_sw_2021(B4735,"",2)="消费电子",分工!$E$4,VLOOKUP(D4735,分工!$B$2:'分工'!$C$32,2,0))</f>
        <v>#N/A</v>
      </c>
      <c r="F4735" s="35"/>
      <c r="G4735" s="33">
        <f>IFERROR(VLOOKUP(C4735,重点公司!$C$2:$E$800,2,FALSE),0)</f>
        <v>0</v>
      </c>
    </row>
    <row r="4736" spans="2:7" ht="14" customHeight="1" x14ac:dyDescent="0.25">
      <c r="B4736" s="34" t="s">
        <v>5806</v>
      </c>
      <c r="C4736" s="29">
        <f>[1]!s_info_name(B4736)</f>
        <v>0</v>
      </c>
      <c r="D4736" s="30">
        <f>[1]!s_info_industry_sw_2021(B4736,"",1)</f>
        <v>0</v>
      </c>
      <c r="E4736" s="31" t="e">
        <f>IF([1]!s_info_industry_sw_2021(B4736,"",2)="消费电子",分工!$E$4,VLOOKUP(D4736,分工!$B$2:'分工'!$C$32,2,0))</f>
        <v>#N/A</v>
      </c>
      <c r="F4736" s="35"/>
      <c r="G4736" s="33">
        <f>IFERROR(VLOOKUP(C4736,重点公司!$C$2:$E$800,2,FALSE),0)</f>
        <v>0</v>
      </c>
    </row>
    <row r="4737" spans="2:7" ht="14" customHeight="1" x14ac:dyDescent="0.25">
      <c r="B4737" s="34" t="s">
        <v>5807</v>
      </c>
      <c r="C4737" s="29">
        <f>[1]!s_info_name(B4737)</f>
        <v>0</v>
      </c>
      <c r="D4737" s="30">
        <f>[1]!s_info_industry_sw_2021(B4737,"",1)</f>
        <v>0</v>
      </c>
      <c r="E4737" s="31" t="e">
        <f>IF([1]!s_info_industry_sw_2021(B4737,"",2)="消费电子",分工!$E$4,VLOOKUP(D4737,分工!$B$2:'分工'!$C$32,2,0))</f>
        <v>#N/A</v>
      </c>
      <c r="F4737" s="35"/>
      <c r="G4737" s="33">
        <f>IFERROR(VLOOKUP(C4737,重点公司!$C$2:$E$800,2,FALSE),0)</f>
        <v>0</v>
      </c>
    </row>
    <row r="4738" spans="2:7" ht="14" customHeight="1" x14ac:dyDescent="0.25">
      <c r="B4738" s="34" t="s">
        <v>5808</v>
      </c>
      <c r="C4738" s="29">
        <f>[1]!s_info_name(B4738)</f>
        <v>0</v>
      </c>
      <c r="D4738" s="30">
        <f>[1]!s_info_industry_sw_2021(B4738,"",1)</f>
        <v>0</v>
      </c>
      <c r="E4738" s="31" t="e">
        <f>IF([1]!s_info_industry_sw_2021(B4738,"",2)="消费电子",分工!$E$4,VLOOKUP(D4738,分工!$B$2:'分工'!$C$32,2,0))</f>
        <v>#N/A</v>
      </c>
      <c r="F4738" s="35"/>
      <c r="G4738" s="33">
        <f>IFERROR(VLOOKUP(C4738,重点公司!$C$2:$E$800,2,FALSE),0)</f>
        <v>0</v>
      </c>
    </row>
    <row r="4739" spans="2:7" ht="14" customHeight="1" x14ac:dyDescent="0.25">
      <c r="B4739" s="34" t="s">
        <v>5809</v>
      </c>
      <c r="C4739" s="29">
        <f>[1]!s_info_name(B4739)</f>
        <v>0</v>
      </c>
      <c r="D4739" s="30">
        <f>[1]!s_info_industry_sw_2021(B4739,"",1)</f>
        <v>0</v>
      </c>
      <c r="E4739" s="31" t="e">
        <f>IF([1]!s_info_industry_sw_2021(B4739,"",2)="消费电子",分工!$E$4,VLOOKUP(D4739,分工!$B$2:'分工'!$C$32,2,0))</f>
        <v>#N/A</v>
      </c>
      <c r="F4739" s="35"/>
      <c r="G4739" s="33">
        <f>IFERROR(VLOOKUP(C4739,重点公司!$C$2:$E$800,2,FALSE),0)</f>
        <v>0</v>
      </c>
    </row>
    <row r="4740" spans="2:7" ht="14" customHeight="1" x14ac:dyDescent="0.25">
      <c r="B4740" s="34" t="s">
        <v>5810</v>
      </c>
      <c r="C4740" s="29">
        <f>[1]!s_info_name(B4740)</f>
        <v>0</v>
      </c>
      <c r="D4740" s="30">
        <f>[1]!s_info_industry_sw_2021(B4740,"",1)</f>
        <v>0</v>
      </c>
      <c r="E4740" s="31" t="e">
        <f>IF([1]!s_info_industry_sw_2021(B4740,"",2)="消费电子",分工!$E$4,VLOOKUP(D4740,分工!$B$2:'分工'!$C$32,2,0))</f>
        <v>#N/A</v>
      </c>
      <c r="F4740" s="35"/>
      <c r="G4740" s="33">
        <f>IFERROR(VLOOKUP(C4740,重点公司!$C$2:$E$800,2,FALSE),0)</f>
        <v>0</v>
      </c>
    </row>
    <row r="4741" spans="2:7" ht="14" customHeight="1" x14ac:dyDescent="0.25">
      <c r="B4741" s="34" t="s">
        <v>5811</v>
      </c>
      <c r="C4741" s="29">
        <f>[1]!s_info_name(B4741)</f>
        <v>0</v>
      </c>
      <c r="D4741" s="30">
        <f>[1]!s_info_industry_sw_2021(B4741,"",1)</f>
        <v>0</v>
      </c>
      <c r="E4741" s="31" t="e">
        <f>IF([1]!s_info_industry_sw_2021(B4741,"",2)="消费电子",分工!$E$4,VLOOKUP(D4741,分工!$B$2:'分工'!$C$32,2,0))</f>
        <v>#N/A</v>
      </c>
      <c r="F4741" s="35"/>
      <c r="G4741" s="33">
        <f>IFERROR(VLOOKUP(C4741,重点公司!$C$2:$E$800,2,FALSE),0)</f>
        <v>0</v>
      </c>
    </row>
    <row r="4742" spans="2:7" ht="14" customHeight="1" x14ac:dyDescent="0.25">
      <c r="B4742" s="34" t="s">
        <v>5812</v>
      </c>
      <c r="C4742" s="29">
        <f>[1]!s_info_name(B4742)</f>
        <v>0</v>
      </c>
      <c r="D4742" s="30">
        <f>[1]!s_info_industry_sw_2021(B4742,"",1)</f>
        <v>0</v>
      </c>
      <c r="E4742" s="31" t="e">
        <f>IF([1]!s_info_industry_sw_2021(B4742,"",2)="消费电子",分工!$E$4,VLOOKUP(D4742,分工!$B$2:'分工'!$C$32,2,0))</f>
        <v>#N/A</v>
      </c>
      <c r="F4742" s="35"/>
      <c r="G4742" s="33">
        <f>IFERROR(VLOOKUP(C4742,重点公司!$C$2:$E$800,2,FALSE),0)</f>
        <v>0</v>
      </c>
    </row>
    <row r="4743" spans="2:7" ht="14" customHeight="1" x14ac:dyDescent="0.25">
      <c r="B4743" s="34" t="s">
        <v>5813</v>
      </c>
      <c r="C4743" s="29">
        <f>[1]!s_info_name(B4743)</f>
        <v>0</v>
      </c>
      <c r="D4743" s="30">
        <f>[1]!s_info_industry_sw_2021(B4743,"",1)</f>
        <v>0</v>
      </c>
      <c r="E4743" s="31" t="e">
        <f>IF([1]!s_info_industry_sw_2021(B4743,"",2)="消费电子",分工!$E$4,VLOOKUP(D4743,分工!$B$2:'分工'!$C$32,2,0))</f>
        <v>#N/A</v>
      </c>
      <c r="F4743" s="35"/>
      <c r="G4743" s="33">
        <f>IFERROR(VLOOKUP(C4743,重点公司!$C$2:$E$800,2,FALSE),0)</f>
        <v>0</v>
      </c>
    </row>
    <row r="4744" spans="2:7" ht="14" customHeight="1" x14ac:dyDescent="0.25">
      <c r="B4744" s="34" t="s">
        <v>5814</v>
      </c>
      <c r="C4744" s="29">
        <f>[1]!s_info_name(B4744)</f>
        <v>0</v>
      </c>
      <c r="D4744" s="30">
        <f>[1]!s_info_industry_sw_2021(B4744,"",1)</f>
        <v>0</v>
      </c>
      <c r="E4744" s="31" t="e">
        <f>IF([1]!s_info_industry_sw_2021(B4744,"",2)="消费电子",分工!$E$4,VLOOKUP(D4744,分工!$B$2:'分工'!$C$32,2,0))</f>
        <v>#N/A</v>
      </c>
      <c r="F4744" s="35"/>
      <c r="G4744" s="33">
        <f>IFERROR(VLOOKUP(C4744,重点公司!$C$2:$E$800,2,FALSE),0)</f>
        <v>0</v>
      </c>
    </row>
    <row r="4745" spans="2:7" ht="14" customHeight="1" x14ac:dyDescent="0.25">
      <c r="B4745" s="34" t="s">
        <v>5815</v>
      </c>
      <c r="C4745" s="29">
        <f>[1]!s_info_name(B4745)</f>
        <v>0</v>
      </c>
      <c r="D4745" s="30">
        <f>[1]!s_info_industry_sw_2021(B4745,"",1)</f>
        <v>0</v>
      </c>
      <c r="E4745" s="31" t="e">
        <f>IF([1]!s_info_industry_sw_2021(B4745,"",2)="消费电子",分工!$E$4,VLOOKUP(D4745,分工!$B$2:'分工'!$C$32,2,0))</f>
        <v>#N/A</v>
      </c>
      <c r="F4745" s="35"/>
      <c r="G4745" s="33">
        <f>IFERROR(VLOOKUP(C4745,重点公司!$C$2:$E$800,2,FALSE),0)</f>
        <v>0</v>
      </c>
    </row>
    <row r="4746" spans="2:7" ht="14" customHeight="1" x14ac:dyDescent="0.25">
      <c r="B4746" s="34" t="s">
        <v>5816</v>
      </c>
      <c r="C4746" s="29">
        <f>[1]!s_info_name(B4746)</f>
        <v>0</v>
      </c>
      <c r="D4746" s="30">
        <f>[1]!s_info_industry_sw_2021(B4746,"",1)</f>
        <v>0</v>
      </c>
      <c r="E4746" s="31" t="e">
        <f>IF([1]!s_info_industry_sw_2021(B4746,"",2)="消费电子",分工!$E$4,VLOOKUP(D4746,分工!$B$2:'分工'!$C$32,2,0))</f>
        <v>#N/A</v>
      </c>
      <c r="F4746" s="35"/>
      <c r="G4746" s="33">
        <f>IFERROR(VLOOKUP(C4746,重点公司!$C$2:$E$800,2,FALSE),0)</f>
        <v>0</v>
      </c>
    </row>
    <row r="4747" spans="2:7" ht="14" customHeight="1" x14ac:dyDescent="0.25">
      <c r="B4747" s="34" t="s">
        <v>5817</v>
      </c>
      <c r="C4747" s="29">
        <f>[1]!s_info_name(B4747)</f>
        <v>0</v>
      </c>
      <c r="D4747" s="30">
        <f>[1]!s_info_industry_sw_2021(B4747,"",1)</f>
        <v>0</v>
      </c>
      <c r="E4747" s="31" t="e">
        <f>IF([1]!s_info_industry_sw_2021(B4747,"",2)="消费电子",分工!$E$4,VLOOKUP(D4747,分工!$B$2:'分工'!$C$32,2,0))</f>
        <v>#N/A</v>
      </c>
      <c r="F4747" s="35"/>
      <c r="G4747" s="33">
        <f>IFERROR(VLOOKUP(C4747,重点公司!$C$2:$E$800,2,FALSE),0)</f>
        <v>0</v>
      </c>
    </row>
    <row r="4748" spans="2:7" ht="14" customHeight="1" x14ac:dyDescent="0.25">
      <c r="B4748" s="34" t="s">
        <v>5818</v>
      </c>
      <c r="C4748" s="29">
        <f>[1]!s_info_name(B4748)</f>
        <v>0</v>
      </c>
      <c r="D4748" s="30">
        <f>[1]!s_info_industry_sw_2021(B4748,"",1)</f>
        <v>0</v>
      </c>
      <c r="E4748" s="31" t="e">
        <f>IF([1]!s_info_industry_sw_2021(B4748,"",2)="消费电子",分工!$E$4,VLOOKUP(D4748,分工!$B$2:'分工'!$C$32,2,0))</f>
        <v>#N/A</v>
      </c>
      <c r="F4748" s="35"/>
      <c r="G4748" s="33">
        <f>IFERROR(VLOOKUP(C4748,重点公司!$C$2:$E$800,2,FALSE),0)</f>
        <v>0</v>
      </c>
    </row>
    <row r="4749" spans="2:7" ht="14" customHeight="1" x14ac:dyDescent="0.25">
      <c r="B4749" s="34" t="s">
        <v>5819</v>
      </c>
      <c r="C4749" s="29">
        <f>[1]!s_info_name(B4749)</f>
        <v>0</v>
      </c>
      <c r="D4749" s="30">
        <f>[1]!s_info_industry_sw_2021(B4749,"",1)</f>
        <v>0</v>
      </c>
      <c r="E4749" s="31" t="e">
        <f>IF([1]!s_info_industry_sw_2021(B4749,"",2)="消费电子",分工!$E$4,VLOOKUP(D4749,分工!$B$2:'分工'!$C$32,2,0))</f>
        <v>#N/A</v>
      </c>
      <c r="F4749" s="35"/>
      <c r="G4749" s="33">
        <f>IFERROR(VLOOKUP(C4749,重点公司!$C$2:$E$800,2,FALSE),0)</f>
        <v>0</v>
      </c>
    </row>
    <row r="4750" spans="2:7" ht="14" customHeight="1" x14ac:dyDescent="0.25">
      <c r="B4750" s="34" t="s">
        <v>5820</v>
      </c>
      <c r="C4750" s="29">
        <f>[1]!s_info_name(B4750)</f>
        <v>0</v>
      </c>
      <c r="D4750" s="30">
        <f>[1]!s_info_industry_sw_2021(B4750,"",1)</f>
        <v>0</v>
      </c>
      <c r="E4750" s="31" t="e">
        <f>IF([1]!s_info_industry_sw_2021(B4750,"",2)="消费电子",分工!$E$4,VLOOKUP(D4750,分工!$B$2:'分工'!$C$32,2,0))</f>
        <v>#N/A</v>
      </c>
      <c r="F4750" s="35"/>
      <c r="G4750" s="33">
        <f>IFERROR(VLOOKUP(C4750,重点公司!$C$2:$E$800,2,FALSE),0)</f>
        <v>0</v>
      </c>
    </row>
    <row r="4751" spans="2:7" ht="14" customHeight="1" x14ac:dyDescent="0.25">
      <c r="B4751" s="34" t="s">
        <v>5821</v>
      </c>
      <c r="C4751" s="29">
        <f>[1]!s_info_name(B4751)</f>
        <v>0</v>
      </c>
      <c r="D4751" s="30">
        <f>[1]!s_info_industry_sw_2021(B4751,"",1)</f>
        <v>0</v>
      </c>
      <c r="E4751" s="31" t="e">
        <f>IF([1]!s_info_industry_sw_2021(B4751,"",2)="消费电子",分工!$E$4,VLOOKUP(D4751,分工!$B$2:'分工'!$C$32,2,0))</f>
        <v>#N/A</v>
      </c>
      <c r="F4751" s="35"/>
      <c r="G4751" s="33">
        <f>IFERROR(VLOOKUP(C4751,重点公司!$C$2:$E$800,2,FALSE),0)</f>
        <v>0</v>
      </c>
    </row>
    <row r="4752" spans="2:7" ht="14" customHeight="1" x14ac:dyDescent="0.25">
      <c r="B4752" s="34" t="s">
        <v>5822</v>
      </c>
      <c r="C4752" s="29">
        <f>[1]!s_info_name(B4752)</f>
        <v>0</v>
      </c>
      <c r="D4752" s="30">
        <f>[1]!s_info_industry_sw_2021(B4752,"",1)</f>
        <v>0</v>
      </c>
      <c r="E4752" s="31" t="e">
        <f>IF([1]!s_info_industry_sw_2021(B4752,"",2)="消费电子",分工!$E$4,VLOOKUP(D4752,分工!$B$2:'分工'!$C$32,2,0))</f>
        <v>#N/A</v>
      </c>
      <c r="F4752" s="35"/>
      <c r="G4752" s="33">
        <f>IFERROR(VLOOKUP(C4752,重点公司!$C$2:$E$800,2,FALSE),0)</f>
        <v>0</v>
      </c>
    </row>
    <row r="4753" spans="2:7" ht="14" customHeight="1" x14ac:dyDescent="0.25">
      <c r="B4753" s="34" t="s">
        <v>5823</v>
      </c>
      <c r="C4753" s="29">
        <f>[1]!s_info_name(B4753)</f>
        <v>0</v>
      </c>
      <c r="D4753" s="30">
        <f>[1]!s_info_industry_sw_2021(B4753,"",1)</f>
        <v>0</v>
      </c>
      <c r="E4753" s="31" t="e">
        <f>IF([1]!s_info_industry_sw_2021(B4753,"",2)="消费电子",分工!$E$4,VLOOKUP(D4753,分工!$B$2:'分工'!$C$32,2,0))</f>
        <v>#N/A</v>
      </c>
      <c r="F4753" s="35"/>
      <c r="G4753" s="33">
        <f>IFERROR(VLOOKUP(C4753,重点公司!$C$2:$E$800,2,FALSE),0)</f>
        <v>0</v>
      </c>
    </row>
    <row r="4754" spans="2:7" ht="14" customHeight="1" x14ac:dyDescent="0.25">
      <c r="B4754" s="34" t="s">
        <v>5824</v>
      </c>
      <c r="C4754" s="29">
        <f>[1]!s_info_name(B4754)</f>
        <v>0</v>
      </c>
      <c r="D4754" s="30">
        <f>[1]!s_info_industry_sw_2021(B4754,"",1)</f>
        <v>0</v>
      </c>
      <c r="E4754" s="31" t="e">
        <f>IF([1]!s_info_industry_sw_2021(B4754,"",2)="消费电子",分工!$E$4,VLOOKUP(D4754,分工!$B$2:'分工'!$C$32,2,0))</f>
        <v>#N/A</v>
      </c>
      <c r="F4754" s="35"/>
      <c r="G4754" s="33">
        <f>IFERROR(VLOOKUP(C4754,重点公司!$C$2:$E$800,2,FALSE),0)</f>
        <v>0</v>
      </c>
    </row>
    <row r="4755" spans="2:7" ht="14" customHeight="1" x14ac:dyDescent="0.25">
      <c r="B4755" s="34" t="s">
        <v>5825</v>
      </c>
      <c r="C4755" s="29">
        <f>[1]!s_info_name(B4755)</f>
        <v>0</v>
      </c>
      <c r="D4755" s="30">
        <f>[1]!s_info_industry_sw_2021(B4755,"",1)</f>
        <v>0</v>
      </c>
      <c r="E4755" s="31" t="e">
        <f>IF([1]!s_info_industry_sw_2021(B4755,"",2)="消费电子",分工!$E$4,VLOOKUP(D4755,分工!$B$2:'分工'!$C$32,2,0))</f>
        <v>#N/A</v>
      </c>
      <c r="F4755" s="35"/>
      <c r="G4755" s="33">
        <f>IFERROR(VLOOKUP(C4755,重点公司!$C$2:$E$800,2,FALSE),0)</f>
        <v>0</v>
      </c>
    </row>
    <row r="4756" spans="2:7" ht="14" customHeight="1" x14ac:dyDescent="0.25">
      <c r="B4756" s="34" t="s">
        <v>5826</v>
      </c>
      <c r="C4756" s="29">
        <f>[1]!s_info_name(B4756)</f>
        <v>0</v>
      </c>
      <c r="D4756" s="30">
        <f>[1]!s_info_industry_sw_2021(B4756,"",1)</f>
        <v>0</v>
      </c>
      <c r="E4756" s="31" t="e">
        <f>IF([1]!s_info_industry_sw_2021(B4756,"",2)="消费电子",分工!$E$4,VLOOKUP(D4756,分工!$B$2:'分工'!$C$32,2,0))</f>
        <v>#N/A</v>
      </c>
      <c r="F4756" s="35"/>
      <c r="G4756" s="33">
        <f>IFERROR(VLOOKUP(C4756,重点公司!$C$2:$E$800,2,FALSE),0)</f>
        <v>0</v>
      </c>
    </row>
    <row r="4757" spans="2:7" ht="14" customHeight="1" x14ac:dyDescent="0.25">
      <c r="B4757" s="34" t="s">
        <v>5827</v>
      </c>
      <c r="C4757" s="29">
        <f>[1]!s_info_name(B4757)</f>
        <v>0</v>
      </c>
      <c r="D4757" s="30">
        <f>[1]!s_info_industry_sw_2021(B4757,"",1)</f>
        <v>0</v>
      </c>
      <c r="E4757" s="31" t="e">
        <f>IF([1]!s_info_industry_sw_2021(B4757,"",2)="消费电子",分工!$E$4,VLOOKUP(D4757,分工!$B$2:'分工'!$C$32,2,0))</f>
        <v>#N/A</v>
      </c>
      <c r="F4757" s="35"/>
      <c r="G4757" s="33">
        <f>IFERROR(VLOOKUP(C4757,重点公司!$C$2:$E$800,2,FALSE),0)</f>
        <v>0</v>
      </c>
    </row>
    <row r="4758" spans="2:7" ht="14" customHeight="1" x14ac:dyDescent="0.25">
      <c r="B4758" s="34" t="s">
        <v>5828</v>
      </c>
      <c r="C4758" s="29">
        <f>[1]!s_info_name(B4758)</f>
        <v>0</v>
      </c>
      <c r="D4758" s="30">
        <f>[1]!s_info_industry_sw_2021(B4758,"",1)</f>
        <v>0</v>
      </c>
      <c r="E4758" s="31" t="e">
        <f>IF([1]!s_info_industry_sw_2021(B4758,"",2)="消费电子",分工!$E$4,VLOOKUP(D4758,分工!$B$2:'分工'!$C$32,2,0))</f>
        <v>#N/A</v>
      </c>
      <c r="F4758" s="35"/>
      <c r="G4758" s="33">
        <f>IFERROR(VLOOKUP(C4758,重点公司!$C$2:$E$800,2,FALSE),0)</f>
        <v>0</v>
      </c>
    </row>
    <row r="4759" spans="2:7" ht="14" customHeight="1" x14ac:dyDescent="0.25">
      <c r="B4759" s="34" t="s">
        <v>5829</v>
      </c>
      <c r="C4759" s="29">
        <f>[1]!s_info_name(B4759)</f>
        <v>0</v>
      </c>
      <c r="D4759" s="30">
        <f>[1]!s_info_industry_sw_2021(B4759,"",1)</f>
        <v>0</v>
      </c>
      <c r="E4759" s="31" t="e">
        <f>IF([1]!s_info_industry_sw_2021(B4759,"",2)="消费电子",分工!$E$4,VLOOKUP(D4759,分工!$B$2:'分工'!$C$32,2,0))</f>
        <v>#N/A</v>
      </c>
      <c r="F4759" s="35"/>
      <c r="G4759" s="33">
        <f>IFERROR(VLOOKUP(C4759,重点公司!$C$2:$E$800,2,FALSE),0)</f>
        <v>0</v>
      </c>
    </row>
    <row r="4760" spans="2:7" ht="14" customHeight="1" x14ac:dyDescent="0.25">
      <c r="B4760" s="34" t="s">
        <v>5830</v>
      </c>
      <c r="C4760" s="29">
        <f>[1]!s_info_name(B4760)</f>
        <v>0</v>
      </c>
      <c r="D4760" s="30">
        <f>[1]!s_info_industry_sw_2021(B4760,"",1)</f>
        <v>0</v>
      </c>
      <c r="E4760" s="31" t="e">
        <f>IF([1]!s_info_industry_sw_2021(B4760,"",2)="消费电子",分工!$E$4,VLOOKUP(D4760,分工!$B$2:'分工'!$C$32,2,0))</f>
        <v>#N/A</v>
      </c>
      <c r="F4760" s="35"/>
      <c r="G4760" s="33">
        <f>IFERROR(VLOOKUP(C4760,重点公司!$C$2:$E$800,2,FALSE),0)</f>
        <v>0</v>
      </c>
    </row>
    <row r="4761" spans="2:7" ht="14" customHeight="1" x14ac:dyDescent="0.25">
      <c r="B4761" s="34" t="s">
        <v>5831</v>
      </c>
      <c r="C4761" s="29">
        <f>[1]!s_info_name(B4761)</f>
        <v>0</v>
      </c>
      <c r="D4761" s="30">
        <f>[1]!s_info_industry_sw_2021(B4761,"",1)</f>
        <v>0</v>
      </c>
      <c r="E4761" s="31" t="e">
        <f>IF([1]!s_info_industry_sw_2021(B4761,"",2)="消费电子",分工!$E$4,VLOOKUP(D4761,分工!$B$2:'分工'!$C$32,2,0))</f>
        <v>#N/A</v>
      </c>
      <c r="F4761" s="35"/>
      <c r="G4761" s="33">
        <f>IFERROR(VLOOKUP(C4761,重点公司!$C$2:$E$800,2,FALSE),0)</f>
        <v>0</v>
      </c>
    </row>
    <row r="4762" spans="2:7" ht="14" customHeight="1" x14ac:dyDescent="0.25">
      <c r="B4762" s="34" t="s">
        <v>5832</v>
      </c>
      <c r="C4762" s="29">
        <f>[1]!s_info_name(B4762)</f>
        <v>0</v>
      </c>
      <c r="D4762" s="30">
        <f>[1]!s_info_industry_sw_2021(B4762,"",1)</f>
        <v>0</v>
      </c>
      <c r="E4762" s="31" t="e">
        <f>IF([1]!s_info_industry_sw_2021(B4762,"",2)="消费电子",分工!$E$4,VLOOKUP(D4762,分工!$B$2:'分工'!$C$32,2,0))</f>
        <v>#N/A</v>
      </c>
      <c r="F4762" s="35"/>
      <c r="G4762" s="33">
        <f>IFERROR(VLOOKUP(C4762,重点公司!$C$2:$E$800,2,FALSE),0)</f>
        <v>0</v>
      </c>
    </row>
    <row r="4763" spans="2:7" ht="14" customHeight="1" x14ac:dyDescent="0.25">
      <c r="B4763" s="34" t="s">
        <v>5833</v>
      </c>
      <c r="C4763" s="29">
        <f>[1]!s_info_name(B4763)</f>
        <v>0</v>
      </c>
      <c r="D4763" s="30">
        <f>[1]!s_info_industry_sw_2021(B4763,"",1)</f>
        <v>0</v>
      </c>
      <c r="E4763" s="31" t="e">
        <f>IF([1]!s_info_industry_sw_2021(B4763,"",2)="消费电子",分工!$E$4,VLOOKUP(D4763,分工!$B$2:'分工'!$C$32,2,0))</f>
        <v>#N/A</v>
      </c>
      <c r="F4763" s="35"/>
      <c r="G4763" s="33">
        <f>IFERROR(VLOOKUP(C4763,重点公司!$C$2:$E$800,2,FALSE),0)</f>
        <v>0</v>
      </c>
    </row>
    <row r="4764" spans="2:7" ht="14" customHeight="1" x14ac:dyDescent="0.25">
      <c r="B4764" s="34" t="s">
        <v>5834</v>
      </c>
      <c r="C4764" s="29">
        <f>[1]!s_info_name(B4764)</f>
        <v>0</v>
      </c>
      <c r="D4764" s="30">
        <f>[1]!s_info_industry_sw_2021(B4764,"",1)</f>
        <v>0</v>
      </c>
      <c r="E4764" s="31" t="e">
        <f>IF([1]!s_info_industry_sw_2021(B4764,"",2)="消费电子",分工!$E$4,VLOOKUP(D4764,分工!$B$2:'分工'!$C$32,2,0))</f>
        <v>#N/A</v>
      </c>
      <c r="F4764" s="35"/>
      <c r="G4764" s="33">
        <f>IFERROR(VLOOKUP(C4764,重点公司!$C$2:$E$800,2,FALSE),0)</f>
        <v>0</v>
      </c>
    </row>
    <row r="4765" spans="2:7" ht="14" customHeight="1" x14ac:dyDescent="0.25">
      <c r="B4765" s="34" t="s">
        <v>5835</v>
      </c>
      <c r="C4765" s="29">
        <f>[1]!s_info_name(B4765)</f>
        <v>0</v>
      </c>
      <c r="D4765" s="30">
        <f>[1]!s_info_industry_sw_2021(B4765,"",1)</f>
        <v>0</v>
      </c>
      <c r="E4765" s="31" t="e">
        <f>IF([1]!s_info_industry_sw_2021(B4765,"",2)="消费电子",分工!$E$4,VLOOKUP(D4765,分工!$B$2:'分工'!$C$32,2,0))</f>
        <v>#N/A</v>
      </c>
      <c r="F4765" s="35"/>
      <c r="G4765" s="33">
        <f>IFERROR(VLOOKUP(C4765,重点公司!$C$2:$E$800,2,FALSE),0)</f>
        <v>0</v>
      </c>
    </row>
    <row r="4766" spans="2:7" ht="14" customHeight="1" x14ac:dyDescent="0.25">
      <c r="B4766" s="34" t="s">
        <v>5836</v>
      </c>
      <c r="C4766" s="29">
        <f>[1]!s_info_name(B4766)</f>
        <v>0</v>
      </c>
      <c r="D4766" s="30">
        <f>[1]!s_info_industry_sw_2021(B4766,"",1)</f>
        <v>0</v>
      </c>
      <c r="E4766" s="31" t="e">
        <f>IF([1]!s_info_industry_sw_2021(B4766,"",2)="消费电子",分工!$E$4,VLOOKUP(D4766,分工!$B$2:'分工'!$C$32,2,0))</f>
        <v>#N/A</v>
      </c>
      <c r="F4766" s="35"/>
      <c r="G4766" s="33">
        <f>IFERROR(VLOOKUP(C4766,重点公司!$C$2:$E$800,2,FALSE),0)</f>
        <v>0</v>
      </c>
    </row>
    <row r="4767" spans="2:7" ht="14" customHeight="1" x14ac:dyDescent="0.25">
      <c r="B4767" s="34" t="s">
        <v>5837</v>
      </c>
      <c r="C4767" s="29">
        <f>[1]!s_info_name(B4767)</f>
        <v>0</v>
      </c>
      <c r="D4767" s="30">
        <f>[1]!s_info_industry_sw_2021(B4767,"",1)</f>
        <v>0</v>
      </c>
      <c r="E4767" s="31" t="e">
        <f>IF([1]!s_info_industry_sw_2021(B4767,"",2)="消费电子",分工!$E$4,VLOOKUP(D4767,分工!$B$2:'分工'!$C$32,2,0))</f>
        <v>#N/A</v>
      </c>
      <c r="F4767" s="35"/>
      <c r="G4767" s="33">
        <f>IFERROR(VLOOKUP(C4767,重点公司!$C$2:$E$800,2,FALSE),0)</f>
        <v>0</v>
      </c>
    </row>
    <row r="4768" spans="2:7" ht="14" customHeight="1" x14ac:dyDescent="0.25">
      <c r="B4768" s="34" t="s">
        <v>5838</v>
      </c>
      <c r="C4768" s="29">
        <f>[1]!s_info_name(B4768)</f>
        <v>0</v>
      </c>
      <c r="D4768" s="30">
        <f>[1]!s_info_industry_sw_2021(B4768,"",1)</f>
        <v>0</v>
      </c>
      <c r="E4768" s="31" t="e">
        <f>IF([1]!s_info_industry_sw_2021(B4768,"",2)="消费电子",分工!$E$4,VLOOKUP(D4768,分工!$B$2:'分工'!$C$32,2,0))</f>
        <v>#N/A</v>
      </c>
      <c r="F4768" s="35"/>
      <c r="G4768" s="33">
        <f>IFERROR(VLOOKUP(C4768,重点公司!$C$2:$E$800,2,FALSE),0)</f>
        <v>0</v>
      </c>
    </row>
    <row r="4769" spans="2:7" ht="14" customHeight="1" x14ac:dyDescent="0.25">
      <c r="B4769" s="34" t="s">
        <v>5839</v>
      </c>
      <c r="C4769" s="29">
        <f>[1]!s_info_name(B4769)</f>
        <v>0</v>
      </c>
      <c r="D4769" s="30">
        <f>[1]!s_info_industry_sw_2021(B4769,"",1)</f>
        <v>0</v>
      </c>
      <c r="E4769" s="31" t="e">
        <f>IF([1]!s_info_industry_sw_2021(B4769,"",2)="消费电子",分工!$E$4,VLOOKUP(D4769,分工!$B$2:'分工'!$C$32,2,0))</f>
        <v>#N/A</v>
      </c>
      <c r="F4769" s="35"/>
      <c r="G4769" s="33">
        <f>IFERROR(VLOOKUP(C4769,重点公司!$C$2:$E$800,2,FALSE),0)</f>
        <v>0</v>
      </c>
    </row>
    <row r="4770" spans="2:7" ht="14" customHeight="1" x14ac:dyDescent="0.25">
      <c r="B4770" s="34" t="s">
        <v>5840</v>
      </c>
      <c r="C4770" s="29">
        <f>[1]!s_info_name(B4770)</f>
        <v>0</v>
      </c>
      <c r="D4770" s="30">
        <f>[1]!s_info_industry_sw_2021(B4770,"",1)</f>
        <v>0</v>
      </c>
      <c r="E4770" s="31" t="e">
        <f>IF([1]!s_info_industry_sw_2021(B4770,"",2)="消费电子",分工!$E$4,VLOOKUP(D4770,分工!$B$2:'分工'!$C$32,2,0))</f>
        <v>#N/A</v>
      </c>
      <c r="F4770" s="35"/>
      <c r="G4770" s="33">
        <f>IFERROR(VLOOKUP(C4770,重点公司!$C$2:$E$800,2,FALSE),0)</f>
        <v>0</v>
      </c>
    </row>
    <row r="4771" spans="2:7" ht="14" customHeight="1" x14ac:dyDescent="0.25">
      <c r="B4771" s="34" t="s">
        <v>5841</v>
      </c>
      <c r="C4771" s="29">
        <f>[1]!s_info_name(B4771)</f>
        <v>0</v>
      </c>
      <c r="D4771" s="30">
        <f>[1]!s_info_industry_sw_2021(B4771,"",1)</f>
        <v>0</v>
      </c>
      <c r="E4771" s="31" t="e">
        <f>IF([1]!s_info_industry_sw_2021(B4771,"",2)="消费电子",分工!$E$4,VLOOKUP(D4771,分工!$B$2:'分工'!$C$32,2,0))</f>
        <v>#N/A</v>
      </c>
      <c r="F4771" s="35"/>
      <c r="G4771" s="33">
        <f>IFERROR(VLOOKUP(C4771,重点公司!$C$2:$E$800,2,FALSE),0)</f>
        <v>0</v>
      </c>
    </row>
    <row r="4772" spans="2:7" ht="14" customHeight="1" x14ac:dyDescent="0.25">
      <c r="B4772" s="34" t="s">
        <v>5842</v>
      </c>
      <c r="C4772" s="29">
        <f>[1]!s_info_name(B4772)</f>
        <v>0</v>
      </c>
      <c r="D4772" s="30">
        <f>[1]!s_info_industry_sw_2021(B4772,"",1)</f>
        <v>0</v>
      </c>
      <c r="E4772" s="31" t="e">
        <f>IF([1]!s_info_industry_sw_2021(B4772,"",2)="消费电子",分工!$E$4,VLOOKUP(D4772,分工!$B$2:'分工'!$C$32,2,0))</f>
        <v>#N/A</v>
      </c>
      <c r="F4772" s="35"/>
      <c r="G4772" s="33">
        <f>IFERROR(VLOOKUP(C4772,重点公司!$C$2:$E$800,2,FALSE),0)</f>
        <v>0</v>
      </c>
    </row>
    <row r="4773" spans="2:7" ht="14" customHeight="1" x14ac:dyDescent="0.25">
      <c r="B4773" s="34" t="s">
        <v>5843</v>
      </c>
      <c r="C4773" s="29">
        <f>[1]!s_info_name(B4773)</f>
        <v>0</v>
      </c>
      <c r="D4773" s="30">
        <f>[1]!s_info_industry_sw_2021(B4773,"",1)</f>
        <v>0</v>
      </c>
      <c r="E4773" s="31" t="e">
        <f>IF([1]!s_info_industry_sw_2021(B4773,"",2)="消费电子",分工!$E$4,VLOOKUP(D4773,分工!$B$2:'分工'!$C$32,2,0))</f>
        <v>#N/A</v>
      </c>
      <c r="F4773" s="35"/>
      <c r="G4773" s="33">
        <f>IFERROR(VLOOKUP(C4773,重点公司!$C$2:$E$800,2,FALSE),0)</f>
        <v>0</v>
      </c>
    </row>
    <row r="4774" spans="2:7" ht="14" customHeight="1" x14ac:dyDescent="0.25">
      <c r="B4774" s="34" t="s">
        <v>5844</v>
      </c>
      <c r="C4774" s="29">
        <f>[1]!s_info_name(B4774)</f>
        <v>0</v>
      </c>
      <c r="D4774" s="30">
        <f>[1]!s_info_industry_sw_2021(B4774,"",1)</f>
        <v>0</v>
      </c>
      <c r="E4774" s="31" t="e">
        <f>IF([1]!s_info_industry_sw_2021(B4774,"",2)="消费电子",分工!$E$4,VLOOKUP(D4774,分工!$B$2:'分工'!$C$32,2,0))</f>
        <v>#N/A</v>
      </c>
      <c r="F4774" s="35"/>
      <c r="G4774" s="33">
        <f>IFERROR(VLOOKUP(C4774,重点公司!$C$2:$E$800,2,FALSE),0)</f>
        <v>0</v>
      </c>
    </row>
    <row r="4775" spans="2:7" ht="14" customHeight="1" x14ac:dyDescent="0.25">
      <c r="B4775" s="34" t="s">
        <v>5845</v>
      </c>
      <c r="C4775" s="29">
        <f>[1]!s_info_name(B4775)</f>
        <v>0</v>
      </c>
      <c r="D4775" s="30">
        <f>[1]!s_info_industry_sw_2021(B4775,"",1)</f>
        <v>0</v>
      </c>
      <c r="E4775" s="31" t="e">
        <f>IF([1]!s_info_industry_sw_2021(B4775,"",2)="消费电子",分工!$E$4,VLOOKUP(D4775,分工!$B$2:'分工'!$C$32,2,0))</f>
        <v>#N/A</v>
      </c>
      <c r="F4775" s="35"/>
      <c r="G4775" s="33">
        <f>IFERROR(VLOOKUP(C4775,重点公司!$C$2:$E$800,2,FALSE),0)</f>
        <v>0</v>
      </c>
    </row>
    <row r="4776" spans="2:7" ht="14" customHeight="1" x14ac:dyDescent="0.25">
      <c r="B4776" s="34" t="s">
        <v>5846</v>
      </c>
      <c r="C4776" s="29">
        <f>[1]!s_info_name(B4776)</f>
        <v>0</v>
      </c>
      <c r="D4776" s="30">
        <f>[1]!s_info_industry_sw_2021(B4776,"",1)</f>
        <v>0</v>
      </c>
      <c r="E4776" s="31" t="e">
        <f>IF([1]!s_info_industry_sw_2021(B4776,"",2)="消费电子",分工!$E$4,VLOOKUP(D4776,分工!$B$2:'分工'!$C$32,2,0))</f>
        <v>#N/A</v>
      </c>
      <c r="F4776" s="35"/>
      <c r="G4776" s="33">
        <f>IFERROR(VLOOKUP(C4776,重点公司!$C$2:$E$800,2,FALSE),0)</f>
        <v>0</v>
      </c>
    </row>
    <row r="4777" spans="2:7" ht="14" customHeight="1" x14ac:dyDescent="0.25">
      <c r="B4777" s="34" t="s">
        <v>5847</v>
      </c>
      <c r="C4777" s="29">
        <f>[1]!s_info_name(B4777)</f>
        <v>0</v>
      </c>
      <c r="D4777" s="30">
        <f>[1]!s_info_industry_sw_2021(B4777,"",1)</f>
        <v>0</v>
      </c>
      <c r="E4777" s="31" t="e">
        <f>IF([1]!s_info_industry_sw_2021(B4777,"",2)="消费电子",分工!$E$4,VLOOKUP(D4777,分工!$B$2:'分工'!$C$32,2,0))</f>
        <v>#N/A</v>
      </c>
      <c r="F4777" s="35"/>
      <c r="G4777" s="33">
        <f>IFERROR(VLOOKUP(C4777,重点公司!$C$2:$E$800,2,FALSE),0)</f>
        <v>0</v>
      </c>
    </row>
    <row r="4778" spans="2:7" ht="14" customHeight="1" x14ac:dyDescent="0.25">
      <c r="B4778" s="34" t="s">
        <v>5848</v>
      </c>
      <c r="C4778" s="29">
        <f>[1]!s_info_name(B4778)</f>
        <v>0</v>
      </c>
      <c r="D4778" s="30">
        <f>[1]!s_info_industry_sw_2021(B4778,"",1)</f>
        <v>0</v>
      </c>
      <c r="E4778" s="31" t="e">
        <f>IF([1]!s_info_industry_sw_2021(B4778,"",2)="消费电子",分工!$E$4,VLOOKUP(D4778,分工!$B$2:'分工'!$C$32,2,0))</f>
        <v>#N/A</v>
      </c>
      <c r="F4778" s="35"/>
      <c r="G4778" s="33">
        <f>IFERROR(VLOOKUP(C4778,重点公司!$C$2:$E$800,2,FALSE),0)</f>
        <v>0</v>
      </c>
    </row>
    <row r="4779" spans="2:7" ht="14" customHeight="1" x14ac:dyDescent="0.25">
      <c r="B4779" s="34" t="s">
        <v>5849</v>
      </c>
      <c r="C4779" s="29">
        <f>[1]!s_info_name(B4779)</f>
        <v>0</v>
      </c>
      <c r="D4779" s="30">
        <f>[1]!s_info_industry_sw_2021(B4779,"",1)</f>
        <v>0</v>
      </c>
      <c r="E4779" s="31" t="e">
        <f>IF([1]!s_info_industry_sw_2021(B4779,"",2)="消费电子",分工!$E$4,VLOOKUP(D4779,分工!$B$2:'分工'!$C$32,2,0))</f>
        <v>#N/A</v>
      </c>
      <c r="F4779" s="35"/>
      <c r="G4779" s="33">
        <f>IFERROR(VLOOKUP(C4779,重点公司!$C$2:$E$800,2,FALSE),0)</f>
        <v>0</v>
      </c>
    </row>
    <row r="4780" spans="2:7" ht="14" customHeight="1" x14ac:dyDescent="0.25">
      <c r="B4780" s="34" t="s">
        <v>5850</v>
      </c>
      <c r="C4780" s="29">
        <f>[1]!s_info_name(B4780)</f>
        <v>0</v>
      </c>
      <c r="D4780" s="30">
        <f>[1]!s_info_industry_sw_2021(B4780,"",1)</f>
        <v>0</v>
      </c>
      <c r="E4780" s="31" t="e">
        <f>IF([1]!s_info_industry_sw_2021(B4780,"",2)="消费电子",分工!$E$4,VLOOKUP(D4780,分工!$B$2:'分工'!$C$32,2,0))</f>
        <v>#N/A</v>
      </c>
      <c r="F4780" s="35"/>
      <c r="G4780" s="33">
        <f>IFERROR(VLOOKUP(C4780,重点公司!$C$2:$E$800,2,FALSE),0)</f>
        <v>0</v>
      </c>
    </row>
    <row r="4781" spans="2:7" ht="14" customHeight="1" x14ac:dyDescent="0.25">
      <c r="B4781" s="34" t="s">
        <v>5851</v>
      </c>
      <c r="C4781" s="29">
        <f>[1]!s_info_name(B4781)</f>
        <v>0</v>
      </c>
      <c r="D4781" s="30">
        <f>[1]!s_info_industry_sw_2021(B4781,"",1)</f>
        <v>0</v>
      </c>
      <c r="E4781" s="31" t="e">
        <f>IF([1]!s_info_industry_sw_2021(B4781,"",2)="消费电子",分工!$E$4,VLOOKUP(D4781,分工!$B$2:'分工'!$C$32,2,0))</f>
        <v>#N/A</v>
      </c>
      <c r="F4781" s="35"/>
      <c r="G4781" s="33">
        <f>IFERROR(VLOOKUP(C4781,重点公司!$C$2:$E$800,2,FALSE),0)</f>
        <v>0</v>
      </c>
    </row>
    <row r="4782" spans="2:7" ht="14" customHeight="1" x14ac:dyDescent="0.25">
      <c r="B4782" s="34" t="s">
        <v>5852</v>
      </c>
      <c r="C4782" s="29">
        <f>[1]!s_info_name(B4782)</f>
        <v>0</v>
      </c>
      <c r="D4782" s="30">
        <f>[1]!s_info_industry_sw_2021(B4782,"",1)</f>
        <v>0</v>
      </c>
      <c r="E4782" s="31" t="e">
        <f>IF([1]!s_info_industry_sw_2021(B4782,"",2)="消费电子",分工!$E$4,VLOOKUP(D4782,分工!$B$2:'分工'!$C$32,2,0))</f>
        <v>#N/A</v>
      </c>
      <c r="F4782" s="35"/>
      <c r="G4782" s="33">
        <f>IFERROR(VLOOKUP(C4782,重点公司!$C$2:$E$800,2,FALSE),0)</f>
        <v>0</v>
      </c>
    </row>
    <row r="4783" spans="2:7" ht="14" customHeight="1" x14ac:dyDescent="0.25">
      <c r="B4783" s="34" t="s">
        <v>5853</v>
      </c>
      <c r="C4783" s="29">
        <f>[1]!s_info_name(B4783)</f>
        <v>0</v>
      </c>
      <c r="D4783" s="30">
        <f>[1]!s_info_industry_sw_2021(B4783,"",1)</f>
        <v>0</v>
      </c>
      <c r="E4783" s="31" t="e">
        <f>IF([1]!s_info_industry_sw_2021(B4783,"",2)="消费电子",分工!$E$4,VLOOKUP(D4783,分工!$B$2:'分工'!$C$32,2,0))</f>
        <v>#N/A</v>
      </c>
      <c r="F4783" s="35"/>
      <c r="G4783" s="33">
        <f>IFERROR(VLOOKUP(C4783,重点公司!$C$2:$E$800,2,FALSE),0)</f>
        <v>0</v>
      </c>
    </row>
    <row r="4784" spans="2:7" ht="14" customHeight="1" x14ac:dyDescent="0.25">
      <c r="B4784" s="34" t="s">
        <v>5854</v>
      </c>
      <c r="C4784" s="29">
        <f>[1]!s_info_name(B4784)</f>
        <v>0</v>
      </c>
      <c r="D4784" s="30">
        <f>[1]!s_info_industry_sw_2021(B4784,"",1)</f>
        <v>0</v>
      </c>
      <c r="E4784" s="31" t="e">
        <f>IF([1]!s_info_industry_sw_2021(B4784,"",2)="消费电子",分工!$E$4,VLOOKUP(D4784,分工!$B$2:'分工'!$C$32,2,0))</f>
        <v>#N/A</v>
      </c>
      <c r="F4784" s="35"/>
      <c r="G4784" s="33">
        <f>IFERROR(VLOOKUP(C4784,重点公司!$C$2:$E$800,2,FALSE),0)</f>
        <v>0</v>
      </c>
    </row>
    <row r="4785" spans="2:7" ht="14" customHeight="1" x14ac:dyDescent="0.25">
      <c r="B4785" s="34" t="s">
        <v>5855</v>
      </c>
      <c r="C4785" s="29">
        <f>[1]!s_info_name(B4785)</f>
        <v>0</v>
      </c>
      <c r="D4785" s="30">
        <f>[1]!s_info_industry_sw_2021(B4785,"",1)</f>
        <v>0</v>
      </c>
      <c r="E4785" s="31" t="e">
        <f>IF([1]!s_info_industry_sw_2021(B4785,"",2)="消费电子",分工!$E$4,VLOOKUP(D4785,分工!$B$2:'分工'!$C$32,2,0))</f>
        <v>#N/A</v>
      </c>
      <c r="F4785" s="35"/>
      <c r="G4785" s="33">
        <f>IFERROR(VLOOKUP(C4785,重点公司!$C$2:$E$800,2,FALSE),0)</f>
        <v>0</v>
      </c>
    </row>
    <row r="4786" spans="2:7" ht="14" customHeight="1" x14ac:dyDescent="0.25">
      <c r="B4786" s="34" t="s">
        <v>5856</v>
      </c>
      <c r="C4786" s="29">
        <f>[1]!s_info_name(B4786)</f>
        <v>0</v>
      </c>
      <c r="D4786" s="30">
        <f>[1]!s_info_industry_sw_2021(B4786,"",1)</f>
        <v>0</v>
      </c>
      <c r="E4786" s="31" t="e">
        <f>IF([1]!s_info_industry_sw_2021(B4786,"",2)="消费电子",分工!$E$4,VLOOKUP(D4786,分工!$B$2:'分工'!$C$32,2,0))</f>
        <v>#N/A</v>
      </c>
      <c r="F4786" s="35"/>
      <c r="G4786" s="33">
        <f>IFERROR(VLOOKUP(C4786,重点公司!$C$2:$E$800,2,FALSE),0)</f>
        <v>0</v>
      </c>
    </row>
    <row r="4787" spans="2:7" ht="14" customHeight="1" x14ac:dyDescent="0.25">
      <c r="B4787" s="34" t="s">
        <v>5857</v>
      </c>
      <c r="C4787" s="29">
        <f>[1]!s_info_name(B4787)</f>
        <v>0</v>
      </c>
      <c r="D4787" s="30">
        <f>[1]!s_info_industry_sw_2021(B4787,"",1)</f>
        <v>0</v>
      </c>
      <c r="E4787" s="31" t="e">
        <f>IF([1]!s_info_industry_sw_2021(B4787,"",2)="消费电子",分工!$E$4,VLOOKUP(D4787,分工!$B$2:'分工'!$C$32,2,0))</f>
        <v>#N/A</v>
      </c>
      <c r="F4787" s="35"/>
      <c r="G4787" s="33">
        <f>IFERROR(VLOOKUP(C4787,重点公司!$C$2:$E$800,2,FALSE),0)</f>
        <v>0</v>
      </c>
    </row>
    <row r="4788" spans="2:7" ht="14" customHeight="1" x14ac:dyDescent="0.25">
      <c r="B4788" s="34" t="s">
        <v>5858</v>
      </c>
      <c r="C4788" s="29">
        <f>[1]!s_info_name(B4788)</f>
        <v>0</v>
      </c>
      <c r="D4788" s="30">
        <f>[1]!s_info_industry_sw_2021(B4788,"",1)</f>
        <v>0</v>
      </c>
      <c r="E4788" s="31" t="e">
        <f>IF([1]!s_info_industry_sw_2021(B4788,"",2)="消费电子",分工!$E$4,VLOOKUP(D4788,分工!$B$2:'分工'!$C$32,2,0))</f>
        <v>#N/A</v>
      </c>
      <c r="F4788" s="35"/>
      <c r="G4788" s="33">
        <f>IFERROR(VLOOKUP(C4788,重点公司!$C$2:$E$800,2,FALSE),0)</f>
        <v>0</v>
      </c>
    </row>
    <row r="4789" spans="2:7" ht="14" customHeight="1" x14ac:dyDescent="0.25">
      <c r="B4789" s="34" t="s">
        <v>5859</v>
      </c>
      <c r="C4789" s="29">
        <f>[1]!s_info_name(B4789)</f>
        <v>0</v>
      </c>
      <c r="D4789" s="30">
        <f>[1]!s_info_industry_sw_2021(B4789,"",1)</f>
        <v>0</v>
      </c>
      <c r="E4789" s="31" t="e">
        <f>IF([1]!s_info_industry_sw_2021(B4789,"",2)="消费电子",分工!$E$4,VLOOKUP(D4789,分工!$B$2:'分工'!$C$32,2,0))</f>
        <v>#N/A</v>
      </c>
      <c r="F4789" s="35"/>
      <c r="G4789" s="33">
        <f>IFERROR(VLOOKUP(C4789,重点公司!$C$2:$E$800,2,FALSE),0)</f>
        <v>0</v>
      </c>
    </row>
    <row r="4790" spans="2:7" ht="14" customHeight="1" x14ac:dyDescent="0.25">
      <c r="B4790" s="34" t="s">
        <v>5860</v>
      </c>
      <c r="C4790" s="29">
        <f>[1]!s_info_name(B4790)</f>
        <v>0</v>
      </c>
      <c r="D4790" s="30">
        <f>[1]!s_info_industry_sw_2021(B4790,"",1)</f>
        <v>0</v>
      </c>
      <c r="E4790" s="31" t="e">
        <f>IF([1]!s_info_industry_sw_2021(B4790,"",2)="消费电子",分工!$E$4,VLOOKUP(D4790,分工!$B$2:'分工'!$C$32,2,0))</f>
        <v>#N/A</v>
      </c>
      <c r="F4790" s="35"/>
      <c r="G4790" s="33">
        <f>IFERROR(VLOOKUP(C4790,重点公司!$C$2:$E$800,2,FALSE),0)</f>
        <v>0</v>
      </c>
    </row>
    <row r="4791" spans="2:7" ht="14" customHeight="1" x14ac:dyDescent="0.25">
      <c r="B4791" s="34" t="s">
        <v>5861</v>
      </c>
      <c r="C4791" s="29">
        <f>[1]!s_info_name(B4791)</f>
        <v>0</v>
      </c>
      <c r="D4791" s="30">
        <f>[1]!s_info_industry_sw_2021(B4791,"",1)</f>
        <v>0</v>
      </c>
      <c r="E4791" s="31" t="e">
        <f>IF([1]!s_info_industry_sw_2021(B4791,"",2)="消费电子",分工!$E$4,VLOOKUP(D4791,分工!$B$2:'分工'!$C$32,2,0))</f>
        <v>#N/A</v>
      </c>
      <c r="F4791" s="35"/>
      <c r="G4791" s="33">
        <f>IFERROR(VLOOKUP(C4791,重点公司!$C$2:$E$800,2,FALSE),0)</f>
        <v>0</v>
      </c>
    </row>
    <row r="4792" spans="2:7" ht="14" customHeight="1" x14ac:dyDescent="0.25">
      <c r="B4792" s="34" t="s">
        <v>5862</v>
      </c>
      <c r="C4792" s="29">
        <f>[1]!s_info_name(B4792)</f>
        <v>0</v>
      </c>
      <c r="D4792" s="30">
        <f>[1]!s_info_industry_sw_2021(B4792,"",1)</f>
        <v>0</v>
      </c>
      <c r="E4792" s="31" t="e">
        <f>IF([1]!s_info_industry_sw_2021(B4792,"",2)="消费电子",分工!$E$4,VLOOKUP(D4792,分工!$B$2:'分工'!$C$32,2,0))</f>
        <v>#N/A</v>
      </c>
      <c r="F4792" s="35"/>
      <c r="G4792" s="33">
        <f>IFERROR(VLOOKUP(C4792,重点公司!$C$2:$E$800,2,FALSE),0)</f>
        <v>0</v>
      </c>
    </row>
    <row r="4793" spans="2:7" ht="14" customHeight="1" x14ac:dyDescent="0.25">
      <c r="B4793" s="34" t="s">
        <v>5863</v>
      </c>
      <c r="C4793" s="29">
        <f>[1]!s_info_name(B4793)</f>
        <v>0</v>
      </c>
      <c r="D4793" s="30">
        <f>[1]!s_info_industry_sw_2021(B4793,"",1)</f>
        <v>0</v>
      </c>
      <c r="E4793" s="31" t="e">
        <f>IF([1]!s_info_industry_sw_2021(B4793,"",2)="消费电子",分工!$E$4,VLOOKUP(D4793,分工!$B$2:'分工'!$C$32,2,0))</f>
        <v>#N/A</v>
      </c>
      <c r="F4793" s="35"/>
      <c r="G4793" s="33">
        <f>IFERROR(VLOOKUP(C4793,重点公司!$C$2:$E$800,2,FALSE),0)</f>
        <v>0</v>
      </c>
    </row>
    <row r="4794" spans="2:7" ht="14" customHeight="1" x14ac:dyDescent="0.25">
      <c r="B4794" s="34" t="s">
        <v>5864</v>
      </c>
      <c r="C4794" s="29">
        <f>[1]!s_info_name(B4794)</f>
        <v>0</v>
      </c>
      <c r="D4794" s="30">
        <f>[1]!s_info_industry_sw_2021(B4794,"",1)</f>
        <v>0</v>
      </c>
      <c r="E4794" s="31" t="e">
        <f>IF([1]!s_info_industry_sw_2021(B4794,"",2)="消费电子",分工!$E$4,VLOOKUP(D4794,分工!$B$2:'分工'!$C$32,2,0))</f>
        <v>#N/A</v>
      </c>
      <c r="F4794" s="35"/>
      <c r="G4794" s="33">
        <f>IFERROR(VLOOKUP(C4794,重点公司!$C$2:$E$800,2,FALSE),0)</f>
        <v>0</v>
      </c>
    </row>
    <row r="4795" spans="2:7" ht="14" customHeight="1" x14ac:dyDescent="0.25">
      <c r="B4795" s="34" t="s">
        <v>5865</v>
      </c>
      <c r="C4795" s="29">
        <f>[1]!s_info_name(B4795)</f>
        <v>0</v>
      </c>
      <c r="D4795" s="30">
        <f>[1]!s_info_industry_sw_2021(B4795,"",1)</f>
        <v>0</v>
      </c>
      <c r="E4795" s="31" t="e">
        <f>IF([1]!s_info_industry_sw_2021(B4795,"",2)="消费电子",分工!$E$4,VLOOKUP(D4795,分工!$B$2:'分工'!$C$32,2,0))</f>
        <v>#N/A</v>
      </c>
      <c r="F4795" s="35"/>
      <c r="G4795" s="33">
        <f>IFERROR(VLOOKUP(C4795,重点公司!$C$2:$E$800,2,FALSE),0)</f>
        <v>0</v>
      </c>
    </row>
    <row r="4796" spans="2:7" ht="14" customHeight="1" x14ac:dyDescent="0.25">
      <c r="B4796" s="34" t="s">
        <v>5866</v>
      </c>
      <c r="C4796" s="29">
        <f>[1]!s_info_name(B4796)</f>
        <v>0</v>
      </c>
      <c r="D4796" s="30">
        <f>[1]!s_info_industry_sw_2021(B4796,"",1)</f>
        <v>0</v>
      </c>
      <c r="E4796" s="31" t="e">
        <f>IF([1]!s_info_industry_sw_2021(B4796,"",2)="消费电子",分工!$E$4,VLOOKUP(D4796,分工!$B$2:'分工'!$C$32,2,0))</f>
        <v>#N/A</v>
      </c>
      <c r="F4796" s="35"/>
      <c r="G4796" s="33">
        <f>IFERROR(VLOOKUP(C4796,重点公司!$C$2:$E$800,2,FALSE),0)</f>
        <v>0</v>
      </c>
    </row>
    <row r="4797" spans="2:7" ht="14" customHeight="1" x14ac:dyDescent="0.25">
      <c r="B4797" s="34" t="s">
        <v>5867</v>
      </c>
      <c r="C4797" s="29">
        <f>[1]!s_info_name(B4797)</f>
        <v>0</v>
      </c>
      <c r="D4797" s="30">
        <f>[1]!s_info_industry_sw_2021(B4797,"",1)</f>
        <v>0</v>
      </c>
      <c r="E4797" s="31" t="e">
        <f>IF([1]!s_info_industry_sw_2021(B4797,"",2)="消费电子",分工!$E$4,VLOOKUP(D4797,分工!$B$2:'分工'!$C$32,2,0))</f>
        <v>#N/A</v>
      </c>
      <c r="F4797" s="35"/>
      <c r="G4797" s="33">
        <f>IFERROR(VLOOKUP(C4797,重点公司!$C$2:$E$800,2,FALSE),0)</f>
        <v>0</v>
      </c>
    </row>
    <row r="4798" spans="2:7" ht="14" customHeight="1" x14ac:dyDescent="0.25">
      <c r="B4798" s="34" t="s">
        <v>5868</v>
      </c>
      <c r="C4798" s="29">
        <f>[1]!s_info_name(B4798)</f>
        <v>0</v>
      </c>
      <c r="D4798" s="30">
        <f>[1]!s_info_industry_sw_2021(B4798,"",1)</f>
        <v>0</v>
      </c>
      <c r="E4798" s="31" t="e">
        <f>IF([1]!s_info_industry_sw_2021(B4798,"",2)="消费电子",分工!$E$4,VLOOKUP(D4798,分工!$B$2:'分工'!$C$32,2,0))</f>
        <v>#N/A</v>
      </c>
      <c r="F4798" s="35"/>
      <c r="G4798" s="33">
        <f>IFERROR(VLOOKUP(C4798,重点公司!$C$2:$E$800,2,FALSE),0)</f>
        <v>0</v>
      </c>
    </row>
    <row r="4799" spans="2:7" ht="14" customHeight="1" x14ac:dyDescent="0.25">
      <c r="B4799" s="34" t="s">
        <v>5869</v>
      </c>
      <c r="C4799" s="29">
        <f>[1]!s_info_name(B4799)</f>
        <v>0</v>
      </c>
      <c r="D4799" s="30">
        <f>[1]!s_info_industry_sw_2021(B4799,"",1)</f>
        <v>0</v>
      </c>
      <c r="E4799" s="31" t="e">
        <f>IF([1]!s_info_industry_sw_2021(B4799,"",2)="消费电子",分工!$E$4,VLOOKUP(D4799,分工!$B$2:'分工'!$C$32,2,0))</f>
        <v>#N/A</v>
      </c>
      <c r="F4799" s="35"/>
      <c r="G4799" s="33">
        <f>IFERROR(VLOOKUP(C4799,重点公司!$C$2:$E$800,2,FALSE),0)</f>
        <v>0</v>
      </c>
    </row>
    <row r="4800" spans="2:7" ht="14" customHeight="1" x14ac:dyDescent="0.25">
      <c r="B4800" s="34" t="s">
        <v>5870</v>
      </c>
      <c r="C4800" s="29">
        <f>[1]!s_info_name(B4800)</f>
        <v>0</v>
      </c>
      <c r="D4800" s="30">
        <f>[1]!s_info_industry_sw_2021(B4800,"",1)</f>
        <v>0</v>
      </c>
      <c r="E4800" s="31" t="e">
        <f>IF([1]!s_info_industry_sw_2021(B4800,"",2)="消费电子",分工!$E$4,VLOOKUP(D4800,分工!$B$2:'分工'!$C$32,2,0))</f>
        <v>#N/A</v>
      </c>
      <c r="F4800" s="35"/>
      <c r="G4800" s="33">
        <f>IFERROR(VLOOKUP(C4800,重点公司!$C$2:$E$800,2,FALSE),0)</f>
        <v>0</v>
      </c>
    </row>
    <row r="4801" spans="2:7" ht="14" customHeight="1" x14ac:dyDescent="0.25">
      <c r="B4801" s="34" t="s">
        <v>5871</v>
      </c>
      <c r="C4801" s="29">
        <f>[1]!s_info_name(B4801)</f>
        <v>0</v>
      </c>
      <c r="D4801" s="30">
        <f>[1]!s_info_industry_sw_2021(B4801,"",1)</f>
        <v>0</v>
      </c>
      <c r="E4801" s="31" t="e">
        <f>IF([1]!s_info_industry_sw_2021(B4801,"",2)="消费电子",分工!$E$4,VLOOKUP(D4801,分工!$B$2:'分工'!$C$32,2,0))</f>
        <v>#N/A</v>
      </c>
      <c r="F4801" s="35"/>
      <c r="G4801" s="33">
        <f>IFERROR(VLOOKUP(C4801,重点公司!$C$2:$E$800,2,FALSE),0)</f>
        <v>0</v>
      </c>
    </row>
    <row r="4802" spans="2:7" ht="14" customHeight="1" x14ac:dyDescent="0.25">
      <c r="B4802" s="34" t="s">
        <v>5872</v>
      </c>
      <c r="C4802" s="29">
        <f>[1]!s_info_name(B4802)</f>
        <v>0</v>
      </c>
      <c r="D4802" s="30">
        <f>[1]!s_info_industry_sw_2021(B4802,"",1)</f>
        <v>0</v>
      </c>
      <c r="E4802" s="31" t="e">
        <f>IF([1]!s_info_industry_sw_2021(B4802,"",2)="消费电子",分工!$E$4,VLOOKUP(D4802,分工!$B$2:'分工'!$C$32,2,0))</f>
        <v>#N/A</v>
      </c>
      <c r="F4802" s="35"/>
      <c r="G4802" s="33">
        <f>IFERROR(VLOOKUP(C4802,重点公司!$C$2:$E$800,2,FALSE),0)</f>
        <v>0</v>
      </c>
    </row>
    <row r="4803" spans="2:7" ht="14" customHeight="1" x14ac:dyDescent="0.25">
      <c r="B4803" s="34" t="s">
        <v>5873</v>
      </c>
      <c r="C4803" s="29">
        <f>[1]!s_info_name(B4803)</f>
        <v>0</v>
      </c>
      <c r="D4803" s="30">
        <f>[1]!s_info_industry_sw_2021(B4803,"",1)</f>
        <v>0</v>
      </c>
      <c r="E4803" s="31" t="e">
        <f>IF([1]!s_info_industry_sw_2021(B4803,"",2)="消费电子",分工!$E$4,VLOOKUP(D4803,分工!$B$2:'分工'!$C$32,2,0))</f>
        <v>#N/A</v>
      </c>
      <c r="F4803" s="35"/>
      <c r="G4803" s="33">
        <f>IFERROR(VLOOKUP(C4803,重点公司!$C$2:$E$800,2,FALSE),0)</f>
        <v>0</v>
      </c>
    </row>
    <row r="4804" spans="2:7" ht="14" customHeight="1" x14ac:dyDescent="0.25">
      <c r="B4804" s="34" t="s">
        <v>5874</v>
      </c>
      <c r="C4804" s="29">
        <f>[1]!s_info_name(B4804)</f>
        <v>0</v>
      </c>
      <c r="D4804" s="30">
        <f>[1]!s_info_industry_sw_2021(B4804,"",1)</f>
        <v>0</v>
      </c>
      <c r="E4804" s="31" t="e">
        <f>IF([1]!s_info_industry_sw_2021(B4804,"",2)="消费电子",分工!$E$4,VLOOKUP(D4804,分工!$B$2:'分工'!$C$32,2,0))</f>
        <v>#N/A</v>
      </c>
      <c r="F4804" s="35"/>
      <c r="G4804" s="33">
        <f>IFERROR(VLOOKUP(C4804,重点公司!$C$2:$E$800,2,FALSE),0)</f>
        <v>0</v>
      </c>
    </row>
    <row r="4805" spans="2:7" ht="14" customHeight="1" x14ac:dyDescent="0.25">
      <c r="B4805" s="34" t="s">
        <v>5875</v>
      </c>
      <c r="C4805" s="29">
        <f>[1]!s_info_name(B4805)</f>
        <v>0</v>
      </c>
      <c r="D4805" s="30">
        <f>[1]!s_info_industry_sw_2021(B4805,"",1)</f>
        <v>0</v>
      </c>
      <c r="E4805" s="31" t="e">
        <f>IF([1]!s_info_industry_sw_2021(B4805,"",2)="消费电子",分工!$E$4,VLOOKUP(D4805,分工!$B$2:'分工'!$C$32,2,0))</f>
        <v>#N/A</v>
      </c>
      <c r="F4805" s="35"/>
      <c r="G4805" s="33">
        <f>IFERROR(VLOOKUP(C4805,重点公司!$C$2:$E$800,2,FALSE),0)</f>
        <v>0</v>
      </c>
    </row>
    <row r="4806" spans="2:7" ht="14" customHeight="1" x14ac:dyDescent="0.25">
      <c r="B4806" s="34" t="s">
        <v>5876</v>
      </c>
      <c r="C4806" s="29">
        <f>[1]!s_info_name(B4806)</f>
        <v>0</v>
      </c>
      <c r="D4806" s="30">
        <f>[1]!s_info_industry_sw_2021(B4806,"",1)</f>
        <v>0</v>
      </c>
      <c r="E4806" s="31" t="e">
        <f>IF([1]!s_info_industry_sw_2021(B4806,"",2)="消费电子",分工!$E$4,VLOOKUP(D4806,分工!$B$2:'分工'!$C$32,2,0))</f>
        <v>#N/A</v>
      </c>
      <c r="F4806" s="35"/>
      <c r="G4806" s="33">
        <f>IFERROR(VLOOKUP(C4806,重点公司!$C$2:$E$800,2,FALSE),0)</f>
        <v>0</v>
      </c>
    </row>
    <row r="4807" spans="2:7" ht="14" customHeight="1" x14ac:dyDescent="0.25">
      <c r="B4807" s="34" t="s">
        <v>5877</v>
      </c>
      <c r="C4807" s="29">
        <f>[1]!s_info_name(B4807)</f>
        <v>0</v>
      </c>
      <c r="D4807" s="30">
        <f>[1]!s_info_industry_sw_2021(B4807,"",1)</f>
        <v>0</v>
      </c>
      <c r="E4807" s="31" t="e">
        <f>IF([1]!s_info_industry_sw_2021(B4807,"",2)="消费电子",分工!$E$4,VLOOKUP(D4807,分工!$B$2:'分工'!$C$32,2,0))</f>
        <v>#N/A</v>
      </c>
      <c r="F4807" s="35"/>
      <c r="G4807" s="33">
        <f>IFERROR(VLOOKUP(C4807,重点公司!$C$2:$E$800,2,FALSE),0)</f>
        <v>0</v>
      </c>
    </row>
    <row r="4808" spans="2:7" ht="14" customHeight="1" x14ac:dyDescent="0.25">
      <c r="B4808" s="34" t="s">
        <v>5878</v>
      </c>
      <c r="C4808" s="29">
        <f>[1]!s_info_name(B4808)</f>
        <v>0</v>
      </c>
      <c r="D4808" s="30">
        <f>[1]!s_info_industry_sw_2021(B4808,"",1)</f>
        <v>0</v>
      </c>
      <c r="E4808" s="31" t="e">
        <f>IF([1]!s_info_industry_sw_2021(B4808,"",2)="消费电子",分工!$E$4,VLOOKUP(D4808,分工!$B$2:'分工'!$C$32,2,0))</f>
        <v>#N/A</v>
      </c>
      <c r="F4808" s="35"/>
      <c r="G4808" s="33">
        <f>IFERROR(VLOOKUP(C4808,重点公司!$C$2:$E$800,2,FALSE),0)</f>
        <v>0</v>
      </c>
    </row>
    <row r="4809" spans="2:7" ht="14" customHeight="1" x14ac:dyDescent="0.25">
      <c r="B4809" s="34" t="s">
        <v>5879</v>
      </c>
      <c r="C4809" s="29">
        <f>[1]!s_info_name(B4809)</f>
        <v>0</v>
      </c>
      <c r="D4809" s="30">
        <f>[1]!s_info_industry_sw_2021(B4809,"",1)</f>
        <v>0</v>
      </c>
      <c r="E4809" s="31" t="e">
        <f>IF([1]!s_info_industry_sw_2021(B4809,"",2)="消费电子",分工!$E$4,VLOOKUP(D4809,分工!$B$2:'分工'!$C$32,2,0))</f>
        <v>#N/A</v>
      </c>
      <c r="F4809" s="35"/>
      <c r="G4809" s="33">
        <f>IFERROR(VLOOKUP(C4809,重点公司!$C$2:$E$800,2,FALSE),0)</f>
        <v>0</v>
      </c>
    </row>
    <row r="4810" spans="2:7" ht="14" customHeight="1" x14ac:dyDescent="0.25">
      <c r="B4810" s="34" t="s">
        <v>5880</v>
      </c>
      <c r="C4810" s="29">
        <f>[1]!s_info_name(B4810)</f>
        <v>0</v>
      </c>
      <c r="D4810" s="30">
        <f>[1]!s_info_industry_sw_2021(B4810,"",1)</f>
        <v>0</v>
      </c>
      <c r="E4810" s="31" t="e">
        <f>IF([1]!s_info_industry_sw_2021(B4810,"",2)="消费电子",分工!$E$4,VLOOKUP(D4810,分工!$B$2:'分工'!$C$32,2,0))</f>
        <v>#N/A</v>
      </c>
      <c r="F4810" s="35"/>
      <c r="G4810" s="33">
        <f>IFERROR(VLOOKUP(C4810,重点公司!$C$2:$E$800,2,FALSE),0)</f>
        <v>0</v>
      </c>
    </row>
    <row r="4811" spans="2:7" ht="14" customHeight="1" x14ac:dyDescent="0.25">
      <c r="B4811" s="34" t="s">
        <v>5881</v>
      </c>
      <c r="C4811" s="29">
        <f>[1]!s_info_name(B4811)</f>
        <v>0</v>
      </c>
      <c r="D4811" s="30">
        <f>[1]!s_info_industry_sw_2021(B4811,"",1)</f>
        <v>0</v>
      </c>
      <c r="E4811" s="31" t="e">
        <f>IF([1]!s_info_industry_sw_2021(B4811,"",2)="消费电子",分工!$E$4,VLOOKUP(D4811,分工!$B$2:'分工'!$C$32,2,0))</f>
        <v>#N/A</v>
      </c>
      <c r="F4811" s="35"/>
      <c r="G4811" s="33">
        <f>IFERROR(VLOOKUP(C4811,重点公司!$C$2:$E$800,2,FALSE),0)</f>
        <v>0</v>
      </c>
    </row>
    <row r="4812" spans="2:7" ht="14" customHeight="1" x14ac:dyDescent="0.25">
      <c r="B4812" s="34" t="s">
        <v>5882</v>
      </c>
      <c r="C4812" s="29">
        <f>[1]!s_info_name(B4812)</f>
        <v>0</v>
      </c>
      <c r="D4812" s="30">
        <f>[1]!s_info_industry_sw_2021(B4812,"",1)</f>
        <v>0</v>
      </c>
      <c r="E4812" s="31" t="e">
        <f>IF([1]!s_info_industry_sw_2021(B4812,"",2)="消费电子",分工!$E$4,VLOOKUP(D4812,分工!$B$2:'分工'!$C$32,2,0))</f>
        <v>#N/A</v>
      </c>
      <c r="F4812" s="35"/>
      <c r="G4812" s="33">
        <f>IFERROR(VLOOKUP(C4812,重点公司!$C$2:$E$800,2,FALSE),0)</f>
        <v>0</v>
      </c>
    </row>
    <row r="4813" spans="2:7" ht="14" customHeight="1" x14ac:dyDescent="0.25">
      <c r="B4813" s="34" t="s">
        <v>5883</v>
      </c>
      <c r="C4813" s="29">
        <f>[1]!s_info_name(B4813)</f>
        <v>0</v>
      </c>
      <c r="D4813" s="30">
        <f>[1]!s_info_industry_sw_2021(B4813,"",1)</f>
        <v>0</v>
      </c>
      <c r="E4813" s="31" t="e">
        <f>IF([1]!s_info_industry_sw_2021(B4813,"",2)="消费电子",分工!$E$4,VLOOKUP(D4813,分工!$B$2:'分工'!$C$32,2,0))</f>
        <v>#N/A</v>
      </c>
      <c r="F4813" s="35"/>
      <c r="G4813" s="33">
        <f>IFERROR(VLOOKUP(C4813,重点公司!$C$2:$E$800,2,FALSE),0)</f>
        <v>0</v>
      </c>
    </row>
    <row r="4814" spans="2:7" ht="14" customHeight="1" x14ac:dyDescent="0.25">
      <c r="B4814" s="34" t="s">
        <v>5884</v>
      </c>
      <c r="C4814" s="29">
        <f>[1]!s_info_name(B4814)</f>
        <v>0</v>
      </c>
      <c r="D4814" s="30">
        <f>[1]!s_info_industry_sw_2021(B4814,"",1)</f>
        <v>0</v>
      </c>
      <c r="E4814" s="31" t="e">
        <f>IF([1]!s_info_industry_sw_2021(B4814,"",2)="消费电子",分工!$E$4,VLOOKUP(D4814,分工!$B$2:'分工'!$C$32,2,0))</f>
        <v>#N/A</v>
      </c>
      <c r="F4814" s="35"/>
      <c r="G4814" s="33">
        <f>IFERROR(VLOOKUP(C4814,重点公司!$C$2:$E$800,2,FALSE),0)</f>
        <v>0</v>
      </c>
    </row>
    <row r="4815" spans="2:7" ht="14" customHeight="1" x14ac:dyDescent="0.25">
      <c r="B4815" s="34" t="s">
        <v>5885</v>
      </c>
      <c r="C4815" s="29">
        <f>[1]!s_info_name(B4815)</f>
        <v>0</v>
      </c>
      <c r="D4815" s="30">
        <f>[1]!s_info_industry_sw_2021(B4815,"",1)</f>
        <v>0</v>
      </c>
      <c r="E4815" s="31" t="e">
        <f>IF([1]!s_info_industry_sw_2021(B4815,"",2)="消费电子",分工!$E$4,VLOOKUP(D4815,分工!$B$2:'分工'!$C$32,2,0))</f>
        <v>#N/A</v>
      </c>
      <c r="F4815" s="35"/>
      <c r="G4815" s="33">
        <f>IFERROR(VLOOKUP(C4815,重点公司!$C$2:$E$800,2,FALSE),0)</f>
        <v>0</v>
      </c>
    </row>
    <row r="4816" spans="2:7" ht="14" customHeight="1" x14ac:dyDescent="0.25">
      <c r="B4816" s="34" t="s">
        <v>5886</v>
      </c>
      <c r="C4816" s="29">
        <f>[1]!s_info_name(B4816)</f>
        <v>0</v>
      </c>
      <c r="D4816" s="30">
        <f>[1]!s_info_industry_sw_2021(B4816,"",1)</f>
        <v>0</v>
      </c>
      <c r="E4816" s="31" t="e">
        <f>IF([1]!s_info_industry_sw_2021(B4816,"",2)="消费电子",分工!$E$4,VLOOKUP(D4816,分工!$B$2:'分工'!$C$32,2,0))</f>
        <v>#N/A</v>
      </c>
      <c r="F4816" s="35"/>
      <c r="G4816" s="33">
        <f>IFERROR(VLOOKUP(C4816,重点公司!$C$2:$E$800,2,FALSE),0)</f>
        <v>0</v>
      </c>
    </row>
    <row r="4817" spans="2:7" ht="14" customHeight="1" x14ac:dyDescent="0.25">
      <c r="B4817" s="34" t="s">
        <v>5887</v>
      </c>
      <c r="C4817" s="29">
        <f>[1]!s_info_name(B4817)</f>
        <v>0</v>
      </c>
      <c r="D4817" s="30">
        <f>[1]!s_info_industry_sw_2021(B4817,"",1)</f>
        <v>0</v>
      </c>
      <c r="E4817" s="31" t="e">
        <f>IF([1]!s_info_industry_sw_2021(B4817,"",2)="消费电子",分工!$E$4,VLOOKUP(D4817,分工!$B$2:'分工'!$C$32,2,0))</f>
        <v>#N/A</v>
      </c>
      <c r="F4817" s="35"/>
      <c r="G4817" s="33">
        <f>IFERROR(VLOOKUP(C4817,重点公司!$C$2:$E$800,2,FALSE),0)</f>
        <v>0</v>
      </c>
    </row>
    <row r="4818" spans="2:7" ht="14" customHeight="1" x14ac:dyDescent="0.25">
      <c r="B4818" s="34" t="s">
        <v>5888</v>
      </c>
      <c r="C4818" s="29">
        <f>[1]!s_info_name(B4818)</f>
        <v>0</v>
      </c>
      <c r="D4818" s="30">
        <f>[1]!s_info_industry_sw_2021(B4818,"",1)</f>
        <v>0</v>
      </c>
      <c r="E4818" s="31" t="e">
        <f>IF([1]!s_info_industry_sw_2021(B4818,"",2)="消费电子",分工!$E$4,VLOOKUP(D4818,分工!$B$2:'分工'!$C$32,2,0))</f>
        <v>#N/A</v>
      </c>
      <c r="F4818" s="35"/>
      <c r="G4818" s="33">
        <f>IFERROR(VLOOKUP(C4818,重点公司!$C$2:$E$800,2,FALSE),0)</f>
        <v>0</v>
      </c>
    </row>
    <row r="4819" spans="2:7" ht="14" customHeight="1" x14ac:dyDescent="0.25">
      <c r="B4819" s="34" t="s">
        <v>5889</v>
      </c>
      <c r="C4819" s="29">
        <f>[1]!s_info_name(B4819)</f>
        <v>0</v>
      </c>
      <c r="D4819" s="30">
        <f>[1]!s_info_industry_sw_2021(B4819,"",1)</f>
        <v>0</v>
      </c>
      <c r="E4819" s="31" t="e">
        <f>IF([1]!s_info_industry_sw_2021(B4819,"",2)="消费电子",分工!$E$4,VLOOKUP(D4819,分工!$B$2:'分工'!$C$32,2,0))</f>
        <v>#N/A</v>
      </c>
      <c r="F4819" s="35"/>
      <c r="G4819" s="33">
        <f>IFERROR(VLOOKUP(C4819,重点公司!$C$2:$E$800,2,FALSE),0)</f>
        <v>0</v>
      </c>
    </row>
    <row r="4820" spans="2:7" ht="14" customHeight="1" x14ac:dyDescent="0.25">
      <c r="B4820" s="34" t="s">
        <v>5890</v>
      </c>
      <c r="C4820" s="29">
        <f>[1]!s_info_name(B4820)</f>
        <v>0</v>
      </c>
      <c r="D4820" s="30">
        <f>[1]!s_info_industry_sw_2021(B4820,"",1)</f>
        <v>0</v>
      </c>
      <c r="E4820" s="31" t="e">
        <f>IF([1]!s_info_industry_sw_2021(B4820,"",2)="消费电子",分工!$E$4,VLOOKUP(D4820,分工!$B$2:'分工'!$C$32,2,0))</f>
        <v>#N/A</v>
      </c>
      <c r="F4820" s="35"/>
      <c r="G4820" s="33">
        <f>IFERROR(VLOOKUP(C4820,重点公司!$C$2:$E$800,2,FALSE),0)</f>
        <v>0</v>
      </c>
    </row>
    <row r="4821" spans="2:7" ht="14" customHeight="1" x14ac:dyDescent="0.25">
      <c r="B4821" s="34" t="s">
        <v>5891</v>
      </c>
      <c r="C4821" s="29">
        <f>[1]!s_info_name(B4821)</f>
        <v>0</v>
      </c>
      <c r="D4821" s="30">
        <f>[1]!s_info_industry_sw_2021(B4821,"",1)</f>
        <v>0</v>
      </c>
      <c r="E4821" s="31" t="e">
        <f>IF([1]!s_info_industry_sw_2021(B4821,"",2)="消费电子",分工!$E$4,VLOOKUP(D4821,分工!$B$2:'分工'!$C$32,2,0))</f>
        <v>#N/A</v>
      </c>
      <c r="F4821" s="35"/>
      <c r="G4821" s="33">
        <f>IFERROR(VLOOKUP(C4821,重点公司!$C$2:$E$800,2,FALSE),0)</f>
        <v>0</v>
      </c>
    </row>
    <row r="4822" spans="2:7" ht="14" customHeight="1" x14ac:dyDescent="0.25">
      <c r="B4822" s="34" t="s">
        <v>5892</v>
      </c>
      <c r="C4822" s="29">
        <f>[1]!s_info_name(B4822)</f>
        <v>0</v>
      </c>
      <c r="D4822" s="30">
        <f>[1]!s_info_industry_sw_2021(B4822,"",1)</f>
        <v>0</v>
      </c>
      <c r="E4822" s="31" t="e">
        <f>IF([1]!s_info_industry_sw_2021(B4822,"",2)="消费电子",分工!$E$4,VLOOKUP(D4822,分工!$B$2:'分工'!$C$32,2,0))</f>
        <v>#N/A</v>
      </c>
      <c r="F4822" s="35"/>
      <c r="G4822" s="33">
        <f>IFERROR(VLOOKUP(C4822,重点公司!$C$2:$E$800,2,FALSE),0)</f>
        <v>0</v>
      </c>
    </row>
    <row r="4823" spans="2:7" ht="14" customHeight="1" x14ac:dyDescent="0.25">
      <c r="B4823" s="34" t="s">
        <v>5893</v>
      </c>
      <c r="C4823" s="29">
        <f>[1]!s_info_name(B4823)</f>
        <v>0</v>
      </c>
      <c r="D4823" s="30">
        <f>[1]!s_info_industry_sw_2021(B4823,"",1)</f>
        <v>0</v>
      </c>
      <c r="E4823" s="31" t="e">
        <f>IF([1]!s_info_industry_sw_2021(B4823,"",2)="消费电子",分工!$E$4,VLOOKUP(D4823,分工!$B$2:'分工'!$C$32,2,0))</f>
        <v>#N/A</v>
      </c>
      <c r="F4823" s="35"/>
      <c r="G4823" s="33">
        <f>IFERROR(VLOOKUP(C4823,重点公司!$C$2:$E$800,2,FALSE),0)</f>
        <v>0</v>
      </c>
    </row>
    <row r="4824" spans="2:7" ht="14" customHeight="1" x14ac:dyDescent="0.25">
      <c r="B4824" s="34" t="s">
        <v>5894</v>
      </c>
      <c r="C4824" s="29">
        <f>[1]!s_info_name(B4824)</f>
        <v>0</v>
      </c>
      <c r="D4824" s="30">
        <f>[1]!s_info_industry_sw_2021(B4824,"",1)</f>
        <v>0</v>
      </c>
      <c r="E4824" s="31" t="e">
        <f>IF([1]!s_info_industry_sw_2021(B4824,"",2)="消费电子",分工!$E$4,VLOOKUP(D4824,分工!$B$2:'分工'!$C$32,2,0))</f>
        <v>#N/A</v>
      </c>
      <c r="F4824" s="35"/>
      <c r="G4824" s="33">
        <f>IFERROR(VLOOKUP(C4824,重点公司!$C$2:$E$800,2,FALSE),0)</f>
        <v>0</v>
      </c>
    </row>
    <row r="4825" spans="2:7" ht="14" customHeight="1" x14ac:dyDescent="0.25">
      <c r="B4825" s="34" t="s">
        <v>5895</v>
      </c>
      <c r="C4825" s="29">
        <f>[1]!s_info_name(B4825)</f>
        <v>0</v>
      </c>
      <c r="D4825" s="30">
        <f>[1]!s_info_industry_sw_2021(B4825,"",1)</f>
        <v>0</v>
      </c>
      <c r="E4825" s="31" t="e">
        <f>IF([1]!s_info_industry_sw_2021(B4825,"",2)="消费电子",分工!$E$4,VLOOKUP(D4825,分工!$B$2:'分工'!$C$32,2,0))</f>
        <v>#N/A</v>
      </c>
      <c r="F4825" s="35"/>
      <c r="G4825" s="33">
        <f>IFERROR(VLOOKUP(C4825,重点公司!$C$2:$E$800,2,FALSE),0)</f>
        <v>0</v>
      </c>
    </row>
    <row r="4826" spans="2:7" ht="14" customHeight="1" x14ac:dyDescent="0.25">
      <c r="B4826" s="34" t="s">
        <v>5896</v>
      </c>
      <c r="C4826" s="29">
        <f>[1]!s_info_name(B4826)</f>
        <v>0</v>
      </c>
      <c r="D4826" s="30">
        <f>[1]!s_info_industry_sw_2021(B4826,"",1)</f>
        <v>0</v>
      </c>
      <c r="E4826" s="31" t="e">
        <f>IF([1]!s_info_industry_sw_2021(B4826,"",2)="消费电子",分工!$E$4,VLOOKUP(D4826,分工!$B$2:'分工'!$C$32,2,0))</f>
        <v>#N/A</v>
      </c>
      <c r="F4826" s="35"/>
      <c r="G4826" s="33">
        <f>IFERROR(VLOOKUP(C4826,重点公司!$C$2:$E$800,2,FALSE),0)</f>
        <v>0</v>
      </c>
    </row>
    <row r="4827" spans="2:7" ht="14" customHeight="1" x14ac:dyDescent="0.25">
      <c r="B4827" s="34" t="s">
        <v>5897</v>
      </c>
      <c r="C4827" s="29">
        <f>[1]!s_info_name(B4827)</f>
        <v>0</v>
      </c>
      <c r="D4827" s="30">
        <f>[1]!s_info_industry_sw_2021(B4827,"",1)</f>
        <v>0</v>
      </c>
      <c r="E4827" s="31" t="e">
        <f>IF([1]!s_info_industry_sw_2021(B4827,"",2)="消费电子",分工!$E$4,VLOOKUP(D4827,分工!$B$2:'分工'!$C$32,2,0))</f>
        <v>#N/A</v>
      </c>
      <c r="F4827" s="35"/>
      <c r="G4827" s="33">
        <f>IFERROR(VLOOKUP(C4827,重点公司!$C$2:$E$800,2,FALSE),0)</f>
        <v>0</v>
      </c>
    </row>
    <row r="4828" spans="2:7" ht="14" customHeight="1" x14ac:dyDescent="0.25">
      <c r="B4828" s="34" t="s">
        <v>5898</v>
      </c>
      <c r="C4828" s="29">
        <f>[1]!s_info_name(B4828)</f>
        <v>0</v>
      </c>
      <c r="D4828" s="30">
        <f>[1]!s_info_industry_sw_2021(B4828,"",1)</f>
        <v>0</v>
      </c>
      <c r="E4828" s="31" t="e">
        <f>IF([1]!s_info_industry_sw_2021(B4828,"",2)="消费电子",分工!$E$4,VLOOKUP(D4828,分工!$B$2:'分工'!$C$32,2,0))</f>
        <v>#N/A</v>
      </c>
      <c r="F4828" s="35"/>
      <c r="G4828" s="33">
        <f>IFERROR(VLOOKUP(C4828,重点公司!$C$2:$E$800,2,FALSE),0)</f>
        <v>0</v>
      </c>
    </row>
    <row r="4829" spans="2:7" ht="14" customHeight="1" x14ac:dyDescent="0.25">
      <c r="B4829" s="34" t="s">
        <v>5899</v>
      </c>
      <c r="C4829" s="29">
        <f>[1]!s_info_name(B4829)</f>
        <v>0</v>
      </c>
      <c r="D4829" s="30">
        <f>[1]!s_info_industry_sw_2021(B4829,"",1)</f>
        <v>0</v>
      </c>
      <c r="E4829" s="31" t="e">
        <f>IF([1]!s_info_industry_sw_2021(B4829,"",2)="消费电子",分工!$E$4,VLOOKUP(D4829,分工!$B$2:'分工'!$C$32,2,0))</f>
        <v>#N/A</v>
      </c>
      <c r="F4829" s="35"/>
      <c r="G4829" s="33">
        <f>IFERROR(VLOOKUP(C4829,重点公司!$C$2:$E$800,2,FALSE),0)</f>
        <v>0</v>
      </c>
    </row>
    <row r="4830" spans="2:7" ht="14" customHeight="1" x14ac:dyDescent="0.25">
      <c r="B4830" s="34" t="s">
        <v>5900</v>
      </c>
      <c r="C4830" s="29">
        <f>[1]!s_info_name(B4830)</f>
        <v>0</v>
      </c>
      <c r="D4830" s="30">
        <f>[1]!s_info_industry_sw_2021(B4830,"",1)</f>
        <v>0</v>
      </c>
      <c r="E4830" s="31" t="e">
        <f>IF([1]!s_info_industry_sw_2021(B4830,"",2)="消费电子",分工!$E$4,VLOOKUP(D4830,分工!$B$2:'分工'!$C$32,2,0))</f>
        <v>#N/A</v>
      </c>
      <c r="F4830" s="35"/>
      <c r="G4830" s="33">
        <f>IFERROR(VLOOKUP(C4830,重点公司!$C$2:$E$800,2,FALSE),0)</f>
        <v>0</v>
      </c>
    </row>
    <row r="4831" spans="2:7" ht="14" customHeight="1" x14ac:dyDescent="0.25">
      <c r="B4831" s="34" t="s">
        <v>5901</v>
      </c>
      <c r="C4831" s="29">
        <f>[1]!s_info_name(B4831)</f>
        <v>0</v>
      </c>
      <c r="D4831" s="30">
        <f>[1]!s_info_industry_sw_2021(B4831,"",1)</f>
        <v>0</v>
      </c>
      <c r="E4831" s="31" t="e">
        <f>IF([1]!s_info_industry_sw_2021(B4831,"",2)="消费电子",分工!$E$4,VLOOKUP(D4831,分工!$B$2:'分工'!$C$32,2,0))</f>
        <v>#N/A</v>
      </c>
      <c r="F4831" s="35"/>
      <c r="G4831" s="33">
        <f>IFERROR(VLOOKUP(C4831,重点公司!$C$2:$E$800,2,FALSE),0)</f>
        <v>0</v>
      </c>
    </row>
    <row r="4832" spans="2:7" ht="14" customHeight="1" x14ac:dyDescent="0.25">
      <c r="B4832" s="34" t="s">
        <v>5902</v>
      </c>
      <c r="C4832" s="29">
        <f>[1]!s_info_name(B4832)</f>
        <v>0</v>
      </c>
      <c r="D4832" s="30">
        <f>[1]!s_info_industry_sw_2021(B4832,"",1)</f>
        <v>0</v>
      </c>
      <c r="E4832" s="31" t="e">
        <f>IF([1]!s_info_industry_sw_2021(B4832,"",2)="消费电子",分工!$E$4,VLOOKUP(D4832,分工!$B$2:'分工'!$C$32,2,0))</f>
        <v>#N/A</v>
      </c>
      <c r="F4832" s="35"/>
      <c r="G4832" s="33">
        <f>IFERROR(VLOOKUP(C4832,重点公司!$C$2:$E$800,2,FALSE),0)</f>
        <v>0</v>
      </c>
    </row>
    <row r="4833" spans="2:7" ht="14" customHeight="1" x14ac:dyDescent="0.25">
      <c r="B4833" s="34" t="s">
        <v>5903</v>
      </c>
      <c r="C4833" s="29">
        <f>[1]!s_info_name(B4833)</f>
        <v>0</v>
      </c>
      <c r="D4833" s="30">
        <f>[1]!s_info_industry_sw_2021(B4833,"",1)</f>
        <v>0</v>
      </c>
      <c r="E4833" s="31" t="e">
        <f>IF([1]!s_info_industry_sw_2021(B4833,"",2)="消费电子",分工!$E$4,VLOOKUP(D4833,分工!$B$2:'分工'!$C$32,2,0))</f>
        <v>#N/A</v>
      </c>
      <c r="F4833" s="35"/>
      <c r="G4833" s="33">
        <f>IFERROR(VLOOKUP(C4833,重点公司!$C$2:$E$800,2,FALSE),0)</f>
        <v>0</v>
      </c>
    </row>
    <row r="4834" spans="2:7" ht="14" customHeight="1" x14ac:dyDescent="0.25">
      <c r="B4834" s="34" t="s">
        <v>5904</v>
      </c>
      <c r="C4834" s="29">
        <f>[1]!s_info_name(B4834)</f>
        <v>0</v>
      </c>
      <c r="D4834" s="30">
        <f>[1]!s_info_industry_sw_2021(B4834,"",1)</f>
        <v>0</v>
      </c>
      <c r="E4834" s="31" t="e">
        <f>IF([1]!s_info_industry_sw_2021(B4834,"",2)="消费电子",分工!$E$4,VLOOKUP(D4834,分工!$B$2:'分工'!$C$32,2,0))</f>
        <v>#N/A</v>
      </c>
      <c r="F4834" s="35"/>
      <c r="G4834" s="33">
        <f>IFERROR(VLOOKUP(C4834,重点公司!$C$2:$E$800,2,FALSE),0)</f>
        <v>0</v>
      </c>
    </row>
    <row r="4835" spans="2:7" ht="14" customHeight="1" x14ac:dyDescent="0.25">
      <c r="B4835" s="34" t="s">
        <v>5905</v>
      </c>
      <c r="C4835" s="29">
        <f>[1]!s_info_name(B4835)</f>
        <v>0</v>
      </c>
      <c r="D4835" s="30">
        <f>[1]!s_info_industry_sw_2021(B4835,"",1)</f>
        <v>0</v>
      </c>
      <c r="E4835" s="31" t="e">
        <f>IF([1]!s_info_industry_sw_2021(B4835,"",2)="消费电子",分工!$E$4,VLOOKUP(D4835,分工!$B$2:'分工'!$C$32,2,0))</f>
        <v>#N/A</v>
      </c>
      <c r="F4835" s="35"/>
      <c r="G4835" s="33">
        <f>IFERROR(VLOOKUP(C4835,重点公司!$C$2:$E$800,2,FALSE),0)</f>
        <v>0</v>
      </c>
    </row>
    <row r="4836" spans="2:7" ht="14" customHeight="1" x14ac:dyDescent="0.25">
      <c r="B4836" s="34" t="s">
        <v>5906</v>
      </c>
      <c r="C4836" s="29">
        <f>[1]!s_info_name(B4836)</f>
        <v>0</v>
      </c>
      <c r="D4836" s="30">
        <f>[1]!s_info_industry_sw_2021(B4836,"",1)</f>
        <v>0</v>
      </c>
      <c r="E4836" s="31" t="e">
        <f>IF([1]!s_info_industry_sw_2021(B4836,"",2)="消费电子",分工!$E$4,VLOOKUP(D4836,分工!$B$2:'分工'!$C$32,2,0))</f>
        <v>#N/A</v>
      </c>
      <c r="F4836" s="35"/>
      <c r="G4836" s="33">
        <f>IFERROR(VLOOKUP(C4836,重点公司!$C$2:$E$800,2,FALSE),0)</f>
        <v>0</v>
      </c>
    </row>
    <row r="4837" spans="2:7" ht="14" customHeight="1" x14ac:dyDescent="0.25">
      <c r="B4837" s="34" t="s">
        <v>5907</v>
      </c>
      <c r="C4837" s="29">
        <f>[1]!s_info_name(B4837)</f>
        <v>0</v>
      </c>
      <c r="D4837" s="30">
        <f>[1]!s_info_industry_sw_2021(B4837,"",1)</f>
        <v>0</v>
      </c>
      <c r="E4837" s="31" t="e">
        <f>IF([1]!s_info_industry_sw_2021(B4837,"",2)="消费电子",分工!$E$4,VLOOKUP(D4837,分工!$B$2:'分工'!$C$32,2,0))</f>
        <v>#N/A</v>
      </c>
      <c r="F4837" s="35"/>
      <c r="G4837" s="33">
        <f>IFERROR(VLOOKUP(C4837,重点公司!$C$2:$E$800,2,FALSE),0)</f>
        <v>0</v>
      </c>
    </row>
    <row r="4838" spans="2:7" ht="14" customHeight="1" x14ac:dyDescent="0.25">
      <c r="B4838" s="34" t="s">
        <v>5908</v>
      </c>
      <c r="C4838" s="29">
        <f>[1]!s_info_name(B4838)</f>
        <v>0</v>
      </c>
      <c r="D4838" s="30">
        <f>[1]!s_info_industry_sw_2021(B4838,"",1)</f>
        <v>0</v>
      </c>
      <c r="E4838" s="31" t="e">
        <f>IF([1]!s_info_industry_sw_2021(B4838,"",2)="消费电子",分工!$E$4,VLOOKUP(D4838,分工!$B$2:'分工'!$C$32,2,0))</f>
        <v>#N/A</v>
      </c>
      <c r="F4838" s="35"/>
      <c r="G4838" s="33">
        <f>IFERROR(VLOOKUP(C4838,重点公司!$C$2:$E$800,2,FALSE),0)</f>
        <v>0</v>
      </c>
    </row>
    <row r="4839" spans="2:7" ht="14" customHeight="1" x14ac:dyDescent="0.25">
      <c r="B4839" s="34" t="s">
        <v>5909</v>
      </c>
      <c r="C4839" s="29">
        <f>[1]!s_info_name(B4839)</f>
        <v>0</v>
      </c>
      <c r="D4839" s="30">
        <f>[1]!s_info_industry_sw_2021(B4839,"",1)</f>
        <v>0</v>
      </c>
      <c r="E4839" s="31" t="e">
        <f>IF([1]!s_info_industry_sw_2021(B4839,"",2)="消费电子",分工!$E$4,VLOOKUP(D4839,分工!$B$2:'分工'!$C$32,2,0))</f>
        <v>#N/A</v>
      </c>
      <c r="F4839" s="35"/>
      <c r="G4839" s="33">
        <f>IFERROR(VLOOKUP(C4839,重点公司!$C$2:$E$800,2,FALSE),0)</f>
        <v>0</v>
      </c>
    </row>
    <row r="4840" spans="2:7" ht="14" customHeight="1" x14ac:dyDescent="0.25">
      <c r="B4840" s="34" t="s">
        <v>5910</v>
      </c>
      <c r="C4840" s="29">
        <f>[1]!s_info_name(B4840)</f>
        <v>0</v>
      </c>
      <c r="D4840" s="30">
        <f>[1]!s_info_industry_sw_2021(B4840,"",1)</f>
        <v>0</v>
      </c>
      <c r="E4840" s="31" t="e">
        <f>IF([1]!s_info_industry_sw_2021(B4840,"",2)="消费电子",分工!$E$4,VLOOKUP(D4840,分工!$B$2:'分工'!$C$32,2,0))</f>
        <v>#N/A</v>
      </c>
      <c r="F4840" s="35"/>
      <c r="G4840" s="33">
        <f>IFERROR(VLOOKUP(C4840,重点公司!$C$2:$E$800,2,FALSE),0)</f>
        <v>0</v>
      </c>
    </row>
    <row r="4841" spans="2:7" ht="14" customHeight="1" x14ac:dyDescent="0.25">
      <c r="B4841" s="34" t="s">
        <v>5911</v>
      </c>
      <c r="C4841" s="29">
        <f>[1]!s_info_name(B4841)</f>
        <v>0</v>
      </c>
      <c r="D4841" s="30">
        <f>[1]!s_info_industry_sw_2021(B4841,"",1)</f>
        <v>0</v>
      </c>
      <c r="E4841" s="31" t="e">
        <f>IF([1]!s_info_industry_sw_2021(B4841,"",2)="消费电子",分工!$E$4,VLOOKUP(D4841,分工!$B$2:'分工'!$C$32,2,0))</f>
        <v>#N/A</v>
      </c>
      <c r="F4841" s="35"/>
      <c r="G4841" s="33">
        <f>IFERROR(VLOOKUP(C4841,重点公司!$C$2:$E$800,2,FALSE),0)</f>
        <v>0</v>
      </c>
    </row>
    <row r="4842" spans="2:7" ht="14" customHeight="1" x14ac:dyDescent="0.25">
      <c r="B4842" s="34" t="s">
        <v>5912</v>
      </c>
      <c r="C4842" s="29">
        <f>[1]!s_info_name(B4842)</f>
        <v>0</v>
      </c>
      <c r="D4842" s="30">
        <f>[1]!s_info_industry_sw_2021(B4842,"",1)</f>
        <v>0</v>
      </c>
      <c r="E4842" s="31" t="e">
        <f>IF([1]!s_info_industry_sw_2021(B4842,"",2)="消费电子",分工!$E$4,VLOOKUP(D4842,分工!$B$2:'分工'!$C$32,2,0))</f>
        <v>#N/A</v>
      </c>
      <c r="F4842" s="35"/>
      <c r="G4842" s="33">
        <f>IFERROR(VLOOKUP(C4842,重点公司!$C$2:$E$800,2,FALSE),0)</f>
        <v>0</v>
      </c>
    </row>
    <row r="4843" spans="2:7" ht="14" customHeight="1" x14ac:dyDescent="0.25">
      <c r="B4843" s="34" t="s">
        <v>5913</v>
      </c>
      <c r="C4843" s="29">
        <f>[1]!s_info_name(B4843)</f>
        <v>0</v>
      </c>
      <c r="D4843" s="30">
        <f>[1]!s_info_industry_sw_2021(B4843,"",1)</f>
        <v>0</v>
      </c>
      <c r="E4843" s="31" t="e">
        <f>IF([1]!s_info_industry_sw_2021(B4843,"",2)="消费电子",分工!$E$4,VLOOKUP(D4843,分工!$B$2:'分工'!$C$32,2,0))</f>
        <v>#N/A</v>
      </c>
      <c r="F4843" s="35"/>
      <c r="G4843" s="33">
        <f>IFERROR(VLOOKUP(C4843,重点公司!$C$2:$E$800,2,FALSE),0)</f>
        <v>0</v>
      </c>
    </row>
    <row r="4844" spans="2:7" ht="14" customHeight="1" x14ac:dyDescent="0.25">
      <c r="B4844" s="34" t="s">
        <v>5914</v>
      </c>
      <c r="C4844" s="29">
        <f>[1]!s_info_name(B4844)</f>
        <v>0</v>
      </c>
      <c r="D4844" s="30">
        <f>[1]!s_info_industry_sw_2021(B4844,"",1)</f>
        <v>0</v>
      </c>
      <c r="E4844" s="31" t="e">
        <f>IF([1]!s_info_industry_sw_2021(B4844,"",2)="消费电子",分工!$E$4,VLOOKUP(D4844,分工!$B$2:'分工'!$C$32,2,0))</f>
        <v>#N/A</v>
      </c>
      <c r="F4844" s="35"/>
      <c r="G4844" s="33">
        <f>IFERROR(VLOOKUP(C4844,重点公司!$C$2:$E$800,2,FALSE),0)</f>
        <v>0</v>
      </c>
    </row>
    <row r="4845" spans="2:7" ht="14" customHeight="1" x14ac:dyDescent="0.25">
      <c r="B4845" s="34" t="s">
        <v>5915</v>
      </c>
      <c r="C4845" s="29">
        <f>[1]!s_info_name(B4845)</f>
        <v>0</v>
      </c>
      <c r="D4845" s="30">
        <f>[1]!s_info_industry_sw_2021(B4845,"",1)</f>
        <v>0</v>
      </c>
      <c r="E4845" s="31" t="e">
        <f>IF([1]!s_info_industry_sw_2021(B4845,"",2)="消费电子",分工!$E$4,VLOOKUP(D4845,分工!$B$2:'分工'!$C$32,2,0))</f>
        <v>#N/A</v>
      </c>
      <c r="F4845" s="35"/>
      <c r="G4845" s="33">
        <f>IFERROR(VLOOKUP(C4845,重点公司!$C$2:$E$800,2,FALSE),0)</f>
        <v>0</v>
      </c>
    </row>
    <row r="4846" spans="2:7" ht="14" customHeight="1" x14ac:dyDescent="0.25">
      <c r="B4846" s="34" t="s">
        <v>5916</v>
      </c>
      <c r="C4846" s="29">
        <f>[1]!s_info_name(B4846)</f>
        <v>0</v>
      </c>
      <c r="D4846" s="30">
        <f>[1]!s_info_industry_sw_2021(B4846,"",1)</f>
        <v>0</v>
      </c>
      <c r="E4846" s="31" t="e">
        <f>IF([1]!s_info_industry_sw_2021(B4846,"",2)="消费电子",分工!$E$4,VLOOKUP(D4846,分工!$B$2:'分工'!$C$32,2,0))</f>
        <v>#N/A</v>
      </c>
      <c r="F4846" s="35"/>
      <c r="G4846" s="33">
        <f>IFERROR(VLOOKUP(C4846,重点公司!$C$2:$E$800,2,FALSE),0)</f>
        <v>0</v>
      </c>
    </row>
    <row r="4847" spans="2:7" ht="14" customHeight="1" x14ac:dyDescent="0.25">
      <c r="B4847" s="34" t="s">
        <v>5917</v>
      </c>
      <c r="C4847" s="29">
        <f>[1]!s_info_name(B4847)</f>
        <v>0</v>
      </c>
      <c r="D4847" s="30">
        <f>[1]!s_info_industry_sw_2021(B4847,"",1)</f>
        <v>0</v>
      </c>
      <c r="E4847" s="31" t="e">
        <f>IF([1]!s_info_industry_sw_2021(B4847,"",2)="消费电子",分工!$E$4,VLOOKUP(D4847,分工!$B$2:'分工'!$C$32,2,0))</f>
        <v>#N/A</v>
      </c>
      <c r="F4847" s="35"/>
      <c r="G4847" s="33">
        <f>IFERROR(VLOOKUP(C4847,重点公司!$C$2:$E$800,2,FALSE),0)</f>
        <v>0</v>
      </c>
    </row>
    <row r="4848" spans="2:7" ht="14" customHeight="1" x14ac:dyDescent="0.25">
      <c r="B4848" s="34" t="s">
        <v>5918</v>
      </c>
      <c r="C4848" s="29">
        <f>[1]!s_info_name(B4848)</f>
        <v>0</v>
      </c>
      <c r="D4848" s="30">
        <f>[1]!s_info_industry_sw_2021(B4848,"",1)</f>
        <v>0</v>
      </c>
      <c r="E4848" s="31" t="e">
        <f>IF([1]!s_info_industry_sw_2021(B4848,"",2)="消费电子",分工!$E$4,VLOOKUP(D4848,分工!$B$2:'分工'!$C$32,2,0))</f>
        <v>#N/A</v>
      </c>
      <c r="F4848" s="35"/>
      <c r="G4848" s="33">
        <f>IFERROR(VLOOKUP(C4848,重点公司!$C$2:$E$800,2,FALSE),0)</f>
        <v>0</v>
      </c>
    </row>
    <row r="4849" spans="2:7" ht="14" customHeight="1" x14ac:dyDescent="0.25">
      <c r="B4849" s="34" t="s">
        <v>5919</v>
      </c>
      <c r="C4849" s="29">
        <f>[1]!s_info_name(B4849)</f>
        <v>0</v>
      </c>
      <c r="D4849" s="30">
        <f>[1]!s_info_industry_sw_2021(B4849,"",1)</f>
        <v>0</v>
      </c>
      <c r="E4849" s="31" t="e">
        <f>IF([1]!s_info_industry_sw_2021(B4849,"",2)="消费电子",分工!$E$4,VLOOKUP(D4849,分工!$B$2:'分工'!$C$32,2,0))</f>
        <v>#N/A</v>
      </c>
      <c r="F4849" s="35"/>
      <c r="G4849" s="33">
        <f>IFERROR(VLOOKUP(C4849,重点公司!$C$2:$E$800,2,FALSE),0)</f>
        <v>0</v>
      </c>
    </row>
    <row r="4850" spans="2:7" ht="14" customHeight="1" x14ac:dyDescent="0.25">
      <c r="B4850" s="34" t="s">
        <v>5920</v>
      </c>
      <c r="C4850" s="29">
        <f>[1]!s_info_name(B4850)</f>
        <v>0</v>
      </c>
      <c r="D4850" s="30">
        <f>[1]!s_info_industry_sw_2021(B4850,"",1)</f>
        <v>0</v>
      </c>
      <c r="E4850" s="31" t="e">
        <f>IF([1]!s_info_industry_sw_2021(B4850,"",2)="消费电子",分工!$E$4,VLOOKUP(D4850,分工!$B$2:'分工'!$C$32,2,0))</f>
        <v>#N/A</v>
      </c>
      <c r="F4850" s="35"/>
      <c r="G4850" s="33">
        <f>IFERROR(VLOOKUP(C4850,重点公司!$C$2:$E$800,2,FALSE),0)</f>
        <v>0</v>
      </c>
    </row>
    <row r="4851" spans="2:7" ht="14" customHeight="1" x14ac:dyDescent="0.25">
      <c r="B4851" s="34" t="s">
        <v>5921</v>
      </c>
      <c r="C4851" s="29">
        <f>[1]!s_info_name(B4851)</f>
        <v>0</v>
      </c>
      <c r="D4851" s="30">
        <f>[1]!s_info_industry_sw_2021(B4851,"",1)</f>
        <v>0</v>
      </c>
      <c r="E4851" s="31" t="e">
        <f>IF([1]!s_info_industry_sw_2021(B4851,"",2)="消费电子",分工!$E$4,VLOOKUP(D4851,分工!$B$2:'分工'!$C$32,2,0))</f>
        <v>#N/A</v>
      </c>
      <c r="F4851" s="35"/>
      <c r="G4851" s="33">
        <f>IFERROR(VLOOKUP(C4851,重点公司!$C$2:$E$800,2,FALSE),0)</f>
        <v>0</v>
      </c>
    </row>
    <row r="4852" spans="2:7" ht="14" customHeight="1" x14ac:dyDescent="0.25">
      <c r="B4852" s="34" t="s">
        <v>5922</v>
      </c>
      <c r="C4852" s="29">
        <f>[1]!s_info_name(B4852)</f>
        <v>0</v>
      </c>
      <c r="D4852" s="30">
        <f>[1]!s_info_industry_sw_2021(B4852,"",1)</f>
        <v>0</v>
      </c>
      <c r="E4852" s="31" t="e">
        <f>IF([1]!s_info_industry_sw_2021(B4852,"",2)="消费电子",分工!$E$4,VLOOKUP(D4852,分工!$B$2:'分工'!$C$32,2,0))</f>
        <v>#N/A</v>
      </c>
      <c r="F4852" s="35"/>
      <c r="G4852" s="33">
        <f>IFERROR(VLOOKUP(C4852,重点公司!$C$2:$E$800,2,FALSE),0)</f>
        <v>0</v>
      </c>
    </row>
    <row r="4853" spans="2:7" ht="14" customHeight="1" x14ac:dyDescent="0.25">
      <c r="B4853" s="34" t="s">
        <v>5923</v>
      </c>
      <c r="C4853" s="29">
        <f>[1]!s_info_name(B4853)</f>
        <v>0</v>
      </c>
      <c r="D4853" s="30">
        <f>[1]!s_info_industry_sw_2021(B4853,"",1)</f>
        <v>0</v>
      </c>
      <c r="E4853" s="31" t="e">
        <f>IF([1]!s_info_industry_sw_2021(B4853,"",2)="消费电子",分工!$E$4,VLOOKUP(D4853,分工!$B$2:'分工'!$C$32,2,0))</f>
        <v>#N/A</v>
      </c>
      <c r="F4853" s="35"/>
      <c r="G4853" s="33">
        <f>IFERROR(VLOOKUP(C4853,重点公司!$C$2:$E$800,2,FALSE),0)</f>
        <v>0</v>
      </c>
    </row>
    <row r="4854" spans="2:7" ht="14" customHeight="1" x14ac:dyDescent="0.25">
      <c r="B4854" s="34" t="s">
        <v>5924</v>
      </c>
      <c r="C4854" s="29">
        <f>[1]!s_info_name(B4854)</f>
        <v>0</v>
      </c>
      <c r="D4854" s="30">
        <f>[1]!s_info_industry_sw_2021(B4854,"",1)</f>
        <v>0</v>
      </c>
      <c r="E4854" s="31" t="e">
        <f>IF([1]!s_info_industry_sw_2021(B4854,"",2)="消费电子",分工!$E$4,VLOOKUP(D4854,分工!$B$2:'分工'!$C$32,2,0))</f>
        <v>#N/A</v>
      </c>
      <c r="F4854" s="35"/>
      <c r="G4854" s="33">
        <f>IFERROR(VLOOKUP(C4854,重点公司!$C$2:$E$800,2,FALSE),0)</f>
        <v>0</v>
      </c>
    </row>
    <row r="4855" spans="2:7" ht="14" customHeight="1" x14ac:dyDescent="0.25">
      <c r="B4855" s="34" t="s">
        <v>5925</v>
      </c>
      <c r="C4855" s="29">
        <f>[1]!s_info_name(B4855)</f>
        <v>0</v>
      </c>
      <c r="D4855" s="30">
        <f>[1]!s_info_industry_sw_2021(B4855,"",1)</f>
        <v>0</v>
      </c>
      <c r="E4855" s="31" t="e">
        <f>IF([1]!s_info_industry_sw_2021(B4855,"",2)="消费电子",分工!$E$4,VLOOKUP(D4855,分工!$B$2:'分工'!$C$32,2,0))</f>
        <v>#N/A</v>
      </c>
      <c r="F4855" s="35"/>
      <c r="G4855" s="33">
        <f>IFERROR(VLOOKUP(C4855,重点公司!$C$2:$E$800,2,FALSE),0)</f>
        <v>0</v>
      </c>
    </row>
    <row r="4856" spans="2:7" ht="14" customHeight="1" x14ac:dyDescent="0.25">
      <c r="B4856" s="34" t="s">
        <v>5926</v>
      </c>
      <c r="C4856" s="29">
        <f>[1]!s_info_name(B4856)</f>
        <v>0</v>
      </c>
      <c r="D4856" s="30">
        <f>[1]!s_info_industry_sw_2021(B4856,"",1)</f>
        <v>0</v>
      </c>
      <c r="E4856" s="31" t="e">
        <f>IF([1]!s_info_industry_sw_2021(B4856,"",2)="消费电子",分工!$E$4,VLOOKUP(D4856,分工!$B$2:'分工'!$C$32,2,0))</f>
        <v>#N/A</v>
      </c>
      <c r="F4856" s="35"/>
      <c r="G4856" s="33">
        <f>IFERROR(VLOOKUP(C4856,重点公司!$C$2:$E$800,2,FALSE),0)</f>
        <v>0</v>
      </c>
    </row>
    <row r="4857" spans="2:7" ht="14" customHeight="1" x14ac:dyDescent="0.25">
      <c r="B4857" s="34" t="s">
        <v>5927</v>
      </c>
      <c r="C4857" s="29">
        <f>[1]!s_info_name(B4857)</f>
        <v>0</v>
      </c>
      <c r="D4857" s="30">
        <f>[1]!s_info_industry_sw_2021(B4857,"",1)</f>
        <v>0</v>
      </c>
      <c r="E4857" s="31" t="e">
        <f>IF([1]!s_info_industry_sw_2021(B4857,"",2)="消费电子",分工!$E$4,VLOOKUP(D4857,分工!$B$2:'分工'!$C$32,2,0))</f>
        <v>#N/A</v>
      </c>
      <c r="F4857" s="35"/>
      <c r="G4857" s="33">
        <f>IFERROR(VLOOKUP(C4857,重点公司!$C$2:$E$800,2,FALSE),0)</f>
        <v>0</v>
      </c>
    </row>
    <row r="4858" spans="2:7" ht="14" customHeight="1" x14ac:dyDescent="0.25">
      <c r="B4858" s="34" t="s">
        <v>5928</v>
      </c>
      <c r="C4858" s="29">
        <f>[1]!s_info_name(B4858)</f>
        <v>0</v>
      </c>
      <c r="D4858" s="30">
        <f>[1]!s_info_industry_sw_2021(B4858,"",1)</f>
        <v>0</v>
      </c>
      <c r="E4858" s="31" t="e">
        <f>IF([1]!s_info_industry_sw_2021(B4858,"",2)="消费电子",分工!$E$4,VLOOKUP(D4858,分工!$B$2:'分工'!$C$32,2,0))</f>
        <v>#N/A</v>
      </c>
      <c r="F4858" s="35"/>
      <c r="G4858" s="33">
        <f>IFERROR(VLOOKUP(C4858,重点公司!$C$2:$E$800,2,FALSE),0)</f>
        <v>0</v>
      </c>
    </row>
    <row r="4859" spans="2:7" ht="14" customHeight="1" x14ac:dyDescent="0.25">
      <c r="B4859" s="34" t="s">
        <v>5929</v>
      </c>
      <c r="C4859" s="29">
        <f>[1]!s_info_name(B4859)</f>
        <v>0</v>
      </c>
      <c r="D4859" s="30">
        <f>[1]!s_info_industry_sw_2021(B4859,"",1)</f>
        <v>0</v>
      </c>
      <c r="E4859" s="31" t="e">
        <f>IF([1]!s_info_industry_sw_2021(B4859,"",2)="消费电子",分工!$E$4,VLOOKUP(D4859,分工!$B$2:'分工'!$C$32,2,0))</f>
        <v>#N/A</v>
      </c>
      <c r="F4859" s="35"/>
      <c r="G4859" s="33">
        <f>IFERROR(VLOOKUP(C4859,重点公司!$C$2:$E$800,2,FALSE),0)</f>
        <v>0</v>
      </c>
    </row>
    <row r="4860" spans="2:7" ht="14" customHeight="1" x14ac:dyDescent="0.25">
      <c r="B4860" s="34" t="s">
        <v>5930</v>
      </c>
      <c r="C4860" s="29">
        <f>[1]!s_info_name(B4860)</f>
        <v>0</v>
      </c>
      <c r="D4860" s="30">
        <f>[1]!s_info_industry_sw_2021(B4860,"",1)</f>
        <v>0</v>
      </c>
      <c r="E4860" s="31" t="e">
        <f>IF([1]!s_info_industry_sw_2021(B4860,"",2)="消费电子",分工!$E$4,VLOOKUP(D4860,分工!$B$2:'分工'!$C$32,2,0))</f>
        <v>#N/A</v>
      </c>
      <c r="F4860" s="35"/>
      <c r="G4860" s="33">
        <f>IFERROR(VLOOKUP(C4860,重点公司!$C$2:$E$800,2,FALSE),0)</f>
        <v>0</v>
      </c>
    </row>
    <row r="4861" spans="2:7" ht="14" customHeight="1" x14ac:dyDescent="0.25">
      <c r="B4861" s="34" t="s">
        <v>5931</v>
      </c>
      <c r="C4861" s="29">
        <f>[1]!s_info_name(B4861)</f>
        <v>0</v>
      </c>
      <c r="D4861" s="30">
        <f>[1]!s_info_industry_sw_2021(B4861,"",1)</f>
        <v>0</v>
      </c>
      <c r="E4861" s="31" t="e">
        <f>IF([1]!s_info_industry_sw_2021(B4861,"",2)="消费电子",分工!$E$4,VLOOKUP(D4861,分工!$B$2:'分工'!$C$32,2,0))</f>
        <v>#N/A</v>
      </c>
      <c r="F4861" s="35"/>
      <c r="G4861" s="33">
        <f>IFERROR(VLOOKUP(C4861,重点公司!$C$2:$E$800,2,FALSE),0)</f>
        <v>0</v>
      </c>
    </row>
    <row r="4862" spans="2:7" ht="14" customHeight="1" x14ac:dyDescent="0.25">
      <c r="B4862" s="34" t="s">
        <v>5932</v>
      </c>
      <c r="C4862" s="29">
        <f>[1]!s_info_name(B4862)</f>
        <v>0</v>
      </c>
      <c r="D4862" s="30">
        <f>[1]!s_info_industry_sw_2021(B4862,"",1)</f>
        <v>0</v>
      </c>
      <c r="E4862" s="31" t="e">
        <f>IF([1]!s_info_industry_sw_2021(B4862,"",2)="消费电子",分工!$E$4,VLOOKUP(D4862,分工!$B$2:'分工'!$C$32,2,0))</f>
        <v>#N/A</v>
      </c>
      <c r="F4862" s="35"/>
      <c r="G4862" s="33">
        <f>IFERROR(VLOOKUP(C4862,重点公司!$C$2:$E$800,2,FALSE),0)</f>
        <v>0</v>
      </c>
    </row>
    <row r="4863" spans="2:7" ht="14" customHeight="1" x14ac:dyDescent="0.25">
      <c r="B4863" s="34" t="s">
        <v>5933</v>
      </c>
      <c r="C4863" s="29">
        <f>[1]!s_info_name(B4863)</f>
        <v>0</v>
      </c>
      <c r="D4863" s="30">
        <f>[1]!s_info_industry_sw_2021(B4863,"",1)</f>
        <v>0</v>
      </c>
      <c r="E4863" s="31" t="e">
        <f>IF([1]!s_info_industry_sw_2021(B4863,"",2)="消费电子",分工!$E$4,VLOOKUP(D4863,分工!$B$2:'分工'!$C$32,2,0))</f>
        <v>#N/A</v>
      </c>
      <c r="F4863" s="35"/>
      <c r="G4863" s="33">
        <f>IFERROR(VLOOKUP(C4863,重点公司!$C$2:$E$800,2,FALSE),0)</f>
        <v>0</v>
      </c>
    </row>
    <row r="4864" spans="2:7" ht="14" customHeight="1" x14ac:dyDescent="0.25">
      <c r="B4864" s="34" t="s">
        <v>5934</v>
      </c>
      <c r="C4864" s="29">
        <f>[1]!s_info_name(B4864)</f>
        <v>0</v>
      </c>
      <c r="D4864" s="30">
        <f>[1]!s_info_industry_sw_2021(B4864,"",1)</f>
        <v>0</v>
      </c>
      <c r="E4864" s="31" t="e">
        <f>IF([1]!s_info_industry_sw_2021(B4864,"",2)="消费电子",分工!$E$4,VLOOKUP(D4864,分工!$B$2:'分工'!$C$32,2,0))</f>
        <v>#N/A</v>
      </c>
      <c r="F4864" s="35"/>
      <c r="G4864" s="33">
        <f>IFERROR(VLOOKUP(C4864,重点公司!$C$2:$E$800,2,FALSE),0)</f>
        <v>0</v>
      </c>
    </row>
    <row r="4865" spans="2:7" ht="14" customHeight="1" x14ac:dyDescent="0.25">
      <c r="B4865" s="34" t="s">
        <v>5935</v>
      </c>
      <c r="C4865" s="29">
        <f>[1]!s_info_name(B4865)</f>
        <v>0</v>
      </c>
      <c r="D4865" s="30">
        <f>[1]!s_info_industry_sw_2021(B4865,"",1)</f>
        <v>0</v>
      </c>
      <c r="E4865" s="31" t="e">
        <f>IF([1]!s_info_industry_sw_2021(B4865,"",2)="消费电子",分工!$E$4,VLOOKUP(D4865,分工!$B$2:'分工'!$C$32,2,0))</f>
        <v>#N/A</v>
      </c>
      <c r="F4865" s="35"/>
      <c r="G4865" s="33">
        <f>IFERROR(VLOOKUP(C4865,重点公司!$C$2:$E$800,2,FALSE),0)</f>
        <v>0</v>
      </c>
    </row>
    <row r="4866" spans="2:7" ht="14" customHeight="1" x14ac:dyDescent="0.25">
      <c r="B4866" s="34" t="s">
        <v>5936</v>
      </c>
      <c r="C4866" s="29">
        <f>[1]!s_info_name(B4866)</f>
        <v>0</v>
      </c>
      <c r="D4866" s="30">
        <f>[1]!s_info_industry_sw_2021(B4866,"",1)</f>
        <v>0</v>
      </c>
      <c r="E4866" s="31" t="e">
        <f>IF([1]!s_info_industry_sw_2021(B4866,"",2)="消费电子",分工!$E$4,VLOOKUP(D4866,分工!$B$2:'分工'!$C$32,2,0))</f>
        <v>#N/A</v>
      </c>
      <c r="F4866" s="35"/>
      <c r="G4866" s="33">
        <f>IFERROR(VLOOKUP(C4866,重点公司!$C$2:$E$800,2,FALSE),0)</f>
        <v>0</v>
      </c>
    </row>
    <row r="4867" spans="2:7" ht="14" customHeight="1" x14ac:dyDescent="0.25">
      <c r="B4867" s="34" t="s">
        <v>5937</v>
      </c>
      <c r="C4867" s="29">
        <f>[1]!s_info_name(B4867)</f>
        <v>0</v>
      </c>
      <c r="D4867" s="30">
        <f>[1]!s_info_industry_sw_2021(B4867,"",1)</f>
        <v>0</v>
      </c>
      <c r="E4867" s="31" t="e">
        <f>IF([1]!s_info_industry_sw_2021(B4867,"",2)="消费电子",分工!$E$4,VLOOKUP(D4867,分工!$B$2:'分工'!$C$32,2,0))</f>
        <v>#N/A</v>
      </c>
      <c r="F4867" s="35"/>
      <c r="G4867" s="33">
        <f>IFERROR(VLOOKUP(C4867,重点公司!$C$2:$E$800,2,FALSE),0)</f>
        <v>0</v>
      </c>
    </row>
    <row r="4868" spans="2:7" ht="14" customHeight="1" x14ac:dyDescent="0.25">
      <c r="B4868" s="34" t="s">
        <v>5938</v>
      </c>
      <c r="C4868" s="29">
        <f>[1]!s_info_name(B4868)</f>
        <v>0</v>
      </c>
      <c r="D4868" s="30">
        <f>[1]!s_info_industry_sw_2021(B4868,"",1)</f>
        <v>0</v>
      </c>
      <c r="E4868" s="31" t="e">
        <f>IF([1]!s_info_industry_sw_2021(B4868,"",2)="消费电子",分工!$E$4,VLOOKUP(D4868,分工!$B$2:'分工'!$C$32,2,0))</f>
        <v>#N/A</v>
      </c>
      <c r="F4868" s="35"/>
      <c r="G4868" s="33">
        <f>IFERROR(VLOOKUP(C4868,重点公司!$C$2:$E$800,2,FALSE),0)</f>
        <v>0</v>
      </c>
    </row>
    <row r="4869" spans="2:7" ht="14" customHeight="1" x14ac:dyDescent="0.25">
      <c r="B4869" s="34" t="s">
        <v>5939</v>
      </c>
      <c r="C4869" s="29">
        <f>[1]!s_info_name(B4869)</f>
        <v>0</v>
      </c>
      <c r="D4869" s="30">
        <f>[1]!s_info_industry_sw_2021(B4869,"",1)</f>
        <v>0</v>
      </c>
      <c r="E4869" s="31" t="e">
        <f>IF([1]!s_info_industry_sw_2021(B4869,"",2)="消费电子",分工!$E$4,VLOOKUP(D4869,分工!$B$2:'分工'!$C$32,2,0))</f>
        <v>#N/A</v>
      </c>
      <c r="F4869" s="35"/>
      <c r="G4869" s="33">
        <f>IFERROR(VLOOKUP(C4869,重点公司!$C$2:$E$800,2,FALSE),0)</f>
        <v>0</v>
      </c>
    </row>
    <row r="4870" spans="2:7" ht="14" customHeight="1" x14ac:dyDescent="0.25">
      <c r="B4870" s="34" t="s">
        <v>5940</v>
      </c>
      <c r="C4870" s="29">
        <f>[1]!s_info_name(B4870)</f>
        <v>0</v>
      </c>
      <c r="D4870" s="30">
        <f>[1]!s_info_industry_sw_2021(B4870,"",1)</f>
        <v>0</v>
      </c>
      <c r="E4870" s="31" t="e">
        <f>IF([1]!s_info_industry_sw_2021(B4870,"",2)="消费电子",分工!$E$4,VLOOKUP(D4870,分工!$B$2:'分工'!$C$32,2,0))</f>
        <v>#N/A</v>
      </c>
      <c r="F4870" s="35"/>
      <c r="G4870" s="33">
        <f>IFERROR(VLOOKUP(C4870,重点公司!$C$2:$E$800,2,FALSE),0)</f>
        <v>0</v>
      </c>
    </row>
    <row r="4871" spans="2:7" ht="14" customHeight="1" x14ac:dyDescent="0.25">
      <c r="B4871" s="34" t="s">
        <v>5941</v>
      </c>
      <c r="C4871" s="29">
        <f>[1]!s_info_name(B4871)</f>
        <v>0</v>
      </c>
      <c r="D4871" s="30">
        <f>[1]!s_info_industry_sw_2021(B4871,"",1)</f>
        <v>0</v>
      </c>
      <c r="E4871" s="31" t="e">
        <f>IF([1]!s_info_industry_sw_2021(B4871,"",2)="消费电子",分工!$E$4,VLOOKUP(D4871,分工!$B$2:'分工'!$C$32,2,0))</f>
        <v>#N/A</v>
      </c>
      <c r="F4871" s="35"/>
      <c r="G4871" s="33">
        <f>IFERROR(VLOOKUP(C4871,重点公司!$C$2:$E$800,2,FALSE),0)</f>
        <v>0</v>
      </c>
    </row>
    <row r="4872" spans="2:7" ht="14" customHeight="1" x14ac:dyDescent="0.25">
      <c r="B4872" s="34" t="s">
        <v>5942</v>
      </c>
      <c r="C4872" s="29">
        <f>[1]!s_info_name(B4872)</f>
        <v>0</v>
      </c>
      <c r="D4872" s="30">
        <f>[1]!s_info_industry_sw_2021(B4872,"",1)</f>
        <v>0</v>
      </c>
      <c r="E4872" s="31" t="e">
        <f>IF([1]!s_info_industry_sw_2021(B4872,"",2)="消费电子",分工!$E$4,VLOOKUP(D4872,分工!$B$2:'分工'!$C$32,2,0))</f>
        <v>#N/A</v>
      </c>
      <c r="F4872" s="35"/>
      <c r="G4872" s="33">
        <f>IFERROR(VLOOKUP(C4872,重点公司!$C$2:$E$800,2,FALSE),0)</f>
        <v>0</v>
      </c>
    </row>
    <row r="4873" spans="2:7" ht="14" customHeight="1" x14ac:dyDescent="0.25">
      <c r="B4873" s="34" t="s">
        <v>5943</v>
      </c>
      <c r="C4873" s="29">
        <f>[1]!s_info_name(B4873)</f>
        <v>0</v>
      </c>
      <c r="D4873" s="30">
        <f>[1]!s_info_industry_sw_2021(B4873,"",1)</f>
        <v>0</v>
      </c>
      <c r="E4873" s="31" t="e">
        <f>IF([1]!s_info_industry_sw_2021(B4873,"",2)="消费电子",分工!$E$4,VLOOKUP(D4873,分工!$B$2:'分工'!$C$32,2,0))</f>
        <v>#N/A</v>
      </c>
      <c r="F4873" s="35"/>
      <c r="G4873" s="33">
        <f>IFERROR(VLOOKUP(C4873,重点公司!$C$2:$E$800,2,FALSE),0)</f>
        <v>0</v>
      </c>
    </row>
    <row r="4874" spans="2:7" ht="14" customHeight="1" x14ac:dyDescent="0.25">
      <c r="B4874" s="34" t="s">
        <v>5944</v>
      </c>
      <c r="C4874" s="29">
        <f>[1]!s_info_name(B4874)</f>
        <v>0</v>
      </c>
      <c r="D4874" s="30">
        <f>[1]!s_info_industry_sw_2021(B4874,"",1)</f>
        <v>0</v>
      </c>
      <c r="E4874" s="31" t="e">
        <f>IF([1]!s_info_industry_sw_2021(B4874,"",2)="消费电子",分工!$E$4,VLOOKUP(D4874,分工!$B$2:'分工'!$C$32,2,0))</f>
        <v>#N/A</v>
      </c>
      <c r="F4874" s="35"/>
      <c r="G4874" s="33">
        <f>IFERROR(VLOOKUP(C4874,重点公司!$C$2:$E$800,2,FALSE),0)</f>
        <v>0</v>
      </c>
    </row>
    <row r="4875" spans="2:7" ht="14" customHeight="1" x14ac:dyDescent="0.25">
      <c r="B4875" s="34" t="s">
        <v>5945</v>
      </c>
      <c r="C4875" s="29">
        <f>[1]!s_info_name(B4875)</f>
        <v>0</v>
      </c>
      <c r="D4875" s="30">
        <f>[1]!s_info_industry_sw_2021(B4875,"",1)</f>
        <v>0</v>
      </c>
      <c r="E4875" s="31" t="e">
        <f>IF([1]!s_info_industry_sw_2021(B4875,"",2)="消费电子",分工!$E$4,VLOOKUP(D4875,分工!$B$2:'分工'!$C$32,2,0))</f>
        <v>#N/A</v>
      </c>
      <c r="F4875" s="35"/>
      <c r="G4875" s="33">
        <f>IFERROR(VLOOKUP(C4875,重点公司!$C$2:$E$800,2,FALSE),0)</f>
        <v>0</v>
      </c>
    </row>
    <row r="4876" spans="2:7" ht="14" customHeight="1" x14ac:dyDescent="0.25">
      <c r="B4876" s="34" t="s">
        <v>5946</v>
      </c>
      <c r="C4876" s="29">
        <f>[1]!s_info_name(B4876)</f>
        <v>0</v>
      </c>
      <c r="D4876" s="30">
        <f>[1]!s_info_industry_sw_2021(B4876,"",1)</f>
        <v>0</v>
      </c>
      <c r="E4876" s="31" t="e">
        <f>IF([1]!s_info_industry_sw_2021(B4876,"",2)="消费电子",分工!$E$4,VLOOKUP(D4876,分工!$B$2:'分工'!$C$32,2,0))</f>
        <v>#N/A</v>
      </c>
      <c r="F4876" s="35"/>
      <c r="G4876" s="33">
        <f>IFERROR(VLOOKUP(C4876,重点公司!$C$2:$E$800,2,FALSE),0)</f>
        <v>0</v>
      </c>
    </row>
    <row r="4877" spans="2:7" ht="14" customHeight="1" x14ac:dyDescent="0.25">
      <c r="B4877" s="34" t="s">
        <v>5947</v>
      </c>
      <c r="C4877" s="29">
        <f>[1]!s_info_name(B4877)</f>
        <v>0</v>
      </c>
      <c r="D4877" s="30">
        <f>[1]!s_info_industry_sw_2021(B4877,"",1)</f>
        <v>0</v>
      </c>
      <c r="E4877" s="31" t="e">
        <f>IF([1]!s_info_industry_sw_2021(B4877,"",2)="消费电子",分工!$E$4,VLOOKUP(D4877,分工!$B$2:'分工'!$C$32,2,0))</f>
        <v>#N/A</v>
      </c>
      <c r="F4877" s="35"/>
      <c r="G4877" s="33">
        <f>IFERROR(VLOOKUP(C4877,重点公司!$C$2:$E$800,2,FALSE),0)</f>
        <v>0</v>
      </c>
    </row>
    <row r="4878" spans="2:7" ht="14" customHeight="1" x14ac:dyDescent="0.25">
      <c r="B4878" s="34" t="s">
        <v>5948</v>
      </c>
      <c r="C4878" s="29">
        <f>[1]!s_info_name(B4878)</f>
        <v>0</v>
      </c>
      <c r="D4878" s="30">
        <f>[1]!s_info_industry_sw_2021(B4878,"",1)</f>
        <v>0</v>
      </c>
      <c r="E4878" s="31" t="e">
        <f>IF([1]!s_info_industry_sw_2021(B4878,"",2)="消费电子",分工!$E$4,VLOOKUP(D4878,分工!$B$2:'分工'!$C$32,2,0))</f>
        <v>#N/A</v>
      </c>
      <c r="F4878" s="35"/>
      <c r="G4878" s="33">
        <f>IFERROR(VLOOKUP(C4878,重点公司!$C$2:$E$800,2,FALSE),0)</f>
        <v>0</v>
      </c>
    </row>
    <row r="4879" spans="2:7" ht="14" customHeight="1" x14ac:dyDescent="0.25">
      <c r="B4879" s="34" t="s">
        <v>5949</v>
      </c>
      <c r="C4879" s="29">
        <f>[1]!s_info_name(B4879)</f>
        <v>0</v>
      </c>
      <c r="D4879" s="30">
        <f>[1]!s_info_industry_sw_2021(B4879,"",1)</f>
        <v>0</v>
      </c>
      <c r="E4879" s="31" t="e">
        <f>IF([1]!s_info_industry_sw_2021(B4879,"",2)="消费电子",分工!$E$4,VLOOKUP(D4879,分工!$B$2:'分工'!$C$32,2,0))</f>
        <v>#N/A</v>
      </c>
      <c r="F4879" s="35"/>
      <c r="G4879" s="33">
        <f>IFERROR(VLOOKUP(C4879,重点公司!$C$2:$E$800,2,FALSE),0)</f>
        <v>0</v>
      </c>
    </row>
    <row r="4880" spans="2:7" ht="14" customHeight="1" x14ac:dyDescent="0.25">
      <c r="B4880" s="34" t="s">
        <v>5950</v>
      </c>
      <c r="C4880" s="29">
        <f>[1]!s_info_name(B4880)</f>
        <v>0</v>
      </c>
      <c r="D4880" s="30">
        <f>[1]!s_info_industry_sw_2021(B4880,"",1)</f>
        <v>0</v>
      </c>
      <c r="E4880" s="31" t="e">
        <f>IF([1]!s_info_industry_sw_2021(B4880,"",2)="消费电子",分工!$E$4,VLOOKUP(D4880,分工!$B$2:'分工'!$C$32,2,0))</f>
        <v>#N/A</v>
      </c>
      <c r="F4880" s="35"/>
      <c r="G4880" s="33">
        <f>IFERROR(VLOOKUP(C4880,重点公司!$C$2:$E$800,2,FALSE),0)</f>
        <v>0</v>
      </c>
    </row>
    <row r="4881" spans="2:7" ht="14" customHeight="1" x14ac:dyDescent="0.25">
      <c r="B4881" s="34" t="s">
        <v>5951</v>
      </c>
      <c r="C4881" s="29">
        <f>[1]!s_info_name(B4881)</f>
        <v>0</v>
      </c>
      <c r="D4881" s="30">
        <f>[1]!s_info_industry_sw_2021(B4881,"",1)</f>
        <v>0</v>
      </c>
      <c r="E4881" s="31" t="e">
        <f>IF([1]!s_info_industry_sw_2021(B4881,"",2)="消费电子",分工!$E$4,VLOOKUP(D4881,分工!$B$2:'分工'!$C$32,2,0))</f>
        <v>#N/A</v>
      </c>
      <c r="F4881" s="35"/>
      <c r="G4881" s="33">
        <f>IFERROR(VLOOKUP(C4881,重点公司!$C$2:$E$800,2,FALSE),0)</f>
        <v>0</v>
      </c>
    </row>
    <row r="4882" spans="2:7" ht="14" customHeight="1" x14ac:dyDescent="0.25">
      <c r="B4882" s="34" t="s">
        <v>5952</v>
      </c>
      <c r="C4882" s="29">
        <f>[1]!s_info_name(B4882)</f>
        <v>0</v>
      </c>
      <c r="D4882" s="30">
        <f>[1]!s_info_industry_sw_2021(B4882,"",1)</f>
        <v>0</v>
      </c>
      <c r="E4882" s="31" t="e">
        <f>IF([1]!s_info_industry_sw_2021(B4882,"",2)="消费电子",分工!$E$4,VLOOKUP(D4882,分工!$B$2:'分工'!$C$32,2,0))</f>
        <v>#N/A</v>
      </c>
      <c r="F4882" s="35"/>
      <c r="G4882" s="33">
        <f>IFERROR(VLOOKUP(C4882,重点公司!$C$2:$E$800,2,FALSE),0)</f>
        <v>0</v>
      </c>
    </row>
    <row r="4883" spans="2:7" ht="14" customHeight="1" x14ac:dyDescent="0.25">
      <c r="B4883" s="34" t="s">
        <v>5953</v>
      </c>
      <c r="C4883" s="29">
        <f>[1]!s_info_name(B4883)</f>
        <v>0</v>
      </c>
      <c r="D4883" s="30">
        <f>[1]!s_info_industry_sw_2021(B4883,"",1)</f>
        <v>0</v>
      </c>
      <c r="E4883" s="31" t="e">
        <f>IF([1]!s_info_industry_sw_2021(B4883,"",2)="消费电子",分工!$E$4,VLOOKUP(D4883,分工!$B$2:'分工'!$C$32,2,0))</f>
        <v>#N/A</v>
      </c>
      <c r="F4883" s="35"/>
      <c r="G4883" s="33">
        <f>IFERROR(VLOOKUP(C4883,重点公司!$C$2:$E$800,2,FALSE),0)</f>
        <v>0</v>
      </c>
    </row>
    <row r="4884" spans="2:7" ht="14" customHeight="1" x14ac:dyDescent="0.25">
      <c r="B4884" s="34" t="s">
        <v>5954</v>
      </c>
      <c r="C4884" s="29">
        <f>[1]!s_info_name(B4884)</f>
        <v>0</v>
      </c>
      <c r="D4884" s="30">
        <f>[1]!s_info_industry_sw_2021(B4884,"",1)</f>
        <v>0</v>
      </c>
      <c r="E4884" s="31" t="e">
        <f>IF([1]!s_info_industry_sw_2021(B4884,"",2)="消费电子",分工!$E$4,VLOOKUP(D4884,分工!$B$2:'分工'!$C$32,2,0))</f>
        <v>#N/A</v>
      </c>
      <c r="F4884" s="35"/>
      <c r="G4884" s="33">
        <f>IFERROR(VLOOKUP(C4884,重点公司!$C$2:$E$800,2,FALSE),0)</f>
        <v>0</v>
      </c>
    </row>
    <row r="4885" spans="2:7" ht="14" customHeight="1" x14ac:dyDescent="0.25">
      <c r="B4885" s="34" t="s">
        <v>5955</v>
      </c>
      <c r="C4885" s="29">
        <f>[1]!s_info_name(B4885)</f>
        <v>0</v>
      </c>
      <c r="D4885" s="30">
        <f>[1]!s_info_industry_sw_2021(B4885,"",1)</f>
        <v>0</v>
      </c>
      <c r="E4885" s="31" t="e">
        <f>IF([1]!s_info_industry_sw_2021(B4885,"",2)="消费电子",分工!$E$4,VLOOKUP(D4885,分工!$B$2:'分工'!$C$32,2,0))</f>
        <v>#N/A</v>
      </c>
      <c r="F4885" s="35"/>
      <c r="G4885" s="33">
        <f>IFERROR(VLOOKUP(C4885,重点公司!$C$2:$E$800,2,FALSE),0)</f>
        <v>0</v>
      </c>
    </row>
    <row r="4886" spans="2:7" ht="14" customHeight="1" x14ac:dyDescent="0.25">
      <c r="B4886" s="34" t="s">
        <v>5956</v>
      </c>
      <c r="C4886" s="29">
        <f>[1]!s_info_name(B4886)</f>
        <v>0</v>
      </c>
      <c r="D4886" s="30">
        <f>[1]!s_info_industry_sw_2021(B4886,"",1)</f>
        <v>0</v>
      </c>
      <c r="E4886" s="31" t="e">
        <f>IF([1]!s_info_industry_sw_2021(B4886,"",2)="消费电子",分工!$E$4,VLOOKUP(D4886,分工!$B$2:'分工'!$C$32,2,0))</f>
        <v>#N/A</v>
      </c>
      <c r="F4886" s="35"/>
      <c r="G4886" s="33">
        <f>IFERROR(VLOOKUP(C4886,重点公司!$C$2:$E$800,2,FALSE),0)</f>
        <v>0</v>
      </c>
    </row>
    <row r="4887" spans="2:7" ht="14" customHeight="1" x14ac:dyDescent="0.25">
      <c r="B4887" s="34" t="s">
        <v>5957</v>
      </c>
      <c r="C4887" s="29">
        <f>[1]!s_info_name(B4887)</f>
        <v>0</v>
      </c>
      <c r="D4887" s="30">
        <f>[1]!s_info_industry_sw_2021(B4887,"",1)</f>
        <v>0</v>
      </c>
      <c r="E4887" s="31" t="e">
        <f>IF([1]!s_info_industry_sw_2021(B4887,"",2)="消费电子",分工!$E$4,VLOOKUP(D4887,分工!$B$2:'分工'!$C$32,2,0))</f>
        <v>#N/A</v>
      </c>
      <c r="F4887" s="35"/>
      <c r="G4887" s="33">
        <f>IFERROR(VLOOKUP(C4887,重点公司!$C$2:$E$800,2,FALSE),0)</f>
        <v>0</v>
      </c>
    </row>
    <row r="4888" spans="2:7" ht="14" customHeight="1" x14ac:dyDescent="0.25">
      <c r="B4888" s="34" t="s">
        <v>5958</v>
      </c>
      <c r="C4888" s="29">
        <f>[1]!s_info_name(B4888)</f>
        <v>0</v>
      </c>
      <c r="D4888" s="30">
        <f>[1]!s_info_industry_sw_2021(B4888,"",1)</f>
        <v>0</v>
      </c>
      <c r="E4888" s="31" t="e">
        <f>IF([1]!s_info_industry_sw_2021(B4888,"",2)="消费电子",分工!$E$4,VLOOKUP(D4888,分工!$B$2:'分工'!$C$32,2,0))</f>
        <v>#N/A</v>
      </c>
      <c r="F4888" s="35"/>
      <c r="G4888" s="33">
        <f>IFERROR(VLOOKUP(C4888,重点公司!$C$2:$E$800,2,FALSE),0)</f>
        <v>0</v>
      </c>
    </row>
    <row r="4889" spans="2:7" ht="14" customHeight="1" x14ac:dyDescent="0.25">
      <c r="B4889" s="34" t="s">
        <v>5959</v>
      </c>
      <c r="C4889" s="29">
        <f>[1]!s_info_name(B4889)</f>
        <v>0</v>
      </c>
      <c r="D4889" s="30">
        <f>[1]!s_info_industry_sw_2021(B4889,"",1)</f>
        <v>0</v>
      </c>
      <c r="E4889" s="31" t="e">
        <f>IF([1]!s_info_industry_sw_2021(B4889,"",2)="消费电子",分工!$E$4,VLOOKUP(D4889,分工!$B$2:'分工'!$C$32,2,0))</f>
        <v>#N/A</v>
      </c>
      <c r="F4889" s="35"/>
      <c r="G4889" s="33">
        <f>IFERROR(VLOOKUP(C4889,重点公司!$C$2:$E$800,2,FALSE),0)</f>
        <v>0</v>
      </c>
    </row>
    <row r="4890" spans="2:7" ht="14" customHeight="1" x14ac:dyDescent="0.25">
      <c r="B4890" s="34" t="s">
        <v>5960</v>
      </c>
      <c r="C4890" s="29">
        <f>[1]!s_info_name(B4890)</f>
        <v>0</v>
      </c>
      <c r="D4890" s="30">
        <f>[1]!s_info_industry_sw_2021(B4890,"",1)</f>
        <v>0</v>
      </c>
      <c r="E4890" s="31" t="e">
        <f>IF([1]!s_info_industry_sw_2021(B4890,"",2)="消费电子",分工!$E$4,VLOOKUP(D4890,分工!$B$2:'分工'!$C$32,2,0))</f>
        <v>#N/A</v>
      </c>
      <c r="F4890" s="35"/>
      <c r="G4890" s="33">
        <f>IFERROR(VLOOKUP(C4890,重点公司!$C$2:$E$800,2,FALSE),0)</f>
        <v>0</v>
      </c>
    </row>
    <row r="4891" spans="2:7" ht="14" customHeight="1" x14ac:dyDescent="0.25">
      <c r="B4891" s="34" t="s">
        <v>5961</v>
      </c>
      <c r="C4891" s="29">
        <f>[1]!s_info_name(B4891)</f>
        <v>0</v>
      </c>
      <c r="D4891" s="30">
        <f>[1]!s_info_industry_sw_2021(B4891,"",1)</f>
        <v>0</v>
      </c>
      <c r="E4891" s="31" t="e">
        <f>IF([1]!s_info_industry_sw_2021(B4891,"",2)="消费电子",分工!$E$4,VLOOKUP(D4891,分工!$B$2:'分工'!$C$32,2,0))</f>
        <v>#N/A</v>
      </c>
      <c r="F4891" s="35"/>
      <c r="G4891" s="33">
        <f>IFERROR(VLOOKUP(C4891,重点公司!$C$2:$E$800,2,FALSE),0)</f>
        <v>0</v>
      </c>
    </row>
    <row r="4892" spans="2:7" ht="14" customHeight="1" x14ac:dyDescent="0.25">
      <c r="B4892" s="34" t="s">
        <v>5962</v>
      </c>
      <c r="C4892" s="29">
        <f>[1]!s_info_name(B4892)</f>
        <v>0</v>
      </c>
      <c r="D4892" s="30">
        <f>[1]!s_info_industry_sw_2021(B4892,"",1)</f>
        <v>0</v>
      </c>
      <c r="E4892" s="31" t="e">
        <f>IF([1]!s_info_industry_sw_2021(B4892,"",2)="消费电子",分工!$E$4,VLOOKUP(D4892,分工!$B$2:'分工'!$C$32,2,0))</f>
        <v>#N/A</v>
      </c>
      <c r="F4892" s="35"/>
      <c r="G4892" s="33">
        <f>IFERROR(VLOOKUP(C4892,重点公司!$C$2:$E$800,2,FALSE),0)</f>
        <v>0</v>
      </c>
    </row>
    <row r="4893" spans="2:7" ht="14" customHeight="1" x14ac:dyDescent="0.25">
      <c r="B4893" s="34" t="s">
        <v>5963</v>
      </c>
      <c r="C4893" s="29">
        <f>[1]!s_info_name(B4893)</f>
        <v>0</v>
      </c>
      <c r="D4893" s="30">
        <f>[1]!s_info_industry_sw_2021(B4893,"",1)</f>
        <v>0</v>
      </c>
      <c r="E4893" s="31" t="e">
        <f>IF([1]!s_info_industry_sw_2021(B4893,"",2)="消费电子",分工!$E$4,VLOOKUP(D4893,分工!$B$2:'分工'!$C$32,2,0))</f>
        <v>#N/A</v>
      </c>
      <c r="F4893" s="35"/>
      <c r="G4893" s="33">
        <f>IFERROR(VLOOKUP(C4893,重点公司!$C$2:$E$800,2,FALSE),0)</f>
        <v>0</v>
      </c>
    </row>
    <row r="4894" spans="2:7" ht="14" customHeight="1" x14ac:dyDescent="0.25">
      <c r="B4894" s="34" t="s">
        <v>5964</v>
      </c>
      <c r="C4894" s="29">
        <f>[1]!s_info_name(B4894)</f>
        <v>0</v>
      </c>
      <c r="D4894" s="30">
        <f>[1]!s_info_industry_sw_2021(B4894,"",1)</f>
        <v>0</v>
      </c>
      <c r="E4894" s="31" t="e">
        <f>IF([1]!s_info_industry_sw_2021(B4894,"",2)="消费电子",分工!$E$4,VLOOKUP(D4894,分工!$B$2:'分工'!$C$32,2,0))</f>
        <v>#N/A</v>
      </c>
      <c r="F4894" s="35"/>
      <c r="G4894" s="33">
        <f>IFERROR(VLOOKUP(C4894,重点公司!$C$2:$E$800,2,FALSE),0)</f>
        <v>0</v>
      </c>
    </row>
    <row r="4895" spans="2:7" ht="14" customHeight="1" x14ac:dyDescent="0.25">
      <c r="B4895" s="34" t="s">
        <v>5965</v>
      </c>
      <c r="C4895" s="29">
        <f>[1]!s_info_name(B4895)</f>
        <v>0</v>
      </c>
      <c r="D4895" s="30">
        <f>[1]!s_info_industry_sw_2021(B4895,"",1)</f>
        <v>0</v>
      </c>
      <c r="E4895" s="31" t="e">
        <f>IF([1]!s_info_industry_sw_2021(B4895,"",2)="消费电子",分工!$E$4,VLOOKUP(D4895,分工!$B$2:'分工'!$C$32,2,0))</f>
        <v>#N/A</v>
      </c>
      <c r="F4895" s="35"/>
      <c r="G4895" s="33">
        <f>IFERROR(VLOOKUP(C4895,重点公司!$C$2:$E$800,2,FALSE),0)</f>
        <v>0</v>
      </c>
    </row>
    <row r="4896" spans="2:7" ht="14" customHeight="1" x14ac:dyDescent="0.25">
      <c r="B4896" s="34" t="s">
        <v>5966</v>
      </c>
      <c r="C4896" s="29">
        <f>[1]!s_info_name(B4896)</f>
        <v>0</v>
      </c>
      <c r="D4896" s="30">
        <f>[1]!s_info_industry_sw_2021(B4896,"",1)</f>
        <v>0</v>
      </c>
      <c r="E4896" s="31" t="e">
        <f>IF([1]!s_info_industry_sw_2021(B4896,"",2)="消费电子",分工!$E$4,VLOOKUP(D4896,分工!$B$2:'分工'!$C$32,2,0))</f>
        <v>#N/A</v>
      </c>
      <c r="F4896" s="35"/>
      <c r="G4896" s="33">
        <f>IFERROR(VLOOKUP(C4896,重点公司!$C$2:$E$800,2,FALSE),0)</f>
        <v>0</v>
      </c>
    </row>
    <row r="4897" spans="2:7" ht="14" customHeight="1" x14ac:dyDescent="0.25">
      <c r="B4897" s="34" t="s">
        <v>5967</v>
      </c>
      <c r="C4897" s="29">
        <f>[1]!s_info_name(B4897)</f>
        <v>0</v>
      </c>
      <c r="D4897" s="30">
        <f>[1]!s_info_industry_sw_2021(B4897,"",1)</f>
        <v>0</v>
      </c>
      <c r="E4897" s="31" t="e">
        <f>IF([1]!s_info_industry_sw_2021(B4897,"",2)="消费电子",分工!$E$4,VLOOKUP(D4897,分工!$B$2:'分工'!$C$32,2,0))</f>
        <v>#N/A</v>
      </c>
      <c r="F4897" s="35"/>
      <c r="G4897" s="33">
        <f>IFERROR(VLOOKUP(C4897,重点公司!$C$2:$E$800,2,FALSE),0)</f>
        <v>0</v>
      </c>
    </row>
    <row r="4898" spans="2:7" ht="14" customHeight="1" x14ac:dyDescent="0.25">
      <c r="B4898" s="34" t="s">
        <v>5968</v>
      </c>
      <c r="C4898" s="29">
        <f>[1]!s_info_name(B4898)</f>
        <v>0</v>
      </c>
      <c r="D4898" s="30">
        <f>[1]!s_info_industry_sw_2021(B4898,"",1)</f>
        <v>0</v>
      </c>
      <c r="E4898" s="31" t="e">
        <f>IF([1]!s_info_industry_sw_2021(B4898,"",2)="消费电子",分工!$E$4,VLOOKUP(D4898,分工!$B$2:'分工'!$C$32,2,0))</f>
        <v>#N/A</v>
      </c>
      <c r="F4898" s="35"/>
      <c r="G4898" s="33">
        <f>IFERROR(VLOOKUP(C4898,重点公司!$C$2:$E$800,2,FALSE),0)</f>
        <v>0</v>
      </c>
    </row>
    <row r="4899" spans="2:7" ht="14" customHeight="1" x14ac:dyDescent="0.25">
      <c r="B4899" s="34" t="s">
        <v>5969</v>
      </c>
      <c r="C4899" s="29">
        <f>[1]!s_info_name(B4899)</f>
        <v>0</v>
      </c>
      <c r="D4899" s="30">
        <f>[1]!s_info_industry_sw_2021(B4899,"",1)</f>
        <v>0</v>
      </c>
      <c r="E4899" s="31" t="e">
        <f>IF([1]!s_info_industry_sw_2021(B4899,"",2)="消费电子",分工!$E$4,VLOOKUP(D4899,分工!$B$2:'分工'!$C$32,2,0))</f>
        <v>#N/A</v>
      </c>
      <c r="F4899" s="35"/>
      <c r="G4899" s="33">
        <f>IFERROR(VLOOKUP(C4899,重点公司!$C$2:$E$800,2,FALSE),0)</f>
        <v>0</v>
      </c>
    </row>
    <row r="4900" spans="2:7" ht="14" customHeight="1" x14ac:dyDescent="0.25">
      <c r="B4900" s="34" t="s">
        <v>5970</v>
      </c>
      <c r="C4900" s="29">
        <f>[1]!s_info_name(B4900)</f>
        <v>0</v>
      </c>
      <c r="D4900" s="30">
        <f>[1]!s_info_industry_sw_2021(B4900,"",1)</f>
        <v>0</v>
      </c>
      <c r="E4900" s="31" t="e">
        <f>IF([1]!s_info_industry_sw_2021(B4900,"",2)="消费电子",分工!$E$4,VLOOKUP(D4900,分工!$B$2:'分工'!$C$32,2,0))</f>
        <v>#N/A</v>
      </c>
      <c r="F4900" s="35"/>
      <c r="G4900" s="33">
        <f>IFERROR(VLOOKUP(C4900,重点公司!$C$2:$E$800,2,FALSE),0)</f>
        <v>0</v>
      </c>
    </row>
    <row r="4901" spans="2:7" ht="14" customHeight="1" x14ac:dyDescent="0.25">
      <c r="B4901" s="34" t="s">
        <v>5971</v>
      </c>
      <c r="C4901" s="29">
        <f>[1]!s_info_name(B4901)</f>
        <v>0</v>
      </c>
      <c r="D4901" s="30">
        <f>[1]!s_info_industry_sw_2021(B4901,"",1)</f>
        <v>0</v>
      </c>
      <c r="E4901" s="31" t="e">
        <f>IF([1]!s_info_industry_sw_2021(B4901,"",2)="消费电子",分工!$E$4,VLOOKUP(D4901,分工!$B$2:'分工'!$C$32,2,0))</f>
        <v>#N/A</v>
      </c>
      <c r="F4901" s="35"/>
      <c r="G4901" s="33">
        <f>IFERROR(VLOOKUP(C4901,重点公司!$C$2:$E$800,2,FALSE),0)</f>
        <v>0</v>
      </c>
    </row>
    <row r="4902" spans="2:7" ht="14" customHeight="1" x14ac:dyDescent="0.25">
      <c r="B4902" s="34" t="s">
        <v>5972</v>
      </c>
      <c r="C4902" s="29">
        <f>[1]!s_info_name(B4902)</f>
        <v>0</v>
      </c>
      <c r="D4902" s="30">
        <f>[1]!s_info_industry_sw_2021(B4902,"",1)</f>
        <v>0</v>
      </c>
      <c r="E4902" s="31" t="e">
        <f>IF([1]!s_info_industry_sw_2021(B4902,"",2)="消费电子",分工!$E$4,VLOOKUP(D4902,分工!$B$2:'分工'!$C$32,2,0))</f>
        <v>#N/A</v>
      </c>
      <c r="F4902" s="35"/>
      <c r="G4902" s="33">
        <f>IFERROR(VLOOKUP(C4902,重点公司!$C$2:$E$800,2,FALSE),0)</f>
        <v>0</v>
      </c>
    </row>
    <row r="4903" spans="2:7" ht="14" customHeight="1" x14ac:dyDescent="0.25">
      <c r="B4903" s="34" t="s">
        <v>5973</v>
      </c>
      <c r="C4903" s="29">
        <f>[1]!s_info_name(B4903)</f>
        <v>0</v>
      </c>
      <c r="D4903" s="30">
        <f>[1]!s_info_industry_sw_2021(B4903,"",1)</f>
        <v>0</v>
      </c>
      <c r="E4903" s="31" t="e">
        <f>IF([1]!s_info_industry_sw_2021(B4903,"",2)="消费电子",分工!$E$4,VLOOKUP(D4903,分工!$B$2:'分工'!$C$32,2,0))</f>
        <v>#N/A</v>
      </c>
      <c r="F4903" s="35"/>
      <c r="G4903" s="33">
        <f>IFERROR(VLOOKUP(C4903,重点公司!$C$2:$E$800,2,FALSE),0)</f>
        <v>0</v>
      </c>
    </row>
    <row r="4904" spans="2:7" ht="14" customHeight="1" x14ac:dyDescent="0.25">
      <c r="B4904" s="34" t="s">
        <v>5974</v>
      </c>
      <c r="C4904" s="29">
        <f>[1]!s_info_name(B4904)</f>
        <v>0</v>
      </c>
      <c r="D4904" s="30">
        <f>[1]!s_info_industry_sw_2021(B4904,"",1)</f>
        <v>0</v>
      </c>
      <c r="E4904" s="31" t="e">
        <f>IF([1]!s_info_industry_sw_2021(B4904,"",2)="消费电子",分工!$E$4,VLOOKUP(D4904,分工!$B$2:'分工'!$C$32,2,0))</f>
        <v>#N/A</v>
      </c>
      <c r="F4904" s="35"/>
      <c r="G4904" s="33">
        <f>IFERROR(VLOOKUP(C4904,重点公司!$C$2:$E$800,2,FALSE),0)</f>
        <v>0</v>
      </c>
    </row>
    <row r="4905" spans="2:7" ht="14" customHeight="1" x14ac:dyDescent="0.25">
      <c r="B4905" s="34" t="s">
        <v>5975</v>
      </c>
      <c r="C4905" s="29">
        <f>[1]!s_info_name(B4905)</f>
        <v>0</v>
      </c>
      <c r="D4905" s="30">
        <f>[1]!s_info_industry_sw_2021(B4905,"",1)</f>
        <v>0</v>
      </c>
      <c r="E4905" s="31" t="e">
        <f>IF([1]!s_info_industry_sw_2021(B4905,"",2)="消费电子",分工!$E$4,VLOOKUP(D4905,分工!$B$2:'分工'!$C$32,2,0))</f>
        <v>#N/A</v>
      </c>
      <c r="F4905" s="35"/>
      <c r="G4905" s="33">
        <f>IFERROR(VLOOKUP(C4905,重点公司!$C$2:$E$800,2,FALSE),0)</f>
        <v>0</v>
      </c>
    </row>
    <row r="4906" spans="2:7" ht="14" customHeight="1" x14ac:dyDescent="0.25">
      <c r="B4906" s="34" t="s">
        <v>5976</v>
      </c>
      <c r="C4906" s="29">
        <f>[1]!s_info_name(B4906)</f>
        <v>0</v>
      </c>
      <c r="D4906" s="30">
        <f>[1]!s_info_industry_sw_2021(B4906,"",1)</f>
        <v>0</v>
      </c>
      <c r="E4906" s="31" t="e">
        <f>IF([1]!s_info_industry_sw_2021(B4906,"",2)="消费电子",分工!$E$4,VLOOKUP(D4906,分工!$B$2:'分工'!$C$32,2,0))</f>
        <v>#N/A</v>
      </c>
      <c r="F4906" s="35"/>
      <c r="G4906" s="33">
        <f>IFERROR(VLOOKUP(C4906,重点公司!$C$2:$E$800,2,FALSE),0)</f>
        <v>0</v>
      </c>
    </row>
    <row r="4907" spans="2:7" ht="14" customHeight="1" x14ac:dyDescent="0.25">
      <c r="B4907" s="34" t="s">
        <v>5977</v>
      </c>
      <c r="C4907" s="29">
        <f>[1]!s_info_name(B4907)</f>
        <v>0</v>
      </c>
      <c r="D4907" s="30">
        <f>[1]!s_info_industry_sw_2021(B4907,"",1)</f>
        <v>0</v>
      </c>
      <c r="E4907" s="31" t="e">
        <f>IF([1]!s_info_industry_sw_2021(B4907,"",2)="消费电子",分工!$E$4,VLOOKUP(D4907,分工!$B$2:'分工'!$C$32,2,0))</f>
        <v>#N/A</v>
      </c>
      <c r="F4907" s="35"/>
      <c r="G4907" s="33">
        <f>IFERROR(VLOOKUP(C4907,重点公司!$C$2:$E$800,2,FALSE),0)</f>
        <v>0</v>
      </c>
    </row>
    <row r="4908" spans="2:7" ht="14" customHeight="1" x14ac:dyDescent="0.25">
      <c r="B4908" s="34" t="s">
        <v>5978</v>
      </c>
      <c r="C4908" s="29">
        <f>[1]!s_info_name(B4908)</f>
        <v>0</v>
      </c>
      <c r="D4908" s="30">
        <f>[1]!s_info_industry_sw_2021(B4908,"",1)</f>
        <v>0</v>
      </c>
      <c r="E4908" s="31" t="e">
        <f>IF([1]!s_info_industry_sw_2021(B4908,"",2)="消费电子",分工!$E$4,VLOOKUP(D4908,分工!$B$2:'分工'!$C$32,2,0))</f>
        <v>#N/A</v>
      </c>
      <c r="F4908" s="35"/>
      <c r="G4908" s="33">
        <f>IFERROR(VLOOKUP(C4908,重点公司!$C$2:$E$800,2,FALSE),0)</f>
        <v>0</v>
      </c>
    </row>
    <row r="4909" spans="2:7" ht="14" customHeight="1" x14ac:dyDescent="0.25">
      <c r="B4909" s="34" t="s">
        <v>5979</v>
      </c>
      <c r="C4909" s="29">
        <f>[1]!s_info_name(B4909)</f>
        <v>0</v>
      </c>
      <c r="D4909" s="30">
        <f>[1]!s_info_industry_sw_2021(B4909,"",1)</f>
        <v>0</v>
      </c>
      <c r="E4909" s="31" t="e">
        <f>IF([1]!s_info_industry_sw_2021(B4909,"",2)="消费电子",分工!$E$4,VLOOKUP(D4909,分工!$B$2:'分工'!$C$32,2,0))</f>
        <v>#N/A</v>
      </c>
      <c r="F4909" s="35"/>
      <c r="G4909" s="33">
        <f>IFERROR(VLOOKUP(C4909,重点公司!$C$2:$E$800,2,FALSE),0)</f>
        <v>0</v>
      </c>
    </row>
    <row r="4910" spans="2:7" ht="14" customHeight="1" x14ac:dyDescent="0.25">
      <c r="B4910" s="34" t="s">
        <v>5980</v>
      </c>
      <c r="C4910" s="29">
        <f>[1]!s_info_name(B4910)</f>
        <v>0</v>
      </c>
      <c r="D4910" s="30">
        <f>[1]!s_info_industry_sw_2021(B4910,"",1)</f>
        <v>0</v>
      </c>
      <c r="E4910" s="31" t="e">
        <f>IF([1]!s_info_industry_sw_2021(B4910,"",2)="消费电子",分工!$E$4,VLOOKUP(D4910,分工!$B$2:'分工'!$C$32,2,0))</f>
        <v>#N/A</v>
      </c>
      <c r="F4910" s="35"/>
      <c r="G4910" s="33">
        <f>IFERROR(VLOOKUP(C4910,重点公司!$C$2:$E$800,2,FALSE),0)</f>
        <v>0</v>
      </c>
    </row>
    <row r="4911" spans="2:7" ht="14" customHeight="1" x14ac:dyDescent="0.25">
      <c r="B4911" s="34" t="s">
        <v>5981</v>
      </c>
      <c r="C4911" s="29">
        <f>[1]!s_info_name(B4911)</f>
        <v>0</v>
      </c>
      <c r="D4911" s="30">
        <f>[1]!s_info_industry_sw_2021(B4911,"",1)</f>
        <v>0</v>
      </c>
      <c r="E4911" s="31" t="e">
        <f>IF([1]!s_info_industry_sw_2021(B4911,"",2)="消费电子",分工!$E$4,VLOOKUP(D4911,分工!$B$2:'分工'!$C$32,2,0))</f>
        <v>#N/A</v>
      </c>
      <c r="F4911" s="35"/>
      <c r="G4911" s="33">
        <f>IFERROR(VLOOKUP(C4911,重点公司!$C$2:$E$800,2,FALSE),0)</f>
        <v>0</v>
      </c>
    </row>
    <row r="4912" spans="2:7" ht="14" customHeight="1" x14ac:dyDescent="0.25">
      <c r="B4912" s="34" t="s">
        <v>5982</v>
      </c>
      <c r="C4912" s="29">
        <f>[1]!s_info_name(B4912)</f>
        <v>0</v>
      </c>
      <c r="D4912" s="30">
        <f>[1]!s_info_industry_sw_2021(B4912,"",1)</f>
        <v>0</v>
      </c>
      <c r="E4912" s="31" t="e">
        <f>IF([1]!s_info_industry_sw_2021(B4912,"",2)="消费电子",分工!$E$4,VLOOKUP(D4912,分工!$B$2:'分工'!$C$32,2,0))</f>
        <v>#N/A</v>
      </c>
      <c r="F4912" s="35"/>
      <c r="G4912" s="33">
        <f>IFERROR(VLOOKUP(C4912,重点公司!$C$2:$E$800,2,FALSE),0)</f>
        <v>0</v>
      </c>
    </row>
    <row r="4913" spans="2:7" ht="14" customHeight="1" x14ac:dyDescent="0.25">
      <c r="B4913" s="34" t="s">
        <v>5983</v>
      </c>
      <c r="C4913" s="29">
        <f>[1]!s_info_name(B4913)</f>
        <v>0</v>
      </c>
      <c r="D4913" s="30">
        <f>[1]!s_info_industry_sw_2021(B4913,"",1)</f>
        <v>0</v>
      </c>
      <c r="E4913" s="31" t="e">
        <f>IF([1]!s_info_industry_sw_2021(B4913,"",2)="消费电子",分工!$E$4,VLOOKUP(D4913,分工!$B$2:'分工'!$C$32,2,0))</f>
        <v>#N/A</v>
      </c>
      <c r="F4913" s="35"/>
      <c r="G4913" s="33">
        <f>IFERROR(VLOOKUP(C4913,重点公司!$C$2:$E$800,2,FALSE),0)</f>
        <v>0</v>
      </c>
    </row>
    <row r="4914" spans="2:7" ht="14" customHeight="1" x14ac:dyDescent="0.25">
      <c r="B4914" s="34" t="s">
        <v>5984</v>
      </c>
      <c r="C4914" s="29">
        <f>[1]!s_info_name(B4914)</f>
        <v>0</v>
      </c>
      <c r="D4914" s="30">
        <f>[1]!s_info_industry_sw_2021(B4914,"",1)</f>
        <v>0</v>
      </c>
      <c r="E4914" s="31" t="e">
        <f>IF([1]!s_info_industry_sw_2021(B4914,"",2)="消费电子",分工!$E$4,VLOOKUP(D4914,分工!$B$2:'分工'!$C$32,2,0))</f>
        <v>#N/A</v>
      </c>
      <c r="F4914" s="35"/>
      <c r="G4914" s="33">
        <f>IFERROR(VLOOKUP(C4914,重点公司!$C$2:$E$800,2,FALSE),0)</f>
        <v>0</v>
      </c>
    </row>
    <row r="4915" spans="2:7" ht="14" customHeight="1" x14ac:dyDescent="0.25">
      <c r="B4915" s="34" t="s">
        <v>5985</v>
      </c>
      <c r="C4915" s="29">
        <f>[1]!s_info_name(B4915)</f>
        <v>0</v>
      </c>
      <c r="D4915" s="30">
        <f>[1]!s_info_industry_sw_2021(B4915,"",1)</f>
        <v>0</v>
      </c>
      <c r="E4915" s="31" t="e">
        <f>IF([1]!s_info_industry_sw_2021(B4915,"",2)="消费电子",分工!$E$4,VLOOKUP(D4915,分工!$B$2:'分工'!$C$32,2,0))</f>
        <v>#N/A</v>
      </c>
      <c r="F4915" s="35"/>
      <c r="G4915" s="33">
        <f>IFERROR(VLOOKUP(C4915,重点公司!$C$2:$E$800,2,FALSE),0)</f>
        <v>0</v>
      </c>
    </row>
    <row r="4916" spans="2:7" ht="14" customHeight="1" x14ac:dyDescent="0.25">
      <c r="B4916" s="34" t="s">
        <v>5986</v>
      </c>
      <c r="C4916" s="29">
        <f>[1]!s_info_name(B4916)</f>
        <v>0</v>
      </c>
      <c r="D4916" s="30">
        <f>[1]!s_info_industry_sw_2021(B4916,"",1)</f>
        <v>0</v>
      </c>
      <c r="E4916" s="31" t="e">
        <f>IF([1]!s_info_industry_sw_2021(B4916,"",2)="消费电子",分工!$E$4,VLOOKUP(D4916,分工!$B$2:'分工'!$C$32,2,0))</f>
        <v>#N/A</v>
      </c>
      <c r="F4916" s="35"/>
      <c r="G4916" s="33">
        <f>IFERROR(VLOOKUP(C4916,重点公司!$C$2:$E$800,2,FALSE),0)</f>
        <v>0</v>
      </c>
    </row>
    <row r="4917" spans="2:7" ht="14" customHeight="1" x14ac:dyDescent="0.25">
      <c r="B4917" s="34" t="s">
        <v>5987</v>
      </c>
      <c r="C4917" s="29">
        <f>[1]!s_info_name(B4917)</f>
        <v>0</v>
      </c>
      <c r="D4917" s="30">
        <f>[1]!s_info_industry_sw_2021(B4917,"",1)</f>
        <v>0</v>
      </c>
      <c r="E4917" s="31" t="e">
        <f>IF([1]!s_info_industry_sw_2021(B4917,"",2)="消费电子",分工!$E$4,VLOOKUP(D4917,分工!$B$2:'分工'!$C$32,2,0))</f>
        <v>#N/A</v>
      </c>
      <c r="F4917" s="35"/>
      <c r="G4917" s="33">
        <f>IFERROR(VLOOKUP(C4917,重点公司!$C$2:$E$800,2,FALSE),0)</f>
        <v>0</v>
      </c>
    </row>
    <row r="4918" spans="2:7" ht="14" customHeight="1" x14ac:dyDescent="0.25">
      <c r="B4918" s="34" t="s">
        <v>5988</v>
      </c>
      <c r="C4918" s="29">
        <f>[1]!s_info_name(B4918)</f>
        <v>0</v>
      </c>
      <c r="D4918" s="30">
        <f>[1]!s_info_industry_sw_2021(B4918,"",1)</f>
        <v>0</v>
      </c>
      <c r="E4918" s="31" t="e">
        <f>IF([1]!s_info_industry_sw_2021(B4918,"",2)="消费电子",分工!$E$4,VLOOKUP(D4918,分工!$B$2:'分工'!$C$32,2,0))</f>
        <v>#N/A</v>
      </c>
      <c r="F4918" s="35"/>
      <c r="G4918" s="33">
        <f>IFERROR(VLOOKUP(C4918,重点公司!$C$2:$E$800,2,FALSE),0)</f>
        <v>0</v>
      </c>
    </row>
    <row r="4919" spans="2:7" ht="14" customHeight="1" x14ac:dyDescent="0.25">
      <c r="B4919" s="34" t="s">
        <v>5989</v>
      </c>
      <c r="C4919" s="29">
        <f>[1]!s_info_name(B4919)</f>
        <v>0</v>
      </c>
      <c r="D4919" s="30">
        <f>[1]!s_info_industry_sw_2021(B4919,"",1)</f>
        <v>0</v>
      </c>
      <c r="E4919" s="31" t="e">
        <f>IF([1]!s_info_industry_sw_2021(B4919,"",2)="消费电子",分工!$E$4,VLOOKUP(D4919,分工!$B$2:'分工'!$C$32,2,0))</f>
        <v>#N/A</v>
      </c>
      <c r="F4919" s="35"/>
      <c r="G4919" s="33">
        <f>IFERROR(VLOOKUP(C4919,重点公司!$C$2:$E$800,2,FALSE),0)</f>
        <v>0</v>
      </c>
    </row>
    <row r="4920" spans="2:7" ht="14" customHeight="1" x14ac:dyDescent="0.25">
      <c r="B4920" s="34" t="s">
        <v>5990</v>
      </c>
      <c r="C4920" s="29">
        <f>[1]!s_info_name(B4920)</f>
        <v>0</v>
      </c>
      <c r="D4920" s="30">
        <f>[1]!s_info_industry_sw_2021(B4920,"",1)</f>
        <v>0</v>
      </c>
      <c r="E4920" s="31" t="e">
        <f>IF([1]!s_info_industry_sw_2021(B4920,"",2)="消费电子",分工!$E$4,VLOOKUP(D4920,分工!$B$2:'分工'!$C$32,2,0))</f>
        <v>#N/A</v>
      </c>
      <c r="F4920" s="35"/>
      <c r="G4920" s="33">
        <f>IFERROR(VLOOKUP(C4920,重点公司!$C$2:$E$800,2,FALSE),0)</f>
        <v>0</v>
      </c>
    </row>
    <row r="4921" spans="2:7" ht="14" customHeight="1" x14ac:dyDescent="0.25">
      <c r="B4921" s="34" t="s">
        <v>5991</v>
      </c>
      <c r="C4921" s="29">
        <f>[1]!s_info_name(B4921)</f>
        <v>0</v>
      </c>
      <c r="D4921" s="30">
        <f>[1]!s_info_industry_sw_2021(B4921,"",1)</f>
        <v>0</v>
      </c>
      <c r="E4921" s="31" t="e">
        <f>IF([1]!s_info_industry_sw_2021(B4921,"",2)="消费电子",分工!$E$4,VLOOKUP(D4921,分工!$B$2:'分工'!$C$32,2,0))</f>
        <v>#N/A</v>
      </c>
      <c r="F4921" s="35"/>
      <c r="G4921" s="33">
        <f>IFERROR(VLOOKUP(C4921,重点公司!$C$2:$E$800,2,FALSE),0)</f>
        <v>0</v>
      </c>
    </row>
    <row r="4922" spans="2:7" ht="14" customHeight="1" x14ac:dyDescent="0.25">
      <c r="B4922" s="34" t="s">
        <v>5992</v>
      </c>
      <c r="C4922" s="29">
        <f>[1]!s_info_name(B4922)</f>
        <v>0</v>
      </c>
      <c r="D4922" s="30">
        <f>[1]!s_info_industry_sw_2021(B4922,"",1)</f>
        <v>0</v>
      </c>
      <c r="E4922" s="31" t="e">
        <f>IF([1]!s_info_industry_sw_2021(B4922,"",2)="消费电子",分工!$E$4,VLOOKUP(D4922,分工!$B$2:'分工'!$C$32,2,0))</f>
        <v>#N/A</v>
      </c>
      <c r="F4922" s="35"/>
      <c r="G4922" s="33">
        <f>IFERROR(VLOOKUP(C4922,重点公司!$C$2:$E$800,2,FALSE),0)</f>
        <v>0</v>
      </c>
    </row>
    <row r="4923" spans="2:7" ht="14" customHeight="1" x14ac:dyDescent="0.25">
      <c r="B4923" s="34" t="s">
        <v>5993</v>
      </c>
      <c r="C4923" s="29">
        <f>[1]!s_info_name(B4923)</f>
        <v>0</v>
      </c>
      <c r="D4923" s="30">
        <f>[1]!s_info_industry_sw_2021(B4923,"",1)</f>
        <v>0</v>
      </c>
      <c r="E4923" s="31" t="e">
        <f>IF([1]!s_info_industry_sw_2021(B4923,"",2)="消费电子",分工!$E$4,VLOOKUP(D4923,分工!$B$2:'分工'!$C$32,2,0))</f>
        <v>#N/A</v>
      </c>
      <c r="F4923" s="35"/>
      <c r="G4923" s="33">
        <f>IFERROR(VLOOKUP(C4923,重点公司!$C$2:$E$800,2,FALSE),0)</f>
        <v>0</v>
      </c>
    </row>
    <row r="4924" spans="2:7" ht="14" customHeight="1" x14ac:dyDescent="0.25">
      <c r="B4924" s="34" t="s">
        <v>5994</v>
      </c>
      <c r="C4924" s="29">
        <f>[1]!s_info_name(B4924)</f>
        <v>0</v>
      </c>
      <c r="D4924" s="30">
        <f>[1]!s_info_industry_sw_2021(B4924,"",1)</f>
        <v>0</v>
      </c>
      <c r="E4924" s="31" t="e">
        <f>IF([1]!s_info_industry_sw_2021(B4924,"",2)="消费电子",分工!$E$4,VLOOKUP(D4924,分工!$B$2:'分工'!$C$32,2,0))</f>
        <v>#N/A</v>
      </c>
      <c r="F4924" s="35"/>
      <c r="G4924" s="33">
        <f>IFERROR(VLOOKUP(C4924,重点公司!$C$2:$E$800,2,FALSE),0)</f>
        <v>0</v>
      </c>
    </row>
    <row r="4925" spans="2:7" ht="14" customHeight="1" x14ac:dyDescent="0.25">
      <c r="B4925" s="34" t="s">
        <v>5995</v>
      </c>
      <c r="C4925" s="29">
        <f>[1]!s_info_name(B4925)</f>
        <v>0</v>
      </c>
      <c r="D4925" s="30">
        <f>[1]!s_info_industry_sw_2021(B4925,"",1)</f>
        <v>0</v>
      </c>
      <c r="E4925" s="31" t="e">
        <f>IF([1]!s_info_industry_sw_2021(B4925,"",2)="消费电子",分工!$E$4,VLOOKUP(D4925,分工!$B$2:'分工'!$C$32,2,0))</f>
        <v>#N/A</v>
      </c>
      <c r="F4925" s="35"/>
      <c r="G4925" s="33">
        <f>IFERROR(VLOOKUP(C4925,重点公司!$C$2:$E$800,2,FALSE),0)</f>
        <v>0</v>
      </c>
    </row>
    <row r="4926" spans="2:7" ht="14" customHeight="1" x14ac:dyDescent="0.25">
      <c r="B4926" s="34" t="s">
        <v>5996</v>
      </c>
      <c r="C4926" s="29">
        <f>[1]!s_info_name(B4926)</f>
        <v>0</v>
      </c>
      <c r="D4926" s="30">
        <f>[1]!s_info_industry_sw_2021(B4926,"",1)</f>
        <v>0</v>
      </c>
      <c r="E4926" s="31" t="e">
        <f>IF([1]!s_info_industry_sw_2021(B4926,"",2)="消费电子",分工!$E$4,VLOOKUP(D4926,分工!$B$2:'分工'!$C$32,2,0))</f>
        <v>#N/A</v>
      </c>
      <c r="F4926" s="35"/>
      <c r="G4926" s="33">
        <f>IFERROR(VLOOKUP(C4926,重点公司!$C$2:$E$800,2,FALSE),0)</f>
        <v>0</v>
      </c>
    </row>
    <row r="4927" spans="2:7" ht="14" customHeight="1" x14ac:dyDescent="0.25">
      <c r="B4927" s="34" t="s">
        <v>5997</v>
      </c>
      <c r="C4927" s="29">
        <f>[1]!s_info_name(B4927)</f>
        <v>0</v>
      </c>
      <c r="D4927" s="30">
        <f>[1]!s_info_industry_sw_2021(B4927,"",1)</f>
        <v>0</v>
      </c>
      <c r="E4927" s="31" t="e">
        <f>IF([1]!s_info_industry_sw_2021(B4927,"",2)="消费电子",分工!$E$4,VLOOKUP(D4927,分工!$B$2:'分工'!$C$32,2,0))</f>
        <v>#N/A</v>
      </c>
      <c r="F4927" s="35"/>
      <c r="G4927" s="33">
        <f>IFERROR(VLOOKUP(C4927,重点公司!$C$2:$E$800,2,FALSE),0)</f>
        <v>0</v>
      </c>
    </row>
    <row r="4928" spans="2:7" ht="14" customHeight="1" x14ac:dyDescent="0.25">
      <c r="B4928" s="34" t="s">
        <v>5998</v>
      </c>
      <c r="C4928" s="29">
        <f>[1]!s_info_name(B4928)</f>
        <v>0</v>
      </c>
      <c r="D4928" s="30">
        <f>[1]!s_info_industry_sw_2021(B4928,"",1)</f>
        <v>0</v>
      </c>
      <c r="E4928" s="31" t="e">
        <f>IF([1]!s_info_industry_sw_2021(B4928,"",2)="消费电子",分工!$E$4,VLOOKUP(D4928,分工!$B$2:'分工'!$C$32,2,0))</f>
        <v>#N/A</v>
      </c>
      <c r="F4928" s="35"/>
      <c r="G4928" s="33">
        <f>IFERROR(VLOOKUP(C4928,重点公司!$C$2:$E$800,2,FALSE),0)</f>
        <v>0</v>
      </c>
    </row>
    <row r="4929" spans="2:7" ht="14" customHeight="1" x14ac:dyDescent="0.25">
      <c r="B4929" s="34" t="s">
        <v>5999</v>
      </c>
      <c r="C4929" s="29">
        <f>[1]!s_info_name(B4929)</f>
        <v>0</v>
      </c>
      <c r="D4929" s="30">
        <f>[1]!s_info_industry_sw_2021(B4929,"",1)</f>
        <v>0</v>
      </c>
      <c r="E4929" s="31" t="e">
        <f>IF([1]!s_info_industry_sw_2021(B4929,"",2)="消费电子",分工!$E$4,VLOOKUP(D4929,分工!$B$2:'分工'!$C$32,2,0))</f>
        <v>#N/A</v>
      </c>
      <c r="F4929" s="35"/>
      <c r="G4929" s="33">
        <f>IFERROR(VLOOKUP(C4929,重点公司!$C$2:$E$800,2,FALSE),0)</f>
        <v>0</v>
      </c>
    </row>
    <row r="4930" spans="2:7" ht="14" customHeight="1" x14ac:dyDescent="0.25">
      <c r="B4930" s="34" t="s">
        <v>6000</v>
      </c>
      <c r="C4930" s="29">
        <f>[1]!s_info_name(B4930)</f>
        <v>0</v>
      </c>
      <c r="D4930" s="30">
        <f>[1]!s_info_industry_sw_2021(B4930,"",1)</f>
        <v>0</v>
      </c>
      <c r="E4930" s="31" t="e">
        <f>IF([1]!s_info_industry_sw_2021(B4930,"",2)="消费电子",分工!$E$4,VLOOKUP(D4930,分工!$B$2:'分工'!$C$32,2,0))</f>
        <v>#N/A</v>
      </c>
      <c r="F4930" s="35"/>
      <c r="G4930" s="33">
        <f>IFERROR(VLOOKUP(C4930,重点公司!$C$2:$E$800,2,FALSE),0)</f>
        <v>0</v>
      </c>
    </row>
    <row r="4931" spans="2:7" ht="14" customHeight="1" x14ac:dyDescent="0.25">
      <c r="B4931" s="34" t="s">
        <v>6001</v>
      </c>
      <c r="C4931" s="29">
        <f>[1]!s_info_name(B4931)</f>
        <v>0</v>
      </c>
      <c r="D4931" s="30">
        <f>[1]!s_info_industry_sw_2021(B4931,"",1)</f>
        <v>0</v>
      </c>
      <c r="E4931" s="31" t="e">
        <f>IF([1]!s_info_industry_sw_2021(B4931,"",2)="消费电子",分工!$E$4,VLOOKUP(D4931,分工!$B$2:'分工'!$C$32,2,0))</f>
        <v>#N/A</v>
      </c>
      <c r="F4931" s="35"/>
      <c r="G4931" s="33">
        <f>IFERROR(VLOOKUP(C4931,重点公司!$C$2:$E$800,2,FALSE),0)</f>
        <v>0</v>
      </c>
    </row>
    <row r="4932" spans="2:7" ht="14" customHeight="1" x14ac:dyDescent="0.25">
      <c r="B4932" s="34" t="s">
        <v>6002</v>
      </c>
      <c r="C4932" s="29">
        <f>[1]!s_info_name(B4932)</f>
        <v>0</v>
      </c>
      <c r="D4932" s="30">
        <f>[1]!s_info_industry_sw_2021(B4932,"",1)</f>
        <v>0</v>
      </c>
      <c r="E4932" s="31" t="e">
        <f>IF([1]!s_info_industry_sw_2021(B4932,"",2)="消费电子",分工!$E$4,VLOOKUP(D4932,分工!$B$2:'分工'!$C$32,2,0))</f>
        <v>#N/A</v>
      </c>
      <c r="F4932" s="35"/>
      <c r="G4932" s="33">
        <f>IFERROR(VLOOKUP(C4932,重点公司!$C$2:$E$800,2,FALSE),0)</f>
        <v>0</v>
      </c>
    </row>
    <row r="4933" spans="2:7" ht="14" customHeight="1" x14ac:dyDescent="0.25">
      <c r="B4933" s="34" t="s">
        <v>6003</v>
      </c>
      <c r="C4933" s="29">
        <f>[1]!s_info_name(B4933)</f>
        <v>0</v>
      </c>
      <c r="D4933" s="30">
        <f>[1]!s_info_industry_sw_2021(B4933,"",1)</f>
        <v>0</v>
      </c>
      <c r="E4933" s="31" t="e">
        <f>IF([1]!s_info_industry_sw_2021(B4933,"",2)="消费电子",分工!$E$4,VLOOKUP(D4933,分工!$B$2:'分工'!$C$32,2,0))</f>
        <v>#N/A</v>
      </c>
      <c r="F4933" s="35"/>
      <c r="G4933" s="33">
        <f>IFERROR(VLOOKUP(C4933,重点公司!$C$2:$E$800,2,FALSE),0)</f>
        <v>0</v>
      </c>
    </row>
    <row r="4934" spans="2:7" ht="14" customHeight="1" x14ac:dyDescent="0.25">
      <c r="B4934" s="34" t="s">
        <v>6004</v>
      </c>
      <c r="C4934" s="29">
        <f>[1]!s_info_name(B4934)</f>
        <v>0</v>
      </c>
      <c r="D4934" s="30">
        <f>[1]!s_info_industry_sw_2021(B4934,"",1)</f>
        <v>0</v>
      </c>
      <c r="E4934" s="31" t="e">
        <f>IF([1]!s_info_industry_sw_2021(B4934,"",2)="消费电子",分工!$E$4,VLOOKUP(D4934,分工!$B$2:'分工'!$C$32,2,0))</f>
        <v>#N/A</v>
      </c>
      <c r="F4934" s="35"/>
      <c r="G4934" s="33">
        <f>IFERROR(VLOOKUP(C4934,重点公司!$C$2:$E$800,2,FALSE),0)</f>
        <v>0</v>
      </c>
    </row>
    <row r="4935" spans="2:7" ht="14" customHeight="1" x14ac:dyDescent="0.25">
      <c r="B4935" s="34" t="s">
        <v>6005</v>
      </c>
      <c r="C4935" s="29">
        <f>[1]!s_info_name(B4935)</f>
        <v>0</v>
      </c>
      <c r="D4935" s="30">
        <f>[1]!s_info_industry_sw_2021(B4935,"",1)</f>
        <v>0</v>
      </c>
      <c r="E4935" s="31" t="e">
        <f>IF([1]!s_info_industry_sw_2021(B4935,"",2)="消费电子",分工!$E$4,VLOOKUP(D4935,分工!$B$2:'分工'!$C$32,2,0))</f>
        <v>#N/A</v>
      </c>
      <c r="F4935" s="35"/>
      <c r="G4935" s="33">
        <f>IFERROR(VLOOKUP(C4935,重点公司!$C$2:$E$800,2,FALSE),0)</f>
        <v>0</v>
      </c>
    </row>
    <row r="4936" spans="2:7" ht="14" customHeight="1" x14ac:dyDescent="0.25">
      <c r="B4936" s="34" t="s">
        <v>6006</v>
      </c>
      <c r="C4936" s="29">
        <f>[1]!s_info_name(B4936)</f>
        <v>0</v>
      </c>
      <c r="D4936" s="30">
        <f>[1]!s_info_industry_sw_2021(B4936,"",1)</f>
        <v>0</v>
      </c>
      <c r="E4936" s="31" t="e">
        <f>IF([1]!s_info_industry_sw_2021(B4936,"",2)="消费电子",分工!$E$4,VLOOKUP(D4936,分工!$B$2:'分工'!$C$32,2,0))</f>
        <v>#N/A</v>
      </c>
      <c r="F4936" s="35"/>
      <c r="G4936" s="33">
        <f>IFERROR(VLOOKUP(C4936,重点公司!$C$2:$E$800,2,FALSE),0)</f>
        <v>0</v>
      </c>
    </row>
    <row r="4937" spans="2:7" ht="14" customHeight="1" x14ac:dyDescent="0.25">
      <c r="B4937" s="34" t="s">
        <v>6007</v>
      </c>
      <c r="C4937" s="29">
        <f>[1]!s_info_name(B4937)</f>
        <v>0</v>
      </c>
      <c r="D4937" s="30">
        <f>[1]!s_info_industry_sw_2021(B4937,"",1)</f>
        <v>0</v>
      </c>
      <c r="E4937" s="31" t="e">
        <f>IF([1]!s_info_industry_sw_2021(B4937,"",2)="消费电子",分工!$E$4,VLOOKUP(D4937,分工!$B$2:'分工'!$C$32,2,0))</f>
        <v>#N/A</v>
      </c>
      <c r="F4937" s="35"/>
      <c r="G4937" s="33">
        <f>IFERROR(VLOOKUP(C4937,重点公司!$C$2:$E$800,2,FALSE),0)</f>
        <v>0</v>
      </c>
    </row>
    <row r="4938" spans="2:7" ht="14" customHeight="1" x14ac:dyDescent="0.25">
      <c r="B4938" s="34" t="s">
        <v>6008</v>
      </c>
      <c r="C4938" s="29">
        <f>[1]!s_info_name(B4938)</f>
        <v>0</v>
      </c>
      <c r="D4938" s="30">
        <f>[1]!s_info_industry_sw_2021(B4938,"",1)</f>
        <v>0</v>
      </c>
      <c r="E4938" s="31" t="e">
        <f>IF([1]!s_info_industry_sw_2021(B4938,"",2)="消费电子",分工!$E$4,VLOOKUP(D4938,分工!$B$2:'分工'!$C$32,2,0))</f>
        <v>#N/A</v>
      </c>
      <c r="F4938" s="35"/>
      <c r="G4938" s="33">
        <f>IFERROR(VLOOKUP(C4938,重点公司!$C$2:$E$800,2,FALSE),0)</f>
        <v>0</v>
      </c>
    </row>
    <row r="4939" spans="2:7" ht="14" customHeight="1" x14ac:dyDescent="0.25">
      <c r="B4939" s="34" t="s">
        <v>6009</v>
      </c>
      <c r="C4939" s="29">
        <f>[1]!s_info_name(B4939)</f>
        <v>0</v>
      </c>
      <c r="D4939" s="30">
        <f>[1]!s_info_industry_sw_2021(B4939,"",1)</f>
        <v>0</v>
      </c>
      <c r="E4939" s="31" t="e">
        <f>IF([1]!s_info_industry_sw_2021(B4939,"",2)="消费电子",分工!$E$4,VLOOKUP(D4939,分工!$B$2:'分工'!$C$32,2,0))</f>
        <v>#N/A</v>
      </c>
      <c r="F4939" s="35"/>
      <c r="G4939" s="33">
        <f>IFERROR(VLOOKUP(C4939,重点公司!$C$2:$E$800,2,FALSE),0)</f>
        <v>0</v>
      </c>
    </row>
    <row r="4940" spans="2:7" ht="14" customHeight="1" x14ac:dyDescent="0.25">
      <c r="B4940" s="34" t="s">
        <v>6010</v>
      </c>
      <c r="C4940" s="29">
        <f>[1]!s_info_name(B4940)</f>
        <v>0</v>
      </c>
      <c r="D4940" s="30">
        <f>[1]!s_info_industry_sw_2021(B4940,"",1)</f>
        <v>0</v>
      </c>
      <c r="E4940" s="31" t="e">
        <f>IF([1]!s_info_industry_sw_2021(B4940,"",2)="消费电子",分工!$E$4,VLOOKUP(D4940,分工!$B$2:'分工'!$C$32,2,0))</f>
        <v>#N/A</v>
      </c>
      <c r="F4940" s="35"/>
      <c r="G4940" s="33">
        <f>IFERROR(VLOOKUP(C4940,重点公司!$C$2:$E$800,2,FALSE),0)</f>
        <v>0</v>
      </c>
    </row>
    <row r="4941" spans="2:7" ht="14" customHeight="1" x14ac:dyDescent="0.25">
      <c r="B4941" s="34" t="s">
        <v>6011</v>
      </c>
      <c r="C4941" s="29">
        <f>[1]!s_info_name(B4941)</f>
        <v>0</v>
      </c>
      <c r="D4941" s="30">
        <f>[1]!s_info_industry_sw_2021(B4941,"",1)</f>
        <v>0</v>
      </c>
      <c r="E4941" s="31" t="e">
        <f>IF([1]!s_info_industry_sw_2021(B4941,"",2)="消费电子",分工!$E$4,VLOOKUP(D4941,分工!$B$2:'分工'!$C$32,2,0))</f>
        <v>#N/A</v>
      </c>
      <c r="F4941" s="35"/>
      <c r="G4941" s="33">
        <f>IFERROR(VLOOKUP(C4941,重点公司!$C$2:$E$800,2,FALSE),0)</f>
        <v>0</v>
      </c>
    </row>
    <row r="4942" spans="2:7" ht="14" customHeight="1" x14ac:dyDescent="0.25">
      <c r="B4942" s="34" t="s">
        <v>6012</v>
      </c>
      <c r="C4942" s="29">
        <f>[1]!s_info_name(B4942)</f>
        <v>0</v>
      </c>
      <c r="D4942" s="30">
        <f>[1]!s_info_industry_sw_2021(B4942,"",1)</f>
        <v>0</v>
      </c>
      <c r="E4942" s="31" t="e">
        <f>IF([1]!s_info_industry_sw_2021(B4942,"",2)="消费电子",分工!$E$4,VLOOKUP(D4942,分工!$B$2:'分工'!$C$32,2,0))</f>
        <v>#N/A</v>
      </c>
      <c r="F4942" s="35"/>
      <c r="G4942" s="33">
        <f>IFERROR(VLOOKUP(C4942,重点公司!$C$2:$E$800,2,FALSE),0)</f>
        <v>0</v>
      </c>
    </row>
    <row r="4943" spans="2:7" ht="14" customHeight="1" x14ac:dyDescent="0.25">
      <c r="B4943" s="34" t="s">
        <v>6013</v>
      </c>
      <c r="C4943" s="29">
        <f>[1]!s_info_name(B4943)</f>
        <v>0</v>
      </c>
      <c r="D4943" s="30">
        <f>[1]!s_info_industry_sw_2021(B4943,"",1)</f>
        <v>0</v>
      </c>
      <c r="E4943" s="31" t="e">
        <f>IF([1]!s_info_industry_sw_2021(B4943,"",2)="消费电子",分工!$E$4,VLOOKUP(D4943,分工!$B$2:'分工'!$C$32,2,0))</f>
        <v>#N/A</v>
      </c>
      <c r="F4943" s="35"/>
      <c r="G4943" s="33">
        <f>IFERROR(VLOOKUP(C4943,重点公司!$C$2:$E$800,2,FALSE),0)</f>
        <v>0</v>
      </c>
    </row>
    <row r="4944" spans="2:7" ht="14" customHeight="1" x14ac:dyDescent="0.25">
      <c r="B4944" s="34" t="s">
        <v>6014</v>
      </c>
      <c r="C4944" s="29">
        <f>[1]!s_info_name(B4944)</f>
        <v>0</v>
      </c>
      <c r="D4944" s="30">
        <f>[1]!s_info_industry_sw_2021(B4944,"",1)</f>
        <v>0</v>
      </c>
      <c r="E4944" s="31" t="e">
        <f>IF([1]!s_info_industry_sw_2021(B4944,"",2)="消费电子",分工!$E$4,VLOOKUP(D4944,分工!$B$2:'分工'!$C$32,2,0))</f>
        <v>#N/A</v>
      </c>
      <c r="F4944" s="35"/>
      <c r="G4944" s="33">
        <f>IFERROR(VLOOKUP(C4944,重点公司!$C$2:$E$800,2,FALSE),0)</f>
        <v>0</v>
      </c>
    </row>
    <row r="4945" spans="2:7" ht="14" customHeight="1" x14ac:dyDescent="0.25">
      <c r="B4945" s="34" t="s">
        <v>6015</v>
      </c>
      <c r="C4945" s="29">
        <f>[1]!s_info_name(B4945)</f>
        <v>0</v>
      </c>
      <c r="D4945" s="30">
        <f>[1]!s_info_industry_sw_2021(B4945,"",1)</f>
        <v>0</v>
      </c>
      <c r="E4945" s="31" t="e">
        <f>IF([1]!s_info_industry_sw_2021(B4945,"",2)="消费电子",分工!$E$4,VLOOKUP(D4945,分工!$B$2:'分工'!$C$32,2,0))</f>
        <v>#N/A</v>
      </c>
      <c r="F4945" s="35"/>
      <c r="G4945" s="33">
        <f>IFERROR(VLOOKUP(C4945,重点公司!$C$2:$E$800,2,FALSE),0)</f>
        <v>0</v>
      </c>
    </row>
    <row r="4946" spans="2:7" ht="14" customHeight="1" x14ac:dyDescent="0.25">
      <c r="B4946" s="34" t="s">
        <v>6016</v>
      </c>
      <c r="C4946" s="29">
        <f>[1]!s_info_name(B4946)</f>
        <v>0</v>
      </c>
      <c r="D4946" s="30">
        <f>[1]!s_info_industry_sw_2021(B4946,"",1)</f>
        <v>0</v>
      </c>
      <c r="E4946" s="31" t="e">
        <f>IF([1]!s_info_industry_sw_2021(B4946,"",2)="消费电子",分工!$E$4,VLOOKUP(D4946,分工!$B$2:'分工'!$C$32,2,0))</f>
        <v>#N/A</v>
      </c>
      <c r="F4946" s="35"/>
      <c r="G4946" s="33">
        <f>IFERROR(VLOOKUP(C4946,重点公司!$C$2:$E$800,2,FALSE),0)</f>
        <v>0</v>
      </c>
    </row>
    <row r="4947" spans="2:7" ht="14" customHeight="1" x14ac:dyDescent="0.25">
      <c r="B4947" s="34" t="s">
        <v>6017</v>
      </c>
      <c r="C4947" s="29">
        <f>[1]!s_info_name(B4947)</f>
        <v>0</v>
      </c>
      <c r="D4947" s="30">
        <f>[1]!s_info_industry_sw_2021(B4947,"",1)</f>
        <v>0</v>
      </c>
      <c r="E4947" s="31" t="e">
        <f>IF([1]!s_info_industry_sw_2021(B4947,"",2)="消费电子",分工!$E$4,VLOOKUP(D4947,分工!$B$2:'分工'!$C$32,2,0))</f>
        <v>#N/A</v>
      </c>
      <c r="F4947" s="35"/>
      <c r="G4947" s="33">
        <f>IFERROR(VLOOKUP(C4947,重点公司!$C$2:$E$800,2,FALSE),0)</f>
        <v>0</v>
      </c>
    </row>
    <row r="4948" spans="2:7" ht="14" customHeight="1" x14ac:dyDescent="0.25">
      <c r="B4948" s="34" t="s">
        <v>6018</v>
      </c>
      <c r="C4948" s="29">
        <f>[1]!s_info_name(B4948)</f>
        <v>0</v>
      </c>
      <c r="D4948" s="30">
        <f>[1]!s_info_industry_sw_2021(B4948,"",1)</f>
        <v>0</v>
      </c>
      <c r="E4948" s="31" t="e">
        <f>IF([1]!s_info_industry_sw_2021(B4948,"",2)="消费电子",分工!$E$4,VLOOKUP(D4948,分工!$B$2:'分工'!$C$32,2,0))</f>
        <v>#N/A</v>
      </c>
      <c r="F4948" s="35"/>
      <c r="G4948" s="33">
        <f>IFERROR(VLOOKUP(C4948,重点公司!$C$2:$E$800,2,FALSE),0)</f>
        <v>0</v>
      </c>
    </row>
    <row r="4949" spans="2:7" ht="14" customHeight="1" x14ac:dyDescent="0.25">
      <c r="B4949" s="34" t="s">
        <v>6019</v>
      </c>
      <c r="C4949" s="29">
        <f>[1]!s_info_name(B4949)</f>
        <v>0</v>
      </c>
      <c r="D4949" s="30">
        <f>[1]!s_info_industry_sw_2021(B4949,"",1)</f>
        <v>0</v>
      </c>
      <c r="E4949" s="31" t="e">
        <f>IF([1]!s_info_industry_sw_2021(B4949,"",2)="消费电子",分工!$E$4,VLOOKUP(D4949,分工!$B$2:'分工'!$C$32,2,0))</f>
        <v>#N/A</v>
      </c>
      <c r="F4949" s="35"/>
      <c r="G4949" s="33">
        <f>IFERROR(VLOOKUP(C4949,重点公司!$C$2:$E$800,2,FALSE),0)</f>
        <v>0</v>
      </c>
    </row>
    <row r="4950" spans="2:7" ht="14" customHeight="1" x14ac:dyDescent="0.25">
      <c r="B4950" s="34" t="s">
        <v>6020</v>
      </c>
      <c r="C4950" s="29">
        <f>[1]!s_info_name(B4950)</f>
        <v>0</v>
      </c>
      <c r="D4950" s="30">
        <f>[1]!s_info_industry_sw_2021(B4950,"",1)</f>
        <v>0</v>
      </c>
      <c r="E4950" s="31" t="e">
        <f>IF([1]!s_info_industry_sw_2021(B4950,"",2)="消费电子",分工!$E$4,VLOOKUP(D4950,分工!$B$2:'分工'!$C$32,2,0))</f>
        <v>#N/A</v>
      </c>
      <c r="F4950" s="35"/>
      <c r="G4950" s="33">
        <f>IFERROR(VLOOKUP(C4950,重点公司!$C$2:$E$800,2,FALSE),0)</f>
        <v>0</v>
      </c>
    </row>
    <row r="4951" spans="2:7" ht="14" customHeight="1" x14ac:dyDescent="0.25">
      <c r="B4951" s="34" t="s">
        <v>6021</v>
      </c>
      <c r="C4951" s="29">
        <f>[1]!s_info_name(B4951)</f>
        <v>0</v>
      </c>
      <c r="D4951" s="30">
        <f>[1]!s_info_industry_sw_2021(B4951,"",1)</f>
        <v>0</v>
      </c>
      <c r="E4951" s="31" t="e">
        <f>IF([1]!s_info_industry_sw_2021(B4951,"",2)="消费电子",分工!$E$4,VLOOKUP(D4951,分工!$B$2:'分工'!$C$32,2,0))</f>
        <v>#N/A</v>
      </c>
      <c r="F4951" s="35"/>
      <c r="G4951" s="33">
        <f>IFERROR(VLOOKUP(C4951,重点公司!$C$2:$E$800,2,FALSE),0)</f>
        <v>0</v>
      </c>
    </row>
    <row r="4952" spans="2:7" ht="14" customHeight="1" x14ac:dyDescent="0.25">
      <c r="B4952" s="34" t="s">
        <v>6022</v>
      </c>
      <c r="C4952" s="29">
        <f>[1]!s_info_name(B4952)</f>
        <v>0</v>
      </c>
      <c r="D4952" s="30">
        <f>[1]!s_info_industry_sw_2021(B4952,"",1)</f>
        <v>0</v>
      </c>
      <c r="E4952" s="31" t="e">
        <f>IF([1]!s_info_industry_sw_2021(B4952,"",2)="消费电子",分工!$E$4,VLOOKUP(D4952,分工!$B$2:'分工'!$C$32,2,0))</f>
        <v>#N/A</v>
      </c>
      <c r="F4952" s="35"/>
      <c r="G4952" s="33">
        <f>IFERROR(VLOOKUP(C4952,重点公司!$C$2:$E$800,2,FALSE),0)</f>
        <v>0</v>
      </c>
    </row>
    <row r="4953" spans="2:7" ht="14" customHeight="1" x14ac:dyDescent="0.25">
      <c r="B4953" s="34" t="s">
        <v>6023</v>
      </c>
      <c r="C4953" s="29">
        <f>[1]!s_info_name(B4953)</f>
        <v>0</v>
      </c>
      <c r="D4953" s="30">
        <f>[1]!s_info_industry_sw_2021(B4953,"",1)</f>
        <v>0</v>
      </c>
      <c r="E4953" s="31" t="e">
        <f>IF([1]!s_info_industry_sw_2021(B4953,"",2)="消费电子",分工!$E$4,VLOOKUP(D4953,分工!$B$2:'分工'!$C$32,2,0))</f>
        <v>#N/A</v>
      </c>
      <c r="F4953" s="35"/>
      <c r="G4953" s="33">
        <f>IFERROR(VLOOKUP(C4953,重点公司!$C$2:$E$800,2,FALSE),0)</f>
        <v>0</v>
      </c>
    </row>
    <row r="4954" spans="2:7" ht="14" customHeight="1" x14ac:dyDescent="0.25">
      <c r="B4954" s="34" t="s">
        <v>6024</v>
      </c>
      <c r="C4954" s="29">
        <f>[1]!s_info_name(B4954)</f>
        <v>0</v>
      </c>
      <c r="D4954" s="30">
        <f>[1]!s_info_industry_sw_2021(B4954,"",1)</f>
        <v>0</v>
      </c>
      <c r="E4954" s="31" t="e">
        <f>IF([1]!s_info_industry_sw_2021(B4954,"",2)="消费电子",分工!$E$4,VLOOKUP(D4954,分工!$B$2:'分工'!$C$32,2,0))</f>
        <v>#N/A</v>
      </c>
      <c r="F4954" s="35"/>
      <c r="G4954" s="33">
        <f>IFERROR(VLOOKUP(C4954,重点公司!$C$2:$E$800,2,FALSE),0)</f>
        <v>0</v>
      </c>
    </row>
    <row r="4955" spans="2:7" ht="14" customHeight="1" x14ac:dyDescent="0.25">
      <c r="B4955" s="34" t="s">
        <v>6025</v>
      </c>
      <c r="C4955" s="29">
        <f>[1]!s_info_name(B4955)</f>
        <v>0</v>
      </c>
      <c r="D4955" s="30">
        <f>[1]!s_info_industry_sw_2021(B4955,"",1)</f>
        <v>0</v>
      </c>
      <c r="E4955" s="31" t="e">
        <f>IF([1]!s_info_industry_sw_2021(B4955,"",2)="消费电子",分工!$E$4,VLOOKUP(D4955,分工!$B$2:'分工'!$C$32,2,0))</f>
        <v>#N/A</v>
      </c>
      <c r="F4955" s="35"/>
      <c r="G4955" s="33">
        <f>IFERROR(VLOOKUP(C4955,重点公司!$C$2:$E$800,2,FALSE),0)</f>
        <v>0</v>
      </c>
    </row>
    <row r="4956" spans="2:7" ht="14" customHeight="1" x14ac:dyDescent="0.25">
      <c r="B4956" s="34" t="s">
        <v>6026</v>
      </c>
      <c r="C4956" s="29">
        <f>[1]!s_info_name(B4956)</f>
        <v>0</v>
      </c>
      <c r="D4956" s="30">
        <f>[1]!s_info_industry_sw_2021(B4956,"",1)</f>
        <v>0</v>
      </c>
      <c r="E4956" s="31" t="e">
        <f>IF([1]!s_info_industry_sw_2021(B4956,"",2)="消费电子",分工!$E$4,VLOOKUP(D4956,分工!$B$2:'分工'!$C$32,2,0))</f>
        <v>#N/A</v>
      </c>
      <c r="F4956" s="35"/>
      <c r="G4956" s="33">
        <f>IFERROR(VLOOKUP(C4956,重点公司!$C$2:$E$800,2,FALSE),0)</f>
        <v>0</v>
      </c>
    </row>
    <row r="4957" spans="2:7" ht="14" customHeight="1" x14ac:dyDescent="0.25">
      <c r="B4957" s="34" t="s">
        <v>6027</v>
      </c>
      <c r="C4957" s="29">
        <f>[1]!s_info_name(B4957)</f>
        <v>0</v>
      </c>
      <c r="D4957" s="30">
        <f>[1]!s_info_industry_sw_2021(B4957,"",1)</f>
        <v>0</v>
      </c>
      <c r="E4957" s="31" t="e">
        <f>IF([1]!s_info_industry_sw_2021(B4957,"",2)="消费电子",分工!$E$4,VLOOKUP(D4957,分工!$B$2:'分工'!$C$32,2,0))</f>
        <v>#N/A</v>
      </c>
      <c r="F4957" s="35"/>
      <c r="G4957" s="33">
        <f>IFERROR(VLOOKUP(C4957,重点公司!$C$2:$E$800,2,FALSE),0)</f>
        <v>0</v>
      </c>
    </row>
    <row r="4958" spans="2:7" ht="14" customHeight="1" x14ac:dyDescent="0.25">
      <c r="B4958" s="34" t="s">
        <v>6028</v>
      </c>
      <c r="C4958" s="29">
        <f>[1]!s_info_name(B4958)</f>
        <v>0</v>
      </c>
      <c r="D4958" s="30">
        <f>[1]!s_info_industry_sw_2021(B4958,"",1)</f>
        <v>0</v>
      </c>
      <c r="E4958" s="31" t="e">
        <f>IF([1]!s_info_industry_sw_2021(B4958,"",2)="消费电子",分工!$E$4,VLOOKUP(D4958,分工!$B$2:'分工'!$C$32,2,0))</f>
        <v>#N/A</v>
      </c>
      <c r="F4958" s="35"/>
      <c r="G4958" s="33">
        <f>IFERROR(VLOOKUP(C4958,重点公司!$C$2:$E$800,2,FALSE),0)</f>
        <v>0</v>
      </c>
    </row>
    <row r="4959" spans="2:7" ht="14" customHeight="1" x14ac:dyDescent="0.25">
      <c r="B4959" s="34" t="s">
        <v>6029</v>
      </c>
      <c r="C4959" s="29">
        <f>[1]!s_info_name(B4959)</f>
        <v>0</v>
      </c>
      <c r="D4959" s="30">
        <f>[1]!s_info_industry_sw_2021(B4959,"",1)</f>
        <v>0</v>
      </c>
      <c r="E4959" s="31" t="e">
        <f>IF([1]!s_info_industry_sw_2021(B4959,"",2)="消费电子",分工!$E$4,VLOOKUP(D4959,分工!$B$2:'分工'!$C$32,2,0))</f>
        <v>#N/A</v>
      </c>
      <c r="F4959" s="35"/>
      <c r="G4959" s="33">
        <f>IFERROR(VLOOKUP(C4959,重点公司!$C$2:$E$800,2,FALSE),0)</f>
        <v>0</v>
      </c>
    </row>
    <row r="4960" spans="2:7" ht="14" customHeight="1" x14ac:dyDescent="0.25">
      <c r="B4960" s="34" t="s">
        <v>6030</v>
      </c>
      <c r="C4960" s="29">
        <f>[1]!s_info_name(B4960)</f>
        <v>0</v>
      </c>
      <c r="D4960" s="30">
        <f>[1]!s_info_industry_sw_2021(B4960,"",1)</f>
        <v>0</v>
      </c>
      <c r="E4960" s="31" t="e">
        <f>IF([1]!s_info_industry_sw_2021(B4960,"",2)="消费电子",分工!$E$4,VLOOKUP(D4960,分工!$B$2:'分工'!$C$32,2,0))</f>
        <v>#N/A</v>
      </c>
      <c r="F4960" s="35"/>
      <c r="G4960" s="33">
        <f>IFERROR(VLOOKUP(C4960,重点公司!$C$2:$E$800,2,FALSE),0)</f>
        <v>0</v>
      </c>
    </row>
    <row r="4961" spans="2:7" ht="14" customHeight="1" x14ac:dyDescent="0.25">
      <c r="B4961" s="34" t="s">
        <v>6031</v>
      </c>
      <c r="C4961" s="29">
        <f>[1]!s_info_name(B4961)</f>
        <v>0</v>
      </c>
      <c r="D4961" s="30">
        <f>[1]!s_info_industry_sw_2021(B4961,"",1)</f>
        <v>0</v>
      </c>
      <c r="E4961" s="31" t="e">
        <f>IF([1]!s_info_industry_sw_2021(B4961,"",2)="消费电子",分工!$E$4,VLOOKUP(D4961,分工!$B$2:'分工'!$C$32,2,0))</f>
        <v>#N/A</v>
      </c>
      <c r="F4961" s="35"/>
      <c r="G4961" s="33">
        <f>IFERROR(VLOOKUP(C4961,重点公司!$C$2:$E$800,2,FALSE),0)</f>
        <v>0</v>
      </c>
    </row>
    <row r="4962" spans="2:7" ht="14" customHeight="1" x14ac:dyDescent="0.25">
      <c r="B4962" s="34" t="s">
        <v>6032</v>
      </c>
      <c r="C4962" s="29">
        <f>[1]!s_info_name(B4962)</f>
        <v>0</v>
      </c>
      <c r="D4962" s="30">
        <f>[1]!s_info_industry_sw_2021(B4962,"",1)</f>
        <v>0</v>
      </c>
      <c r="E4962" s="31" t="e">
        <f>IF([1]!s_info_industry_sw_2021(B4962,"",2)="消费电子",分工!$E$4,VLOOKUP(D4962,分工!$B$2:'分工'!$C$32,2,0))</f>
        <v>#N/A</v>
      </c>
      <c r="F4962" s="35"/>
      <c r="G4962" s="33">
        <f>IFERROR(VLOOKUP(C4962,重点公司!$C$2:$E$800,2,FALSE),0)</f>
        <v>0</v>
      </c>
    </row>
    <row r="4963" spans="2:7" ht="14" customHeight="1" x14ac:dyDescent="0.25">
      <c r="B4963" s="34" t="s">
        <v>6033</v>
      </c>
      <c r="C4963" s="29">
        <f>[1]!s_info_name(B4963)</f>
        <v>0</v>
      </c>
      <c r="D4963" s="30">
        <f>[1]!s_info_industry_sw_2021(B4963,"",1)</f>
        <v>0</v>
      </c>
      <c r="E4963" s="31" t="e">
        <f>IF([1]!s_info_industry_sw_2021(B4963,"",2)="消费电子",分工!$E$4,VLOOKUP(D4963,分工!$B$2:'分工'!$C$32,2,0))</f>
        <v>#N/A</v>
      </c>
      <c r="F4963" s="35"/>
      <c r="G4963" s="33">
        <f>IFERROR(VLOOKUP(C4963,重点公司!$C$2:$E$800,2,FALSE),0)</f>
        <v>0</v>
      </c>
    </row>
    <row r="4964" spans="2:7" ht="14" customHeight="1" x14ac:dyDescent="0.25">
      <c r="B4964" s="34" t="s">
        <v>6034</v>
      </c>
      <c r="C4964" s="29">
        <f>[1]!s_info_name(B4964)</f>
        <v>0</v>
      </c>
      <c r="D4964" s="30">
        <f>[1]!s_info_industry_sw_2021(B4964,"",1)</f>
        <v>0</v>
      </c>
      <c r="E4964" s="31" t="e">
        <f>IF([1]!s_info_industry_sw_2021(B4964,"",2)="消费电子",分工!$E$4,VLOOKUP(D4964,分工!$B$2:'分工'!$C$32,2,0))</f>
        <v>#N/A</v>
      </c>
      <c r="F4964" s="35"/>
      <c r="G4964" s="33">
        <f>IFERROR(VLOOKUP(C4964,重点公司!$C$2:$E$800,2,FALSE),0)</f>
        <v>0</v>
      </c>
    </row>
    <row r="4965" spans="2:7" ht="14" customHeight="1" x14ac:dyDescent="0.25">
      <c r="B4965" s="34" t="s">
        <v>6035</v>
      </c>
      <c r="C4965" s="29">
        <f>[1]!s_info_name(B4965)</f>
        <v>0</v>
      </c>
      <c r="D4965" s="30">
        <f>[1]!s_info_industry_sw_2021(B4965,"",1)</f>
        <v>0</v>
      </c>
      <c r="E4965" s="31" t="e">
        <f>IF([1]!s_info_industry_sw_2021(B4965,"",2)="消费电子",分工!$E$4,VLOOKUP(D4965,分工!$B$2:'分工'!$C$32,2,0))</f>
        <v>#N/A</v>
      </c>
      <c r="F4965" s="35"/>
      <c r="G4965" s="33">
        <f>IFERROR(VLOOKUP(C4965,重点公司!$C$2:$E$800,2,FALSE),0)</f>
        <v>0</v>
      </c>
    </row>
    <row r="4966" spans="2:7" ht="14" customHeight="1" x14ac:dyDescent="0.25">
      <c r="B4966" s="34" t="s">
        <v>6036</v>
      </c>
      <c r="C4966" s="29">
        <f>[1]!s_info_name(B4966)</f>
        <v>0</v>
      </c>
      <c r="D4966" s="30">
        <f>[1]!s_info_industry_sw_2021(B4966,"",1)</f>
        <v>0</v>
      </c>
      <c r="E4966" s="31" t="e">
        <f>IF([1]!s_info_industry_sw_2021(B4966,"",2)="消费电子",分工!$E$4,VLOOKUP(D4966,分工!$B$2:'分工'!$C$32,2,0))</f>
        <v>#N/A</v>
      </c>
      <c r="F4966" s="35"/>
      <c r="G4966" s="33">
        <f>IFERROR(VLOOKUP(C4966,重点公司!$C$2:$E$800,2,FALSE),0)</f>
        <v>0</v>
      </c>
    </row>
    <row r="4967" spans="2:7" ht="14" customHeight="1" x14ac:dyDescent="0.25">
      <c r="B4967" s="34" t="s">
        <v>6037</v>
      </c>
      <c r="C4967" s="29">
        <f>[1]!s_info_name(B4967)</f>
        <v>0</v>
      </c>
      <c r="D4967" s="30">
        <f>[1]!s_info_industry_sw_2021(B4967,"",1)</f>
        <v>0</v>
      </c>
      <c r="E4967" s="31" t="e">
        <f>IF([1]!s_info_industry_sw_2021(B4967,"",2)="消费电子",分工!$E$4,VLOOKUP(D4967,分工!$B$2:'分工'!$C$32,2,0))</f>
        <v>#N/A</v>
      </c>
      <c r="F4967" s="35"/>
      <c r="G4967" s="33">
        <f>IFERROR(VLOOKUP(C4967,重点公司!$C$2:$E$800,2,FALSE),0)</f>
        <v>0</v>
      </c>
    </row>
    <row r="4968" spans="2:7" ht="14" customHeight="1" x14ac:dyDescent="0.25">
      <c r="B4968" s="34" t="s">
        <v>6038</v>
      </c>
      <c r="C4968" s="29">
        <f>[1]!s_info_name(B4968)</f>
        <v>0</v>
      </c>
      <c r="D4968" s="30">
        <f>[1]!s_info_industry_sw_2021(B4968,"",1)</f>
        <v>0</v>
      </c>
      <c r="E4968" s="31" t="e">
        <f>IF([1]!s_info_industry_sw_2021(B4968,"",2)="消费电子",分工!$E$4,VLOOKUP(D4968,分工!$B$2:'分工'!$C$32,2,0))</f>
        <v>#N/A</v>
      </c>
      <c r="F4968" s="35"/>
      <c r="G4968" s="33">
        <f>IFERROR(VLOOKUP(C4968,重点公司!$C$2:$E$800,2,FALSE),0)</f>
        <v>0</v>
      </c>
    </row>
    <row r="4969" spans="2:7" ht="14" customHeight="1" x14ac:dyDescent="0.25">
      <c r="B4969" s="34" t="s">
        <v>6039</v>
      </c>
      <c r="C4969" s="29">
        <f>[1]!s_info_name(B4969)</f>
        <v>0</v>
      </c>
      <c r="D4969" s="30">
        <f>[1]!s_info_industry_sw_2021(B4969,"",1)</f>
        <v>0</v>
      </c>
      <c r="E4969" s="31" t="e">
        <f>IF([1]!s_info_industry_sw_2021(B4969,"",2)="消费电子",分工!$E$4,VLOOKUP(D4969,分工!$B$2:'分工'!$C$32,2,0))</f>
        <v>#N/A</v>
      </c>
      <c r="F4969" s="35"/>
      <c r="G4969" s="33">
        <f>IFERROR(VLOOKUP(C4969,重点公司!$C$2:$E$800,2,FALSE),0)</f>
        <v>0</v>
      </c>
    </row>
    <row r="4970" spans="2:7" ht="14" customHeight="1" x14ac:dyDescent="0.25">
      <c r="B4970" s="34" t="s">
        <v>6040</v>
      </c>
      <c r="C4970" s="29">
        <f>[1]!s_info_name(B4970)</f>
        <v>0</v>
      </c>
      <c r="D4970" s="30">
        <f>[1]!s_info_industry_sw_2021(B4970,"",1)</f>
        <v>0</v>
      </c>
      <c r="E4970" s="31" t="e">
        <f>IF([1]!s_info_industry_sw_2021(B4970,"",2)="消费电子",分工!$E$4,VLOOKUP(D4970,分工!$B$2:'分工'!$C$32,2,0))</f>
        <v>#N/A</v>
      </c>
      <c r="F4970" s="35"/>
      <c r="G4970" s="33">
        <f>IFERROR(VLOOKUP(C4970,重点公司!$C$2:$E$800,2,FALSE),0)</f>
        <v>0</v>
      </c>
    </row>
    <row r="4971" spans="2:7" ht="14" customHeight="1" x14ac:dyDescent="0.25">
      <c r="B4971" s="34" t="s">
        <v>6041</v>
      </c>
      <c r="C4971" s="29">
        <f>[1]!s_info_name(B4971)</f>
        <v>0</v>
      </c>
      <c r="D4971" s="30">
        <f>[1]!s_info_industry_sw_2021(B4971,"",1)</f>
        <v>0</v>
      </c>
      <c r="E4971" s="31" t="e">
        <f>IF([1]!s_info_industry_sw_2021(B4971,"",2)="消费电子",分工!$E$4,VLOOKUP(D4971,分工!$B$2:'分工'!$C$32,2,0))</f>
        <v>#N/A</v>
      </c>
      <c r="F4971" s="35"/>
      <c r="G4971" s="33">
        <f>IFERROR(VLOOKUP(C4971,重点公司!$C$2:$E$800,2,FALSE),0)</f>
        <v>0</v>
      </c>
    </row>
    <row r="4972" spans="2:7" ht="14" customHeight="1" x14ac:dyDescent="0.25">
      <c r="B4972" s="34" t="s">
        <v>6042</v>
      </c>
      <c r="C4972" s="29">
        <f>[1]!s_info_name(B4972)</f>
        <v>0</v>
      </c>
      <c r="D4972" s="30">
        <f>[1]!s_info_industry_sw_2021(B4972,"",1)</f>
        <v>0</v>
      </c>
      <c r="E4972" s="31" t="e">
        <f>IF([1]!s_info_industry_sw_2021(B4972,"",2)="消费电子",分工!$E$4,VLOOKUP(D4972,分工!$B$2:'分工'!$C$32,2,0))</f>
        <v>#N/A</v>
      </c>
      <c r="F4972" s="35"/>
      <c r="G4972" s="33">
        <f>IFERROR(VLOOKUP(C4972,重点公司!$C$2:$E$800,2,FALSE),0)</f>
        <v>0</v>
      </c>
    </row>
    <row r="4973" spans="2:7" ht="14" customHeight="1" x14ac:dyDescent="0.25">
      <c r="B4973" s="34" t="s">
        <v>6043</v>
      </c>
      <c r="C4973" s="29">
        <f>[1]!s_info_name(B4973)</f>
        <v>0</v>
      </c>
      <c r="D4973" s="30">
        <f>[1]!s_info_industry_sw_2021(B4973,"",1)</f>
        <v>0</v>
      </c>
      <c r="E4973" s="31" t="e">
        <f>IF([1]!s_info_industry_sw_2021(B4973,"",2)="消费电子",分工!$E$4,VLOOKUP(D4973,分工!$B$2:'分工'!$C$32,2,0))</f>
        <v>#N/A</v>
      </c>
      <c r="F4973" s="35"/>
      <c r="G4973" s="33">
        <f>IFERROR(VLOOKUP(C4973,重点公司!$C$2:$E$800,2,FALSE),0)</f>
        <v>0</v>
      </c>
    </row>
    <row r="4974" spans="2:7" ht="14" customHeight="1" x14ac:dyDescent="0.25">
      <c r="B4974" s="34" t="s">
        <v>6044</v>
      </c>
      <c r="C4974" s="29">
        <f>[1]!s_info_name(B4974)</f>
        <v>0</v>
      </c>
      <c r="D4974" s="30">
        <f>[1]!s_info_industry_sw_2021(B4974,"",1)</f>
        <v>0</v>
      </c>
      <c r="E4974" s="31" t="e">
        <f>IF([1]!s_info_industry_sw_2021(B4974,"",2)="消费电子",分工!$E$4,VLOOKUP(D4974,分工!$B$2:'分工'!$C$32,2,0))</f>
        <v>#N/A</v>
      </c>
      <c r="F4974" s="35"/>
      <c r="G4974" s="33">
        <f>IFERROR(VLOOKUP(C4974,重点公司!$C$2:$E$800,2,FALSE),0)</f>
        <v>0</v>
      </c>
    </row>
    <row r="4975" spans="2:7" ht="14" customHeight="1" x14ac:dyDescent="0.25">
      <c r="B4975" s="34" t="s">
        <v>6045</v>
      </c>
      <c r="C4975" s="29">
        <f>[1]!s_info_name(B4975)</f>
        <v>0</v>
      </c>
      <c r="D4975" s="30">
        <f>[1]!s_info_industry_sw_2021(B4975,"",1)</f>
        <v>0</v>
      </c>
      <c r="E4975" s="31" t="e">
        <f>IF([1]!s_info_industry_sw_2021(B4975,"",2)="消费电子",分工!$E$4,VLOOKUP(D4975,分工!$B$2:'分工'!$C$32,2,0))</f>
        <v>#N/A</v>
      </c>
      <c r="F4975" s="35"/>
      <c r="G4975" s="33">
        <f>IFERROR(VLOOKUP(C4975,重点公司!$C$2:$E$800,2,FALSE),0)</f>
        <v>0</v>
      </c>
    </row>
    <row r="4976" spans="2:7" ht="14" customHeight="1" x14ac:dyDescent="0.25">
      <c r="B4976" s="34" t="s">
        <v>6046</v>
      </c>
      <c r="C4976" s="29">
        <f>[1]!s_info_name(B4976)</f>
        <v>0</v>
      </c>
      <c r="D4976" s="30">
        <f>[1]!s_info_industry_sw_2021(B4976,"",1)</f>
        <v>0</v>
      </c>
      <c r="E4976" s="31" t="e">
        <f>IF([1]!s_info_industry_sw_2021(B4976,"",2)="消费电子",分工!$E$4,VLOOKUP(D4976,分工!$B$2:'分工'!$C$32,2,0))</f>
        <v>#N/A</v>
      </c>
      <c r="F4976" s="35"/>
      <c r="G4976" s="33">
        <f>IFERROR(VLOOKUP(C4976,重点公司!$C$2:$E$800,2,FALSE),0)</f>
        <v>0</v>
      </c>
    </row>
    <row r="4977" spans="2:7" ht="14" customHeight="1" x14ac:dyDescent="0.25">
      <c r="B4977" s="34" t="s">
        <v>6047</v>
      </c>
      <c r="C4977" s="29">
        <f>[1]!s_info_name(B4977)</f>
        <v>0</v>
      </c>
      <c r="D4977" s="30">
        <f>[1]!s_info_industry_sw_2021(B4977,"",1)</f>
        <v>0</v>
      </c>
      <c r="E4977" s="31" t="e">
        <f>IF([1]!s_info_industry_sw_2021(B4977,"",2)="消费电子",分工!$E$4,VLOOKUP(D4977,分工!$B$2:'分工'!$C$32,2,0))</f>
        <v>#N/A</v>
      </c>
      <c r="F4977" s="35"/>
      <c r="G4977" s="33">
        <f>IFERROR(VLOOKUP(C4977,重点公司!$C$2:$E$800,2,FALSE),0)</f>
        <v>0</v>
      </c>
    </row>
    <row r="4978" spans="2:7" ht="14" customHeight="1" x14ac:dyDescent="0.25">
      <c r="B4978" s="34" t="s">
        <v>6048</v>
      </c>
      <c r="C4978" s="29">
        <f>[1]!s_info_name(B4978)</f>
        <v>0</v>
      </c>
      <c r="D4978" s="30">
        <f>[1]!s_info_industry_sw_2021(B4978,"",1)</f>
        <v>0</v>
      </c>
      <c r="E4978" s="31" t="e">
        <f>IF([1]!s_info_industry_sw_2021(B4978,"",2)="消费电子",分工!$E$4,VLOOKUP(D4978,分工!$B$2:'分工'!$C$32,2,0))</f>
        <v>#N/A</v>
      </c>
      <c r="F4978" s="35"/>
      <c r="G4978" s="33">
        <f>IFERROR(VLOOKUP(C4978,重点公司!$C$2:$E$800,2,FALSE),0)</f>
        <v>0</v>
      </c>
    </row>
    <row r="4979" spans="2:7" ht="14" customHeight="1" x14ac:dyDescent="0.25">
      <c r="B4979" s="34" t="s">
        <v>6049</v>
      </c>
      <c r="C4979" s="29">
        <f>[1]!s_info_name(B4979)</f>
        <v>0</v>
      </c>
      <c r="D4979" s="30">
        <f>[1]!s_info_industry_sw_2021(B4979,"",1)</f>
        <v>0</v>
      </c>
      <c r="E4979" s="31" t="e">
        <f>IF([1]!s_info_industry_sw_2021(B4979,"",2)="消费电子",分工!$E$4,VLOOKUP(D4979,分工!$B$2:'分工'!$C$32,2,0))</f>
        <v>#N/A</v>
      </c>
      <c r="F4979" s="35"/>
      <c r="G4979" s="33">
        <f>IFERROR(VLOOKUP(C4979,重点公司!$C$2:$E$800,2,FALSE),0)</f>
        <v>0</v>
      </c>
    </row>
    <row r="4980" spans="2:7" ht="14" customHeight="1" x14ac:dyDescent="0.25">
      <c r="B4980" s="34" t="s">
        <v>6050</v>
      </c>
      <c r="C4980" s="29">
        <f>[1]!s_info_name(B4980)</f>
        <v>0</v>
      </c>
      <c r="D4980" s="30">
        <f>[1]!s_info_industry_sw_2021(B4980,"",1)</f>
        <v>0</v>
      </c>
      <c r="E4980" s="31" t="e">
        <f>IF([1]!s_info_industry_sw_2021(B4980,"",2)="消费电子",分工!$E$4,VLOOKUP(D4980,分工!$B$2:'分工'!$C$32,2,0))</f>
        <v>#N/A</v>
      </c>
      <c r="F4980" s="35"/>
      <c r="G4980" s="33">
        <f>IFERROR(VLOOKUP(C4980,重点公司!$C$2:$E$800,2,FALSE),0)</f>
        <v>0</v>
      </c>
    </row>
    <row r="4981" spans="2:7" ht="14" customHeight="1" x14ac:dyDescent="0.25">
      <c r="B4981" s="34" t="s">
        <v>6051</v>
      </c>
      <c r="C4981" s="29">
        <f>[1]!s_info_name(B4981)</f>
        <v>0</v>
      </c>
      <c r="D4981" s="30">
        <f>[1]!s_info_industry_sw_2021(B4981,"",1)</f>
        <v>0</v>
      </c>
      <c r="E4981" s="31" t="e">
        <f>IF([1]!s_info_industry_sw_2021(B4981,"",2)="消费电子",分工!$E$4,VLOOKUP(D4981,分工!$B$2:'分工'!$C$32,2,0))</f>
        <v>#N/A</v>
      </c>
      <c r="F4981" s="35"/>
      <c r="G4981" s="33">
        <f>IFERROR(VLOOKUP(C4981,重点公司!$C$2:$E$800,2,FALSE),0)</f>
        <v>0</v>
      </c>
    </row>
    <row r="4982" spans="2:7" ht="14" customHeight="1" x14ac:dyDescent="0.25">
      <c r="B4982" s="34" t="s">
        <v>6052</v>
      </c>
      <c r="C4982" s="29">
        <f>[1]!s_info_name(B4982)</f>
        <v>0</v>
      </c>
      <c r="D4982" s="30">
        <f>[1]!s_info_industry_sw_2021(B4982,"",1)</f>
        <v>0</v>
      </c>
      <c r="E4982" s="31" t="e">
        <f>IF([1]!s_info_industry_sw_2021(B4982,"",2)="消费电子",分工!$E$4,VLOOKUP(D4982,分工!$B$2:'分工'!$C$32,2,0))</f>
        <v>#N/A</v>
      </c>
      <c r="F4982" s="35"/>
      <c r="G4982" s="33">
        <f>IFERROR(VLOOKUP(C4982,重点公司!$C$2:$E$800,2,FALSE),0)</f>
        <v>0</v>
      </c>
    </row>
    <row r="4983" spans="2:7" ht="14" customHeight="1" x14ac:dyDescent="0.25">
      <c r="B4983" s="34" t="s">
        <v>6053</v>
      </c>
      <c r="C4983" s="29">
        <f>[1]!s_info_name(B4983)</f>
        <v>0</v>
      </c>
      <c r="D4983" s="30">
        <f>[1]!s_info_industry_sw_2021(B4983,"",1)</f>
        <v>0</v>
      </c>
      <c r="E4983" s="31" t="e">
        <f>IF([1]!s_info_industry_sw_2021(B4983,"",2)="消费电子",分工!$E$4,VLOOKUP(D4983,分工!$B$2:'分工'!$C$32,2,0))</f>
        <v>#N/A</v>
      </c>
      <c r="F4983" s="35"/>
      <c r="G4983" s="33">
        <f>IFERROR(VLOOKUP(C4983,重点公司!$C$2:$E$800,2,FALSE),0)</f>
        <v>0</v>
      </c>
    </row>
    <row r="4984" spans="2:7" ht="14" customHeight="1" x14ac:dyDescent="0.25">
      <c r="B4984" s="34" t="s">
        <v>6054</v>
      </c>
      <c r="C4984" s="29">
        <f>[1]!s_info_name(B4984)</f>
        <v>0</v>
      </c>
      <c r="D4984" s="30">
        <f>[1]!s_info_industry_sw_2021(B4984,"",1)</f>
        <v>0</v>
      </c>
      <c r="E4984" s="31" t="e">
        <f>IF([1]!s_info_industry_sw_2021(B4984,"",2)="消费电子",分工!$E$4,VLOOKUP(D4984,分工!$B$2:'分工'!$C$32,2,0))</f>
        <v>#N/A</v>
      </c>
      <c r="F4984" s="35"/>
      <c r="G4984" s="33">
        <f>IFERROR(VLOOKUP(C4984,重点公司!$C$2:$E$800,2,FALSE),0)</f>
        <v>0</v>
      </c>
    </row>
    <row r="4985" spans="2:7" ht="14" customHeight="1" x14ac:dyDescent="0.25">
      <c r="B4985" s="34" t="s">
        <v>6055</v>
      </c>
      <c r="C4985" s="29">
        <f>[1]!s_info_name(B4985)</f>
        <v>0</v>
      </c>
      <c r="D4985" s="30">
        <f>[1]!s_info_industry_sw_2021(B4985,"",1)</f>
        <v>0</v>
      </c>
      <c r="E4985" s="31" t="e">
        <f>IF([1]!s_info_industry_sw_2021(B4985,"",2)="消费电子",分工!$E$4,VLOOKUP(D4985,分工!$B$2:'分工'!$C$32,2,0))</f>
        <v>#N/A</v>
      </c>
      <c r="F4985" s="35"/>
      <c r="G4985" s="33">
        <f>IFERROR(VLOOKUP(C4985,重点公司!$C$2:$E$800,2,FALSE),0)</f>
        <v>0</v>
      </c>
    </row>
    <row r="4986" spans="2:7" ht="14" customHeight="1" x14ac:dyDescent="0.25">
      <c r="B4986" s="34" t="s">
        <v>6056</v>
      </c>
      <c r="C4986" s="29">
        <f>[1]!s_info_name(B4986)</f>
        <v>0</v>
      </c>
      <c r="D4986" s="30">
        <f>[1]!s_info_industry_sw_2021(B4986,"",1)</f>
        <v>0</v>
      </c>
      <c r="E4986" s="31" t="e">
        <f>IF([1]!s_info_industry_sw_2021(B4986,"",2)="消费电子",分工!$E$4,VLOOKUP(D4986,分工!$B$2:'分工'!$C$32,2,0))</f>
        <v>#N/A</v>
      </c>
      <c r="F4986" s="35"/>
      <c r="G4986" s="33">
        <f>IFERROR(VLOOKUP(C4986,重点公司!$C$2:$E$800,2,FALSE),0)</f>
        <v>0</v>
      </c>
    </row>
    <row r="4987" spans="2:7" ht="14" customHeight="1" x14ac:dyDescent="0.25">
      <c r="B4987" s="34" t="s">
        <v>6057</v>
      </c>
      <c r="C4987" s="29">
        <f>[1]!s_info_name(B4987)</f>
        <v>0</v>
      </c>
      <c r="D4987" s="30">
        <f>[1]!s_info_industry_sw_2021(B4987,"",1)</f>
        <v>0</v>
      </c>
      <c r="E4987" s="31" t="e">
        <f>IF([1]!s_info_industry_sw_2021(B4987,"",2)="消费电子",分工!$E$4,VLOOKUP(D4987,分工!$B$2:'分工'!$C$32,2,0))</f>
        <v>#N/A</v>
      </c>
      <c r="F4987" s="35"/>
      <c r="G4987" s="33">
        <f>IFERROR(VLOOKUP(C4987,重点公司!$C$2:$E$800,2,FALSE),0)</f>
        <v>0</v>
      </c>
    </row>
    <row r="4988" spans="2:7" ht="14" customHeight="1" x14ac:dyDescent="0.25">
      <c r="B4988" s="34" t="s">
        <v>6058</v>
      </c>
      <c r="C4988" s="29">
        <f>[1]!s_info_name(B4988)</f>
        <v>0</v>
      </c>
      <c r="D4988" s="30">
        <f>[1]!s_info_industry_sw_2021(B4988,"",1)</f>
        <v>0</v>
      </c>
      <c r="E4988" s="31" t="e">
        <f>IF([1]!s_info_industry_sw_2021(B4988,"",2)="消费电子",分工!$E$4,VLOOKUP(D4988,分工!$B$2:'分工'!$C$32,2,0))</f>
        <v>#N/A</v>
      </c>
      <c r="F4988" s="35"/>
      <c r="G4988" s="33">
        <f>IFERROR(VLOOKUP(C4988,重点公司!$C$2:$E$800,2,FALSE),0)</f>
        <v>0</v>
      </c>
    </row>
    <row r="4989" spans="2:7" ht="14" customHeight="1" x14ac:dyDescent="0.25">
      <c r="B4989" s="34" t="s">
        <v>6059</v>
      </c>
      <c r="C4989" s="29">
        <f>[1]!s_info_name(B4989)</f>
        <v>0</v>
      </c>
      <c r="D4989" s="30">
        <f>[1]!s_info_industry_sw_2021(B4989,"",1)</f>
        <v>0</v>
      </c>
      <c r="E4989" s="31" t="e">
        <f>IF([1]!s_info_industry_sw_2021(B4989,"",2)="消费电子",分工!$E$4,VLOOKUP(D4989,分工!$B$2:'分工'!$C$32,2,0))</f>
        <v>#N/A</v>
      </c>
      <c r="F4989" s="35"/>
      <c r="G4989" s="33">
        <f>IFERROR(VLOOKUP(C4989,重点公司!$C$2:$E$800,2,FALSE),0)</f>
        <v>0</v>
      </c>
    </row>
    <row r="4990" spans="2:7" ht="14" customHeight="1" x14ac:dyDescent="0.25">
      <c r="B4990" s="34" t="s">
        <v>6060</v>
      </c>
      <c r="C4990" s="29">
        <f>[1]!s_info_name(B4990)</f>
        <v>0</v>
      </c>
      <c r="D4990" s="30">
        <f>[1]!s_info_industry_sw_2021(B4990,"",1)</f>
        <v>0</v>
      </c>
      <c r="E4990" s="31" t="e">
        <f>IF([1]!s_info_industry_sw_2021(B4990,"",2)="消费电子",分工!$E$4,VLOOKUP(D4990,分工!$B$2:'分工'!$C$32,2,0))</f>
        <v>#N/A</v>
      </c>
      <c r="F4990" s="35"/>
      <c r="G4990" s="33">
        <f>IFERROR(VLOOKUP(C4990,重点公司!$C$2:$E$800,2,FALSE),0)</f>
        <v>0</v>
      </c>
    </row>
    <row r="4991" spans="2:7" ht="14" customHeight="1" x14ac:dyDescent="0.25">
      <c r="B4991" s="34" t="s">
        <v>6061</v>
      </c>
      <c r="C4991" s="29">
        <f>[1]!s_info_name(B4991)</f>
        <v>0</v>
      </c>
      <c r="D4991" s="30">
        <f>[1]!s_info_industry_sw_2021(B4991,"",1)</f>
        <v>0</v>
      </c>
      <c r="E4991" s="31" t="e">
        <f>IF([1]!s_info_industry_sw_2021(B4991,"",2)="消费电子",分工!$E$4,VLOOKUP(D4991,分工!$B$2:'分工'!$C$32,2,0))</f>
        <v>#N/A</v>
      </c>
      <c r="F4991" s="35"/>
      <c r="G4991" s="33">
        <f>IFERROR(VLOOKUP(C4991,重点公司!$C$2:$E$800,2,FALSE),0)</f>
        <v>0</v>
      </c>
    </row>
    <row r="4992" spans="2:7" ht="14" customHeight="1" x14ac:dyDescent="0.25">
      <c r="B4992" s="34" t="s">
        <v>6062</v>
      </c>
      <c r="C4992" s="29">
        <f>[1]!s_info_name(B4992)</f>
        <v>0</v>
      </c>
      <c r="D4992" s="30">
        <f>[1]!s_info_industry_sw_2021(B4992,"",1)</f>
        <v>0</v>
      </c>
      <c r="E4992" s="31" t="e">
        <f>IF([1]!s_info_industry_sw_2021(B4992,"",2)="消费电子",分工!$E$4,VLOOKUP(D4992,分工!$B$2:'分工'!$C$32,2,0))</f>
        <v>#N/A</v>
      </c>
      <c r="F4992" s="35"/>
      <c r="G4992" s="33">
        <f>IFERROR(VLOOKUP(C4992,重点公司!$C$2:$E$800,2,FALSE),0)</f>
        <v>0</v>
      </c>
    </row>
    <row r="4993" spans="2:7" ht="14" customHeight="1" x14ac:dyDescent="0.25">
      <c r="B4993" s="34" t="s">
        <v>6063</v>
      </c>
      <c r="C4993" s="29">
        <f>[1]!s_info_name(B4993)</f>
        <v>0</v>
      </c>
      <c r="D4993" s="30">
        <f>[1]!s_info_industry_sw_2021(B4993,"",1)</f>
        <v>0</v>
      </c>
      <c r="E4993" s="31" t="e">
        <f>IF([1]!s_info_industry_sw_2021(B4993,"",2)="消费电子",分工!$E$4,VLOOKUP(D4993,分工!$B$2:'分工'!$C$32,2,0))</f>
        <v>#N/A</v>
      </c>
      <c r="F4993" s="35"/>
      <c r="G4993" s="33">
        <f>IFERROR(VLOOKUP(C4993,重点公司!$C$2:$E$800,2,FALSE),0)</f>
        <v>0</v>
      </c>
    </row>
    <row r="4994" spans="2:7" ht="14" customHeight="1" x14ac:dyDescent="0.25">
      <c r="B4994" s="34" t="s">
        <v>6064</v>
      </c>
      <c r="C4994" s="29">
        <f>[1]!s_info_name(B4994)</f>
        <v>0</v>
      </c>
      <c r="D4994" s="30">
        <f>[1]!s_info_industry_sw_2021(B4994,"",1)</f>
        <v>0</v>
      </c>
      <c r="E4994" s="31" t="e">
        <f>IF([1]!s_info_industry_sw_2021(B4994,"",2)="消费电子",分工!$E$4,VLOOKUP(D4994,分工!$B$2:'分工'!$C$32,2,0))</f>
        <v>#N/A</v>
      </c>
      <c r="F4994" s="35"/>
      <c r="G4994" s="33">
        <f>IFERROR(VLOOKUP(C4994,重点公司!$C$2:$E$800,2,FALSE),0)</f>
        <v>0</v>
      </c>
    </row>
    <row r="4995" spans="2:7" ht="14" customHeight="1" x14ac:dyDescent="0.25">
      <c r="B4995" s="34" t="s">
        <v>6065</v>
      </c>
      <c r="C4995" s="29">
        <f>[1]!s_info_name(B4995)</f>
        <v>0</v>
      </c>
      <c r="D4995" s="30">
        <f>[1]!s_info_industry_sw_2021(B4995,"",1)</f>
        <v>0</v>
      </c>
      <c r="E4995" s="31" t="e">
        <f>IF([1]!s_info_industry_sw_2021(B4995,"",2)="消费电子",分工!$E$4,VLOOKUP(D4995,分工!$B$2:'分工'!$C$32,2,0))</f>
        <v>#N/A</v>
      </c>
      <c r="F4995" s="35"/>
      <c r="G4995" s="33">
        <f>IFERROR(VLOOKUP(C4995,重点公司!$C$2:$E$800,2,FALSE),0)</f>
        <v>0</v>
      </c>
    </row>
    <row r="4996" spans="2:7" ht="14" customHeight="1" x14ac:dyDescent="0.25">
      <c r="B4996" s="34" t="s">
        <v>6066</v>
      </c>
      <c r="C4996" s="29">
        <f>[1]!s_info_name(B4996)</f>
        <v>0</v>
      </c>
      <c r="D4996" s="30">
        <f>[1]!s_info_industry_sw_2021(B4996,"",1)</f>
        <v>0</v>
      </c>
      <c r="E4996" s="31" t="e">
        <f>IF([1]!s_info_industry_sw_2021(B4996,"",2)="消费电子",分工!$E$4,VLOOKUP(D4996,分工!$B$2:'分工'!$C$32,2,0))</f>
        <v>#N/A</v>
      </c>
      <c r="F4996" s="35"/>
      <c r="G4996" s="33">
        <f>IFERROR(VLOOKUP(C4996,重点公司!$C$2:$E$800,2,FALSE),0)</f>
        <v>0</v>
      </c>
    </row>
    <row r="4997" spans="2:7" ht="14" customHeight="1" x14ac:dyDescent="0.25">
      <c r="B4997" s="34" t="s">
        <v>6067</v>
      </c>
      <c r="C4997" s="29">
        <f>[1]!s_info_name(B4997)</f>
        <v>0</v>
      </c>
      <c r="D4997" s="30">
        <f>[1]!s_info_industry_sw_2021(B4997,"",1)</f>
        <v>0</v>
      </c>
      <c r="E4997" s="31" t="e">
        <f>IF([1]!s_info_industry_sw_2021(B4997,"",2)="消费电子",分工!$E$4,VLOOKUP(D4997,分工!$B$2:'分工'!$C$32,2,0))</f>
        <v>#N/A</v>
      </c>
      <c r="F4997" s="35"/>
      <c r="G4997" s="33">
        <f>IFERROR(VLOOKUP(C4997,重点公司!$C$2:$E$800,2,FALSE),0)</f>
        <v>0</v>
      </c>
    </row>
    <row r="4998" spans="2:7" ht="14" customHeight="1" x14ac:dyDescent="0.25">
      <c r="B4998" s="34" t="s">
        <v>6068</v>
      </c>
      <c r="C4998" s="29">
        <f>[1]!s_info_name(B4998)</f>
        <v>0</v>
      </c>
      <c r="D4998" s="30">
        <f>[1]!s_info_industry_sw_2021(B4998,"",1)</f>
        <v>0</v>
      </c>
      <c r="E4998" s="31" t="e">
        <f>IF([1]!s_info_industry_sw_2021(B4998,"",2)="消费电子",分工!$E$4,VLOOKUP(D4998,分工!$B$2:'分工'!$C$32,2,0))</f>
        <v>#N/A</v>
      </c>
      <c r="F4998" s="35"/>
      <c r="G4998" s="33">
        <f>IFERROR(VLOOKUP(C4998,重点公司!$C$2:$E$800,2,FALSE),0)</f>
        <v>0</v>
      </c>
    </row>
    <row r="4999" spans="2:7" ht="14" customHeight="1" x14ac:dyDescent="0.25">
      <c r="B4999" s="34" t="s">
        <v>6069</v>
      </c>
      <c r="C4999" s="29">
        <f>[1]!s_info_name(B4999)</f>
        <v>0</v>
      </c>
      <c r="D4999" s="30">
        <f>[1]!s_info_industry_sw_2021(B4999,"",1)</f>
        <v>0</v>
      </c>
      <c r="E4999" s="31" t="e">
        <f>IF([1]!s_info_industry_sw_2021(B4999,"",2)="消费电子",分工!$E$4,VLOOKUP(D4999,分工!$B$2:'分工'!$C$32,2,0))</f>
        <v>#N/A</v>
      </c>
      <c r="F4999" s="35"/>
      <c r="G4999" s="33">
        <f>IFERROR(VLOOKUP(C4999,重点公司!$C$2:$E$800,2,FALSE),0)</f>
        <v>0</v>
      </c>
    </row>
    <row r="5000" spans="2:7" ht="14" customHeight="1" x14ac:dyDescent="0.25">
      <c r="B5000" s="34" t="s">
        <v>6070</v>
      </c>
      <c r="C5000" s="29">
        <f>[1]!s_info_name(B5000)</f>
        <v>0</v>
      </c>
      <c r="D5000" s="30">
        <f>[1]!s_info_industry_sw_2021(B5000,"",1)</f>
        <v>0</v>
      </c>
      <c r="E5000" s="31" t="e">
        <f>IF([1]!s_info_industry_sw_2021(B5000,"",2)="消费电子",分工!$E$4,VLOOKUP(D5000,分工!$B$2:'分工'!$C$32,2,0))</f>
        <v>#N/A</v>
      </c>
      <c r="F5000" s="35"/>
      <c r="G5000" s="33">
        <f>IFERROR(VLOOKUP(C5000,重点公司!$C$2:$E$800,2,FALSE),0)</f>
        <v>0</v>
      </c>
    </row>
    <row r="5001" spans="2:7" ht="14" customHeight="1" x14ac:dyDescent="0.25">
      <c r="B5001" s="34" t="s">
        <v>6071</v>
      </c>
      <c r="C5001" s="29">
        <f>[1]!s_info_name(B5001)</f>
        <v>0</v>
      </c>
      <c r="D5001" s="30">
        <f>[1]!s_info_industry_sw_2021(B5001,"",1)</f>
        <v>0</v>
      </c>
      <c r="E5001" s="31" t="e">
        <f>IF([1]!s_info_industry_sw_2021(B5001,"",2)="消费电子",分工!$E$4,VLOOKUP(D5001,分工!$B$2:'分工'!$C$32,2,0))</f>
        <v>#N/A</v>
      </c>
      <c r="F5001" s="35"/>
      <c r="G5001" s="33">
        <f>IFERROR(VLOOKUP(C5001,重点公司!$C$2:$E$800,2,FALSE),0)</f>
        <v>0</v>
      </c>
    </row>
    <row r="5002" spans="2:7" ht="14" customHeight="1" x14ac:dyDescent="0.25">
      <c r="B5002" s="34" t="s">
        <v>6072</v>
      </c>
      <c r="C5002" s="29">
        <f>[1]!s_info_name(B5002)</f>
        <v>0</v>
      </c>
      <c r="D5002" s="30">
        <f>[1]!s_info_industry_sw_2021(B5002,"",1)</f>
        <v>0</v>
      </c>
      <c r="E5002" s="31" t="e">
        <f>IF([1]!s_info_industry_sw_2021(B5002,"",2)="消费电子",分工!$E$4,VLOOKUP(D5002,分工!$B$2:'分工'!$C$32,2,0))</f>
        <v>#N/A</v>
      </c>
      <c r="F5002" s="35"/>
      <c r="G5002" s="33">
        <f>IFERROR(VLOOKUP(C5002,重点公司!$C$2:$E$800,2,FALSE),0)</f>
        <v>0</v>
      </c>
    </row>
    <row r="5003" spans="2:7" ht="14" customHeight="1" x14ac:dyDescent="0.25">
      <c r="B5003" s="34" t="s">
        <v>6073</v>
      </c>
      <c r="C5003" s="29">
        <f>[1]!s_info_name(B5003)</f>
        <v>0</v>
      </c>
      <c r="D5003" s="30">
        <f>[1]!s_info_industry_sw_2021(B5003,"",1)</f>
        <v>0</v>
      </c>
      <c r="E5003" s="31" t="e">
        <f>IF([1]!s_info_industry_sw_2021(B5003,"",2)="消费电子",分工!$E$4,VLOOKUP(D5003,分工!$B$2:'分工'!$C$32,2,0))</f>
        <v>#N/A</v>
      </c>
      <c r="F5003" s="35"/>
      <c r="G5003" s="33">
        <f>IFERROR(VLOOKUP(C5003,重点公司!$C$2:$E$800,2,FALSE),0)</f>
        <v>0</v>
      </c>
    </row>
    <row r="5004" spans="2:7" ht="14" customHeight="1" x14ac:dyDescent="0.25">
      <c r="B5004" s="34" t="s">
        <v>6074</v>
      </c>
      <c r="C5004" s="29">
        <f>[1]!s_info_name(B5004)</f>
        <v>0</v>
      </c>
      <c r="D5004" s="30">
        <f>[1]!s_info_industry_sw_2021(B5004,"",1)</f>
        <v>0</v>
      </c>
      <c r="E5004" s="31" t="e">
        <f>IF([1]!s_info_industry_sw_2021(B5004,"",2)="消费电子",分工!$E$4,VLOOKUP(D5004,分工!$B$2:'分工'!$C$32,2,0))</f>
        <v>#N/A</v>
      </c>
      <c r="F5004" s="35"/>
      <c r="G5004" s="33">
        <f>IFERROR(VLOOKUP(C5004,重点公司!$C$2:$E$800,2,FALSE),0)</f>
        <v>0</v>
      </c>
    </row>
    <row r="5005" spans="2:7" ht="14" customHeight="1" x14ac:dyDescent="0.25">
      <c r="B5005" s="34" t="s">
        <v>6075</v>
      </c>
      <c r="C5005" s="29">
        <f>[1]!s_info_name(B5005)</f>
        <v>0</v>
      </c>
      <c r="D5005" s="30">
        <f>[1]!s_info_industry_sw_2021(B5005,"",1)</f>
        <v>0</v>
      </c>
      <c r="E5005" s="31" t="e">
        <f>IF([1]!s_info_industry_sw_2021(B5005,"",2)="消费电子",分工!$E$4,VLOOKUP(D5005,分工!$B$2:'分工'!$C$32,2,0))</f>
        <v>#N/A</v>
      </c>
      <c r="F5005" s="35"/>
      <c r="G5005" s="33">
        <f>IFERROR(VLOOKUP(C5005,重点公司!$C$2:$E$800,2,FALSE),0)</f>
        <v>0</v>
      </c>
    </row>
    <row r="5006" spans="2:7" ht="14" customHeight="1" x14ac:dyDescent="0.25">
      <c r="B5006" s="34" t="s">
        <v>6076</v>
      </c>
      <c r="C5006" s="29">
        <f>[1]!s_info_name(B5006)</f>
        <v>0</v>
      </c>
      <c r="D5006" s="30">
        <f>[1]!s_info_industry_sw_2021(B5006,"",1)</f>
        <v>0</v>
      </c>
      <c r="E5006" s="31" t="e">
        <f>IF([1]!s_info_industry_sw_2021(B5006,"",2)="消费电子",分工!$E$4,VLOOKUP(D5006,分工!$B$2:'分工'!$C$32,2,0))</f>
        <v>#N/A</v>
      </c>
      <c r="F5006" s="35"/>
      <c r="G5006" s="33">
        <f>IFERROR(VLOOKUP(C5006,重点公司!$C$2:$E$800,2,FALSE),0)</f>
        <v>0</v>
      </c>
    </row>
    <row r="5007" spans="2:7" ht="14" customHeight="1" x14ac:dyDescent="0.25">
      <c r="B5007" s="34" t="s">
        <v>6077</v>
      </c>
      <c r="C5007" s="29">
        <f>[1]!s_info_name(B5007)</f>
        <v>0</v>
      </c>
      <c r="D5007" s="30">
        <f>[1]!s_info_industry_sw_2021(B5007,"",1)</f>
        <v>0</v>
      </c>
      <c r="E5007" s="31" t="e">
        <f>IF([1]!s_info_industry_sw_2021(B5007,"",2)="消费电子",分工!$E$4,VLOOKUP(D5007,分工!$B$2:'分工'!$C$32,2,0))</f>
        <v>#N/A</v>
      </c>
      <c r="F5007" s="35"/>
      <c r="G5007" s="33">
        <f>IFERROR(VLOOKUP(C5007,重点公司!$C$2:$E$800,2,FALSE),0)</f>
        <v>0</v>
      </c>
    </row>
    <row r="5008" spans="2:7" ht="14" customHeight="1" x14ac:dyDescent="0.25">
      <c r="B5008" s="34" t="s">
        <v>6078</v>
      </c>
      <c r="C5008" s="29">
        <f>[1]!s_info_name(B5008)</f>
        <v>0</v>
      </c>
      <c r="D5008" s="30">
        <f>[1]!s_info_industry_sw_2021(B5008,"",1)</f>
        <v>0</v>
      </c>
      <c r="E5008" s="31" t="e">
        <f>IF([1]!s_info_industry_sw_2021(B5008,"",2)="消费电子",分工!$E$4,VLOOKUP(D5008,分工!$B$2:'分工'!$C$32,2,0))</f>
        <v>#N/A</v>
      </c>
      <c r="F5008" s="35"/>
      <c r="G5008" s="33">
        <f>IFERROR(VLOOKUP(C5008,重点公司!$C$2:$E$800,2,FALSE),0)</f>
        <v>0</v>
      </c>
    </row>
    <row r="5009" spans="2:7" ht="14" customHeight="1" x14ac:dyDescent="0.25">
      <c r="B5009" s="34" t="s">
        <v>6079</v>
      </c>
      <c r="C5009" s="29">
        <f>[1]!s_info_name(B5009)</f>
        <v>0</v>
      </c>
      <c r="D5009" s="30">
        <f>[1]!s_info_industry_sw_2021(B5009,"",1)</f>
        <v>0</v>
      </c>
      <c r="E5009" s="31" t="e">
        <f>IF([1]!s_info_industry_sw_2021(B5009,"",2)="消费电子",分工!$E$4,VLOOKUP(D5009,分工!$B$2:'分工'!$C$32,2,0))</f>
        <v>#N/A</v>
      </c>
      <c r="F5009" s="35"/>
      <c r="G5009" s="33">
        <f>IFERROR(VLOOKUP(C5009,重点公司!$C$2:$E$800,2,FALSE),0)</f>
        <v>0</v>
      </c>
    </row>
    <row r="5010" spans="2:7" ht="14" customHeight="1" x14ac:dyDescent="0.25">
      <c r="B5010" s="34" t="s">
        <v>6080</v>
      </c>
      <c r="C5010" s="29">
        <f>[1]!s_info_name(B5010)</f>
        <v>0</v>
      </c>
      <c r="D5010" s="30">
        <f>[1]!s_info_industry_sw_2021(B5010,"",1)</f>
        <v>0</v>
      </c>
      <c r="E5010" s="31" t="e">
        <f>IF([1]!s_info_industry_sw_2021(B5010,"",2)="消费电子",分工!$E$4,VLOOKUP(D5010,分工!$B$2:'分工'!$C$32,2,0))</f>
        <v>#N/A</v>
      </c>
      <c r="F5010" s="35"/>
      <c r="G5010" s="33">
        <f>IFERROR(VLOOKUP(C5010,重点公司!$C$2:$E$800,2,FALSE),0)</f>
        <v>0</v>
      </c>
    </row>
    <row r="5011" spans="2:7" ht="14" customHeight="1" x14ac:dyDescent="0.25">
      <c r="B5011" s="34" t="s">
        <v>6081</v>
      </c>
      <c r="C5011" s="29">
        <f>[1]!s_info_name(B5011)</f>
        <v>0</v>
      </c>
      <c r="D5011" s="30">
        <f>[1]!s_info_industry_sw_2021(B5011,"",1)</f>
        <v>0</v>
      </c>
      <c r="E5011" s="31" t="e">
        <f>IF([1]!s_info_industry_sw_2021(B5011,"",2)="消费电子",分工!$E$4,VLOOKUP(D5011,分工!$B$2:'分工'!$C$32,2,0))</f>
        <v>#N/A</v>
      </c>
      <c r="F5011" s="35"/>
      <c r="G5011" s="33">
        <f>IFERROR(VLOOKUP(C5011,重点公司!$C$2:$E$800,2,FALSE),0)</f>
        <v>0</v>
      </c>
    </row>
    <row r="5012" spans="2:7" ht="14" customHeight="1" x14ac:dyDescent="0.25">
      <c r="B5012" s="34" t="s">
        <v>6082</v>
      </c>
      <c r="C5012" s="29">
        <f>[1]!s_info_name(B5012)</f>
        <v>0</v>
      </c>
      <c r="D5012" s="30">
        <f>[1]!s_info_industry_sw_2021(B5012,"",1)</f>
        <v>0</v>
      </c>
      <c r="E5012" s="31" t="e">
        <f>IF([1]!s_info_industry_sw_2021(B5012,"",2)="消费电子",分工!$E$4,VLOOKUP(D5012,分工!$B$2:'分工'!$C$32,2,0))</f>
        <v>#N/A</v>
      </c>
      <c r="F5012" s="35"/>
      <c r="G5012" s="33">
        <f>IFERROR(VLOOKUP(C5012,重点公司!$C$2:$E$800,2,FALSE),0)</f>
        <v>0</v>
      </c>
    </row>
    <row r="5013" spans="2:7" ht="14" customHeight="1" x14ac:dyDescent="0.25">
      <c r="B5013" s="34" t="s">
        <v>6083</v>
      </c>
      <c r="C5013" s="29">
        <f>[1]!s_info_name(B5013)</f>
        <v>0</v>
      </c>
      <c r="D5013" s="30">
        <f>[1]!s_info_industry_sw_2021(B5013,"",1)</f>
        <v>0</v>
      </c>
      <c r="E5013" s="31" t="e">
        <f>IF([1]!s_info_industry_sw_2021(B5013,"",2)="消费电子",分工!$E$4,VLOOKUP(D5013,分工!$B$2:'分工'!$C$32,2,0))</f>
        <v>#N/A</v>
      </c>
      <c r="F5013" s="35"/>
      <c r="G5013" s="33">
        <f>IFERROR(VLOOKUP(C5013,重点公司!$C$2:$E$800,2,FALSE),0)</f>
        <v>0</v>
      </c>
    </row>
    <row r="5014" spans="2:7" ht="14" customHeight="1" x14ac:dyDescent="0.25">
      <c r="B5014" s="34" t="s">
        <v>6084</v>
      </c>
      <c r="C5014" s="29">
        <f>[1]!s_info_name(B5014)</f>
        <v>0</v>
      </c>
      <c r="D5014" s="30">
        <f>[1]!s_info_industry_sw_2021(B5014,"",1)</f>
        <v>0</v>
      </c>
      <c r="E5014" s="31" t="e">
        <f>IF([1]!s_info_industry_sw_2021(B5014,"",2)="消费电子",分工!$E$4,VLOOKUP(D5014,分工!$B$2:'分工'!$C$32,2,0))</f>
        <v>#N/A</v>
      </c>
      <c r="F5014" s="35"/>
      <c r="G5014" s="33">
        <f>IFERROR(VLOOKUP(C5014,重点公司!$C$2:$E$800,2,FALSE),0)</f>
        <v>0</v>
      </c>
    </row>
    <row r="5015" spans="2:7" ht="14" customHeight="1" x14ac:dyDescent="0.25">
      <c r="B5015" s="34" t="s">
        <v>6085</v>
      </c>
      <c r="C5015" s="29">
        <f>[1]!s_info_name(B5015)</f>
        <v>0</v>
      </c>
      <c r="D5015" s="30">
        <f>[1]!s_info_industry_sw_2021(B5015,"",1)</f>
        <v>0</v>
      </c>
      <c r="E5015" s="31" t="e">
        <f>IF([1]!s_info_industry_sw_2021(B5015,"",2)="消费电子",分工!$E$4,VLOOKUP(D5015,分工!$B$2:'分工'!$C$32,2,0))</f>
        <v>#N/A</v>
      </c>
      <c r="F5015" s="35"/>
      <c r="G5015" s="33">
        <f>IFERROR(VLOOKUP(C5015,重点公司!$C$2:$E$800,2,FALSE),0)</f>
        <v>0</v>
      </c>
    </row>
    <row r="5016" spans="2:7" ht="14" customHeight="1" x14ac:dyDescent="0.25">
      <c r="B5016" s="34" t="s">
        <v>6086</v>
      </c>
      <c r="C5016" s="29">
        <f>[1]!s_info_name(B5016)</f>
        <v>0</v>
      </c>
      <c r="D5016" s="30">
        <f>[1]!s_info_industry_sw_2021(B5016,"",1)</f>
        <v>0</v>
      </c>
      <c r="E5016" s="31" t="e">
        <f>IF([1]!s_info_industry_sw_2021(B5016,"",2)="消费电子",分工!$E$4,VLOOKUP(D5016,分工!$B$2:'分工'!$C$32,2,0))</f>
        <v>#N/A</v>
      </c>
      <c r="F5016" s="35"/>
      <c r="G5016" s="33">
        <f>IFERROR(VLOOKUP(C5016,重点公司!$C$2:$E$800,2,FALSE),0)</f>
        <v>0</v>
      </c>
    </row>
    <row r="5017" spans="2:7" ht="14" customHeight="1" x14ac:dyDescent="0.25">
      <c r="B5017" s="34" t="s">
        <v>6087</v>
      </c>
      <c r="C5017" s="29">
        <f>[1]!s_info_name(B5017)</f>
        <v>0</v>
      </c>
      <c r="D5017" s="30">
        <f>[1]!s_info_industry_sw_2021(B5017,"",1)</f>
        <v>0</v>
      </c>
      <c r="E5017" s="31" t="e">
        <f>IF([1]!s_info_industry_sw_2021(B5017,"",2)="消费电子",分工!$E$4,VLOOKUP(D5017,分工!$B$2:'分工'!$C$32,2,0))</f>
        <v>#N/A</v>
      </c>
      <c r="F5017" s="35"/>
      <c r="G5017" s="33">
        <f>IFERROR(VLOOKUP(C5017,重点公司!$C$2:$E$800,2,FALSE),0)</f>
        <v>0</v>
      </c>
    </row>
    <row r="5018" spans="2:7" ht="14" customHeight="1" x14ac:dyDescent="0.25">
      <c r="B5018" s="34" t="s">
        <v>6088</v>
      </c>
      <c r="C5018" s="29">
        <f>[1]!s_info_name(B5018)</f>
        <v>0</v>
      </c>
      <c r="D5018" s="30">
        <f>[1]!s_info_industry_sw_2021(B5018,"",1)</f>
        <v>0</v>
      </c>
      <c r="E5018" s="31" t="e">
        <f>IF([1]!s_info_industry_sw_2021(B5018,"",2)="消费电子",分工!$E$4,VLOOKUP(D5018,分工!$B$2:'分工'!$C$32,2,0))</f>
        <v>#N/A</v>
      </c>
      <c r="F5018" s="35"/>
      <c r="G5018" s="33">
        <f>IFERROR(VLOOKUP(C5018,重点公司!$C$2:$E$800,2,FALSE),0)</f>
        <v>0</v>
      </c>
    </row>
    <row r="5019" spans="2:7" ht="14" customHeight="1" x14ac:dyDescent="0.25">
      <c r="B5019" s="34" t="s">
        <v>6089</v>
      </c>
      <c r="C5019" s="29">
        <f>[1]!s_info_name(B5019)</f>
        <v>0</v>
      </c>
      <c r="D5019" s="30">
        <f>[1]!s_info_industry_sw_2021(B5019,"",1)</f>
        <v>0</v>
      </c>
      <c r="E5019" s="31" t="e">
        <f>IF([1]!s_info_industry_sw_2021(B5019,"",2)="消费电子",分工!$E$4,VLOOKUP(D5019,分工!$B$2:'分工'!$C$32,2,0))</f>
        <v>#N/A</v>
      </c>
      <c r="F5019" s="35"/>
      <c r="G5019" s="33">
        <f>IFERROR(VLOOKUP(C5019,重点公司!$C$2:$E$800,2,FALSE),0)</f>
        <v>0</v>
      </c>
    </row>
    <row r="5020" spans="2:7" ht="14" customHeight="1" x14ac:dyDescent="0.25">
      <c r="B5020" s="34" t="s">
        <v>6090</v>
      </c>
      <c r="C5020" s="29">
        <f>[1]!s_info_name(B5020)</f>
        <v>0</v>
      </c>
      <c r="D5020" s="30">
        <f>[1]!s_info_industry_sw_2021(B5020,"",1)</f>
        <v>0</v>
      </c>
      <c r="E5020" s="31" t="e">
        <f>IF([1]!s_info_industry_sw_2021(B5020,"",2)="消费电子",分工!$E$4,VLOOKUP(D5020,分工!$B$2:'分工'!$C$32,2,0))</f>
        <v>#N/A</v>
      </c>
      <c r="F5020" s="35"/>
      <c r="G5020" s="33">
        <f>IFERROR(VLOOKUP(C5020,重点公司!$C$2:$E$800,2,FALSE),0)</f>
        <v>0</v>
      </c>
    </row>
    <row r="5021" spans="2:7" ht="14" customHeight="1" x14ac:dyDescent="0.25">
      <c r="B5021" s="34" t="s">
        <v>6091</v>
      </c>
      <c r="C5021" s="29">
        <f>[1]!s_info_name(B5021)</f>
        <v>0</v>
      </c>
      <c r="D5021" s="30">
        <f>[1]!s_info_industry_sw_2021(B5021,"",1)</f>
        <v>0</v>
      </c>
      <c r="E5021" s="31" t="e">
        <f>IF([1]!s_info_industry_sw_2021(B5021,"",2)="消费电子",分工!$E$4,VLOOKUP(D5021,分工!$B$2:'分工'!$C$32,2,0))</f>
        <v>#N/A</v>
      </c>
      <c r="F5021" s="35"/>
      <c r="G5021" s="33">
        <f>IFERROR(VLOOKUP(C5021,重点公司!$C$2:$E$800,2,FALSE),0)</f>
        <v>0</v>
      </c>
    </row>
    <row r="5022" spans="2:7" ht="14" customHeight="1" x14ac:dyDescent="0.25">
      <c r="B5022" s="34" t="s">
        <v>6092</v>
      </c>
      <c r="C5022" s="29">
        <f>[1]!s_info_name(B5022)</f>
        <v>0</v>
      </c>
      <c r="D5022" s="30">
        <f>[1]!s_info_industry_sw_2021(B5022,"",1)</f>
        <v>0</v>
      </c>
      <c r="E5022" s="31" t="e">
        <f>IF([1]!s_info_industry_sw_2021(B5022,"",2)="消费电子",分工!$E$4,VLOOKUP(D5022,分工!$B$2:'分工'!$C$32,2,0))</f>
        <v>#N/A</v>
      </c>
      <c r="F5022" s="35"/>
      <c r="G5022" s="33">
        <f>IFERROR(VLOOKUP(C5022,重点公司!$C$2:$E$800,2,FALSE),0)</f>
        <v>0</v>
      </c>
    </row>
    <row r="5023" spans="2:7" ht="14" customHeight="1" x14ac:dyDescent="0.25">
      <c r="B5023" s="34" t="s">
        <v>6093</v>
      </c>
      <c r="C5023" s="29">
        <f>[1]!s_info_name(B5023)</f>
        <v>0</v>
      </c>
      <c r="D5023" s="30">
        <f>[1]!s_info_industry_sw_2021(B5023,"",1)</f>
        <v>0</v>
      </c>
      <c r="E5023" s="31" t="e">
        <f>IF([1]!s_info_industry_sw_2021(B5023,"",2)="消费电子",分工!$E$4,VLOOKUP(D5023,分工!$B$2:'分工'!$C$32,2,0))</f>
        <v>#N/A</v>
      </c>
      <c r="F5023" s="35"/>
      <c r="G5023" s="33">
        <f>IFERROR(VLOOKUP(C5023,重点公司!$C$2:$E$800,2,FALSE),0)</f>
        <v>0</v>
      </c>
    </row>
    <row r="5024" spans="2:7" ht="14" customHeight="1" x14ac:dyDescent="0.25">
      <c r="B5024" s="34" t="s">
        <v>6094</v>
      </c>
      <c r="C5024" s="29">
        <f>[1]!s_info_name(B5024)</f>
        <v>0</v>
      </c>
      <c r="D5024" s="30">
        <f>[1]!s_info_industry_sw_2021(B5024,"",1)</f>
        <v>0</v>
      </c>
      <c r="E5024" s="31" t="e">
        <f>IF([1]!s_info_industry_sw_2021(B5024,"",2)="消费电子",分工!$E$4,VLOOKUP(D5024,分工!$B$2:'分工'!$C$32,2,0))</f>
        <v>#N/A</v>
      </c>
      <c r="F5024" s="35"/>
      <c r="G5024" s="33">
        <f>IFERROR(VLOOKUP(C5024,重点公司!$C$2:$E$800,2,FALSE),0)</f>
        <v>0</v>
      </c>
    </row>
    <row r="5025" spans="2:7" ht="14" customHeight="1" x14ac:dyDescent="0.25">
      <c r="B5025" s="34" t="s">
        <v>6095</v>
      </c>
      <c r="C5025" s="29">
        <f>[1]!s_info_name(B5025)</f>
        <v>0</v>
      </c>
      <c r="D5025" s="30">
        <f>[1]!s_info_industry_sw_2021(B5025,"",1)</f>
        <v>0</v>
      </c>
      <c r="E5025" s="31" t="e">
        <f>IF([1]!s_info_industry_sw_2021(B5025,"",2)="消费电子",分工!$E$4,VLOOKUP(D5025,分工!$B$2:'分工'!$C$32,2,0))</f>
        <v>#N/A</v>
      </c>
      <c r="F5025" s="35"/>
      <c r="G5025" s="33">
        <f>IFERROR(VLOOKUP(C5025,重点公司!$C$2:$E$800,2,FALSE),0)</f>
        <v>0</v>
      </c>
    </row>
    <row r="5026" spans="2:7" ht="14" customHeight="1" x14ac:dyDescent="0.25">
      <c r="B5026" s="34" t="s">
        <v>6096</v>
      </c>
      <c r="C5026" s="29">
        <f>[1]!s_info_name(B5026)</f>
        <v>0</v>
      </c>
      <c r="D5026" s="30">
        <f>[1]!s_info_industry_sw_2021(B5026,"",1)</f>
        <v>0</v>
      </c>
      <c r="E5026" s="31" t="e">
        <f>IF([1]!s_info_industry_sw_2021(B5026,"",2)="消费电子",分工!$E$4,VLOOKUP(D5026,分工!$B$2:'分工'!$C$32,2,0))</f>
        <v>#N/A</v>
      </c>
      <c r="F5026" s="35"/>
      <c r="G5026" s="33">
        <f>IFERROR(VLOOKUP(C5026,重点公司!$C$2:$E$800,2,FALSE),0)</f>
        <v>0</v>
      </c>
    </row>
    <row r="5027" spans="2:7" ht="14" customHeight="1" x14ac:dyDescent="0.25">
      <c r="B5027" s="34" t="s">
        <v>6097</v>
      </c>
      <c r="C5027" s="29">
        <f>[1]!s_info_name(B5027)</f>
        <v>0</v>
      </c>
      <c r="D5027" s="30">
        <f>[1]!s_info_industry_sw_2021(B5027,"",1)</f>
        <v>0</v>
      </c>
      <c r="E5027" s="31" t="e">
        <f>IF([1]!s_info_industry_sw_2021(B5027,"",2)="消费电子",分工!$E$4,VLOOKUP(D5027,分工!$B$2:'分工'!$C$32,2,0))</f>
        <v>#N/A</v>
      </c>
      <c r="F5027" s="35"/>
      <c r="G5027" s="33">
        <f>IFERROR(VLOOKUP(C5027,重点公司!$C$2:$E$800,2,FALSE),0)</f>
        <v>0</v>
      </c>
    </row>
    <row r="5028" spans="2:7" ht="14" customHeight="1" x14ac:dyDescent="0.25">
      <c r="B5028" s="34" t="s">
        <v>6098</v>
      </c>
      <c r="C5028" s="29">
        <f>[1]!s_info_name(B5028)</f>
        <v>0</v>
      </c>
      <c r="D5028" s="30">
        <f>[1]!s_info_industry_sw_2021(B5028,"",1)</f>
        <v>0</v>
      </c>
      <c r="E5028" s="31" t="e">
        <f>IF([1]!s_info_industry_sw_2021(B5028,"",2)="消费电子",分工!$E$4,VLOOKUP(D5028,分工!$B$2:'分工'!$C$32,2,0))</f>
        <v>#N/A</v>
      </c>
      <c r="F5028" s="35"/>
      <c r="G5028" s="33">
        <f>IFERROR(VLOOKUP(C5028,重点公司!$C$2:$E$800,2,FALSE),0)</f>
        <v>0</v>
      </c>
    </row>
    <row r="5029" spans="2:7" ht="14" customHeight="1" x14ac:dyDescent="0.25">
      <c r="B5029" s="34" t="s">
        <v>6099</v>
      </c>
      <c r="C5029" s="29">
        <f>[1]!s_info_name(B5029)</f>
        <v>0</v>
      </c>
      <c r="D5029" s="30">
        <f>[1]!s_info_industry_sw_2021(B5029,"",1)</f>
        <v>0</v>
      </c>
      <c r="E5029" s="31" t="e">
        <f>IF([1]!s_info_industry_sw_2021(B5029,"",2)="消费电子",分工!$E$4,VLOOKUP(D5029,分工!$B$2:'分工'!$C$32,2,0))</f>
        <v>#N/A</v>
      </c>
      <c r="F5029" s="35"/>
      <c r="G5029" s="33">
        <f>IFERROR(VLOOKUP(C5029,重点公司!$C$2:$E$800,2,FALSE),0)</f>
        <v>0</v>
      </c>
    </row>
    <row r="5030" spans="2:7" ht="14" customHeight="1" x14ac:dyDescent="0.25">
      <c r="B5030" s="34" t="s">
        <v>6100</v>
      </c>
      <c r="C5030" s="29">
        <f>[1]!s_info_name(B5030)</f>
        <v>0</v>
      </c>
      <c r="D5030" s="30">
        <f>[1]!s_info_industry_sw_2021(B5030,"",1)</f>
        <v>0</v>
      </c>
      <c r="E5030" s="31" t="e">
        <f>IF([1]!s_info_industry_sw_2021(B5030,"",2)="消费电子",分工!$E$4,VLOOKUP(D5030,分工!$B$2:'分工'!$C$32,2,0))</f>
        <v>#N/A</v>
      </c>
      <c r="F5030" s="35"/>
      <c r="G5030" s="33">
        <f>IFERROR(VLOOKUP(C5030,重点公司!$C$2:$E$800,2,FALSE),0)</f>
        <v>0</v>
      </c>
    </row>
    <row r="5031" spans="2:7" ht="14" customHeight="1" x14ac:dyDescent="0.25">
      <c r="B5031" s="34" t="s">
        <v>6101</v>
      </c>
      <c r="C5031" s="29">
        <f>[1]!s_info_name(B5031)</f>
        <v>0</v>
      </c>
      <c r="D5031" s="30">
        <f>[1]!s_info_industry_sw_2021(B5031,"",1)</f>
        <v>0</v>
      </c>
      <c r="E5031" s="31" t="e">
        <f>IF([1]!s_info_industry_sw_2021(B5031,"",2)="消费电子",分工!$E$4,VLOOKUP(D5031,分工!$B$2:'分工'!$C$32,2,0))</f>
        <v>#N/A</v>
      </c>
      <c r="F5031" s="35"/>
      <c r="G5031" s="33">
        <f>IFERROR(VLOOKUP(C5031,重点公司!$C$2:$E$800,2,FALSE),0)</f>
        <v>0</v>
      </c>
    </row>
    <row r="5032" spans="2:7" ht="14" customHeight="1" x14ac:dyDescent="0.25">
      <c r="B5032" s="34" t="s">
        <v>6102</v>
      </c>
      <c r="C5032" s="29">
        <f>[1]!s_info_name(B5032)</f>
        <v>0</v>
      </c>
      <c r="D5032" s="30">
        <f>[1]!s_info_industry_sw_2021(B5032,"",1)</f>
        <v>0</v>
      </c>
      <c r="E5032" s="31" t="e">
        <f>IF([1]!s_info_industry_sw_2021(B5032,"",2)="消费电子",分工!$E$4,VLOOKUP(D5032,分工!$B$2:'分工'!$C$32,2,0))</f>
        <v>#N/A</v>
      </c>
      <c r="F5032" s="35"/>
      <c r="G5032" s="33">
        <f>IFERROR(VLOOKUP(C5032,重点公司!$C$2:$E$800,2,FALSE),0)</f>
        <v>0</v>
      </c>
    </row>
    <row r="5033" spans="2:7" ht="14" customHeight="1" x14ac:dyDescent="0.25">
      <c r="B5033" s="34" t="s">
        <v>6103</v>
      </c>
      <c r="C5033" s="29">
        <f>[1]!s_info_name(B5033)</f>
        <v>0</v>
      </c>
      <c r="D5033" s="30">
        <f>[1]!s_info_industry_sw_2021(B5033,"",1)</f>
        <v>0</v>
      </c>
      <c r="E5033" s="31" t="e">
        <f>IF([1]!s_info_industry_sw_2021(B5033,"",2)="消费电子",分工!$E$4,VLOOKUP(D5033,分工!$B$2:'分工'!$C$32,2,0))</f>
        <v>#N/A</v>
      </c>
      <c r="F5033" s="35"/>
      <c r="G5033" s="33">
        <f>IFERROR(VLOOKUP(C5033,重点公司!$C$2:$E$800,2,FALSE),0)</f>
        <v>0</v>
      </c>
    </row>
    <row r="5034" spans="2:7" ht="14" customHeight="1" x14ac:dyDescent="0.25">
      <c r="B5034" s="34" t="s">
        <v>6104</v>
      </c>
      <c r="C5034" s="29">
        <f>[1]!s_info_name(B5034)</f>
        <v>0</v>
      </c>
      <c r="D5034" s="30">
        <f>[1]!s_info_industry_sw_2021(B5034,"",1)</f>
        <v>0</v>
      </c>
      <c r="E5034" s="31" t="e">
        <f>IF([1]!s_info_industry_sw_2021(B5034,"",2)="消费电子",分工!$E$4,VLOOKUP(D5034,分工!$B$2:'分工'!$C$32,2,0))</f>
        <v>#N/A</v>
      </c>
      <c r="F5034" s="35"/>
      <c r="G5034" s="33">
        <f>IFERROR(VLOOKUP(C5034,重点公司!$C$2:$E$800,2,FALSE),0)</f>
        <v>0</v>
      </c>
    </row>
    <row r="5035" spans="2:7" ht="14" customHeight="1" x14ac:dyDescent="0.25">
      <c r="B5035" s="34" t="s">
        <v>6105</v>
      </c>
      <c r="C5035" s="29">
        <f>[1]!s_info_name(B5035)</f>
        <v>0</v>
      </c>
      <c r="D5035" s="30">
        <f>[1]!s_info_industry_sw_2021(B5035,"",1)</f>
        <v>0</v>
      </c>
      <c r="E5035" s="31" t="e">
        <f>IF([1]!s_info_industry_sw_2021(B5035,"",2)="消费电子",分工!$E$4,VLOOKUP(D5035,分工!$B$2:'分工'!$C$32,2,0))</f>
        <v>#N/A</v>
      </c>
      <c r="F5035" s="35"/>
      <c r="G5035" s="33">
        <f>IFERROR(VLOOKUP(C5035,重点公司!$C$2:$E$800,2,FALSE),0)</f>
        <v>0</v>
      </c>
    </row>
    <row r="5036" spans="2:7" ht="14" customHeight="1" x14ac:dyDescent="0.25">
      <c r="B5036" s="34" t="s">
        <v>6106</v>
      </c>
      <c r="C5036" s="29">
        <f>[1]!s_info_name(B5036)</f>
        <v>0</v>
      </c>
      <c r="D5036" s="30">
        <f>[1]!s_info_industry_sw_2021(B5036,"",1)</f>
        <v>0</v>
      </c>
      <c r="E5036" s="31" t="e">
        <f>IF([1]!s_info_industry_sw_2021(B5036,"",2)="消费电子",分工!$E$4,VLOOKUP(D5036,分工!$B$2:'分工'!$C$32,2,0))</f>
        <v>#N/A</v>
      </c>
      <c r="F5036" s="35"/>
      <c r="G5036" s="33">
        <f>IFERROR(VLOOKUP(C5036,重点公司!$C$2:$E$800,2,FALSE),0)</f>
        <v>0</v>
      </c>
    </row>
    <row r="5037" spans="2:7" ht="14" customHeight="1" x14ac:dyDescent="0.25">
      <c r="B5037" s="34" t="s">
        <v>6107</v>
      </c>
      <c r="C5037" s="29">
        <f>[1]!s_info_name(B5037)</f>
        <v>0</v>
      </c>
      <c r="D5037" s="30">
        <f>[1]!s_info_industry_sw_2021(B5037,"",1)</f>
        <v>0</v>
      </c>
      <c r="E5037" s="31" t="e">
        <f>IF([1]!s_info_industry_sw_2021(B5037,"",2)="消费电子",分工!$E$4,VLOOKUP(D5037,分工!$B$2:'分工'!$C$32,2,0))</f>
        <v>#N/A</v>
      </c>
      <c r="F5037" s="35"/>
      <c r="G5037" s="33">
        <f>IFERROR(VLOOKUP(C5037,重点公司!$C$2:$E$800,2,FALSE),0)</f>
        <v>0</v>
      </c>
    </row>
    <row r="5038" spans="2:7" ht="14" customHeight="1" x14ac:dyDescent="0.25">
      <c r="B5038" s="34" t="s">
        <v>6108</v>
      </c>
      <c r="C5038" s="29">
        <f>[1]!s_info_name(B5038)</f>
        <v>0</v>
      </c>
      <c r="D5038" s="30">
        <f>[1]!s_info_industry_sw_2021(B5038,"",1)</f>
        <v>0</v>
      </c>
      <c r="E5038" s="31" t="e">
        <f>IF([1]!s_info_industry_sw_2021(B5038,"",2)="消费电子",分工!$E$4,VLOOKUP(D5038,分工!$B$2:'分工'!$C$32,2,0))</f>
        <v>#N/A</v>
      </c>
      <c r="F5038" s="35"/>
      <c r="G5038" s="33">
        <f>IFERROR(VLOOKUP(C5038,重点公司!$C$2:$E$800,2,FALSE),0)</f>
        <v>0</v>
      </c>
    </row>
    <row r="5039" spans="2:7" ht="14" customHeight="1" x14ac:dyDescent="0.25">
      <c r="B5039" s="34" t="s">
        <v>6109</v>
      </c>
      <c r="C5039" s="29">
        <f>[1]!s_info_name(B5039)</f>
        <v>0</v>
      </c>
      <c r="D5039" s="30">
        <f>[1]!s_info_industry_sw_2021(B5039,"",1)</f>
        <v>0</v>
      </c>
      <c r="E5039" s="31" t="e">
        <f>IF([1]!s_info_industry_sw_2021(B5039,"",2)="消费电子",分工!$E$4,VLOOKUP(D5039,分工!$B$2:'分工'!$C$32,2,0))</f>
        <v>#N/A</v>
      </c>
      <c r="F5039" s="35"/>
      <c r="G5039" s="33">
        <f>IFERROR(VLOOKUP(C5039,重点公司!$C$2:$E$800,2,FALSE),0)</f>
        <v>0</v>
      </c>
    </row>
    <row r="5040" spans="2:7" ht="14" customHeight="1" x14ac:dyDescent="0.25">
      <c r="B5040" s="34" t="s">
        <v>6110</v>
      </c>
      <c r="C5040" s="29">
        <f>[1]!s_info_name(B5040)</f>
        <v>0</v>
      </c>
      <c r="D5040" s="30">
        <f>[1]!s_info_industry_sw_2021(B5040,"",1)</f>
        <v>0</v>
      </c>
      <c r="E5040" s="31" t="e">
        <f>IF([1]!s_info_industry_sw_2021(B5040,"",2)="消费电子",分工!$E$4,VLOOKUP(D5040,分工!$B$2:'分工'!$C$32,2,0))</f>
        <v>#N/A</v>
      </c>
      <c r="F5040" s="35"/>
      <c r="G5040" s="33">
        <f>IFERROR(VLOOKUP(C5040,重点公司!$C$2:$E$800,2,FALSE),0)</f>
        <v>0</v>
      </c>
    </row>
    <row r="5041" spans="2:7" ht="14" customHeight="1" x14ac:dyDescent="0.25">
      <c r="B5041" s="34" t="s">
        <v>6111</v>
      </c>
      <c r="C5041" s="29">
        <f>[1]!s_info_name(B5041)</f>
        <v>0</v>
      </c>
      <c r="D5041" s="30">
        <f>[1]!s_info_industry_sw_2021(B5041,"",1)</f>
        <v>0</v>
      </c>
      <c r="E5041" s="31" t="e">
        <f>IF([1]!s_info_industry_sw_2021(B5041,"",2)="消费电子",分工!$E$4,VLOOKUP(D5041,分工!$B$2:'分工'!$C$32,2,0))</f>
        <v>#N/A</v>
      </c>
      <c r="F5041" s="35"/>
      <c r="G5041" s="33">
        <f>IFERROR(VLOOKUP(C5041,重点公司!$C$2:$E$800,2,FALSE),0)</f>
        <v>0</v>
      </c>
    </row>
    <row r="5042" spans="2:7" ht="14" customHeight="1" x14ac:dyDescent="0.25">
      <c r="B5042" s="34" t="s">
        <v>6112</v>
      </c>
      <c r="C5042" s="29">
        <f>[1]!s_info_name(B5042)</f>
        <v>0</v>
      </c>
      <c r="D5042" s="30">
        <f>[1]!s_info_industry_sw_2021(B5042,"",1)</f>
        <v>0</v>
      </c>
      <c r="E5042" s="31" t="e">
        <f>IF([1]!s_info_industry_sw_2021(B5042,"",2)="消费电子",分工!$E$4,VLOOKUP(D5042,分工!$B$2:'分工'!$C$32,2,0))</f>
        <v>#N/A</v>
      </c>
      <c r="F5042" s="35"/>
      <c r="G5042" s="33">
        <f>IFERROR(VLOOKUP(C5042,重点公司!$C$2:$E$800,2,FALSE),0)</f>
        <v>0</v>
      </c>
    </row>
    <row r="5043" spans="2:7" ht="14" customHeight="1" x14ac:dyDescent="0.25">
      <c r="B5043" s="34" t="s">
        <v>6113</v>
      </c>
      <c r="C5043" s="29">
        <f>[1]!s_info_name(B5043)</f>
        <v>0</v>
      </c>
      <c r="D5043" s="30">
        <f>[1]!s_info_industry_sw_2021(B5043,"",1)</f>
        <v>0</v>
      </c>
      <c r="E5043" s="31" t="e">
        <f>IF([1]!s_info_industry_sw_2021(B5043,"",2)="消费电子",分工!$E$4,VLOOKUP(D5043,分工!$B$2:'分工'!$C$32,2,0))</f>
        <v>#N/A</v>
      </c>
      <c r="F5043" s="35"/>
      <c r="G5043" s="33">
        <f>IFERROR(VLOOKUP(C5043,重点公司!$C$2:$E$800,2,FALSE),0)</f>
        <v>0</v>
      </c>
    </row>
    <row r="5044" spans="2:7" ht="14" customHeight="1" x14ac:dyDescent="0.25">
      <c r="B5044" s="34" t="s">
        <v>6114</v>
      </c>
      <c r="C5044" s="29">
        <f>[1]!s_info_name(B5044)</f>
        <v>0</v>
      </c>
      <c r="D5044" s="30">
        <f>[1]!s_info_industry_sw_2021(B5044,"",1)</f>
        <v>0</v>
      </c>
      <c r="E5044" s="31" t="e">
        <f>IF([1]!s_info_industry_sw_2021(B5044,"",2)="消费电子",分工!$E$4,VLOOKUP(D5044,分工!$B$2:'分工'!$C$32,2,0))</f>
        <v>#N/A</v>
      </c>
      <c r="F5044" s="35"/>
      <c r="G5044" s="33">
        <f>IFERROR(VLOOKUP(C5044,重点公司!$C$2:$E$800,2,FALSE),0)</f>
        <v>0</v>
      </c>
    </row>
    <row r="5045" spans="2:7" ht="14" customHeight="1" x14ac:dyDescent="0.25">
      <c r="B5045" s="34" t="s">
        <v>6115</v>
      </c>
      <c r="C5045" s="29">
        <f>[1]!s_info_name(B5045)</f>
        <v>0</v>
      </c>
      <c r="D5045" s="30">
        <f>[1]!s_info_industry_sw_2021(B5045,"",1)</f>
        <v>0</v>
      </c>
      <c r="E5045" s="31" t="e">
        <f>IF([1]!s_info_industry_sw_2021(B5045,"",2)="消费电子",分工!$E$4,VLOOKUP(D5045,分工!$B$2:'分工'!$C$32,2,0))</f>
        <v>#N/A</v>
      </c>
      <c r="F5045" s="35"/>
      <c r="G5045" s="33">
        <f>IFERROR(VLOOKUP(C5045,重点公司!$C$2:$E$800,2,FALSE),0)</f>
        <v>0</v>
      </c>
    </row>
    <row r="5046" spans="2:7" ht="14" customHeight="1" x14ac:dyDescent="0.25">
      <c r="B5046" s="34" t="s">
        <v>6116</v>
      </c>
      <c r="C5046" s="29">
        <f>[1]!s_info_name(B5046)</f>
        <v>0</v>
      </c>
      <c r="D5046" s="30">
        <f>[1]!s_info_industry_sw_2021(B5046,"",1)</f>
        <v>0</v>
      </c>
      <c r="E5046" s="31" t="e">
        <f>IF([1]!s_info_industry_sw_2021(B5046,"",2)="消费电子",分工!$E$4,VLOOKUP(D5046,分工!$B$2:'分工'!$C$32,2,0))</f>
        <v>#N/A</v>
      </c>
      <c r="F5046" s="35"/>
      <c r="G5046" s="33">
        <f>IFERROR(VLOOKUP(C5046,重点公司!$C$2:$E$800,2,FALSE),0)</f>
        <v>0</v>
      </c>
    </row>
    <row r="5047" spans="2:7" ht="14" customHeight="1" x14ac:dyDescent="0.25">
      <c r="B5047" s="34" t="s">
        <v>6117</v>
      </c>
      <c r="C5047" s="29">
        <f>[1]!s_info_name(B5047)</f>
        <v>0</v>
      </c>
      <c r="D5047" s="30">
        <f>[1]!s_info_industry_sw_2021(B5047,"",1)</f>
        <v>0</v>
      </c>
      <c r="E5047" s="31" t="e">
        <f>IF([1]!s_info_industry_sw_2021(B5047,"",2)="消费电子",分工!$E$4,VLOOKUP(D5047,分工!$B$2:'分工'!$C$32,2,0))</f>
        <v>#N/A</v>
      </c>
      <c r="F5047" s="35"/>
      <c r="G5047" s="33">
        <f>IFERROR(VLOOKUP(C5047,重点公司!$C$2:$E$800,2,FALSE),0)</f>
        <v>0</v>
      </c>
    </row>
    <row r="5048" spans="2:7" ht="14" customHeight="1" x14ac:dyDescent="0.25">
      <c r="B5048" s="34" t="s">
        <v>6118</v>
      </c>
      <c r="C5048" s="29">
        <f>[1]!s_info_name(B5048)</f>
        <v>0</v>
      </c>
      <c r="D5048" s="30">
        <f>[1]!s_info_industry_sw_2021(B5048,"",1)</f>
        <v>0</v>
      </c>
      <c r="E5048" s="31" t="e">
        <f>IF([1]!s_info_industry_sw_2021(B5048,"",2)="消费电子",分工!$E$4,VLOOKUP(D5048,分工!$B$2:'分工'!$C$32,2,0))</f>
        <v>#N/A</v>
      </c>
      <c r="F5048" s="35"/>
      <c r="G5048" s="33">
        <f>IFERROR(VLOOKUP(C5048,重点公司!$C$2:$E$800,2,FALSE),0)</f>
        <v>0</v>
      </c>
    </row>
    <row r="5049" spans="2:7" ht="14" customHeight="1" x14ac:dyDescent="0.25">
      <c r="B5049" s="34" t="s">
        <v>6119</v>
      </c>
      <c r="C5049" s="29">
        <f>[1]!s_info_name(B5049)</f>
        <v>0</v>
      </c>
      <c r="D5049" s="30">
        <f>[1]!s_info_industry_sw_2021(B5049,"",1)</f>
        <v>0</v>
      </c>
      <c r="E5049" s="31" t="e">
        <f>IF([1]!s_info_industry_sw_2021(B5049,"",2)="消费电子",分工!$E$4,VLOOKUP(D5049,分工!$B$2:'分工'!$C$32,2,0))</f>
        <v>#N/A</v>
      </c>
      <c r="F5049" s="35"/>
      <c r="G5049" s="33">
        <f>IFERROR(VLOOKUP(C5049,重点公司!$C$2:$E$800,2,FALSE),0)</f>
        <v>0</v>
      </c>
    </row>
    <row r="5050" spans="2:7" ht="14" customHeight="1" x14ac:dyDescent="0.25">
      <c r="B5050" s="34" t="s">
        <v>6120</v>
      </c>
      <c r="C5050" s="29">
        <f>[1]!s_info_name(B5050)</f>
        <v>0</v>
      </c>
      <c r="D5050" s="30">
        <f>[1]!s_info_industry_sw_2021(B5050,"",1)</f>
        <v>0</v>
      </c>
      <c r="E5050" s="31" t="e">
        <f>IF([1]!s_info_industry_sw_2021(B5050,"",2)="消费电子",分工!$E$4,VLOOKUP(D5050,分工!$B$2:'分工'!$C$32,2,0))</f>
        <v>#N/A</v>
      </c>
      <c r="F5050" s="35"/>
      <c r="G5050" s="33">
        <f>IFERROR(VLOOKUP(C5050,重点公司!$C$2:$E$800,2,FALSE),0)</f>
        <v>0</v>
      </c>
    </row>
    <row r="5051" spans="2:7" ht="14" customHeight="1" x14ac:dyDescent="0.25">
      <c r="B5051" s="34" t="s">
        <v>6121</v>
      </c>
      <c r="C5051" s="29">
        <f>[1]!s_info_name(B5051)</f>
        <v>0</v>
      </c>
      <c r="D5051" s="30">
        <f>[1]!s_info_industry_sw_2021(B5051,"",1)</f>
        <v>0</v>
      </c>
      <c r="E5051" s="31" t="e">
        <f>IF([1]!s_info_industry_sw_2021(B5051,"",2)="消费电子",分工!$E$4,VLOOKUP(D5051,分工!$B$2:'分工'!$C$32,2,0))</f>
        <v>#N/A</v>
      </c>
      <c r="F5051" s="35"/>
      <c r="G5051" s="33">
        <f>IFERROR(VLOOKUP(C5051,重点公司!$C$2:$E$800,2,FALSE),0)</f>
        <v>0</v>
      </c>
    </row>
    <row r="5052" spans="2:7" ht="14" customHeight="1" x14ac:dyDescent="0.25">
      <c r="B5052" s="34" t="s">
        <v>6122</v>
      </c>
      <c r="C5052" s="29">
        <f>[1]!s_info_name(B5052)</f>
        <v>0</v>
      </c>
      <c r="D5052" s="30">
        <f>[1]!s_info_industry_sw_2021(B5052,"",1)</f>
        <v>0</v>
      </c>
      <c r="E5052" s="31" t="e">
        <f>IF([1]!s_info_industry_sw_2021(B5052,"",2)="消费电子",分工!$E$4,VLOOKUP(D5052,分工!$B$2:'分工'!$C$32,2,0))</f>
        <v>#N/A</v>
      </c>
      <c r="F5052" s="35"/>
      <c r="G5052" s="33">
        <f>IFERROR(VLOOKUP(C5052,重点公司!$C$2:$E$800,2,FALSE),0)</f>
        <v>0</v>
      </c>
    </row>
    <row r="5053" spans="2:7" ht="14" customHeight="1" x14ac:dyDescent="0.25">
      <c r="B5053" s="34" t="s">
        <v>6123</v>
      </c>
      <c r="C5053" s="29">
        <f>[1]!s_info_name(B5053)</f>
        <v>0</v>
      </c>
      <c r="D5053" s="30">
        <f>[1]!s_info_industry_sw_2021(B5053,"",1)</f>
        <v>0</v>
      </c>
      <c r="E5053" s="31" t="e">
        <f>IF([1]!s_info_industry_sw_2021(B5053,"",2)="消费电子",分工!$E$4,VLOOKUP(D5053,分工!$B$2:'分工'!$C$32,2,0))</f>
        <v>#N/A</v>
      </c>
      <c r="F5053" s="35"/>
      <c r="G5053" s="33">
        <f>IFERROR(VLOOKUP(C5053,重点公司!$C$2:$E$800,2,FALSE),0)</f>
        <v>0</v>
      </c>
    </row>
    <row r="5054" spans="2:7" ht="14" customHeight="1" x14ac:dyDescent="0.25">
      <c r="B5054" s="34" t="s">
        <v>6124</v>
      </c>
      <c r="C5054" s="29">
        <f>[1]!s_info_name(B5054)</f>
        <v>0</v>
      </c>
      <c r="D5054" s="30">
        <f>[1]!s_info_industry_sw_2021(B5054,"",1)</f>
        <v>0</v>
      </c>
      <c r="E5054" s="31" t="e">
        <f>IF([1]!s_info_industry_sw_2021(B5054,"",2)="消费电子",分工!$E$4,VLOOKUP(D5054,分工!$B$2:'分工'!$C$32,2,0))</f>
        <v>#N/A</v>
      </c>
      <c r="F5054" s="35"/>
      <c r="G5054" s="33">
        <f>IFERROR(VLOOKUP(C5054,重点公司!$C$2:$E$800,2,FALSE),0)</f>
        <v>0</v>
      </c>
    </row>
    <row r="5055" spans="2:7" ht="14" customHeight="1" x14ac:dyDescent="0.25">
      <c r="B5055" s="34" t="s">
        <v>6125</v>
      </c>
      <c r="C5055" s="29">
        <f>[1]!s_info_name(B5055)</f>
        <v>0</v>
      </c>
      <c r="D5055" s="30">
        <f>[1]!s_info_industry_sw_2021(B5055,"",1)</f>
        <v>0</v>
      </c>
      <c r="E5055" s="31" t="e">
        <f>IF([1]!s_info_industry_sw_2021(B5055,"",2)="消费电子",分工!$E$4,VLOOKUP(D5055,分工!$B$2:'分工'!$C$32,2,0))</f>
        <v>#N/A</v>
      </c>
      <c r="F5055" s="35"/>
      <c r="G5055" s="33">
        <f>IFERROR(VLOOKUP(C5055,重点公司!$C$2:$E$800,2,FALSE),0)</f>
        <v>0</v>
      </c>
    </row>
    <row r="5056" spans="2:7" ht="14" customHeight="1" x14ac:dyDescent="0.25">
      <c r="B5056" s="34" t="s">
        <v>6126</v>
      </c>
      <c r="C5056" s="29">
        <f>[1]!s_info_name(B5056)</f>
        <v>0</v>
      </c>
      <c r="D5056" s="30">
        <f>[1]!s_info_industry_sw_2021(B5056,"",1)</f>
        <v>0</v>
      </c>
      <c r="E5056" s="31" t="e">
        <f>IF([1]!s_info_industry_sw_2021(B5056,"",2)="消费电子",分工!$E$4,VLOOKUP(D5056,分工!$B$2:'分工'!$C$32,2,0))</f>
        <v>#N/A</v>
      </c>
      <c r="F5056" s="35"/>
      <c r="G5056" s="33">
        <f>IFERROR(VLOOKUP(C5056,重点公司!$C$2:$E$800,2,FALSE),0)</f>
        <v>0</v>
      </c>
    </row>
    <row r="5057" spans="2:7" ht="14" customHeight="1" x14ac:dyDescent="0.25">
      <c r="B5057" s="34" t="s">
        <v>6127</v>
      </c>
      <c r="C5057" s="29">
        <f>[1]!s_info_name(B5057)</f>
        <v>0</v>
      </c>
      <c r="D5057" s="30">
        <f>[1]!s_info_industry_sw_2021(B5057,"",1)</f>
        <v>0</v>
      </c>
      <c r="E5057" s="31" t="e">
        <f>IF([1]!s_info_industry_sw_2021(B5057,"",2)="消费电子",分工!$E$4,VLOOKUP(D5057,分工!$B$2:'分工'!$C$32,2,0))</f>
        <v>#N/A</v>
      </c>
      <c r="F5057" s="35"/>
      <c r="G5057" s="33">
        <f>IFERROR(VLOOKUP(C5057,重点公司!$C$2:$E$800,2,FALSE),0)</f>
        <v>0</v>
      </c>
    </row>
    <row r="5058" spans="2:7" ht="14" customHeight="1" x14ac:dyDescent="0.25">
      <c r="B5058" s="34" t="s">
        <v>6128</v>
      </c>
      <c r="C5058" s="29">
        <f>[1]!s_info_name(B5058)</f>
        <v>0</v>
      </c>
      <c r="D5058" s="30">
        <f>[1]!s_info_industry_sw_2021(B5058,"",1)</f>
        <v>0</v>
      </c>
      <c r="E5058" s="31" t="e">
        <f>IF([1]!s_info_industry_sw_2021(B5058,"",2)="消费电子",分工!$E$4,VLOOKUP(D5058,分工!$B$2:'分工'!$C$32,2,0))</f>
        <v>#N/A</v>
      </c>
      <c r="F5058" s="35"/>
      <c r="G5058" s="33">
        <f>IFERROR(VLOOKUP(C5058,重点公司!$C$2:$E$800,2,FALSE),0)</f>
        <v>0</v>
      </c>
    </row>
    <row r="5059" spans="2:7" ht="14" customHeight="1" x14ac:dyDescent="0.25">
      <c r="B5059" s="34" t="s">
        <v>6129</v>
      </c>
      <c r="C5059" s="29">
        <f>[1]!s_info_name(B5059)</f>
        <v>0</v>
      </c>
      <c r="D5059" s="30">
        <f>[1]!s_info_industry_sw_2021(B5059,"",1)</f>
        <v>0</v>
      </c>
      <c r="E5059" s="31" t="e">
        <f>IF([1]!s_info_industry_sw_2021(B5059,"",2)="消费电子",分工!$E$4,VLOOKUP(D5059,分工!$B$2:'分工'!$C$32,2,0))</f>
        <v>#N/A</v>
      </c>
      <c r="F5059" s="35"/>
      <c r="G5059" s="33">
        <f>IFERROR(VLOOKUP(C5059,重点公司!$C$2:$E$800,2,FALSE),0)</f>
        <v>0</v>
      </c>
    </row>
    <row r="5060" spans="2:7" ht="14" customHeight="1" x14ac:dyDescent="0.25">
      <c r="B5060" s="34" t="s">
        <v>6130</v>
      </c>
      <c r="C5060" s="29">
        <f>[1]!s_info_name(B5060)</f>
        <v>0</v>
      </c>
      <c r="D5060" s="30">
        <f>[1]!s_info_industry_sw_2021(B5060,"",1)</f>
        <v>0</v>
      </c>
      <c r="E5060" s="31" t="e">
        <f>IF([1]!s_info_industry_sw_2021(B5060,"",2)="消费电子",分工!$E$4,VLOOKUP(D5060,分工!$B$2:'分工'!$C$32,2,0))</f>
        <v>#N/A</v>
      </c>
      <c r="F5060" s="35"/>
      <c r="G5060" s="33">
        <f>IFERROR(VLOOKUP(C5060,重点公司!$C$2:$E$800,2,FALSE),0)</f>
        <v>0</v>
      </c>
    </row>
    <row r="5061" spans="2:7" ht="14" customHeight="1" x14ac:dyDescent="0.25">
      <c r="B5061" s="34" t="s">
        <v>6131</v>
      </c>
      <c r="C5061" s="29">
        <f>[1]!s_info_name(B5061)</f>
        <v>0</v>
      </c>
      <c r="D5061" s="30">
        <f>[1]!s_info_industry_sw_2021(B5061,"",1)</f>
        <v>0</v>
      </c>
      <c r="E5061" s="31" t="e">
        <f>IF([1]!s_info_industry_sw_2021(B5061,"",2)="消费电子",分工!$E$4,VLOOKUP(D5061,分工!$B$2:'分工'!$C$32,2,0))</f>
        <v>#N/A</v>
      </c>
      <c r="F5061" s="35"/>
      <c r="G5061" s="33">
        <f>IFERROR(VLOOKUP(C5061,重点公司!$C$2:$E$800,2,FALSE),0)</f>
        <v>0</v>
      </c>
    </row>
    <row r="5062" spans="2:7" ht="14" customHeight="1" x14ac:dyDescent="0.25">
      <c r="B5062" s="34" t="s">
        <v>6132</v>
      </c>
      <c r="C5062" s="29">
        <f>[1]!s_info_name(B5062)</f>
        <v>0</v>
      </c>
      <c r="D5062" s="30">
        <f>[1]!s_info_industry_sw_2021(B5062,"",1)</f>
        <v>0</v>
      </c>
      <c r="E5062" s="31" t="e">
        <f>IF([1]!s_info_industry_sw_2021(B5062,"",2)="消费电子",分工!$E$4,VLOOKUP(D5062,分工!$B$2:'分工'!$C$32,2,0))</f>
        <v>#N/A</v>
      </c>
      <c r="F5062" s="35"/>
      <c r="G5062" s="33">
        <f>IFERROR(VLOOKUP(C5062,重点公司!$C$2:$E$800,2,FALSE),0)</f>
        <v>0</v>
      </c>
    </row>
    <row r="5063" spans="2:7" ht="14" customHeight="1" x14ac:dyDescent="0.25">
      <c r="B5063" s="34" t="s">
        <v>6133</v>
      </c>
      <c r="C5063" s="29">
        <f>[1]!s_info_name(B5063)</f>
        <v>0</v>
      </c>
      <c r="D5063" s="30">
        <f>[1]!s_info_industry_sw_2021(B5063,"",1)</f>
        <v>0</v>
      </c>
      <c r="E5063" s="31" t="e">
        <f>IF([1]!s_info_industry_sw_2021(B5063,"",2)="消费电子",分工!$E$4,VLOOKUP(D5063,分工!$B$2:'分工'!$C$32,2,0))</f>
        <v>#N/A</v>
      </c>
      <c r="F5063" s="35"/>
      <c r="G5063" s="33">
        <f>IFERROR(VLOOKUP(C5063,重点公司!$C$2:$E$800,2,FALSE),0)</f>
        <v>0</v>
      </c>
    </row>
    <row r="5064" spans="2:7" ht="14" customHeight="1" x14ac:dyDescent="0.25">
      <c r="B5064" s="34" t="s">
        <v>6134</v>
      </c>
      <c r="C5064" s="29">
        <f>[1]!s_info_name(B5064)</f>
        <v>0</v>
      </c>
      <c r="D5064" s="30">
        <f>[1]!s_info_industry_sw_2021(B5064,"",1)</f>
        <v>0</v>
      </c>
      <c r="E5064" s="31" t="e">
        <f>IF([1]!s_info_industry_sw_2021(B5064,"",2)="消费电子",分工!$E$4,VLOOKUP(D5064,分工!$B$2:'分工'!$C$32,2,0))</f>
        <v>#N/A</v>
      </c>
      <c r="F5064" s="35"/>
      <c r="G5064" s="33">
        <f>IFERROR(VLOOKUP(C5064,重点公司!$C$2:$E$800,2,FALSE),0)</f>
        <v>0</v>
      </c>
    </row>
    <row r="5065" spans="2:7" ht="14" customHeight="1" x14ac:dyDescent="0.25">
      <c r="B5065" s="34" t="s">
        <v>6135</v>
      </c>
      <c r="C5065" s="29">
        <f>[1]!s_info_name(B5065)</f>
        <v>0</v>
      </c>
      <c r="D5065" s="30">
        <f>[1]!s_info_industry_sw_2021(B5065,"",1)</f>
        <v>0</v>
      </c>
      <c r="E5065" s="31" t="e">
        <f>IF([1]!s_info_industry_sw_2021(B5065,"",2)="消费电子",分工!$E$4,VLOOKUP(D5065,分工!$B$2:'分工'!$C$32,2,0))</f>
        <v>#N/A</v>
      </c>
      <c r="F5065" s="35"/>
      <c r="G5065" s="33">
        <f>IFERROR(VLOOKUP(C5065,重点公司!$C$2:$E$800,2,FALSE),0)</f>
        <v>0</v>
      </c>
    </row>
    <row r="5066" spans="2:7" ht="14" customHeight="1" x14ac:dyDescent="0.25">
      <c r="B5066" s="34" t="s">
        <v>6136</v>
      </c>
      <c r="C5066" s="29">
        <f>[1]!s_info_name(B5066)</f>
        <v>0</v>
      </c>
      <c r="D5066" s="30">
        <f>[1]!s_info_industry_sw_2021(B5066,"",1)</f>
        <v>0</v>
      </c>
      <c r="E5066" s="31" t="e">
        <f>IF([1]!s_info_industry_sw_2021(B5066,"",2)="消费电子",分工!$E$4,VLOOKUP(D5066,分工!$B$2:'分工'!$C$32,2,0))</f>
        <v>#N/A</v>
      </c>
      <c r="F5066" s="35"/>
      <c r="G5066" s="33">
        <f>IFERROR(VLOOKUP(C5066,重点公司!$C$2:$E$800,2,FALSE),0)</f>
        <v>0</v>
      </c>
    </row>
    <row r="5067" spans="2:7" ht="14" customHeight="1" x14ac:dyDescent="0.25">
      <c r="B5067" s="34" t="s">
        <v>6137</v>
      </c>
      <c r="C5067" s="29">
        <f>[1]!s_info_name(B5067)</f>
        <v>0</v>
      </c>
      <c r="D5067" s="30">
        <f>[1]!s_info_industry_sw_2021(B5067,"",1)</f>
        <v>0</v>
      </c>
      <c r="E5067" s="31" t="e">
        <f>IF([1]!s_info_industry_sw_2021(B5067,"",2)="消费电子",分工!$E$4,VLOOKUP(D5067,分工!$B$2:'分工'!$C$32,2,0))</f>
        <v>#N/A</v>
      </c>
      <c r="F5067" s="35"/>
      <c r="G5067" s="33">
        <f>IFERROR(VLOOKUP(C5067,重点公司!$C$2:$E$800,2,FALSE),0)</f>
        <v>0</v>
      </c>
    </row>
    <row r="5068" spans="2:7" ht="14" customHeight="1" x14ac:dyDescent="0.25">
      <c r="B5068" s="34" t="s">
        <v>6138</v>
      </c>
      <c r="C5068" s="29">
        <f>[1]!s_info_name(B5068)</f>
        <v>0</v>
      </c>
      <c r="D5068" s="30">
        <f>[1]!s_info_industry_sw_2021(B5068,"",1)</f>
        <v>0</v>
      </c>
      <c r="E5068" s="31" t="e">
        <f>IF([1]!s_info_industry_sw_2021(B5068,"",2)="消费电子",分工!$E$4,VLOOKUP(D5068,分工!$B$2:'分工'!$C$32,2,0))</f>
        <v>#N/A</v>
      </c>
      <c r="F5068" s="35"/>
      <c r="G5068" s="33">
        <f>IFERROR(VLOOKUP(C5068,重点公司!$C$2:$E$800,2,FALSE),0)</f>
        <v>0</v>
      </c>
    </row>
    <row r="5069" spans="2:7" ht="14" customHeight="1" x14ac:dyDescent="0.25">
      <c r="B5069" s="34" t="s">
        <v>6139</v>
      </c>
      <c r="C5069" s="29">
        <f>[1]!s_info_name(B5069)</f>
        <v>0</v>
      </c>
      <c r="D5069" s="30">
        <f>[1]!s_info_industry_sw_2021(B5069,"",1)</f>
        <v>0</v>
      </c>
      <c r="E5069" s="31" t="e">
        <f>IF([1]!s_info_industry_sw_2021(B5069,"",2)="消费电子",分工!$E$4,VLOOKUP(D5069,分工!$B$2:'分工'!$C$32,2,0))</f>
        <v>#N/A</v>
      </c>
      <c r="F5069" s="35"/>
      <c r="G5069" s="33">
        <f>IFERROR(VLOOKUP(C5069,重点公司!$C$2:$E$800,2,FALSE),0)</f>
        <v>0</v>
      </c>
    </row>
    <row r="5070" spans="2:7" ht="14" customHeight="1" x14ac:dyDescent="0.25">
      <c r="B5070" s="34" t="s">
        <v>6140</v>
      </c>
      <c r="C5070" s="29">
        <f>[1]!s_info_name(B5070)</f>
        <v>0</v>
      </c>
      <c r="D5070" s="30">
        <f>[1]!s_info_industry_sw_2021(B5070,"",1)</f>
        <v>0</v>
      </c>
      <c r="E5070" s="31" t="e">
        <f>IF([1]!s_info_industry_sw_2021(B5070,"",2)="消费电子",分工!$E$4,VLOOKUP(D5070,分工!$B$2:'分工'!$C$32,2,0))</f>
        <v>#N/A</v>
      </c>
      <c r="F5070" s="35"/>
      <c r="G5070" s="33">
        <f>IFERROR(VLOOKUP(C5070,重点公司!$C$2:$E$800,2,FALSE),0)</f>
        <v>0</v>
      </c>
    </row>
    <row r="5071" spans="2:7" ht="14" customHeight="1" x14ac:dyDescent="0.25">
      <c r="B5071" s="34" t="s">
        <v>6141</v>
      </c>
      <c r="C5071" s="29">
        <f>[1]!s_info_name(B5071)</f>
        <v>0</v>
      </c>
      <c r="D5071" s="30">
        <f>[1]!s_info_industry_sw_2021(B5071,"",1)</f>
        <v>0</v>
      </c>
      <c r="E5071" s="31" t="e">
        <f>IF([1]!s_info_industry_sw_2021(B5071,"",2)="消费电子",分工!$E$4,VLOOKUP(D5071,分工!$B$2:'分工'!$C$32,2,0))</f>
        <v>#N/A</v>
      </c>
      <c r="F5071" s="35"/>
      <c r="G5071" s="33">
        <f>IFERROR(VLOOKUP(C5071,重点公司!$C$2:$E$800,2,FALSE),0)</f>
        <v>0</v>
      </c>
    </row>
    <row r="5072" spans="2:7" ht="14" customHeight="1" x14ac:dyDescent="0.25">
      <c r="B5072" s="34" t="s">
        <v>6142</v>
      </c>
      <c r="C5072" s="29">
        <f>[1]!s_info_name(B5072)</f>
        <v>0</v>
      </c>
      <c r="D5072" s="30">
        <f>[1]!s_info_industry_sw_2021(B5072,"",1)</f>
        <v>0</v>
      </c>
      <c r="E5072" s="31" t="e">
        <f>IF([1]!s_info_industry_sw_2021(B5072,"",2)="消费电子",分工!$E$4,VLOOKUP(D5072,分工!$B$2:'分工'!$C$32,2,0))</f>
        <v>#N/A</v>
      </c>
      <c r="F5072" s="35"/>
      <c r="G5072" s="33">
        <f>IFERROR(VLOOKUP(C5072,重点公司!$C$2:$E$800,2,FALSE),0)</f>
        <v>0</v>
      </c>
    </row>
    <row r="5073" spans="2:7" ht="14" customHeight="1" x14ac:dyDescent="0.25">
      <c r="B5073" s="34" t="s">
        <v>6143</v>
      </c>
      <c r="C5073" s="29">
        <f>[1]!s_info_name(B5073)</f>
        <v>0</v>
      </c>
      <c r="D5073" s="30">
        <f>[1]!s_info_industry_sw_2021(B5073,"",1)</f>
        <v>0</v>
      </c>
      <c r="E5073" s="31" t="e">
        <f>IF([1]!s_info_industry_sw_2021(B5073,"",2)="消费电子",分工!$E$4,VLOOKUP(D5073,分工!$B$2:'分工'!$C$32,2,0))</f>
        <v>#N/A</v>
      </c>
      <c r="F5073" s="35"/>
      <c r="G5073" s="33">
        <f>IFERROR(VLOOKUP(C5073,重点公司!$C$2:$E$800,2,FALSE),0)</f>
        <v>0</v>
      </c>
    </row>
    <row r="5074" spans="2:7" ht="14" customHeight="1" x14ac:dyDescent="0.25">
      <c r="B5074" s="34" t="s">
        <v>6144</v>
      </c>
      <c r="C5074" s="29">
        <f>[1]!s_info_name(B5074)</f>
        <v>0</v>
      </c>
      <c r="D5074" s="30">
        <f>[1]!s_info_industry_sw_2021(B5074,"",1)</f>
        <v>0</v>
      </c>
      <c r="E5074" s="31" t="e">
        <f>IF([1]!s_info_industry_sw_2021(B5074,"",2)="消费电子",分工!$E$4,VLOOKUP(D5074,分工!$B$2:'分工'!$C$32,2,0))</f>
        <v>#N/A</v>
      </c>
      <c r="F5074" s="35"/>
      <c r="G5074" s="33">
        <f>IFERROR(VLOOKUP(C5074,重点公司!$C$2:$E$800,2,FALSE),0)</f>
        <v>0</v>
      </c>
    </row>
    <row r="5075" spans="2:7" ht="14" customHeight="1" x14ac:dyDescent="0.25">
      <c r="B5075" s="34" t="s">
        <v>6145</v>
      </c>
      <c r="C5075" s="29">
        <f>[1]!s_info_name(B5075)</f>
        <v>0</v>
      </c>
      <c r="D5075" s="30">
        <f>[1]!s_info_industry_sw_2021(B5075,"",1)</f>
        <v>0</v>
      </c>
      <c r="E5075" s="31" t="e">
        <f>IF([1]!s_info_industry_sw_2021(B5075,"",2)="消费电子",分工!$E$4,VLOOKUP(D5075,分工!$B$2:'分工'!$C$32,2,0))</f>
        <v>#N/A</v>
      </c>
      <c r="F5075" s="35"/>
      <c r="G5075" s="33">
        <f>IFERROR(VLOOKUP(C5075,重点公司!$C$2:$E$800,2,FALSE),0)</f>
        <v>0</v>
      </c>
    </row>
    <row r="5076" spans="2:7" ht="14" customHeight="1" x14ac:dyDescent="0.25">
      <c r="B5076" s="34" t="s">
        <v>6146</v>
      </c>
      <c r="C5076" s="29">
        <f>[1]!s_info_name(B5076)</f>
        <v>0</v>
      </c>
      <c r="D5076" s="30">
        <f>[1]!s_info_industry_sw_2021(B5076,"",1)</f>
        <v>0</v>
      </c>
      <c r="E5076" s="31" t="e">
        <f>IF([1]!s_info_industry_sw_2021(B5076,"",2)="消费电子",分工!$E$4,VLOOKUP(D5076,分工!$B$2:'分工'!$C$32,2,0))</f>
        <v>#N/A</v>
      </c>
      <c r="F5076" s="35"/>
      <c r="G5076" s="33">
        <f>IFERROR(VLOOKUP(C5076,重点公司!$C$2:$E$800,2,FALSE),0)</f>
        <v>0</v>
      </c>
    </row>
    <row r="5077" spans="2:7" ht="14" customHeight="1" x14ac:dyDescent="0.25">
      <c r="B5077" s="34" t="s">
        <v>6147</v>
      </c>
      <c r="C5077" s="29">
        <f>[1]!s_info_name(B5077)</f>
        <v>0</v>
      </c>
      <c r="D5077" s="30">
        <f>[1]!s_info_industry_sw_2021(B5077,"",1)</f>
        <v>0</v>
      </c>
      <c r="E5077" s="31" t="e">
        <f>IF([1]!s_info_industry_sw_2021(B5077,"",2)="消费电子",分工!$E$4,VLOOKUP(D5077,分工!$B$2:'分工'!$C$32,2,0))</f>
        <v>#N/A</v>
      </c>
      <c r="F5077" s="35"/>
      <c r="G5077" s="33">
        <f>IFERROR(VLOOKUP(C5077,重点公司!$C$2:$E$800,2,FALSE),0)</f>
        <v>0</v>
      </c>
    </row>
    <row r="5078" spans="2:7" ht="14" customHeight="1" x14ac:dyDescent="0.25">
      <c r="B5078" s="34" t="s">
        <v>6148</v>
      </c>
      <c r="C5078" s="29">
        <f>[1]!s_info_name(B5078)</f>
        <v>0</v>
      </c>
      <c r="D5078" s="30">
        <f>[1]!s_info_industry_sw_2021(B5078,"",1)</f>
        <v>0</v>
      </c>
      <c r="E5078" s="31" t="e">
        <f>IF([1]!s_info_industry_sw_2021(B5078,"",2)="消费电子",分工!$E$4,VLOOKUP(D5078,分工!$B$2:'分工'!$C$32,2,0))</f>
        <v>#N/A</v>
      </c>
      <c r="F5078" s="35"/>
      <c r="G5078" s="33">
        <f>IFERROR(VLOOKUP(C5078,重点公司!$C$2:$E$800,2,FALSE),0)</f>
        <v>0</v>
      </c>
    </row>
    <row r="5079" spans="2:7" ht="14" customHeight="1" x14ac:dyDescent="0.25">
      <c r="B5079" s="34" t="s">
        <v>6149</v>
      </c>
      <c r="C5079" s="29">
        <f>[1]!s_info_name(B5079)</f>
        <v>0</v>
      </c>
      <c r="D5079" s="30">
        <f>[1]!s_info_industry_sw_2021(B5079,"",1)</f>
        <v>0</v>
      </c>
      <c r="E5079" s="31" t="e">
        <f>IF([1]!s_info_industry_sw_2021(B5079,"",2)="消费电子",分工!$E$4,VLOOKUP(D5079,分工!$B$2:'分工'!$C$32,2,0))</f>
        <v>#N/A</v>
      </c>
      <c r="F5079" s="35"/>
      <c r="G5079" s="33">
        <f>IFERROR(VLOOKUP(C5079,重点公司!$C$2:$E$800,2,FALSE),0)</f>
        <v>0</v>
      </c>
    </row>
    <row r="5080" spans="2:7" ht="14" customHeight="1" x14ac:dyDescent="0.25">
      <c r="B5080" s="34" t="s">
        <v>6150</v>
      </c>
      <c r="C5080" s="29">
        <f>[1]!s_info_name(B5080)</f>
        <v>0</v>
      </c>
      <c r="D5080" s="30">
        <f>[1]!s_info_industry_sw_2021(B5080,"",1)</f>
        <v>0</v>
      </c>
      <c r="E5080" s="31" t="e">
        <f>IF([1]!s_info_industry_sw_2021(B5080,"",2)="消费电子",分工!$E$4,VLOOKUP(D5080,分工!$B$2:'分工'!$C$32,2,0))</f>
        <v>#N/A</v>
      </c>
      <c r="F5080" s="35"/>
      <c r="G5080" s="33">
        <f>IFERROR(VLOOKUP(C5080,重点公司!$C$2:$E$800,2,FALSE),0)</f>
        <v>0</v>
      </c>
    </row>
    <row r="5081" spans="2:7" ht="14" customHeight="1" x14ac:dyDescent="0.25">
      <c r="B5081" s="34" t="s">
        <v>6151</v>
      </c>
      <c r="C5081" s="29">
        <f>[1]!s_info_name(B5081)</f>
        <v>0</v>
      </c>
      <c r="D5081" s="30">
        <f>[1]!s_info_industry_sw_2021(B5081,"",1)</f>
        <v>0</v>
      </c>
      <c r="E5081" s="31" t="e">
        <f>IF([1]!s_info_industry_sw_2021(B5081,"",2)="消费电子",分工!$E$4,VLOOKUP(D5081,分工!$B$2:'分工'!$C$32,2,0))</f>
        <v>#N/A</v>
      </c>
      <c r="F5081" s="35"/>
      <c r="G5081" s="33">
        <f>IFERROR(VLOOKUP(C5081,重点公司!$C$2:$E$800,2,FALSE),0)</f>
        <v>0</v>
      </c>
    </row>
    <row r="5082" spans="2:7" ht="14" customHeight="1" x14ac:dyDescent="0.25">
      <c r="B5082" s="34" t="s">
        <v>6152</v>
      </c>
      <c r="C5082" s="29">
        <f>[1]!s_info_name(B5082)</f>
        <v>0</v>
      </c>
      <c r="D5082" s="30">
        <f>[1]!s_info_industry_sw_2021(B5082,"",1)</f>
        <v>0</v>
      </c>
      <c r="E5082" s="31" t="e">
        <f>IF([1]!s_info_industry_sw_2021(B5082,"",2)="消费电子",分工!$E$4,VLOOKUP(D5082,分工!$B$2:'分工'!$C$32,2,0))</f>
        <v>#N/A</v>
      </c>
      <c r="F5082" s="35"/>
      <c r="G5082" s="33">
        <f>IFERROR(VLOOKUP(C5082,重点公司!$C$2:$E$800,2,FALSE),0)</f>
        <v>0</v>
      </c>
    </row>
    <row r="5083" spans="2:7" ht="14" customHeight="1" x14ac:dyDescent="0.25">
      <c r="B5083" s="34" t="s">
        <v>6153</v>
      </c>
      <c r="C5083" s="29">
        <f>[1]!s_info_name(B5083)</f>
        <v>0</v>
      </c>
      <c r="D5083" s="30">
        <f>[1]!s_info_industry_sw_2021(B5083,"",1)</f>
        <v>0</v>
      </c>
      <c r="E5083" s="31" t="e">
        <f>IF([1]!s_info_industry_sw_2021(B5083,"",2)="消费电子",分工!$E$4,VLOOKUP(D5083,分工!$B$2:'分工'!$C$32,2,0))</f>
        <v>#N/A</v>
      </c>
      <c r="F5083" s="35"/>
      <c r="G5083" s="33">
        <f>IFERROR(VLOOKUP(C5083,重点公司!$C$2:$E$800,2,FALSE),0)</f>
        <v>0</v>
      </c>
    </row>
    <row r="5084" spans="2:7" ht="14" customHeight="1" x14ac:dyDescent="0.25">
      <c r="B5084" s="34" t="s">
        <v>6154</v>
      </c>
      <c r="C5084" s="29">
        <f>[1]!s_info_name(B5084)</f>
        <v>0</v>
      </c>
      <c r="D5084" s="30">
        <f>[1]!s_info_industry_sw_2021(B5084,"",1)</f>
        <v>0</v>
      </c>
      <c r="E5084" s="31" t="e">
        <f>IF([1]!s_info_industry_sw_2021(B5084,"",2)="消费电子",分工!$E$4,VLOOKUP(D5084,分工!$B$2:'分工'!$C$32,2,0))</f>
        <v>#N/A</v>
      </c>
      <c r="F5084" s="35"/>
      <c r="G5084" s="33">
        <f>IFERROR(VLOOKUP(C5084,重点公司!$C$2:$E$800,2,FALSE),0)</f>
        <v>0</v>
      </c>
    </row>
    <row r="5085" spans="2:7" ht="14" customHeight="1" x14ac:dyDescent="0.25">
      <c r="B5085" s="34" t="s">
        <v>6155</v>
      </c>
      <c r="C5085" s="29">
        <f>[1]!s_info_name(B5085)</f>
        <v>0</v>
      </c>
      <c r="D5085" s="30">
        <f>[1]!s_info_industry_sw_2021(B5085,"",1)</f>
        <v>0</v>
      </c>
      <c r="E5085" s="31" t="e">
        <f>IF([1]!s_info_industry_sw_2021(B5085,"",2)="消费电子",分工!$E$4,VLOOKUP(D5085,分工!$B$2:'分工'!$C$32,2,0))</f>
        <v>#N/A</v>
      </c>
      <c r="F5085" s="35"/>
      <c r="G5085" s="33">
        <f>IFERROR(VLOOKUP(C5085,重点公司!$C$2:$E$800,2,FALSE),0)</f>
        <v>0</v>
      </c>
    </row>
    <row r="5086" spans="2:7" ht="14" customHeight="1" x14ac:dyDescent="0.25">
      <c r="B5086" s="34" t="s">
        <v>6156</v>
      </c>
      <c r="C5086" s="29">
        <f>[1]!s_info_name(B5086)</f>
        <v>0</v>
      </c>
      <c r="D5086" s="30">
        <f>[1]!s_info_industry_sw_2021(B5086,"",1)</f>
        <v>0</v>
      </c>
      <c r="E5086" s="31" t="e">
        <f>IF([1]!s_info_industry_sw_2021(B5086,"",2)="消费电子",分工!$E$4,VLOOKUP(D5086,分工!$B$2:'分工'!$C$32,2,0))</f>
        <v>#N/A</v>
      </c>
      <c r="F5086" s="35"/>
      <c r="G5086" s="33">
        <f>IFERROR(VLOOKUP(C5086,重点公司!$C$2:$E$800,2,FALSE),0)</f>
        <v>0</v>
      </c>
    </row>
    <row r="5087" spans="2:7" ht="14" customHeight="1" x14ac:dyDescent="0.25">
      <c r="B5087" s="34" t="s">
        <v>6157</v>
      </c>
      <c r="C5087" s="29">
        <f>[1]!s_info_name(B5087)</f>
        <v>0</v>
      </c>
      <c r="D5087" s="30">
        <f>[1]!s_info_industry_sw_2021(B5087,"",1)</f>
        <v>0</v>
      </c>
      <c r="E5087" s="31" t="e">
        <f>IF([1]!s_info_industry_sw_2021(B5087,"",2)="消费电子",分工!$E$4,VLOOKUP(D5087,分工!$B$2:'分工'!$C$32,2,0))</f>
        <v>#N/A</v>
      </c>
      <c r="F5087" s="35"/>
      <c r="G5087" s="33">
        <f>IFERROR(VLOOKUP(C5087,重点公司!$C$2:$E$800,2,FALSE),0)</f>
        <v>0</v>
      </c>
    </row>
    <row r="5088" spans="2:7" ht="14" customHeight="1" x14ac:dyDescent="0.25">
      <c r="B5088" s="34" t="s">
        <v>6158</v>
      </c>
      <c r="C5088" s="29">
        <f>[1]!s_info_name(B5088)</f>
        <v>0</v>
      </c>
      <c r="D5088" s="30">
        <f>[1]!s_info_industry_sw_2021(B5088,"",1)</f>
        <v>0</v>
      </c>
      <c r="E5088" s="31" t="e">
        <f>IF([1]!s_info_industry_sw_2021(B5088,"",2)="消费电子",分工!$E$4,VLOOKUP(D5088,分工!$B$2:'分工'!$C$32,2,0))</f>
        <v>#N/A</v>
      </c>
      <c r="F5088" s="35"/>
      <c r="G5088" s="33">
        <f>IFERROR(VLOOKUP(C5088,重点公司!$C$2:$E$800,2,FALSE),0)</f>
        <v>0</v>
      </c>
    </row>
    <row r="5089" spans="2:7" ht="14" customHeight="1" x14ac:dyDescent="0.25">
      <c r="B5089" s="34" t="s">
        <v>6159</v>
      </c>
      <c r="C5089" s="29">
        <f>[1]!s_info_name(B5089)</f>
        <v>0</v>
      </c>
      <c r="D5089" s="30">
        <f>[1]!s_info_industry_sw_2021(B5089,"",1)</f>
        <v>0</v>
      </c>
      <c r="E5089" s="31" t="e">
        <f>IF([1]!s_info_industry_sw_2021(B5089,"",2)="消费电子",分工!$E$4,VLOOKUP(D5089,分工!$B$2:'分工'!$C$32,2,0))</f>
        <v>#N/A</v>
      </c>
      <c r="F5089" s="35"/>
      <c r="G5089" s="33">
        <f>IFERROR(VLOOKUP(C5089,重点公司!$C$2:$E$800,2,FALSE),0)</f>
        <v>0</v>
      </c>
    </row>
    <row r="5090" spans="2:7" ht="14" customHeight="1" x14ac:dyDescent="0.25">
      <c r="B5090" s="34" t="s">
        <v>6160</v>
      </c>
      <c r="C5090" s="29">
        <f>[1]!s_info_name(B5090)</f>
        <v>0</v>
      </c>
      <c r="D5090" s="30">
        <f>[1]!s_info_industry_sw_2021(B5090,"",1)</f>
        <v>0</v>
      </c>
      <c r="E5090" s="31" t="e">
        <f>IF([1]!s_info_industry_sw_2021(B5090,"",2)="消费电子",分工!$E$4,VLOOKUP(D5090,分工!$B$2:'分工'!$C$32,2,0))</f>
        <v>#N/A</v>
      </c>
      <c r="F5090" s="35"/>
      <c r="G5090" s="33">
        <f>IFERROR(VLOOKUP(C5090,重点公司!$C$2:$E$800,2,FALSE),0)</f>
        <v>0</v>
      </c>
    </row>
    <row r="5091" spans="2:7" ht="14" customHeight="1" x14ac:dyDescent="0.25">
      <c r="B5091" s="34" t="s">
        <v>6161</v>
      </c>
      <c r="C5091" s="29">
        <f>[1]!s_info_name(B5091)</f>
        <v>0</v>
      </c>
      <c r="D5091" s="30">
        <f>[1]!s_info_industry_sw_2021(B5091,"",1)</f>
        <v>0</v>
      </c>
      <c r="E5091" s="31" t="e">
        <f>IF([1]!s_info_industry_sw_2021(B5091,"",2)="消费电子",分工!$E$4,VLOOKUP(D5091,分工!$B$2:'分工'!$C$32,2,0))</f>
        <v>#N/A</v>
      </c>
      <c r="F5091" s="35"/>
      <c r="G5091" s="33">
        <f>IFERROR(VLOOKUP(C5091,重点公司!$C$2:$E$800,2,FALSE),0)</f>
        <v>0</v>
      </c>
    </row>
    <row r="5092" spans="2:7" ht="14" customHeight="1" x14ac:dyDescent="0.25">
      <c r="B5092" s="34" t="s">
        <v>6162</v>
      </c>
      <c r="C5092" s="29">
        <f>[1]!s_info_name(B5092)</f>
        <v>0</v>
      </c>
      <c r="D5092" s="30">
        <f>[1]!s_info_industry_sw_2021(B5092,"",1)</f>
        <v>0</v>
      </c>
      <c r="E5092" s="31" t="e">
        <f>IF([1]!s_info_industry_sw_2021(B5092,"",2)="消费电子",分工!$E$4,VLOOKUP(D5092,分工!$B$2:'分工'!$C$32,2,0))</f>
        <v>#N/A</v>
      </c>
      <c r="F5092" s="35"/>
      <c r="G5092" s="33">
        <f>IFERROR(VLOOKUP(C5092,重点公司!$C$2:$E$800,2,FALSE),0)</f>
        <v>0</v>
      </c>
    </row>
    <row r="5093" spans="2:7" ht="14" customHeight="1" x14ac:dyDescent="0.25">
      <c r="B5093" s="34" t="s">
        <v>6163</v>
      </c>
      <c r="C5093" s="29">
        <f>[1]!s_info_name(B5093)</f>
        <v>0</v>
      </c>
      <c r="D5093" s="30">
        <f>[1]!s_info_industry_sw_2021(B5093,"",1)</f>
        <v>0</v>
      </c>
      <c r="E5093" s="31" t="e">
        <f>IF([1]!s_info_industry_sw_2021(B5093,"",2)="消费电子",分工!$E$4,VLOOKUP(D5093,分工!$B$2:'分工'!$C$32,2,0))</f>
        <v>#N/A</v>
      </c>
      <c r="F5093" s="35"/>
      <c r="G5093" s="33">
        <f>IFERROR(VLOOKUP(C5093,重点公司!$C$2:$E$800,2,FALSE),0)</f>
        <v>0</v>
      </c>
    </row>
    <row r="5094" spans="2:7" ht="14" customHeight="1" x14ac:dyDescent="0.25">
      <c r="B5094" s="34" t="s">
        <v>6164</v>
      </c>
      <c r="C5094" s="29">
        <f>[1]!s_info_name(B5094)</f>
        <v>0</v>
      </c>
      <c r="D5094" s="30">
        <f>[1]!s_info_industry_sw_2021(B5094,"",1)</f>
        <v>0</v>
      </c>
      <c r="E5094" s="31" t="e">
        <f>IF([1]!s_info_industry_sw_2021(B5094,"",2)="消费电子",分工!$E$4,VLOOKUP(D5094,分工!$B$2:'分工'!$C$32,2,0))</f>
        <v>#N/A</v>
      </c>
      <c r="F5094" s="35"/>
      <c r="G5094" s="33">
        <f>IFERROR(VLOOKUP(C5094,重点公司!$C$2:$E$800,2,FALSE),0)</f>
        <v>0</v>
      </c>
    </row>
    <row r="5095" spans="2:7" ht="14" customHeight="1" x14ac:dyDescent="0.25">
      <c r="B5095" s="34" t="s">
        <v>6165</v>
      </c>
      <c r="C5095" s="29">
        <f>[1]!s_info_name(B5095)</f>
        <v>0</v>
      </c>
      <c r="D5095" s="30">
        <f>[1]!s_info_industry_sw_2021(B5095,"",1)</f>
        <v>0</v>
      </c>
      <c r="E5095" s="31" t="e">
        <f>IF([1]!s_info_industry_sw_2021(B5095,"",2)="消费电子",分工!$E$4,VLOOKUP(D5095,分工!$B$2:'分工'!$C$32,2,0))</f>
        <v>#N/A</v>
      </c>
      <c r="F5095" s="35"/>
      <c r="G5095" s="33">
        <f>IFERROR(VLOOKUP(C5095,重点公司!$C$2:$E$800,2,FALSE),0)</f>
        <v>0</v>
      </c>
    </row>
    <row r="5096" spans="2:7" ht="14" customHeight="1" x14ac:dyDescent="0.25">
      <c r="B5096" s="34" t="s">
        <v>6166</v>
      </c>
      <c r="C5096" s="29">
        <f>[1]!s_info_name(B5096)</f>
        <v>0</v>
      </c>
      <c r="D5096" s="30">
        <f>[1]!s_info_industry_sw_2021(B5096,"",1)</f>
        <v>0</v>
      </c>
      <c r="E5096" s="31" t="e">
        <f>IF([1]!s_info_industry_sw_2021(B5096,"",2)="消费电子",分工!$E$4,VLOOKUP(D5096,分工!$B$2:'分工'!$C$32,2,0))</f>
        <v>#N/A</v>
      </c>
      <c r="F5096" s="35"/>
      <c r="G5096" s="33">
        <f>IFERROR(VLOOKUP(C5096,重点公司!$C$2:$E$800,2,FALSE),0)</f>
        <v>0</v>
      </c>
    </row>
    <row r="5097" spans="2:7" ht="14" customHeight="1" x14ac:dyDescent="0.25">
      <c r="B5097" s="34" t="s">
        <v>6167</v>
      </c>
      <c r="C5097" s="29">
        <f>[1]!s_info_name(B5097)</f>
        <v>0</v>
      </c>
      <c r="D5097" s="30">
        <f>[1]!s_info_industry_sw_2021(B5097,"",1)</f>
        <v>0</v>
      </c>
      <c r="E5097" s="31" t="e">
        <f>IF([1]!s_info_industry_sw_2021(B5097,"",2)="消费电子",分工!$E$4,VLOOKUP(D5097,分工!$B$2:'分工'!$C$32,2,0))</f>
        <v>#N/A</v>
      </c>
      <c r="F5097" s="35"/>
      <c r="G5097" s="33">
        <f>IFERROR(VLOOKUP(C5097,重点公司!$C$2:$E$800,2,FALSE),0)</f>
        <v>0</v>
      </c>
    </row>
    <row r="5098" spans="2:7" ht="14" customHeight="1" x14ac:dyDescent="0.25">
      <c r="B5098" s="34" t="s">
        <v>6168</v>
      </c>
      <c r="C5098" s="29">
        <f>[1]!s_info_name(B5098)</f>
        <v>0</v>
      </c>
      <c r="D5098" s="30">
        <f>[1]!s_info_industry_sw_2021(B5098,"",1)</f>
        <v>0</v>
      </c>
      <c r="E5098" s="31" t="e">
        <f>IF([1]!s_info_industry_sw_2021(B5098,"",2)="消费电子",分工!$E$4,VLOOKUP(D5098,分工!$B$2:'分工'!$C$32,2,0))</f>
        <v>#N/A</v>
      </c>
      <c r="F5098" s="35"/>
      <c r="G5098" s="33">
        <f>IFERROR(VLOOKUP(C5098,重点公司!$C$2:$E$800,2,FALSE),0)</f>
        <v>0</v>
      </c>
    </row>
    <row r="5099" spans="2:7" ht="14" customHeight="1" x14ac:dyDescent="0.25">
      <c r="B5099" s="34" t="s">
        <v>6169</v>
      </c>
      <c r="C5099" s="29">
        <f>[1]!s_info_name(B5099)</f>
        <v>0</v>
      </c>
      <c r="D5099" s="30">
        <f>[1]!s_info_industry_sw_2021(B5099,"",1)</f>
        <v>0</v>
      </c>
      <c r="E5099" s="31" t="e">
        <f>IF([1]!s_info_industry_sw_2021(B5099,"",2)="消费电子",分工!$E$4,VLOOKUP(D5099,分工!$B$2:'分工'!$C$32,2,0))</f>
        <v>#N/A</v>
      </c>
      <c r="F5099" s="35"/>
      <c r="G5099" s="33">
        <f>IFERROR(VLOOKUP(C5099,重点公司!$C$2:$E$800,2,FALSE),0)</f>
        <v>0</v>
      </c>
    </row>
    <row r="5100" spans="2:7" ht="14" customHeight="1" x14ac:dyDescent="0.25">
      <c r="B5100" s="34" t="s">
        <v>6170</v>
      </c>
      <c r="C5100" s="29">
        <f>[1]!s_info_name(B5100)</f>
        <v>0</v>
      </c>
      <c r="D5100" s="30">
        <f>[1]!s_info_industry_sw_2021(B5100,"",1)</f>
        <v>0</v>
      </c>
      <c r="E5100" s="31" t="e">
        <f>IF([1]!s_info_industry_sw_2021(B5100,"",2)="消费电子",分工!$E$4,VLOOKUP(D5100,分工!$B$2:'分工'!$C$32,2,0))</f>
        <v>#N/A</v>
      </c>
      <c r="F5100" s="35"/>
      <c r="G5100" s="33">
        <f>IFERROR(VLOOKUP(C5100,重点公司!$C$2:$E$800,2,FALSE),0)</f>
        <v>0</v>
      </c>
    </row>
    <row r="5101" spans="2:7" ht="14" customHeight="1" x14ac:dyDescent="0.25">
      <c r="B5101" s="34" t="s">
        <v>6171</v>
      </c>
      <c r="C5101" s="29">
        <f>[1]!s_info_name(B5101)</f>
        <v>0</v>
      </c>
      <c r="D5101" s="30">
        <f>[1]!s_info_industry_sw_2021(B5101,"",1)</f>
        <v>0</v>
      </c>
      <c r="E5101" s="31" t="e">
        <f>IF([1]!s_info_industry_sw_2021(B5101,"",2)="消费电子",分工!$E$4,VLOOKUP(D5101,分工!$B$2:'分工'!$C$32,2,0))</f>
        <v>#N/A</v>
      </c>
      <c r="F5101" s="35"/>
      <c r="G5101" s="33">
        <f>IFERROR(VLOOKUP(C5101,重点公司!$C$2:$E$800,2,FALSE),0)</f>
        <v>0</v>
      </c>
    </row>
    <row r="5102" spans="2:7" ht="14" customHeight="1" x14ac:dyDescent="0.25">
      <c r="B5102" s="34" t="s">
        <v>6172</v>
      </c>
      <c r="C5102" s="29">
        <f>[1]!s_info_name(B5102)</f>
        <v>0</v>
      </c>
      <c r="D5102" s="30">
        <f>[1]!s_info_industry_sw_2021(B5102,"",1)</f>
        <v>0</v>
      </c>
      <c r="E5102" s="31" t="e">
        <f>IF([1]!s_info_industry_sw_2021(B5102,"",2)="消费电子",分工!$E$4,VLOOKUP(D5102,分工!$B$2:'分工'!$C$32,2,0))</f>
        <v>#N/A</v>
      </c>
      <c r="F5102" s="35"/>
      <c r="G5102" s="33">
        <f>IFERROR(VLOOKUP(C5102,重点公司!$C$2:$E$800,2,FALSE),0)</f>
        <v>0</v>
      </c>
    </row>
    <row r="5103" spans="2:7" ht="14" customHeight="1" x14ac:dyDescent="0.25">
      <c r="B5103" s="34" t="s">
        <v>6173</v>
      </c>
      <c r="C5103" s="29">
        <f>[1]!s_info_name(B5103)</f>
        <v>0</v>
      </c>
      <c r="D5103" s="30">
        <f>[1]!s_info_industry_sw_2021(B5103,"",1)</f>
        <v>0</v>
      </c>
      <c r="E5103" s="31" t="e">
        <f>IF([1]!s_info_industry_sw_2021(B5103,"",2)="消费电子",分工!$E$4,VLOOKUP(D5103,分工!$B$2:'分工'!$C$32,2,0))</f>
        <v>#N/A</v>
      </c>
      <c r="F5103" s="35"/>
      <c r="G5103" s="33">
        <f>IFERROR(VLOOKUP(C5103,重点公司!$C$2:$E$800,2,FALSE),0)</f>
        <v>0</v>
      </c>
    </row>
    <row r="5104" spans="2:7" ht="14" customHeight="1" x14ac:dyDescent="0.25">
      <c r="B5104" s="34" t="s">
        <v>6174</v>
      </c>
      <c r="C5104" s="29">
        <f>[1]!s_info_name(B5104)</f>
        <v>0</v>
      </c>
      <c r="D5104" s="30">
        <f>[1]!s_info_industry_sw_2021(B5104,"",1)</f>
        <v>0</v>
      </c>
      <c r="E5104" s="31" t="e">
        <f>IF([1]!s_info_industry_sw_2021(B5104,"",2)="消费电子",分工!$E$4,VLOOKUP(D5104,分工!$B$2:'分工'!$C$32,2,0))</f>
        <v>#N/A</v>
      </c>
      <c r="F5104" s="35"/>
      <c r="G5104" s="33">
        <f>IFERROR(VLOOKUP(C5104,重点公司!$C$2:$E$800,2,FALSE),0)</f>
        <v>0</v>
      </c>
    </row>
    <row r="5105" spans="2:7" ht="14" customHeight="1" x14ac:dyDescent="0.25">
      <c r="B5105" s="34" t="s">
        <v>6175</v>
      </c>
      <c r="C5105" s="29">
        <f>[1]!s_info_name(B5105)</f>
        <v>0</v>
      </c>
      <c r="D5105" s="30">
        <f>[1]!s_info_industry_sw_2021(B5105,"",1)</f>
        <v>0</v>
      </c>
      <c r="E5105" s="31" t="e">
        <f>IF([1]!s_info_industry_sw_2021(B5105,"",2)="消费电子",分工!$E$4,VLOOKUP(D5105,分工!$B$2:'分工'!$C$32,2,0))</f>
        <v>#N/A</v>
      </c>
      <c r="F5105" s="35"/>
      <c r="G5105" s="33">
        <f>IFERROR(VLOOKUP(C5105,重点公司!$C$2:$E$800,2,FALSE),0)</f>
        <v>0</v>
      </c>
    </row>
    <row r="5106" spans="2:7" ht="14" customHeight="1" x14ac:dyDescent="0.25">
      <c r="B5106" s="34" t="s">
        <v>6176</v>
      </c>
      <c r="C5106" s="29">
        <f>[1]!s_info_name(B5106)</f>
        <v>0</v>
      </c>
      <c r="D5106" s="30">
        <f>[1]!s_info_industry_sw_2021(B5106,"",1)</f>
        <v>0</v>
      </c>
      <c r="E5106" s="31" t="e">
        <f>IF([1]!s_info_industry_sw_2021(B5106,"",2)="消费电子",分工!$E$4,VLOOKUP(D5106,分工!$B$2:'分工'!$C$32,2,0))</f>
        <v>#N/A</v>
      </c>
      <c r="F5106" s="35"/>
      <c r="G5106" s="33">
        <f>IFERROR(VLOOKUP(C5106,重点公司!$C$2:$E$800,2,FALSE),0)</f>
        <v>0</v>
      </c>
    </row>
    <row r="5107" spans="2:7" ht="14" customHeight="1" x14ac:dyDescent="0.25">
      <c r="B5107" s="34" t="s">
        <v>6177</v>
      </c>
      <c r="C5107" s="29">
        <f>[1]!s_info_name(B5107)</f>
        <v>0</v>
      </c>
      <c r="D5107" s="30">
        <f>[1]!s_info_industry_sw_2021(B5107,"",1)</f>
        <v>0</v>
      </c>
      <c r="E5107" s="31" t="e">
        <f>IF([1]!s_info_industry_sw_2021(B5107,"",2)="消费电子",分工!$E$4,VLOOKUP(D5107,分工!$B$2:'分工'!$C$32,2,0))</f>
        <v>#N/A</v>
      </c>
      <c r="F5107" s="35"/>
      <c r="G5107" s="33">
        <f>IFERROR(VLOOKUP(C5107,重点公司!$C$2:$E$800,2,FALSE),0)</f>
        <v>0</v>
      </c>
    </row>
    <row r="5108" spans="2:7" ht="14" customHeight="1" x14ac:dyDescent="0.25">
      <c r="B5108" s="34" t="s">
        <v>6178</v>
      </c>
      <c r="C5108" s="29">
        <f>[1]!s_info_name(B5108)</f>
        <v>0</v>
      </c>
      <c r="D5108" s="30">
        <f>[1]!s_info_industry_sw_2021(B5108,"",1)</f>
        <v>0</v>
      </c>
      <c r="E5108" s="31" t="e">
        <f>IF([1]!s_info_industry_sw_2021(B5108,"",2)="消费电子",分工!$E$4,VLOOKUP(D5108,分工!$B$2:'分工'!$C$32,2,0))</f>
        <v>#N/A</v>
      </c>
      <c r="F5108" s="35"/>
      <c r="G5108" s="33">
        <f>IFERROR(VLOOKUP(C5108,重点公司!$C$2:$E$800,2,FALSE),0)</f>
        <v>0</v>
      </c>
    </row>
    <row r="5109" spans="2:7" ht="14" customHeight="1" x14ac:dyDescent="0.25">
      <c r="B5109" s="34" t="s">
        <v>6179</v>
      </c>
      <c r="C5109" s="29">
        <f>[1]!s_info_name(B5109)</f>
        <v>0</v>
      </c>
      <c r="D5109" s="30">
        <f>[1]!s_info_industry_sw_2021(B5109,"",1)</f>
        <v>0</v>
      </c>
      <c r="E5109" s="31" t="e">
        <f>IF([1]!s_info_industry_sw_2021(B5109,"",2)="消费电子",分工!$E$4,VLOOKUP(D5109,分工!$B$2:'分工'!$C$32,2,0))</f>
        <v>#N/A</v>
      </c>
      <c r="F5109" s="35"/>
      <c r="G5109" s="33">
        <f>IFERROR(VLOOKUP(C5109,重点公司!$C$2:$E$800,2,FALSE),0)</f>
        <v>0</v>
      </c>
    </row>
    <row r="5110" spans="2:7" ht="14" customHeight="1" x14ac:dyDescent="0.25">
      <c r="B5110" s="34" t="s">
        <v>6180</v>
      </c>
      <c r="C5110" s="29">
        <f>[1]!s_info_name(B5110)</f>
        <v>0</v>
      </c>
      <c r="D5110" s="30">
        <f>[1]!s_info_industry_sw_2021(B5110,"",1)</f>
        <v>0</v>
      </c>
      <c r="E5110" s="31" t="e">
        <f>IF([1]!s_info_industry_sw_2021(B5110,"",2)="消费电子",分工!$E$4,VLOOKUP(D5110,分工!$B$2:'分工'!$C$32,2,0))</f>
        <v>#N/A</v>
      </c>
      <c r="F5110" s="35"/>
      <c r="G5110" s="33">
        <f>IFERROR(VLOOKUP(C5110,重点公司!$C$2:$E$800,2,FALSE),0)</f>
        <v>0</v>
      </c>
    </row>
    <row r="5111" spans="2:7" ht="14" customHeight="1" x14ac:dyDescent="0.25">
      <c r="B5111" s="34" t="s">
        <v>6181</v>
      </c>
      <c r="C5111" s="29">
        <f>[1]!s_info_name(B5111)</f>
        <v>0</v>
      </c>
      <c r="D5111" s="30">
        <f>[1]!s_info_industry_sw_2021(B5111,"",1)</f>
        <v>0</v>
      </c>
      <c r="E5111" s="31" t="e">
        <f>IF([1]!s_info_industry_sw_2021(B5111,"",2)="消费电子",分工!$E$4,VLOOKUP(D5111,分工!$B$2:'分工'!$C$32,2,0))</f>
        <v>#N/A</v>
      </c>
      <c r="F5111" s="35"/>
      <c r="G5111" s="33">
        <f>IFERROR(VLOOKUP(C5111,重点公司!$C$2:$E$800,2,FALSE),0)</f>
        <v>0</v>
      </c>
    </row>
    <row r="5112" spans="2:7" ht="14" customHeight="1" x14ac:dyDescent="0.25">
      <c r="B5112" s="34" t="s">
        <v>6182</v>
      </c>
      <c r="C5112" s="29">
        <f>[1]!s_info_name(B5112)</f>
        <v>0</v>
      </c>
      <c r="D5112" s="30">
        <f>[1]!s_info_industry_sw_2021(B5112,"",1)</f>
        <v>0</v>
      </c>
      <c r="E5112" s="31" t="e">
        <f>IF([1]!s_info_industry_sw_2021(B5112,"",2)="消费电子",分工!$E$4,VLOOKUP(D5112,分工!$B$2:'分工'!$C$32,2,0))</f>
        <v>#N/A</v>
      </c>
      <c r="F5112" s="35"/>
      <c r="G5112" s="33">
        <f>IFERROR(VLOOKUP(C5112,重点公司!$C$2:$E$800,2,FALSE),0)</f>
        <v>0</v>
      </c>
    </row>
    <row r="5113" spans="2:7" ht="14" customHeight="1" x14ac:dyDescent="0.25">
      <c r="B5113" s="34" t="s">
        <v>6183</v>
      </c>
      <c r="C5113" s="29">
        <f>[1]!s_info_name(B5113)</f>
        <v>0</v>
      </c>
      <c r="D5113" s="30">
        <f>[1]!s_info_industry_sw_2021(B5113,"",1)</f>
        <v>0</v>
      </c>
      <c r="E5113" s="31" t="e">
        <f>IF([1]!s_info_industry_sw_2021(B5113,"",2)="消费电子",分工!$E$4,VLOOKUP(D5113,分工!$B$2:'分工'!$C$32,2,0))</f>
        <v>#N/A</v>
      </c>
      <c r="F5113" s="35"/>
      <c r="G5113" s="33">
        <f>IFERROR(VLOOKUP(C5113,重点公司!$C$2:$E$800,2,FALSE),0)</f>
        <v>0</v>
      </c>
    </row>
    <row r="5114" spans="2:7" ht="14" customHeight="1" x14ac:dyDescent="0.25">
      <c r="B5114" s="34" t="s">
        <v>6184</v>
      </c>
      <c r="C5114" s="29">
        <f>[1]!s_info_name(B5114)</f>
        <v>0</v>
      </c>
      <c r="D5114" s="30">
        <f>[1]!s_info_industry_sw_2021(B5114,"",1)</f>
        <v>0</v>
      </c>
      <c r="E5114" s="31" t="e">
        <f>IF([1]!s_info_industry_sw_2021(B5114,"",2)="消费电子",分工!$E$4,VLOOKUP(D5114,分工!$B$2:'分工'!$C$32,2,0))</f>
        <v>#N/A</v>
      </c>
      <c r="F5114" s="35"/>
      <c r="G5114" s="33">
        <f>IFERROR(VLOOKUP(C5114,重点公司!$C$2:$E$800,2,FALSE),0)</f>
        <v>0</v>
      </c>
    </row>
    <row r="5115" spans="2:7" ht="14" customHeight="1" x14ac:dyDescent="0.25">
      <c r="B5115" s="34" t="s">
        <v>6185</v>
      </c>
      <c r="C5115" s="29">
        <f>[1]!s_info_name(B5115)</f>
        <v>0</v>
      </c>
      <c r="D5115" s="30">
        <f>[1]!s_info_industry_sw_2021(B5115,"",1)</f>
        <v>0</v>
      </c>
      <c r="E5115" s="31" t="e">
        <f>IF([1]!s_info_industry_sw_2021(B5115,"",2)="消费电子",分工!$E$4,VLOOKUP(D5115,分工!$B$2:'分工'!$C$32,2,0))</f>
        <v>#N/A</v>
      </c>
      <c r="F5115" s="35"/>
      <c r="G5115" s="33">
        <f>IFERROR(VLOOKUP(C5115,重点公司!$C$2:$E$800,2,FALSE),0)</f>
        <v>0</v>
      </c>
    </row>
    <row r="5116" spans="2:7" ht="14" customHeight="1" x14ac:dyDescent="0.25">
      <c r="B5116" s="34" t="s">
        <v>6186</v>
      </c>
      <c r="C5116" s="29">
        <f>[1]!s_info_name(B5116)</f>
        <v>0</v>
      </c>
      <c r="D5116" s="30">
        <f>[1]!s_info_industry_sw_2021(B5116,"",1)</f>
        <v>0</v>
      </c>
      <c r="E5116" s="31" t="e">
        <f>IF([1]!s_info_industry_sw_2021(B5116,"",2)="消费电子",分工!$E$4,VLOOKUP(D5116,分工!$B$2:'分工'!$C$32,2,0))</f>
        <v>#N/A</v>
      </c>
      <c r="F5116" s="35"/>
      <c r="G5116" s="33">
        <f>IFERROR(VLOOKUP(C5116,重点公司!$C$2:$E$800,2,FALSE),0)</f>
        <v>0</v>
      </c>
    </row>
    <row r="5117" spans="2:7" ht="14" customHeight="1" x14ac:dyDescent="0.25">
      <c r="B5117" s="34" t="s">
        <v>6187</v>
      </c>
      <c r="C5117" s="29">
        <f>[1]!s_info_name(B5117)</f>
        <v>0</v>
      </c>
      <c r="D5117" s="30">
        <f>[1]!s_info_industry_sw_2021(B5117,"",1)</f>
        <v>0</v>
      </c>
      <c r="E5117" s="31" t="e">
        <f>IF([1]!s_info_industry_sw_2021(B5117,"",2)="消费电子",分工!$E$4,VLOOKUP(D5117,分工!$B$2:'分工'!$C$32,2,0))</f>
        <v>#N/A</v>
      </c>
      <c r="F5117" s="35"/>
      <c r="G5117" s="33">
        <f>IFERROR(VLOOKUP(C5117,重点公司!$C$2:$E$800,2,FALSE),0)</f>
        <v>0</v>
      </c>
    </row>
    <row r="5118" spans="2:7" ht="14" customHeight="1" x14ac:dyDescent="0.25">
      <c r="B5118" s="34" t="s">
        <v>6188</v>
      </c>
      <c r="C5118" s="29">
        <f>[1]!s_info_name(B5118)</f>
        <v>0</v>
      </c>
      <c r="D5118" s="30">
        <f>[1]!s_info_industry_sw_2021(B5118,"",1)</f>
        <v>0</v>
      </c>
      <c r="E5118" s="31" t="e">
        <f>IF([1]!s_info_industry_sw_2021(B5118,"",2)="消费电子",分工!$E$4,VLOOKUP(D5118,分工!$B$2:'分工'!$C$32,2,0))</f>
        <v>#N/A</v>
      </c>
      <c r="F5118" s="35"/>
      <c r="G5118" s="33">
        <f>IFERROR(VLOOKUP(C5118,重点公司!$C$2:$E$800,2,FALSE),0)</f>
        <v>0</v>
      </c>
    </row>
    <row r="5119" spans="2:7" ht="14" customHeight="1" x14ac:dyDescent="0.25">
      <c r="B5119" s="34" t="s">
        <v>6189</v>
      </c>
      <c r="C5119" s="29">
        <f>[1]!s_info_name(B5119)</f>
        <v>0</v>
      </c>
      <c r="D5119" s="30">
        <f>[1]!s_info_industry_sw_2021(B5119,"",1)</f>
        <v>0</v>
      </c>
      <c r="E5119" s="31" t="e">
        <f>IF([1]!s_info_industry_sw_2021(B5119,"",2)="消费电子",分工!$E$4,VLOOKUP(D5119,分工!$B$2:'分工'!$C$32,2,0))</f>
        <v>#N/A</v>
      </c>
      <c r="F5119" s="35"/>
      <c r="G5119" s="33">
        <f>IFERROR(VLOOKUP(C5119,重点公司!$C$2:$E$800,2,FALSE),0)</f>
        <v>0</v>
      </c>
    </row>
    <row r="5120" spans="2:7" ht="14" customHeight="1" x14ac:dyDescent="0.25">
      <c r="B5120" s="34" t="s">
        <v>6190</v>
      </c>
      <c r="C5120" s="29">
        <f>[1]!s_info_name(B5120)</f>
        <v>0</v>
      </c>
      <c r="D5120" s="30">
        <f>[1]!s_info_industry_sw_2021(B5120,"",1)</f>
        <v>0</v>
      </c>
      <c r="E5120" s="31" t="e">
        <f>IF([1]!s_info_industry_sw_2021(B5120,"",2)="消费电子",分工!$E$4,VLOOKUP(D5120,分工!$B$2:'分工'!$C$32,2,0))</f>
        <v>#N/A</v>
      </c>
      <c r="F5120" s="35"/>
      <c r="G5120" s="33">
        <f>IFERROR(VLOOKUP(C5120,重点公司!$C$2:$E$800,2,FALSE),0)</f>
        <v>0</v>
      </c>
    </row>
    <row r="5121" spans="2:7" ht="14" customHeight="1" x14ac:dyDescent="0.25">
      <c r="B5121" s="34" t="s">
        <v>6191</v>
      </c>
      <c r="C5121" s="29">
        <f>[1]!s_info_name(B5121)</f>
        <v>0</v>
      </c>
      <c r="D5121" s="30">
        <f>[1]!s_info_industry_sw_2021(B5121,"",1)</f>
        <v>0</v>
      </c>
      <c r="E5121" s="31" t="e">
        <f>IF([1]!s_info_industry_sw_2021(B5121,"",2)="消费电子",分工!$E$4,VLOOKUP(D5121,分工!$B$2:'分工'!$C$32,2,0))</f>
        <v>#N/A</v>
      </c>
      <c r="F5121" s="35"/>
      <c r="G5121" s="33">
        <f>IFERROR(VLOOKUP(C5121,重点公司!$C$2:$E$800,2,FALSE),0)</f>
        <v>0</v>
      </c>
    </row>
    <row r="5122" spans="2:7" ht="14" customHeight="1" x14ac:dyDescent="0.25">
      <c r="B5122" s="34" t="s">
        <v>6192</v>
      </c>
      <c r="C5122" s="29">
        <f>[1]!s_info_name(B5122)</f>
        <v>0</v>
      </c>
      <c r="D5122" s="30">
        <f>[1]!s_info_industry_sw_2021(B5122,"",1)</f>
        <v>0</v>
      </c>
      <c r="E5122" s="31" t="e">
        <f>IF([1]!s_info_industry_sw_2021(B5122,"",2)="消费电子",分工!$E$4,VLOOKUP(D5122,分工!$B$2:'分工'!$C$32,2,0))</f>
        <v>#N/A</v>
      </c>
      <c r="F5122" s="35"/>
      <c r="G5122" s="33">
        <f>IFERROR(VLOOKUP(C5122,重点公司!$C$2:$E$800,2,FALSE),0)</f>
        <v>0</v>
      </c>
    </row>
    <row r="5123" spans="2:7" ht="14" customHeight="1" x14ac:dyDescent="0.25">
      <c r="B5123" s="34" t="s">
        <v>6193</v>
      </c>
      <c r="C5123" s="29">
        <f>[1]!s_info_name(B5123)</f>
        <v>0</v>
      </c>
      <c r="D5123" s="30">
        <f>[1]!s_info_industry_sw_2021(B5123,"",1)</f>
        <v>0</v>
      </c>
      <c r="E5123" s="31" t="e">
        <f>IF([1]!s_info_industry_sw_2021(B5123,"",2)="消费电子",分工!$E$4,VLOOKUP(D5123,分工!$B$2:'分工'!$C$32,2,0))</f>
        <v>#N/A</v>
      </c>
      <c r="F5123" s="35"/>
      <c r="G5123" s="33">
        <f>IFERROR(VLOOKUP(C5123,重点公司!$C$2:$E$800,2,FALSE),0)</f>
        <v>0</v>
      </c>
    </row>
    <row r="5124" spans="2:7" ht="14" customHeight="1" x14ac:dyDescent="0.25">
      <c r="B5124" s="34" t="s">
        <v>6194</v>
      </c>
      <c r="C5124" s="29">
        <f>[1]!s_info_name(B5124)</f>
        <v>0</v>
      </c>
      <c r="D5124" s="30">
        <f>[1]!s_info_industry_sw_2021(B5124,"",1)</f>
        <v>0</v>
      </c>
      <c r="E5124" s="31" t="e">
        <f>IF([1]!s_info_industry_sw_2021(B5124,"",2)="消费电子",分工!$E$4,VLOOKUP(D5124,分工!$B$2:'分工'!$C$32,2,0))</f>
        <v>#N/A</v>
      </c>
      <c r="F5124" s="35"/>
      <c r="G5124" s="33">
        <f>IFERROR(VLOOKUP(C5124,重点公司!$C$2:$E$800,2,FALSE),0)</f>
        <v>0</v>
      </c>
    </row>
    <row r="5125" spans="2:7" ht="14" customHeight="1" x14ac:dyDescent="0.25">
      <c r="B5125" s="34" t="s">
        <v>6195</v>
      </c>
      <c r="C5125" s="29">
        <f>[1]!s_info_name(B5125)</f>
        <v>0</v>
      </c>
      <c r="D5125" s="30">
        <f>[1]!s_info_industry_sw_2021(B5125,"",1)</f>
        <v>0</v>
      </c>
      <c r="E5125" s="31" t="e">
        <f>IF([1]!s_info_industry_sw_2021(B5125,"",2)="消费电子",分工!$E$4,VLOOKUP(D5125,分工!$B$2:'分工'!$C$32,2,0))</f>
        <v>#N/A</v>
      </c>
      <c r="F5125" s="35"/>
      <c r="G5125" s="33">
        <f>IFERROR(VLOOKUP(C5125,重点公司!$C$2:$E$800,2,FALSE),0)</f>
        <v>0</v>
      </c>
    </row>
    <row r="5126" spans="2:7" ht="14" customHeight="1" x14ac:dyDescent="0.25">
      <c r="B5126" s="34" t="s">
        <v>6196</v>
      </c>
      <c r="C5126" s="29">
        <f>[1]!s_info_name(B5126)</f>
        <v>0</v>
      </c>
      <c r="D5126" s="30">
        <f>[1]!s_info_industry_sw_2021(B5126,"",1)</f>
        <v>0</v>
      </c>
      <c r="E5126" s="31" t="e">
        <f>IF([1]!s_info_industry_sw_2021(B5126,"",2)="消费电子",分工!$E$4,VLOOKUP(D5126,分工!$B$2:'分工'!$C$32,2,0))</f>
        <v>#N/A</v>
      </c>
      <c r="F5126" s="35"/>
      <c r="G5126" s="33">
        <f>IFERROR(VLOOKUP(C5126,重点公司!$C$2:$E$800,2,FALSE),0)</f>
        <v>0</v>
      </c>
    </row>
    <row r="5127" spans="2:7" ht="14" customHeight="1" x14ac:dyDescent="0.25">
      <c r="B5127" s="34" t="s">
        <v>6197</v>
      </c>
      <c r="C5127" s="29">
        <f>[1]!s_info_name(B5127)</f>
        <v>0</v>
      </c>
      <c r="D5127" s="30">
        <f>[1]!s_info_industry_sw_2021(B5127,"",1)</f>
        <v>0</v>
      </c>
      <c r="E5127" s="31" t="e">
        <f>IF([1]!s_info_industry_sw_2021(B5127,"",2)="消费电子",分工!$E$4,VLOOKUP(D5127,分工!$B$2:'分工'!$C$32,2,0))</f>
        <v>#N/A</v>
      </c>
      <c r="F5127" s="35"/>
      <c r="G5127" s="33">
        <f>IFERROR(VLOOKUP(C5127,重点公司!$C$2:$E$800,2,FALSE),0)</f>
        <v>0</v>
      </c>
    </row>
    <row r="5128" spans="2:7" ht="14" customHeight="1" x14ac:dyDescent="0.25">
      <c r="B5128" s="34" t="s">
        <v>6198</v>
      </c>
      <c r="C5128" s="29">
        <f>[1]!s_info_name(B5128)</f>
        <v>0</v>
      </c>
      <c r="D5128" s="30">
        <f>[1]!s_info_industry_sw_2021(B5128,"",1)</f>
        <v>0</v>
      </c>
      <c r="E5128" s="31" t="e">
        <f>IF([1]!s_info_industry_sw_2021(B5128,"",2)="消费电子",分工!$E$4,VLOOKUP(D5128,分工!$B$2:'分工'!$C$32,2,0))</f>
        <v>#N/A</v>
      </c>
      <c r="F5128" s="35"/>
      <c r="G5128" s="33">
        <f>IFERROR(VLOOKUP(C5128,重点公司!$C$2:$E$800,2,FALSE),0)</f>
        <v>0</v>
      </c>
    </row>
    <row r="5129" spans="2:7" ht="14" customHeight="1" x14ac:dyDescent="0.25">
      <c r="B5129" s="34" t="s">
        <v>6199</v>
      </c>
      <c r="C5129" s="29">
        <f>[1]!s_info_name(B5129)</f>
        <v>0</v>
      </c>
      <c r="D5129" s="30">
        <f>[1]!s_info_industry_sw_2021(B5129,"",1)</f>
        <v>0</v>
      </c>
      <c r="E5129" s="31" t="e">
        <f>IF([1]!s_info_industry_sw_2021(B5129,"",2)="消费电子",分工!$E$4,VLOOKUP(D5129,分工!$B$2:'分工'!$C$32,2,0))</f>
        <v>#N/A</v>
      </c>
      <c r="F5129" s="35"/>
      <c r="G5129" s="33">
        <f>IFERROR(VLOOKUP(C5129,重点公司!$C$2:$E$800,2,FALSE),0)</f>
        <v>0</v>
      </c>
    </row>
    <row r="5130" spans="2:7" ht="14" customHeight="1" x14ac:dyDescent="0.25">
      <c r="B5130" s="34" t="s">
        <v>6200</v>
      </c>
      <c r="C5130" s="29">
        <f>[1]!s_info_name(B5130)</f>
        <v>0</v>
      </c>
      <c r="D5130" s="30">
        <f>[1]!s_info_industry_sw_2021(B5130,"",1)</f>
        <v>0</v>
      </c>
      <c r="E5130" s="31" t="e">
        <f>IF([1]!s_info_industry_sw_2021(B5130,"",2)="消费电子",分工!$E$4,VLOOKUP(D5130,分工!$B$2:'分工'!$C$32,2,0))</f>
        <v>#N/A</v>
      </c>
      <c r="F5130" s="35"/>
      <c r="G5130" s="33">
        <f>IFERROR(VLOOKUP(C5130,重点公司!$C$2:$E$800,2,FALSE),0)</f>
        <v>0</v>
      </c>
    </row>
    <row r="5131" spans="2:7" ht="14" customHeight="1" x14ac:dyDescent="0.25">
      <c r="B5131" s="34" t="s">
        <v>6201</v>
      </c>
      <c r="C5131" s="29">
        <f>[1]!s_info_name(B5131)</f>
        <v>0</v>
      </c>
      <c r="D5131" s="30">
        <f>[1]!s_info_industry_sw_2021(B5131,"",1)</f>
        <v>0</v>
      </c>
      <c r="E5131" s="31" t="e">
        <f>IF([1]!s_info_industry_sw_2021(B5131,"",2)="消费电子",分工!$E$4,VLOOKUP(D5131,分工!$B$2:'分工'!$C$32,2,0))</f>
        <v>#N/A</v>
      </c>
      <c r="F5131" s="35"/>
      <c r="G5131" s="33">
        <f>IFERROR(VLOOKUP(C5131,重点公司!$C$2:$E$800,2,FALSE),0)</f>
        <v>0</v>
      </c>
    </row>
    <row r="5132" spans="2:7" ht="14" customHeight="1" x14ac:dyDescent="0.25">
      <c r="B5132" s="34" t="s">
        <v>6202</v>
      </c>
      <c r="C5132" s="29">
        <f>[1]!s_info_name(B5132)</f>
        <v>0</v>
      </c>
      <c r="D5132" s="30">
        <f>[1]!s_info_industry_sw_2021(B5132,"",1)</f>
        <v>0</v>
      </c>
      <c r="E5132" s="31" t="e">
        <f>IF([1]!s_info_industry_sw_2021(B5132,"",2)="消费电子",分工!$E$4,VLOOKUP(D5132,分工!$B$2:'分工'!$C$32,2,0))</f>
        <v>#N/A</v>
      </c>
      <c r="F5132" s="35"/>
      <c r="G5132" s="33">
        <f>IFERROR(VLOOKUP(C5132,重点公司!$C$2:$E$800,2,FALSE),0)</f>
        <v>0</v>
      </c>
    </row>
    <row r="5133" spans="2:7" ht="14" customHeight="1" x14ac:dyDescent="0.25">
      <c r="B5133" s="34" t="s">
        <v>6203</v>
      </c>
      <c r="C5133" s="29">
        <f>[1]!s_info_name(B5133)</f>
        <v>0</v>
      </c>
      <c r="D5133" s="30">
        <f>[1]!s_info_industry_sw_2021(B5133,"",1)</f>
        <v>0</v>
      </c>
      <c r="E5133" s="31" t="e">
        <f>IF([1]!s_info_industry_sw_2021(B5133,"",2)="消费电子",分工!$E$4,VLOOKUP(D5133,分工!$B$2:'分工'!$C$32,2,0))</f>
        <v>#N/A</v>
      </c>
      <c r="F5133" s="35"/>
      <c r="G5133" s="33">
        <f>IFERROR(VLOOKUP(C5133,重点公司!$C$2:$E$800,2,FALSE),0)</f>
        <v>0</v>
      </c>
    </row>
    <row r="5134" spans="2:7" ht="14" customHeight="1" x14ac:dyDescent="0.25">
      <c r="B5134" s="34" t="s">
        <v>6204</v>
      </c>
      <c r="C5134" s="29">
        <f>[1]!s_info_name(B5134)</f>
        <v>0</v>
      </c>
      <c r="D5134" s="30">
        <f>[1]!s_info_industry_sw_2021(B5134,"",1)</f>
        <v>0</v>
      </c>
      <c r="E5134" s="31" t="e">
        <f>IF([1]!s_info_industry_sw_2021(B5134,"",2)="消费电子",分工!$E$4,VLOOKUP(D5134,分工!$B$2:'分工'!$C$32,2,0))</f>
        <v>#N/A</v>
      </c>
      <c r="F5134" s="35"/>
      <c r="G5134" s="33">
        <f>IFERROR(VLOOKUP(C5134,重点公司!$C$2:$E$800,2,FALSE),0)</f>
        <v>0</v>
      </c>
    </row>
    <row r="5135" spans="2:7" ht="14" customHeight="1" x14ac:dyDescent="0.25">
      <c r="B5135" s="34" t="s">
        <v>6205</v>
      </c>
      <c r="C5135" s="29">
        <f>[1]!s_info_name(B5135)</f>
        <v>0</v>
      </c>
      <c r="D5135" s="30">
        <f>[1]!s_info_industry_sw_2021(B5135,"",1)</f>
        <v>0</v>
      </c>
      <c r="E5135" s="31" t="e">
        <f>IF([1]!s_info_industry_sw_2021(B5135,"",2)="消费电子",分工!$E$4,VLOOKUP(D5135,分工!$B$2:'分工'!$C$32,2,0))</f>
        <v>#N/A</v>
      </c>
      <c r="F5135" s="35"/>
      <c r="G5135" s="33">
        <f>IFERROR(VLOOKUP(C5135,重点公司!$C$2:$E$800,2,FALSE),0)</f>
        <v>0</v>
      </c>
    </row>
    <row r="5136" spans="2:7" ht="14" customHeight="1" x14ac:dyDescent="0.25">
      <c r="B5136" s="34" t="s">
        <v>6206</v>
      </c>
      <c r="C5136" s="29">
        <f>[1]!s_info_name(B5136)</f>
        <v>0</v>
      </c>
      <c r="D5136" s="30">
        <f>[1]!s_info_industry_sw_2021(B5136,"",1)</f>
        <v>0</v>
      </c>
      <c r="E5136" s="31" t="e">
        <f>IF([1]!s_info_industry_sw_2021(B5136,"",2)="消费电子",分工!$E$4,VLOOKUP(D5136,分工!$B$2:'分工'!$C$32,2,0))</f>
        <v>#N/A</v>
      </c>
      <c r="F5136" s="35"/>
      <c r="G5136" s="33">
        <f>IFERROR(VLOOKUP(C5136,重点公司!$C$2:$E$800,2,FALSE),0)</f>
        <v>0</v>
      </c>
    </row>
    <row r="5137" spans="2:7" ht="14" customHeight="1" x14ac:dyDescent="0.25">
      <c r="B5137" s="34" t="s">
        <v>6207</v>
      </c>
      <c r="C5137" s="29">
        <f>[1]!s_info_name(B5137)</f>
        <v>0</v>
      </c>
      <c r="D5137" s="30">
        <f>[1]!s_info_industry_sw_2021(B5137,"",1)</f>
        <v>0</v>
      </c>
      <c r="E5137" s="31" t="e">
        <f>IF([1]!s_info_industry_sw_2021(B5137,"",2)="消费电子",分工!$E$4,VLOOKUP(D5137,分工!$B$2:'分工'!$C$32,2,0))</f>
        <v>#N/A</v>
      </c>
      <c r="F5137" s="35"/>
      <c r="G5137" s="33">
        <f>IFERROR(VLOOKUP(C5137,重点公司!$C$2:$E$800,2,FALSE),0)</f>
        <v>0</v>
      </c>
    </row>
    <row r="5138" spans="2:7" ht="14" customHeight="1" x14ac:dyDescent="0.25">
      <c r="B5138" s="34" t="s">
        <v>6208</v>
      </c>
      <c r="C5138" s="29">
        <f>[1]!s_info_name(B5138)</f>
        <v>0</v>
      </c>
      <c r="D5138" s="30">
        <f>[1]!s_info_industry_sw_2021(B5138,"",1)</f>
        <v>0</v>
      </c>
      <c r="E5138" s="31" t="e">
        <f>IF([1]!s_info_industry_sw_2021(B5138,"",2)="消费电子",分工!$E$4,VLOOKUP(D5138,分工!$B$2:'分工'!$C$32,2,0))</f>
        <v>#N/A</v>
      </c>
      <c r="F5138" s="35"/>
      <c r="G5138" s="33">
        <f>IFERROR(VLOOKUP(C5138,重点公司!$C$2:$E$800,2,FALSE),0)</f>
        <v>0</v>
      </c>
    </row>
    <row r="5139" spans="2:7" ht="14" customHeight="1" x14ac:dyDescent="0.25">
      <c r="B5139" s="34" t="s">
        <v>6209</v>
      </c>
      <c r="C5139" s="29">
        <f>[1]!s_info_name(B5139)</f>
        <v>0</v>
      </c>
      <c r="D5139" s="30">
        <f>[1]!s_info_industry_sw_2021(B5139,"",1)</f>
        <v>0</v>
      </c>
      <c r="E5139" s="31" t="e">
        <f>IF([1]!s_info_industry_sw_2021(B5139,"",2)="消费电子",分工!$E$4,VLOOKUP(D5139,分工!$B$2:'分工'!$C$32,2,0))</f>
        <v>#N/A</v>
      </c>
      <c r="F5139" s="35"/>
      <c r="G5139" s="33">
        <f>IFERROR(VLOOKUP(C5139,重点公司!$C$2:$E$800,2,FALSE),0)</f>
        <v>0</v>
      </c>
    </row>
    <row r="5140" spans="2:7" ht="14" customHeight="1" x14ac:dyDescent="0.25">
      <c r="B5140" s="34" t="s">
        <v>6210</v>
      </c>
      <c r="C5140" s="29">
        <f>[1]!s_info_name(B5140)</f>
        <v>0</v>
      </c>
      <c r="D5140" s="30">
        <f>[1]!s_info_industry_sw_2021(B5140,"",1)</f>
        <v>0</v>
      </c>
      <c r="E5140" s="31" t="e">
        <f>IF([1]!s_info_industry_sw_2021(B5140,"",2)="消费电子",分工!$E$4,VLOOKUP(D5140,分工!$B$2:'分工'!$C$32,2,0))</f>
        <v>#N/A</v>
      </c>
      <c r="F5140" s="35"/>
      <c r="G5140" s="33">
        <f>IFERROR(VLOOKUP(C5140,重点公司!$C$2:$E$800,2,FALSE),0)</f>
        <v>0</v>
      </c>
    </row>
    <row r="5141" spans="2:7" ht="14" customHeight="1" x14ac:dyDescent="0.25">
      <c r="B5141" s="34" t="s">
        <v>6211</v>
      </c>
      <c r="C5141" s="29">
        <f>[1]!s_info_name(B5141)</f>
        <v>0</v>
      </c>
      <c r="D5141" s="30">
        <f>[1]!s_info_industry_sw_2021(B5141,"",1)</f>
        <v>0</v>
      </c>
      <c r="E5141" s="31" t="e">
        <f>IF([1]!s_info_industry_sw_2021(B5141,"",2)="消费电子",分工!$E$4,VLOOKUP(D5141,分工!$B$2:'分工'!$C$32,2,0))</f>
        <v>#N/A</v>
      </c>
      <c r="F5141" s="35"/>
      <c r="G5141" s="33">
        <f>IFERROR(VLOOKUP(C5141,重点公司!$C$2:$E$800,2,FALSE),0)</f>
        <v>0</v>
      </c>
    </row>
    <row r="5142" spans="2:7" ht="14" customHeight="1" x14ac:dyDescent="0.25">
      <c r="B5142" s="34" t="s">
        <v>6212</v>
      </c>
      <c r="C5142" s="29">
        <f>[1]!s_info_name(B5142)</f>
        <v>0</v>
      </c>
      <c r="D5142" s="30">
        <f>[1]!s_info_industry_sw_2021(B5142,"",1)</f>
        <v>0</v>
      </c>
      <c r="E5142" s="31" t="e">
        <f>IF([1]!s_info_industry_sw_2021(B5142,"",2)="消费电子",分工!$E$4,VLOOKUP(D5142,分工!$B$2:'分工'!$C$32,2,0))</f>
        <v>#N/A</v>
      </c>
      <c r="F5142" s="35"/>
      <c r="G5142" s="33">
        <f>IFERROR(VLOOKUP(C5142,重点公司!$C$2:$E$800,2,FALSE),0)</f>
        <v>0</v>
      </c>
    </row>
    <row r="5143" spans="2:7" ht="14" customHeight="1" x14ac:dyDescent="0.25">
      <c r="B5143" s="34" t="s">
        <v>6213</v>
      </c>
      <c r="C5143" s="29">
        <f>[1]!s_info_name(B5143)</f>
        <v>0</v>
      </c>
      <c r="D5143" s="30">
        <f>[1]!s_info_industry_sw_2021(B5143,"",1)</f>
        <v>0</v>
      </c>
      <c r="E5143" s="31" t="e">
        <f>IF([1]!s_info_industry_sw_2021(B5143,"",2)="消费电子",分工!$E$4,VLOOKUP(D5143,分工!$B$2:'分工'!$C$32,2,0))</f>
        <v>#N/A</v>
      </c>
      <c r="F5143" s="35"/>
      <c r="G5143" s="33">
        <f>IFERROR(VLOOKUP(C5143,重点公司!$C$2:$E$800,2,FALSE),0)</f>
        <v>0</v>
      </c>
    </row>
    <row r="5144" spans="2:7" ht="14" customHeight="1" x14ac:dyDescent="0.25">
      <c r="B5144" s="34" t="s">
        <v>6214</v>
      </c>
      <c r="C5144" s="29">
        <f>[1]!s_info_name(B5144)</f>
        <v>0</v>
      </c>
      <c r="D5144" s="30">
        <f>[1]!s_info_industry_sw_2021(B5144,"",1)</f>
        <v>0</v>
      </c>
      <c r="E5144" s="31" t="e">
        <f>IF([1]!s_info_industry_sw_2021(B5144,"",2)="消费电子",分工!$E$4,VLOOKUP(D5144,分工!$B$2:'分工'!$C$32,2,0))</f>
        <v>#N/A</v>
      </c>
      <c r="F5144" s="35"/>
      <c r="G5144" s="33">
        <f>IFERROR(VLOOKUP(C5144,重点公司!$C$2:$E$800,2,FALSE),0)</f>
        <v>0</v>
      </c>
    </row>
    <row r="5145" spans="2:7" ht="14" customHeight="1" x14ac:dyDescent="0.25">
      <c r="B5145" s="34" t="s">
        <v>6215</v>
      </c>
      <c r="C5145" s="29">
        <f>[1]!s_info_name(B5145)</f>
        <v>0</v>
      </c>
      <c r="D5145" s="30">
        <f>[1]!s_info_industry_sw_2021(B5145,"",1)</f>
        <v>0</v>
      </c>
      <c r="E5145" s="31" t="e">
        <f>IF([1]!s_info_industry_sw_2021(B5145,"",2)="消费电子",分工!$E$4,VLOOKUP(D5145,分工!$B$2:'分工'!$C$32,2,0))</f>
        <v>#N/A</v>
      </c>
      <c r="F5145" s="35"/>
      <c r="G5145" s="33">
        <f>IFERROR(VLOOKUP(C5145,重点公司!$C$2:$E$800,2,FALSE),0)</f>
        <v>0</v>
      </c>
    </row>
    <row r="5146" spans="2:7" ht="14" customHeight="1" x14ac:dyDescent="0.25">
      <c r="B5146" s="34" t="s">
        <v>6216</v>
      </c>
      <c r="C5146" s="29">
        <f>[1]!s_info_name(B5146)</f>
        <v>0</v>
      </c>
      <c r="D5146" s="30">
        <f>[1]!s_info_industry_sw_2021(B5146,"",1)</f>
        <v>0</v>
      </c>
      <c r="E5146" s="31" t="e">
        <f>IF([1]!s_info_industry_sw_2021(B5146,"",2)="消费电子",分工!$E$4,VLOOKUP(D5146,分工!$B$2:'分工'!$C$32,2,0))</f>
        <v>#N/A</v>
      </c>
      <c r="F5146" s="35"/>
      <c r="G5146" s="33">
        <f>IFERROR(VLOOKUP(C5146,重点公司!$C$2:$E$800,2,FALSE),0)</f>
        <v>0</v>
      </c>
    </row>
    <row r="5147" spans="2:7" ht="14" customHeight="1" x14ac:dyDescent="0.25">
      <c r="B5147" s="34" t="s">
        <v>6217</v>
      </c>
      <c r="C5147" s="29">
        <f>[1]!s_info_name(B5147)</f>
        <v>0</v>
      </c>
      <c r="D5147" s="30">
        <f>[1]!s_info_industry_sw_2021(B5147,"",1)</f>
        <v>0</v>
      </c>
      <c r="E5147" s="31" t="e">
        <f>IF([1]!s_info_industry_sw_2021(B5147,"",2)="消费电子",分工!$E$4,VLOOKUP(D5147,分工!$B$2:'分工'!$C$32,2,0))</f>
        <v>#N/A</v>
      </c>
      <c r="F5147" s="35"/>
      <c r="G5147" s="33">
        <f>IFERROR(VLOOKUP(C5147,重点公司!$C$2:$E$800,2,FALSE),0)</f>
        <v>0</v>
      </c>
    </row>
    <row r="5148" spans="2:7" ht="14" customHeight="1" x14ac:dyDescent="0.25">
      <c r="B5148" s="34" t="s">
        <v>6218</v>
      </c>
      <c r="C5148" s="29">
        <f>[1]!s_info_name(B5148)</f>
        <v>0</v>
      </c>
      <c r="D5148" s="30">
        <f>[1]!s_info_industry_sw_2021(B5148,"",1)</f>
        <v>0</v>
      </c>
      <c r="E5148" s="31" t="e">
        <f>IF([1]!s_info_industry_sw_2021(B5148,"",2)="消费电子",分工!$E$4,VLOOKUP(D5148,分工!$B$2:'分工'!$C$32,2,0))</f>
        <v>#N/A</v>
      </c>
      <c r="F5148" s="35"/>
      <c r="G5148" s="33">
        <f>IFERROR(VLOOKUP(C5148,重点公司!$C$2:$E$800,2,FALSE),0)</f>
        <v>0</v>
      </c>
    </row>
    <row r="5149" spans="2:7" ht="14" customHeight="1" x14ac:dyDescent="0.25">
      <c r="B5149" s="34" t="s">
        <v>6219</v>
      </c>
      <c r="C5149" s="29">
        <f>[1]!s_info_name(B5149)</f>
        <v>0</v>
      </c>
      <c r="D5149" s="30">
        <f>[1]!s_info_industry_sw_2021(B5149,"",1)</f>
        <v>0</v>
      </c>
      <c r="E5149" s="31" t="e">
        <f>IF([1]!s_info_industry_sw_2021(B5149,"",2)="消费电子",分工!$E$4,VLOOKUP(D5149,分工!$B$2:'分工'!$C$32,2,0))</f>
        <v>#N/A</v>
      </c>
      <c r="F5149" s="35"/>
      <c r="G5149" s="33">
        <f>IFERROR(VLOOKUP(C5149,重点公司!$C$2:$E$800,2,FALSE),0)</f>
        <v>0</v>
      </c>
    </row>
    <row r="5150" spans="2:7" ht="14" customHeight="1" x14ac:dyDescent="0.25">
      <c r="B5150" s="34" t="s">
        <v>6220</v>
      </c>
      <c r="C5150" s="29">
        <f>[1]!s_info_name(B5150)</f>
        <v>0</v>
      </c>
      <c r="D5150" s="30">
        <f>[1]!s_info_industry_sw_2021(B5150,"",1)</f>
        <v>0</v>
      </c>
      <c r="E5150" s="31" t="e">
        <f>IF([1]!s_info_industry_sw_2021(B5150,"",2)="消费电子",分工!$E$4,VLOOKUP(D5150,分工!$B$2:'分工'!$C$32,2,0))</f>
        <v>#N/A</v>
      </c>
      <c r="F5150" s="35"/>
      <c r="G5150" s="33">
        <f>IFERROR(VLOOKUP(C5150,重点公司!$C$2:$E$800,2,FALSE),0)</f>
        <v>0</v>
      </c>
    </row>
    <row r="5151" spans="2:7" ht="14" customHeight="1" x14ac:dyDescent="0.25">
      <c r="B5151" s="34" t="s">
        <v>6221</v>
      </c>
      <c r="C5151" s="29">
        <f>[1]!s_info_name(B5151)</f>
        <v>0</v>
      </c>
      <c r="D5151" s="30">
        <f>[1]!s_info_industry_sw_2021(B5151,"",1)</f>
        <v>0</v>
      </c>
      <c r="E5151" s="31" t="e">
        <f>IF([1]!s_info_industry_sw_2021(B5151,"",2)="消费电子",分工!$E$4,VLOOKUP(D5151,分工!$B$2:'分工'!$C$32,2,0))</f>
        <v>#N/A</v>
      </c>
      <c r="F5151" s="35"/>
      <c r="G5151" s="33">
        <f>IFERROR(VLOOKUP(C5151,重点公司!$C$2:$E$800,2,FALSE),0)</f>
        <v>0</v>
      </c>
    </row>
    <row r="5152" spans="2:7" ht="14" customHeight="1" x14ac:dyDescent="0.25">
      <c r="B5152" s="34" t="s">
        <v>6222</v>
      </c>
      <c r="C5152" s="29">
        <f>[1]!s_info_name(B5152)</f>
        <v>0</v>
      </c>
      <c r="D5152" s="30">
        <f>[1]!s_info_industry_sw_2021(B5152,"",1)</f>
        <v>0</v>
      </c>
      <c r="E5152" s="31" t="e">
        <f>IF([1]!s_info_industry_sw_2021(B5152,"",2)="消费电子",分工!$E$4,VLOOKUP(D5152,分工!$B$2:'分工'!$C$32,2,0))</f>
        <v>#N/A</v>
      </c>
      <c r="F5152" s="35"/>
      <c r="G5152" s="33">
        <f>IFERROR(VLOOKUP(C5152,重点公司!$C$2:$E$800,2,FALSE),0)</f>
        <v>0</v>
      </c>
    </row>
    <row r="5153" spans="2:7" ht="14" customHeight="1" x14ac:dyDescent="0.25">
      <c r="B5153" s="34" t="s">
        <v>6223</v>
      </c>
      <c r="C5153" s="29">
        <f>[1]!s_info_name(B5153)</f>
        <v>0</v>
      </c>
      <c r="D5153" s="30">
        <f>[1]!s_info_industry_sw_2021(B5153,"",1)</f>
        <v>0</v>
      </c>
      <c r="E5153" s="31" t="e">
        <f>IF([1]!s_info_industry_sw_2021(B5153,"",2)="消费电子",分工!$E$4,VLOOKUP(D5153,分工!$B$2:'分工'!$C$32,2,0))</f>
        <v>#N/A</v>
      </c>
      <c r="F5153" s="35"/>
      <c r="G5153" s="33">
        <f>IFERROR(VLOOKUP(C5153,重点公司!$C$2:$E$800,2,FALSE),0)</f>
        <v>0</v>
      </c>
    </row>
    <row r="5154" spans="2:7" ht="14" customHeight="1" x14ac:dyDescent="0.25">
      <c r="B5154" s="34" t="s">
        <v>6224</v>
      </c>
      <c r="C5154" s="29">
        <f>[1]!s_info_name(B5154)</f>
        <v>0</v>
      </c>
      <c r="D5154" s="30">
        <f>[1]!s_info_industry_sw_2021(B5154,"",1)</f>
        <v>0</v>
      </c>
      <c r="E5154" s="31" t="e">
        <f>IF([1]!s_info_industry_sw_2021(B5154,"",2)="消费电子",分工!$E$4,VLOOKUP(D5154,分工!$B$2:'分工'!$C$32,2,0))</f>
        <v>#N/A</v>
      </c>
      <c r="F5154" s="35"/>
      <c r="G5154" s="33">
        <f>IFERROR(VLOOKUP(C5154,重点公司!$C$2:$E$800,2,FALSE),0)</f>
        <v>0</v>
      </c>
    </row>
    <row r="5155" spans="2:7" ht="14" customHeight="1" x14ac:dyDescent="0.25">
      <c r="B5155" s="34" t="s">
        <v>6225</v>
      </c>
      <c r="C5155" s="29">
        <f>[1]!s_info_name(B5155)</f>
        <v>0</v>
      </c>
      <c r="D5155" s="30">
        <f>[1]!s_info_industry_sw_2021(B5155,"",1)</f>
        <v>0</v>
      </c>
      <c r="E5155" s="31" t="e">
        <f>IF([1]!s_info_industry_sw_2021(B5155,"",2)="消费电子",分工!$E$4,VLOOKUP(D5155,分工!$B$2:'分工'!$C$32,2,0))</f>
        <v>#N/A</v>
      </c>
      <c r="F5155" s="35"/>
      <c r="G5155" s="33">
        <f>IFERROR(VLOOKUP(C5155,重点公司!$C$2:$E$800,2,FALSE),0)</f>
        <v>0</v>
      </c>
    </row>
    <row r="5156" spans="2:7" ht="14" customHeight="1" x14ac:dyDescent="0.25">
      <c r="B5156" s="34" t="s">
        <v>6226</v>
      </c>
      <c r="C5156" s="29">
        <f>[1]!s_info_name(B5156)</f>
        <v>0</v>
      </c>
      <c r="D5156" s="30">
        <f>[1]!s_info_industry_sw_2021(B5156,"",1)</f>
        <v>0</v>
      </c>
      <c r="E5156" s="31" t="e">
        <f>IF([1]!s_info_industry_sw_2021(B5156,"",2)="消费电子",分工!$E$4,VLOOKUP(D5156,分工!$B$2:'分工'!$C$32,2,0))</f>
        <v>#N/A</v>
      </c>
      <c r="F5156" s="35"/>
      <c r="G5156" s="33">
        <f>IFERROR(VLOOKUP(C5156,重点公司!$C$2:$E$800,2,FALSE),0)</f>
        <v>0</v>
      </c>
    </row>
    <row r="5157" spans="2:7" ht="14" customHeight="1" x14ac:dyDescent="0.25">
      <c r="B5157" s="34" t="s">
        <v>6227</v>
      </c>
      <c r="C5157" s="29">
        <f>[1]!s_info_name(B5157)</f>
        <v>0</v>
      </c>
      <c r="D5157" s="30">
        <f>[1]!s_info_industry_sw_2021(B5157,"",1)</f>
        <v>0</v>
      </c>
      <c r="E5157" s="31" t="e">
        <f>IF([1]!s_info_industry_sw_2021(B5157,"",2)="消费电子",分工!$E$4,VLOOKUP(D5157,分工!$B$2:'分工'!$C$32,2,0))</f>
        <v>#N/A</v>
      </c>
      <c r="F5157" s="35"/>
      <c r="G5157" s="33">
        <f>IFERROR(VLOOKUP(C5157,重点公司!$C$2:$E$800,2,FALSE),0)</f>
        <v>0</v>
      </c>
    </row>
    <row r="5158" spans="2:7" ht="14" customHeight="1" x14ac:dyDescent="0.25">
      <c r="B5158" s="34" t="s">
        <v>6228</v>
      </c>
      <c r="C5158" s="29">
        <f>[1]!s_info_name(B5158)</f>
        <v>0</v>
      </c>
      <c r="D5158" s="30">
        <f>[1]!s_info_industry_sw_2021(B5158,"",1)</f>
        <v>0</v>
      </c>
      <c r="E5158" s="31" t="e">
        <f>IF([1]!s_info_industry_sw_2021(B5158,"",2)="消费电子",分工!$E$4,VLOOKUP(D5158,分工!$B$2:'分工'!$C$32,2,0))</f>
        <v>#N/A</v>
      </c>
      <c r="F5158" s="35"/>
      <c r="G5158" s="33">
        <f>IFERROR(VLOOKUP(C5158,重点公司!$C$2:$E$800,2,FALSE),0)</f>
        <v>0</v>
      </c>
    </row>
    <row r="5159" spans="2:7" ht="14" customHeight="1" x14ac:dyDescent="0.25">
      <c r="B5159" s="34" t="s">
        <v>6229</v>
      </c>
      <c r="C5159" s="29">
        <f>[1]!s_info_name(B5159)</f>
        <v>0</v>
      </c>
      <c r="D5159" s="30">
        <f>[1]!s_info_industry_sw_2021(B5159,"",1)</f>
        <v>0</v>
      </c>
      <c r="E5159" s="31" t="e">
        <f>IF([1]!s_info_industry_sw_2021(B5159,"",2)="消费电子",分工!$E$4,VLOOKUP(D5159,分工!$B$2:'分工'!$C$32,2,0))</f>
        <v>#N/A</v>
      </c>
      <c r="F5159" s="35"/>
      <c r="G5159" s="33">
        <f>IFERROR(VLOOKUP(C5159,重点公司!$C$2:$E$800,2,FALSE),0)</f>
        <v>0</v>
      </c>
    </row>
    <row r="5160" spans="2:7" ht="14" customHeight="1" x14ac:dyDescent="0.25">
      <c r="B5160" s="34" t="s">
        <v>6230</v>
      </c>
      <c r="C5160" s="29">
        <f>[1]!s_info_name(B5160)</f>
        <v>0</v>
      </c>
      <c r="D5160" s="30">
        <f>[1]!s_info_industry_sw_2021(B5160,"",1)</f>
        <v>0</v>
      </c>
      <c r="E5160" s="31" t="e">
        <f>IF([1]!s_info_industry_sw_2021(B5160,"",2)="消费电子",分工!$E$4,VLOOKUP(D5160,分工!$B$2:'分工'!$C$32,2,0))</f>
        <v>#N/A</v>
      </c>
      <c r="F5160" s="35"/>
      <c r="G5160" s="33">
        <f>IFERROR(VLOOKUP(C5160,重点公司!$C$2:$E$800,2,FALSE),0)</f>
        <v>0</v>
      </c>
    </row>
    <row r="5161" spans="2:7" ht="14" customHeight="1" x14ac:dyDescent="0.25">
      <c r="B5161" s="34" t="s">
        <v>6231</v>
      </c>
      <c r="C5161" s="29">
        <f>[1]!s_info_name(B5161)</f>
        <v>0</v>
      </c>
      <c r="D5161" s="30">
        <f>[1]!s_info_industry_sw_2021(B5161,"",1)</f>
        <v>0</v>
      </c>
      <c r="E5161" s="31" t="e">
        <f>IF([1]!s_info_industry_sw_2021(B5161,"",2)="消费电子",分工!$E$4,VLOOKUP(D5161,分工!$B$2:'分工'!$C$32,2,0))</f>
        <v>#N/A</v>
      </c>
      <c r="F5161" s="35"/>
      <c r="G5161" s="33">
        <f>IFERROR(VLOOKUP(C5161,重点公司!$C$2:$E$800,2,FALSE),0)</f>
        <v>0</v>
      </c>
    </row>
    <row r="5162" spans="2:7" ht="14" customHeight="1" x14ac:dyDescent="0.25">
      <c r="B5162" s="34" t="s">
        <v>6232</v>
      </c>
      <c r="C5162" s="29">
        <f>[1]!s_info_name(B5162)</f>
        <v>0</v>
      </c>
      <c r="D5162" s="30">
        <f>[1]!s_info_industry_sw_2021(B5162,"",1)</f>
        <v>0</v>
      </c>
      <c r="E5162" s="31" t="e">
        <f>IF([1]!s_info_industry_sw_2021(B5162,"",2)="消费电子",分工!$E$4,VLOOKUP(D5162,分工!$B$2:'分工'!$C$32,2,0))</f>
        <v>#N/A</v>
      </c>
      <c r="F5162" s="35"/>
      <c r="G5162" s="33">
        <f>IFERROR(VLOOKUP(C5162,重点公司!$C$2:$E$800,2,FALSE),0)</f>
        <v>0</v>
      </c>
    </row>
    <row r="5163" spans="2:7" ht="14" customHeight="1" x14ac:dyDescent="0.25">
      <c r="B5163" s="34" t="s">
        <v>6233</v>
      </c>
      <c r="C5163" s="29">
        <f>[1]!s_info_name(B5163)</f>
        <v>0</v>
      </c>
      <c r="D5163" s="30">
        <f>[1]!s_info_industry_sw_2021(B5163,"",1)</f>
        <v>0</v>
      </c>
      <c r="E5163" s="31" t="e">
        <f>IF([1]!s_info_industry_sw_2021(B5163,"",2)="消费电子",分工!$E$4,VLOOKUP(D5163,分工!$B$2:'分工'!$C$32,2,0))</f>
        <v>#N/A</v>
      </c>
      <c r="F5163" s="35"/>
      <c r="G5163" s="33">
        <f>IFERROR(VLOOKUP(C5163,重点公司!$C$2:$E$800,2,FALSE),0)</f>
        <v>0</v>
      </c>
    </row>
    <row r="5164" spans="2:7" ht="14" customHeight="1" x14ac:dyDescent="0.25">
      <c r="B5164" s="34" t="s">
        <v>6234</v>
      </c>
      <c r="C5164" s="29">
        <f>[1]!s_info_name(B5164)</f>
        <v>0</v>
      </c>
      <c r="D5164" s="30">
        <f>[1]!s_info_industry_sw_2021(B5164,"",1)</f>
        <v>0</v>
      </c>
      <c r="E5164" s="31" t="e">
        <f>IF([1]!s_info_industry_sw_2021(B5164,"",2)="消费电子",分工!$E$4,VLOOKUP(D5164,分工!$B$2:'分工'!$C$32,2,0))</f>
        <v>#N/A</v>
      </c>
      <c r="F5164" s="35"/>
      <c r="G5164" s="33">
        <f>IFERROR(VLOOKUP(C5164,重点公司!$C$2:$E$800,2,FALSE),0)</f>
        <v>0</v>
      </c>
    </row>
    <row r="5165" spans="2:7" ht="14" customHeight="1" x14ac:dyDescent="0.25">
      <c r="B5165" s="34" t="s">
        <v>6235</v>
      </c>
      <c r="C5165" s="29">
        <f>[1]!s_info_name(B5165)</f>
        <v>0</v>
      </c>
      <c r="D5165" s="30">
        <f>[1]!s_info_industry_sw_2021(B5165,"",1)</f>
        <v>0</v>
      </c>
      <c r="E5165" s="31" t="e">
        <f>IF([1]!s_info_industry_sw_2021(B5165,"",2)="消费电子",分工!$E$4,VLOOKUP(D5165,分工!$B$2:'分工'!$C$32,2,0))</f>
        <v>#N/A</v>
      </c>
      <c r="F5165" s="35"/>
      <c r="G5165" s="33">
        <f>IFERROR(VLOOKUP(C5165,重点公司!$C$2:$E$800,2,FALSE),0)</f>
        <v>0</v>
      </c>
    </row>
    <row r="5166" spans="2:7" ht="14" customHeight="1" x14ac:dyDescent="0.25">
      <c r="B5166" s="34" t="s">
        <v>6236</v>
      </c>
      <c r="C5166" s="29">
        <f>[1]!s_info_name(B5166)</f>
        <v>0</v>
      </c>
      <c r="D5166" s="30">
        <f>[1]!s_info_industry_sw_2021(B5166,"",1)</f>
        <v>0</v>
      </c>
      <c r="E5166" s="31" t="e">
        <f>IF([1]!s_info_industry_sw_2021(B5166,"",2)="消费电子",分工!$E$4,VLOOKUP(D5166,分工!$B$2:'分工'!$C$32,2,0))</f>
        <v>#N/A</v>
      </c>
      <c r="F5166" s="35"/>
      <c r="G5166" s="33">
        <f>IFERROR(VLOOKUP(C5166,重点公司!$C$2:$E$800,2,FALSE),0)</f>
        <v>0</v>
      </c>
    </row>
    <row r="5167" spans="2:7" ht="14" customHeight="1" x14ac:dyDescent="0.25">
      <c r="B5167" s="34" t="s">
        <v>6237</v>
      </c>
      <c r="C5167" s="29">
        <f>[1]!s_info_name(B5167)</f>
        <v>0</v>
      </c>
      <c r="D5167" s="30">
        <f>[1]!s_info_industry_sw_2021(B5167,"",1)</f>
        <v>0</v>
      </c>
      <c r="E5167" s="31" t="e">
        <f>IF([1]!s_info_industry_sw_2021(B5167,"",2)="消费电子",分工!$E$4,VLOOKUP(D5167,分工!$B$2:'分工'!$C$32,2,0))</f>
        <v>#N/A</v>
      </c>
      <c r="F5167" s="35"/>
      <c r="G5167" s="33">
        <f>IFERROR(VLOOKUP(C5167,重点公司!$C$2:$E$800,2,FALSE),0)</f>
        <v>0</v>
      </c>
    </row>
    <row r="5168" spans="2:7" ht="14" customHeight="1" x14ac:dyDescent="0.25">
      <c r="B5168" s="34" t="s">
        <v>6238</v>
      </c>
      <c r="C5168" s="29">
        <f>[1]!s_info_name(B5168)</f>
        <v>0</v>
      </c>
      <c r="D5168" s="30">
        <f>[1]!s_info_industry_sw_2021(B5168,"",1)</f>
        <v>0</v>
      </c>
      <c r="E5168" s="31" t="e">
        <f>IF([1]!s_info_industry_sw_2021(B5168,"",2)="消费电子",分工!$E$4,VLOOKUP(D5168,分工!$B$2:'分工'!$C$32,2,0))</f>
        <v>#N/A</v>
      </c>
      <c r="F5168" s="35"/>
      <c r="G5168" s="33">
        <f>IFERROR(VLOOKUP(C5168,重点公司!$C$2:$E$800,2,FALSE),0)</f>
        <v>0</v>
      </c>
    </row>
    <row r="5169" spans="2:7" ht="14" customHeight="1" x14ac:dyDescent="0.25">
      <c r="B5169" s="34" t="s">
        <v>6239</v>
      </c>
      <c r="C5169" s="29">
        <f>[1]!s_info_name(B5169)</f>
        <v>0</v>
      </c>
      <c r="D5169" s="30">
        <f>[1]!s_info_industry_sw_2021(B5169,"",1)</f>
        <v>0</v>
      </c>
      <c r="E5169" s="31" t="e">
        <f>IF([1]!s_info_industry_sw_2021(B5169,"",2)="消费电子",分工!$E$4,VLOOKUP(D5169,分工!$B$2:'分工'!$C$32,2,0))</f>
        <v>#N/A</v>
      </c>
      <c r="F5169" s="35"/>
      <c r="G5169" s="33">
        <f>IFERROR(VLOOKUP(C5169,重点公司!$C$2:$E$800,2,FALSE),0)</f>
        <v>0</v>
      </c>
    </row>
    <row r="5170" spans="2:7" ht="14" customHeight="1" x14ac:dyDescent="0.25">
      <c r="B5170" s="34" t="s">
        <v>6240</v>
      </c>
      <c r="C5170" s="29">
        <f>[1]!s_info_name(B5170)</f>
        <v>0</v>
      </c>
      <c r="D5170" s="30">
        <f>[1]!s_info_industry_sw_2021(B5170,"",1)</f>
        <v>0</v>
      </c>
      <c r="E5170" s="31" t="e">
        <f>IF([1]!s_info_industry_sw_2021(B5170,"",2)="消费电子",分工!$E$4,VLOOKUP(D5170,分工!$B$2:'分工'!$C$32,2,0))</f>
        <v>#N/A</v>
      </c>
      <c r="F5170" s="35"/>
      <c r="G5170" s="33">
        <f>IFERROR(VLOOKUP(C5170,重点公司!$C$2:$E$800,2,FALSE),0)</f>
        <v>0</v>
      </c>
    </row>
    <row r="5171" spans="2:7" ht="14" customHeight="1" x14ac:dyDescent="0.25">
      <c r="B5171" s="34" t="s">
        <v>6241</v>
      </c>
      <c r="C5171" s="29">
        <f>[1]!s_info_name(B5171)</f>
        <v>0</v>
      </c>
      <c r="D5171" s="30">
        <f>[1]!s_info_industry_sw_2021(B5171,"",1)</f>
        <v>0</v>
      </c>
      <c r="E5171" s="31" t="e">
        <f>IF([1]!s_info_industry_sw_2021(B5171,"",2)="消费电子",分工!$E$4,VLOOKUP(D5171,分工!$B$2:'分工'!$C$32,2,0))</f>
        <v>#N/A</v>
      </c>
      <c r="F5171" s="35"/>
      <c r="G5171" s="33">
        <f>IFERROR(VLOOKUP(C5171,重点公司!$C$2:$E$800,2,FALSE),0)</f>
        <v>0</v>
      </c>
    </row>
    <row r="5172" spans="2:7" ht="14" customHeight="1" x14ac:dyDescent="0.25">
      <c r="B5172" s="34" t="s">
        <v>6242</v>
      </c>
      <c r="C5172" s="29">
        <f>[1]!s_info_name(B5172)</f>
        <v>0</v>
      </c>
      <c r="D5172" s="30">
        <f>[1]!s_info_industry_sw_2021(B5172,"",1)</f>
        <v>0</v>
      </c>
      <c r="E5172" s="31" t="e">
        <f>IF([1]!s_info_industry_sw_2021(B5172,"",2)="消费电子",分工!$E$4,VLOOKUP(D5172,分工!$B$2:'分工'!$C$32,2,0))</f>
        <v>#N/A</v>
      </c>
      <c r="F5172" s="35"/>
      <c r="G5172" s="33">
        <f>IFERROR(VLOOKUP(C5172,重点公司!$C$2:$E$800,2,FALSE),0)</f>
        <v>0</v>
      </c>
    </row>
    <row r="5173" spans="2:7" ht="14" customHeight="1" x14ac:dyDescent="0.25">
      <c r="B5173" s="34" t="s">
        <v>6243</v>
      </c>
      <c r="C5173" s="29">
        <f>[1]!s_info_name(B5173)</f>
        <v>0</v>
      </c>
      <c r="D5173" s="30">
        <f>[1]!s_info_industry_sw_2021(B5173,"",1)</f>
        <v>0</v>
      </c>
      <c r="E5173" s="31" t="e">
        <f>IF([1]!s_info_industry_sw_2021(B5173,"",2)="消费电子",分工!$E$4,VLOOKUP(D5173,分工!$B$2:'分工'!$C$32,2,0))</f>
        <v>#N/A</v>
      </c>
      <c r="F5173" s="35"/>
      <c r="G5173" s="33">
        <f>IFERROR(VLOOKUP(C5173,重点公司!$C$2:$E$800,2,FALSE),0)</f>
        <v>0</v>
      </c>
    </row>
    <row r="5174" spans="2:7" ht="14" customHeight="1" x14ac:dyDescent="0.25">
      <c r="B5174" s="34" t="s">
        <v>6244</v>
      </c>
      <c r="C5174" s="29">
        <f>[1]!s_info_name(B5174)</f>
        <v>0</v>
      </c>
      <c r="D5174" s="30">
        <f>[1]!s_info_industry_sw_2021(B5174,"",1)</f>
        <v>0</v>
      </c>
      <c r="E5174" s="31" t="e">
        <f>IF([1]!s_info_industry_sw_2021(B5174,"",2)="消费电子",分工!$E$4,VLOOKUP(D5174,分工!$B$2:'分工'!$C$32,2,0))</f>
        <v>#N/A</v>
      </c>
      <c r="F5174" s="35"/>
      <c r="G5174" s="33">
        <f>IFERROR(VLOOKUP(C5174,重点公司!$C$2:$E$800,2,FALSE),0)</f>
        <v>0</v>
      </c>
    </row>
    <row r="5175" spans="2:7" ht="14" customHeight="1" x14ac:dyDescent="0.25">
      <c r="B5175" s="34" t="s">
        <v>6245</v>
      </c>
      <c r="C5175" s="29">
        <f>[1]!s_info_name(B5175)</f>
        <v>0</v>
      </c>
      <c r="D5175" s="30">
        <f>[1]!s_info_industry_sw_2021(B5175,"",1)</f>
        <v>0</v>
      </c>
      <c r="E5175" s="31" t="e">
        <f>IF([1]!s_info_industry_sw_2021(B5175,"",2)="消费电子",分工!$E$4,VLOOKUP(D5175,分工!$B$2:'分工'!$C$32,2,0))</f>
        <v>#N/A</v>
      </c>
      <c r="F5175" s="35"/>
      <c r="G5175" s="33">
        <f>IFERROR(VLOOKUP(C5175,重点公司!$C$2:$E$800,2,FALSE),0)</f>
        <v>0</v>
      </c>
    </row>
    <row r="5176" spans="2:7" ht="14" customHeight="1" x14ac:dyDescent="0.25">
      <c r="B5176" s="34" t="s">
        <v>6246</v>
      </c>
      <c r="C5176" s="29">
        <f>[1]!s_info_name(B5176)</f>
        <v>0</v>
      </c>
      <c r="D5176" s="30">
        <f>[1]!s_info_industry_sw_2021(B5176,"",1)</f>
        <v>0</v>
      </c>
      <c r="E5176" s="31" t="e">
        <f>IF([1]!s_info_industry_sw_2021(B5176,"",2)="消费电子",分工!$E$4,VLOOKUP(D5176,分工!$B$2:'分工'!$C$32,2,0))</f>
        <v>#N/A</v>
      </c>
      <c r="F5176" s="35"/>
      <c r="G5176" s="33">
        <f>IFERROR(VLOOKUP(C5176,重点公司!$C$2:$E$800,2,FALSE),0)</f>
        <v>0</v>
      </c>
    </row>
    <row r="5177" spans="2:7" ht="14" customHeight="1" x14ac:dyDescent="0.25">
      <c r="B5177" s="34" t="s">
        <v>6247</v>
      </c>
      <c r="C5177" s="29">
        <f>[1]!s_info_name(B5177)</f>
        <v>0</v>
      </c>
      <c r="D5177" s="30">
        <f>[1]!s_info_industry_sw_2021(B5177,"",1)</f>
        <v>0</v>
      </c>
      <c r="E5177" s="31" t="e">
        <f>IF([1]!s_info_industry_sw_2021(B5177,"",2)="消费电子",分工!$E$4,VLOOKUP(D5177,分工!$B$2:'分工'!$C$32,2,0))</f>
        <v>#N/A</v>
      </c>
      <c r="F5177" s="35"/>
      <c r="G5177" s="33">
        <f>IFERROR(VLOOKUP(C5177,重点公司!$C$2:$E$800,2,FALSE),0)</f>
        <v>0</v>
      </c>
    </row>
    <row r="5178" spans="2:7" ht="14" customHeight="1" x14ac:dyDescent="0.25">
      <c r="B5178" s="34" t="s">
        <v>6248</v>
      </c>
      <c r="C5178" s="29">
        <f>[1]!s_info_name(B5178)</f>
        <v>0</v>
      </c>
      <c r="D5178" s="30">
        <f>[1]!s_info_industry_sw_2021(B5178,"",1)</f>
        <v>0</v>
      </c>
      <c r="E5178" s="31" t="e">
        <f>IF([1]!s_info_industry_sw_2021(B5178,"",2)="消费电子",分工!$E$4,VLOOKUP(D5178,分工!$B$2:'分工'!$C$32,2,0))</f>
        <v>#N/A</v>
      </c>
      <c r="F5178" s="35"/>
      <c r="G5178" s="33">
        <f>IFERROR(VLOOKUP(C5178,重点公司!$C$2:$E$800,2,FALSE),0)</f>
        <v>0</v>
      </c>
    </row>
    <row r="5179" spans="2:7" ht="14" customHeight="1" x14ac:dyDescent="0.25">
      <c r="B5179" s="34" t="s">
        <v>6249</v>
      </c>
      <c r="C5179" s="29">
        <f>[1]!s_info_name(B5179)</f>
        <v>0</v>
      </c>
      <c r="D5179" s="30">
        <f>[1]!s_info_industry_sw_2021(B5179,"",1)</f>
        <v>0</v>
      </c>
      <c r="E5179" s="31" t="e">
        <f>IF([1]!s_info_industry_sw_2021(B5179,"",2)="消费电子",分工!$E$4,VLOOKUP(D5179,分工!$B$2:'分工'!$C$32,2,0))</f>
        <v>#N/A</v>
      </c>
      <c r="F5179" s="35"/>
      <c r="G5179" s="33">
        <f>IFERROR(VLOOKUP(C5179,重点公司!$C$2:$E$800,2,FALSE),0)</f>
        <v>0</v>
      </c>
    </row>
    <row r="5180" spans="2:7" ht="14" customHeight="1" x14ac:dyDescent="0.25">
      <c r="B5180" s="34" t="s">
        <v>6250</v>
      </c>
      <c r="C5180" s="29">
        <f>[1]!s_info_name(B5180)</f>
        <v>0</v>
      </c>
      <c r="D5180" s="30">
        <f>[1]!s_info_industry_sw_2021(B5180,"",1)</f>
        <v>0</v>
      </c>
      <c r="E5180" s="31" t="e">
        <f>IF([1]!s_info_industry_sw_2021(B5180,"",2)="消费电子",分工!$E$4,VLOOKUP(D5180,分工!$B$2:'分工'!$C$32,2,0))</f>
        <v>#N/A</v>
      </c>
      <c r="F5180" s="35"/>
      <c r="G5180" s="33">
        <f>IFERROR(VLOOKUP(C5180,重点公司!$C$2:$E$800,2,FALSE),0)</f>
        <v>0</v>
      </c>
    </row>
    <row r="5181" spans="2:7" ht="14" customHeight="1" x14ac:dyDescent="0.25">
      <c r="B5181" s="34" t="s">
        <v>6251</v>
      </c>
      <c r="C5181" s="29">
        <f>[1]!s_info_name(B5181)</f>
        <v>0</v>
      </c>
      <c r="D5181" s="30">
        <f>[1]!s_info_industry_sw_2021(B5181,"",1)</f>
        <v>0</v>
      </c>
      <c r="E5181" s="31" t="e">
        <f>IF([1]!s_info_industry_sw_2021(B5181,"",2)="消费电子",分工!$E$4,VLOOKUP(D5181,分工!$B$2:'分工'!$C$32,2,0))</f>
        <v>#N/A</v>
      </c>
      <c r="F5181" s="35"/>
      <c r="G5181" s="33">
        <f>IFERROR(VLOOKUP(C5181,重点公司!$C$2:$E$800,2,FALSE),0)</f>
        <v>0</v>
      </c>
    </row>
    <row r="5182" spans="2:7" ht="14" customHeight="1" x14ac:dyDescent="0.25">
      <c r="B5182" s="34" t="s">
        <v>6252</v>
      </c>
      <c r="C5182" s="29">
        <f>[1]!s_info_name(B5182)</f>
        <v>0</v>
      </c>
      <c r="D5182" s="30">
        <f>[1]!s_info_industry_sw_2021(B5182,"",1)</f>
        <v>0</v>
      </c>
      <c r="E5182" s="31" t="e">
        <f>IF([1]!s_info_industry_sw_2021(B5182,"",2)="消费电子",分工!$E$4,VLOOKUP(D5182,分工!$B$2:'分工'!$C$32,2,0))</f>
        <v>#N/A</v>
      </c>
      <c r="F5182" s="35"/>
      <c r="G5182" s="33">
        <f>IFERROR(VLOOKUP(C5182,重点公司!$C$2:$E$800,2,FALSE),0)</f>
        <v>0</v>
      </c>
    </row>
    <row r="5183" spans="2:7" ht="14" customHeight="1" x14ac:dyDescent="0.25">
      <c r="B5183" s="34" t="s">
        <v>6253</v>
      </c>
      <c r="C5183" s="29">
        <f>[1]!s_info_name(B5183)</f>
        <v>0</v>
      </c>
      <c r="D5183" s="30">
        <f>[1]!s_info_industry_sw_2021(B5183,"",1)</f>
        <v>0</v>
      </c>
      <c r="E5183" s="31" t="e">
        <f>IF([1]!s_info_industry_sw_2021(B5183,"",2)="消费电子",分工!$E$4,VLOOKUP(D5183,分工!$B$2:'分工'!$C$32,2,0))</f>
        <v>#N/A</v>
      </c>
      <c r="F5183" s="35"/>
      <c r="G5183" s="33">
        <f>IFERROR(VLOOKUP(C5183,重点公司!$C$2:$E$800,2,FALSE),0)</f>
        <v>0</v>
      </c>
    </row>
    <row r="5184" spans="2:7" ht="14" customHeight="1" x14ac:dyDescent="0.25">
      <c r="B5184" s="34" t="s">
        <v>6254</v>
      </c>
      <c r="C5184" s="29">
        <f>[1]!s_info_name(B5184)</f>
        <v>0</v>
      </c>
      <c r="D5184" s="30">
        <f>[1]!s_info_industry_sw_2021(B5184,"",1)</f>
        <v>0</v>
      </c>
      <c r="E5184" s="31" t="e">
        <f>IF([1]!s_info_industry_sw_2021(B5184,"",2)="消费电子",分工!$E$4,VLOOKUP(D5184,分工!$B$2:'分工'!$C$32,2,0))</f>
        <v>#N/A</v>
      </c>
      <c r="F5184" s="35"/>
      <c r="G5184" s="33">
        <f>IFERROR(VLOOKUP(C5184,重点公司!$C$2:$E$800,2,FALSE),0)</f>
        <v>0</v>
      </c>
    </row>
    <row r="5185" spans="2:7" ht="14" customHeight="1" x14ac:dyDescent="0.25">
      <c r="B5185" s="34" t="s">
        <v>6255</v>
      </c>
      <c r="C5185" s="29">
        <f>[1]!s_info_name(B5185)</f>
        <v>0</v>
      </c>
      <c r="D5185" s="30">
        <f>[1]!s_info_industry_sw_2021(B5185,"",1)</f>
        <v>0</v>
      </c>
      <c r="E5185" s="31" t="e">
        <f>IF([1]!s_info_industry_sw_2021(B5185,"",2)="消费电子",分工!$E$4,VLOOKUP(D5185,分工!$B$2:'分工'!$C$32,2,0))</f>
        <v>#N/A</v>
      </c>
      <c r="F5185" s="35"/>
      <c r="G5185" s="33">
        <f>IFERROR(VLOOKUP(C5185,重点公司!$C$2:$E$800,2,FALSE),0)</f>
        <v>0</v>
      </c>
    </row>
    <row r="5186" spans="2:7" ht="14" customHeight="1" x14ac:dyDescent="0.25">
      <c r="B5186" s="34" t="s">
        <v>6256</v>
      </c>
      <c r="C5186" s="29">
        <f>[1]!s_info_name(B5186)</f>
        <v>0</v>
      </c>
      <c r="D5186" s="30">
        <f>[1]!s_info_industry_sw_2021(B5186,"",1)</f>
        <v>0</v>
      </c>
      <c r="E5186" s="31" t="e">
        <f>IF([1]!s_info_industry_sw_2021(B5186,"",2)="消费电子",分工!$E$4,VLOOKUP(D5186,分工!$B$2:'分工'!$C$32,2,0))</f>
        <v>#N/A</v>
      </c>
      <c r="F5186" s="35"/>
      <c r="G5186" s="33">
        <f>IFERROR(VLOOKUP(C5186,重点公司!$C$2:$E$800,2,FALSE),0)</f>
        <v>0</v>
      </c>
    </row>
    <row r="5187" spans="2:7" ht="14" customHeight="1" x14ac:dyDescent="0.25">
      <c r="B5187" s="34" t="s">
        <v>6257</v>
      </c>
      <c r="C5187" s="29">
        <f>[1]!s_info_name(B5187)</f>
        <v>0</v>
      </c>
      <c r="D5187" s="30">
        <f>[1]!s_info_industry_sw_2021(B5187,"",1)</f>
        <v>0</v>
      </c>
      <c r="E5187" s="31" t="e">
        <f>IF([1]!s_info_industry_sw_2021(B5187,"",2)="消费电子",分工!$E$4,VLOOKUP(D5187,分工!$B$2:'分工'!$C$32,2,0))</f>
        <v>#N/A</v>
      </c>
      <c r="F5187" s="35"/>
      <c r="G5187" s="33">
        <f>IFERROR(VLOOKUP(C5187,重点公司!$C$2:$E$800,2,FALSE),0)</f>
        <v>0</v>
      </c>
    </row>
    <row r="5188" spans="2:7" ht="14" customHeight="1" x14ac:dyDescent="0.25">
      <c r="B5188" s="34" t="s">
        <v>6258</v>
      </c>
      <c r="C5188" s="29">
        <f>[1]!s_info_name(B5188)</f>
        <v>0</v>
      </c>
      <c r="D5188" s="30">
        <f>[1]!s_info_industry_sw_2021(B5188,"",1)</f>
        <v>0</v>
      </c>
      <c r="E5188" s="31" t="e">
        <f>IF([1]!s_info_industry_sw_2021(B5188,"",2)="消费电子",分工!$E$4,VLOOKUP(D5188,分工!$B$2:'分工'!$C$32,2,0))</f>
        <v>#N/A</v>
      </c>
      <c r="F5188" s="35"/>
      <c r="G5188" s="33">
        <f>IFERROR(VLOOKUP(C5188,重点公司!$C$2:$E$800,2,FALSE),0)</f>
        <v>0</v>
      </c>
    </row>
    <row r="5189" spans="2:7" ht="14" customHeight="1" x14ac:dyDescent="0.25">
      <c r="B5189" s="34" t="s">
        <v>6259</v>
      </c>
      <c r="C5189" s="29">
        <f>[1]!s_info_name(B5189)</f>
        <v>0</v>
      </c>
      <c r="D5189" s="30">
        <f>[1]!s_info_industry_sw_2021(B5189,"",1)</f>
        <v>0</v>
      </c>
      <c r="E5189" s="31" t="e">
        <f>IF([1]!s_info_industry_sw_2021(B5189,"",2)="消费电子",分工!$E$4,VLOOKUP(D5189,分工!$B$2:'分工'!$C$32,2,0))</f>
        <v>#N/A</v>
      </c>
      <c r="F5189" s="35"/>
      <c r="G5189" s="33">
        <f>IFERROR(VLOOKUP(C5189,重点公司!$C$2:$E$800,2,FALSE),0)</f>
        <v>0</v>
      </c>
    </row>
    <row r="5190" spans="2:7" ht="14" customHeight="1" x14ac:dyDescent="0.25">
      <c r="B5190" s="34" t="s">
        <v>6260</v>
      </c>
      <c r="C5190" s="29">
        <f>[1]!s_info_name(B5190)</f>
        <v>0</v>
      </c>
      <c r="D5190" s="30">
        <f>[1]!s_info_industry_sw_2021(B5190,"",1)</f>
        <v>0</v>
      </c>
      <c r="E5190" s="31" t="e">
        <f>IF([1]!s_info_industry_sw_2021(B5190,"",2)="消费电子",分工!$E$4,VLOOKUP(D5190,分工!$B$2:'分工'!$C$32,2,0))</f>
        <v>#N/A</v>
      </c>
      <c r="F5190" s="35"/>
      <c r="G5190" s="33">
        <f>IFERROR(VLOOKUP(C5190,重点公司!$C$2:$E$800,2,FALSE),0)</f>
        <v>0</v>
      </c>
    </row>
    <row r="5191" spans="2:7" ht="14" customHeight="1" x14ac:dyDescent="0.25">
      <c r="B5191" s="34" t="s">
        <v>6261</v>
      </c>
      <c r="C5191" s="29">
        <f>[1]!s_info_name(B5191)</f>
        <v>0</v>
      </c>
      <c r="D5191" s="30">
        <f>[1]!s_info_industry_sw_2021(B5191,"",1)</f>
        <v>0</v>
      </c>
      <c r="E5191" s="31" t="e">
        <f>IF([1]!s_info_industry_sw_2021(B5191,"",2)="消费电子",分工!$E$4,VLOOKUP(D5191,分工!$B$2:'分工'!$C$32,2,0))</f>
        <v>#N/A</v>
      </c>
      <c r="F5191" s="35"/>
      <c r="G5191" s="33">
        <f>IFERROR(VLOOKUP(C5191,重点公司!$C$2:$E$800,2,FALSE),0)</f>
        <v>0</v>
      </c>
    </row>
    <row r="5192" spans="2:7" ht="14" customHeight="1" x14ac:dyDescent="0.25">
      <c r="B5192" s="34" t="s">
        <v>6262</v>
      </c>
      <c r="C5192" s="29">
        <f>[1]!s_info_name(B5192)</f>
        <v>0</v>
      </c>
      <c r="D5192" s="30">
        <f>[1]!s_info_industry_sw_2021(B5192,"",1)</f>
        <v>0</v>
      </c>
      <c r="E5192" s="31" t="e">
        <f>IF([1]!s_info_industry_sw_2021(B5192,"",2)="消费电子",分工!$E$4,VLOOKUP(D5192,分工!$B$2:'分工'!$C$32,2,0))</f>
        <v>#N/A</v>
      </c>
      <c r="F5192" s="35"/>
      <c r="G5192" s="33">
        <f>IFERROR(VLOOKUP(C5192,重点公司!$C$2:$E$800,2,FALSE),0)</f>
        <v>0</v>
      </c>
    </row>
    <row r="5193" spans="2:7" ht="14" customHeight="1" x14ac:dyDescent="0.25">
      <c r="B5193" s="34" t="s">
        <v>6263</v>
      </c>
      <c r="C5193" s="29">
        <f>[1]!s_info_name(B5193)</f>
        <v>0</v>
      </c>
      <c r="D5193" s="30">
        <f>[1]!s_info_industry_sw_2021(B5193,"",1)</f>
        <v>0</v>
      </c>
      <c r="E5193" s="31" t="e">
        <f>IF([1]!s_info_industry_sw_2021(B5193,"",2)="消费电子",分工!$E$4,VLOOKUP(D5193,分工!$B$2:'分工'!$C$32,2,0))</f>
        <v>#N/A</v>
      </c>
      <c r="F5193" s="35"/>
      <c r="G5193" s="33">
        <f>IFERROR(VLOOKUP(C5193,重点公司!$C$2:$E$800,2,FALSE),0)</f>
        <v>0</v>
      </c>
    </row>
    <row r="5194" spans="2:7" ht="14" customHeight="1" x14ac:dyDescent="0.25">
      <c r="B5194" s="34" t="s">
        <v>6264</v>
      </c>
      <c r="C5194" s="29">
        <f>[1]!s_info_name(B5194)</f>
        <v>0</v>
      </c>
      <c r="D5194" s="30">
        <f>[1]!s_info_industry_sw_2021(B5194,"",1)</f>
        <v>0</v>
      </c>
      <c r="E5194" s="31" t="e">
        <f>IF([1]!s_info_industry_sw_2021(B5194,"",2)="消费电子",分工!$E$4,VLOOKUP(D5194,分工!$B$2:'分工'!$C$32,2,0))</f>
        <v>#N/A</v>
      </c>
      <c r="F5194" s="35"/>
      <c r="G5194" s="33">
        <f>IFERROR(VLOOKUP(C5194,重点公司!$C$2:$E$800,2,FALSE),0)</f>
        <v>0</v>
      </c>
    </row>
    <row r="5195" spans="2:7" ht="14" customHeight="1" x14ac:dyDescent="0.25">
      <c r="B5195" s="34" t="s">
        <v>6265</v>
      </c>
      <c r="C5195" s="29">
        <f>[1]!s_info_name(B5195)</f>
        <v>0</v>
      </c>
      <c r="D5195" s="30">
        <f>[1]!s_info_industry_sw_2021(B5195,"",1)</f>
        <v>0</v>
      </c>
      <c r="E5195" s="31" t="e">
        <f>IF([1]!s_info_industry_sw_2021(B5195,"",2)="消费电子",分工!$E$4,VLOOKUP(D5195,分工!$B$2:'分工'!$C$32,2,0))</f>
        <v>#N/A</v>
      </c>
      <c r="F5195" s="35"/>
      <c r="G5195" s="33">
        <f>IFERROR(VLOOKUP(C5195,重点公司!$C$2:$E$800,2,FALSE),0)</f>
        <v>0</v>
      </c>
    </row>
    <row r="5196" spans="2:7" ht="14" customHeight="1" x14ac:dyDescent="0.25">
      <c r="B5196" s="34" t="s">
        <v>6266</v>
      </c>
      <c r="C5196" s="29">
        <f>[1]!s_info_name(B5196)</f>
        <v>0</v>
      </c>
      <c r="D5196" s="30">
        <f>[1]!s_info_industry_sw_2021(B5196,"",1)</f>
        <v>0</v>
      </c>
      <c r="E5196" s="31" t="e">
        <f>IF([1]!s_info_industry_sw_2021(B5196,"",2)="消费电子",分工!$E$4,VLOOKUP(D5196,分工!$B$2:'分工'!$C$32,2,0))</f>
        <v>#N/A</v>
      </c>
      <c r="F5196" s="35"/>
      <c r="G5196" s="33">
        <f>IFERROR(VLOOKUP(C5196,重点公司!$C$2:$E$800,2,FALSE),0)</f>
        <v>0</v>
      </c>
    </row>
    <row r="5197" spans="2:7" ht="14" customHeight="1" x14ac:dyDescent="0.25">
      <c r="B5197" s="34" t="s">
        <v>6267</v>
      </c>
      <c r="C5197" s="29">
        <f>[1]!s_info_name(B5197)</f>
        <v>0</v>
      </c>
      <c r="D5197" s="30">
        <f>[1]!s_info_industry_sw_2021(B5197,"",1)</f>
        <v>0</v>
      </c>
      <c r="E5197" s="31" t="e">
        <f>IF([1]!s_info_industry_sw_2021(B5197,"",2)="消费电子",分工!$E$4,VLOOKUP(D5197,分工!$B$2:'分工'!$C$32,2,0))</f>
        <v>#N/A</v>
      </c>
      <c r="F5197" s="35"/>
      <c r="G5197" s="33">
        <f>IFERROR(VLOOKUP(C5197,重点公司!$C$2:$E$800,2,FALSE),0)</f>
        <v>0</v>
      </c>
    </row>
    <row r="5198" spans="2:7" ht="14" customHeight="1" x14ac:dyDescent="0.25">
      <c r="B5198" s="34" t="s">
        <v>6268</v>
      </c>
      <c r="C5198" s="29">
        <f>[1]!s_info_name(B5198)</f>
        <v>0</v>
      </c>
      <c r="D5198" s="30">
        <f>[1]!s_info_industry_sw_2021(B5198,"",1)</f>
        <v>0</v>
      </c>
      <c r="E5198" s="31" t="e">
        <f>IF([1]!s_info_industry_sw_2021(B5198,"",2)="消费电子",分工!$E$4,VLOOKUP(D5198,分工!$B$2:'分工'!$C$32,2,0))</f>
        <v>#N/A</v>
      </c>
      <c r="F5198" s="35"/>
      <c r="G5198" s="33">
        <f>IFERROR(VLOOKUP(C5198,重点公司!$C$2:$E$800,2,FALSE),0)</f>
        <v>0</v>
      </c>
    </row>
    <row r="5199" spans="2:7" ht="14" customHeight="1" x14ac:dyDescent="0.25">
      <c r="B5199" s="34" t="s">
        <v>6269</v>
      </c>
      <c r="C5199" s="29">
        <f>[1]!s_info_name(B5199)</f>
        <v>0</v>
      </c>
      <c r="D5199" s="30">
        <f>[1]!s_info_industry_sw_2021(B5199,"",1)</f>
        <v>0</v>
      </c>
      <c r="E5199" s="31" t="e">
        <f>IF([1]!s_info_industry_sw_2021(B5199,"",2)="消费电子",分工!$E$4,VLOOKUP(D5199,分工!$B$2:'分工'!$C$32,2,0))</f>
        <v>#N/A</v>
      </c>
      <c r="F5199" s="35"/>
      <c r="G5199" s="33">
        <f>IFERROR(VLOOKUP(C5199,重点公司!$C$2:$E$800,2,FALSE),0)</f>
        <v>0</v>
      </c>
    </row>
    <row r="5200" spans="2:7" ht="14" customHeight="1" x14ac:dyDescent="0.25">
      <c r="B5200" s="34" t="s">
        <v>6270</v>
      </c>
      <c r="C5200" s="29">
        <f>[1]!s_info_name(B5200)</f>
        <v>0</v>
      </c>
      <c r="D5200" s="30">
        <f>[1]!s_info_industry_sw_2021(B5200,"",1)</f>
        <v>0</v>
      </c>
      <c r="E5200" s="31" t="e">
        <f>IF([1]!s_info_industry_sw_2021(B5200,"",2)="消费电子",分工!$E$4,VLOOKUP(D5200,分工!$B$2:'分工'!$C$32,2,0))</f>
        <v>#N/A</v>
      </c>
      <c r="F5200" s="35"/>
      <c r="G5200" s="33">
        <f>IFERROR(VLOOKUP(C5200,重点公司!$C$2:$E$800,2,FALSE),0)</f>
        <v>0</v>
      </c>
    </row>
    <row r="5201" spans="2:7" ht="14" customHeight="1" x14ac:dyDescent="0.25">
      <c r="B5201" s="34" t="s">
        <v>6271</v>
      </c>
      <c r="C5201" s="29">
        <f>[1]!s_info_name(B5201)</f>
        <v>0</v>
      </c>
      <c r="D5201" s="30">
        <f>[1]!s_info_industry_sw_2021(B5201,"",1)</f>
        <v>0</v>
      </c>
      <c r="E5201" s="31" t="e">
        <f>IF([1]!s_info_industry_sw_2021(B5201,"",2)="消费电子",分工!$E$4,VLOOKUP(D5201,分工!$B$2:'分工'!$C$32,2,0))</f>
        <v>#N/A</v>
      </c>
      <c r="F5201" s="35"/>
      <c r="G5201" s="33">
        <f>IFERROR(VLOOKUP(C5201,重点公司!$C$2:$E$800,2,FALSE),0)</f>
        <v>0</v>
      </c>
    </row>
    <row r="5202" spans="2:7" ht="14" customHeight="1" x14ac:dyDescent="0.25">
      <c r="B5202" s="34" t="s">
        <v>6272</v>
      </c>
      <c r="C5202" s="29">
        <f>[1]!s_info_name(B5202)</f>
        <v>0</v>
      </c>
      <c r="D5202" s="30">
        <f>[1]!s_info_industry_sw_2021(B5202,"",1)</f>
        <v>0</v>
      </c>
      <c r="E5202" s="31" t="e">
        <f>IF([1]!s_info_industry_sw_2021(B5202,"",2)="消费电子",分工!$E$4,VLOOKUP(D5202,分工!$B$2:'分工'!$C$32,2,0))</f>
        <v>#N/A</v>
      </c>
      <c r="F5202" s="35"/>
      <c r="G5202" s="33">
        <f>IFERROR(VLOOKUP(C5202,重点公司!$C$2:$E$800,2,FALSE),0)</f>
        <v>0</v>
      </c>
    </row>
    <row r="5203" spans="2:7" ht="14" customHeight="1" x14ac:dyDescent="0.25">
      <c r="B5203" s="34" t="s">
        <v>6273</v>
      </c>
      <c r="C5203" s="29">
        <f>[1]!s_info_name(B5203)</f>
        <v>0</v>
      </c>
      <c r="D5203" s="30">
        <f>[1]!s_info_industry_sw_2021(B5203,"",1)</f>
        <v>0</v>
      </c>
      <c r="E5203" s="31" t="e">
        <f>IF([1]!s_info_industry_sw_2021(B5203,"",2)="消费电子",分工!$E$4,VLOOKUP(D5203,分工!$B$2:'分工'!$C$32,2,0))</f>
        <v>#N/A</v>
      </c>
      <c r="F5203" s="35"/>
      <c r="G5203" s="33">
        <f>IFERROR(VLOOKUP(C5203,重点公司!$C$2:$E$800,2,FALSE),0)</f>
        <v>0</v>
      </c>
    </row>
    <row r="5204" spans="2:7" ht="14" customHeight="1" x14ac:dyDescent="0.25">
      <c r="B5204" s="34" t="s">
        <v>6274</v>
      </c>
      <c r="C5204" s="29">
        <f>[1]!s_info_name(B5204)</f>
        <v>0</v>
      </c>
      <c r="D5204" s="30">
        <f>[1]!s_info_industry_sw_2021(B5204,"",1)</f>
        <v>0</v>
      </c>
      <c r="E5204" s="31" t="e">
        <f>IF([1]!s_info_industry_sw_2021(B5204,"",2)="消费电子",分工!$E$4,VLOOKUP(D5204,分工!$B$2:'分工'!$C$32,2,0))</f>
        <v>#N/A</v>
      </c>
      <c r="F5204" s="35"/>
      <c r="G5204" s="33">
        <f>IFERROR(VLOOKUP(C5204,重点公司!$C$2:$E$800,2,FALSE),0)</f>
        <v>0</v>
      </c>
    </row>
    <row r="5205" spans="2:7" ht="14" customHeight="1" x14ac:dyDescent="0.25">
      <c r="B5205" s="34" t="s">
        <v>6275</v>
      </c>
      <c r="C5205" s="29">
        <f>[1]!s_info_name(B5205)</f>
        <v>0</v>
      </c>
      <c r="D5205" s="30">
        <f>[1]!s_info_industry_sw_2021(B5205,"",1)</f>
        <v>0</v>
      </c>
      <c r="E5205" s="31" t="e">
        <f>IF([1]!s_info_industry_sw_2021(B5205,"",2)="消费电子",分工!$E$4,VLOOKUP(D5205,分工!$B$2:'分工'!$C$32,2,0))</f>
        <v>#N/A</v>
      </c>
      <c r="F5205" s="35"/>
      <c r="G5205" s="33">
        <f>IFERROR(VLOOKUP(C5205,重点公司!$C$2:$E$800,2,FALSE),0)</f>
        <v>0</v>
      </c>
    </row>
    <row r="5206" spans="2:7" ht="14" customHeight="1" x14ac:dyDescent="0.25">
      <c r="B5206" s="34" t="s">
        <v>6276</v>
      </c>
      <c r="C5206" s="29">
        <f>[1]!s_info_name(B5206)</f>
        <v>0</v>
      </c>
      <c r="D5206" s="30">
        <f>[1]!s_info_industry_sw_2021(B5206,"",1)</f>
        <v>0</v>
      </c>
      <c r="E5206" s="31" t="e">
        <f>IF([1]!s_info_industry_sw_2021(B5206,"",2)="消费电子",分工!$E$4,VLOOKUP(D5206,分工!$B$2:'分工'!$C$32,2,0))</f>
        <v>#N/A</v>
      </c>
      <c r="F5206" s="35"/>
      <c r="G5206" s="33">
        <f>IFERROR(VLOOKUP(C5206,重点公司!$C$2:$E$800,2,FALSE),0)</f>
        <v>0</v>
      </c>
    </row>
    <row r="5207" spans="2:7" ht="14" customHeight="1" x14ac:dyDescent="0.25">
      <c r="B5207" s="34" t="s">
        <v>6277</v>
      </c>
      <c r="C5207" s="29">
        <f>[1]!s_info_name(B5207)</f>
        <v>0</v>
      </c>
      <c r="D5207" s="30">
        <f>[1]!s_info_industry_sw_2021(B5207,"",1)</f>
        <v>0</v>
      </c>
      <c r="E5207" s="31" t="e">
        <f>IF([1]!s_info_industry_sw_2021(B5207,"",2)="消费电子",分工!$E$4,VLOOKUP(D5207,分工!$B$2:'分工'!$C$32,2,0))</f>
        <v>#N/A</v>
      </c>
      <c r="F5207" s="35"/>
      <c r="G5207" s="33">
        <f>IFERROR(VLOOKUP(C5207,重点公司!$C$2:$E$800,2,FALSE),0)</f>
        <v>0</v>
      </c>
    </row>
    <row r="5208" spans="2:7" ht="14" customHeight="1" x14ac:dyDescent="0.25">
      <c r="B5208" s="34" t="s">
        <v>6278</v>
      </c>
      <c r="C5208" s="29">
        <f>[1]!s_info_name(B5208)</f>
        <v>0</v>
      </c>
      <c r="D5208" s="30">
        <f>[1]!s_info_industry_sw_2021(B5208,"",1)</f>
        <v>0</v>
      </c>
      <c r="E5208" s="31" t="e">
        <f>IF([1]!s_info_industry_sw_2021(B5208,"",2)="消费电子",分工!$E$4,VLOOKUP(D5208,分工!$B$2:'分工'!$C$32,2,0))</f>
        <v>#N/A</v>
      </c>
      <c r="F5208" s="35"/>
      <c r="G5208" s="33">
        <f>IFERROR(VLOOKUP(C5208,重点公司!$C$2:$E$800,2,FALSE),0)</f>
        <v>0</v>
      </c>
    </row>
    <row r="5209" spans="2:7" ht="14" customHeight="1" x14ac:dyDescent="0.25">
      <c r="B5209" s="34" t="s">
        <v>6279</v>
      </c>
      <c r="C5209" s="29">
        <f>[1]!s_info_name(B5209)</f>
        <v>0</v>
      </c>
      <c r="D5209" s="30">
        <f>[1]!s_info_industry_sw_2021(B5209,"",1)</f>
        <v>0</v>
      </c>
      <c r="E5209" s="31" t="e">
        <f>IF([1]!s_info_industry_sw_2021(B5209,"",2)="消费电子",分工!$E$4,VLOOKUP(D5209,分工!$B$2:'分工'!$C$32,2,0))</f>
        <v>#N/A</v>
      </c>
      <c r="F5209" s="35"/>
      <c r="G5209" s="33">
        <f>IFERROR(VLOOKUP(C5209,重点公司!$C$2:$E$800,2,FALSE),0)</f>
        <v>0</v>
      </c>
    </row>
    <row r="5210" spans="2:7" ht="14" customHeight="1" x14ac:dyDescent="0.25">
      <c r="B5210" s="34" t="s">
        <v>6280</v>
      </c>
      <c r="C5210" s="29">
        <f>[1]!s_info_name(B5210)</f>
        <v>0</v>
      </c>
      <c r="D5210" s="30">
        <f>[1]!s_info_industry_sw_2021(B5210,"",1)</f>
        <v>0</v>
      </c>
      <c r="E5210" s="31" t="e">
        <f>IF([1]!s_info_industry_sw_2021(B5210,"",2)="消费电子",分工!$E$4,VLOOKUP(D5210,分工!$B$2:'分工'!$C$32,2,0))</f>
        <v>#N/A</v>
      </c>
      <c r="F5210" s="35"/>
      <c r="G5210" s="33">
        <f>IFERROR(VLOOKUP(C5210,重点公司!$C$2:$E$800,2,FALSE),0)</f>
        <v>0</v>
      </c>
    </row>
    <row r="5211" spans="2:7" ht="14" customHeight="1" x14ac:dyDescent="0.25">
      <c r="B5211" s="34" t="s">
        <v>6281</v>
      </c>
      <c r="C5211" s="29">
        <f>[1]!s_info_name(B5211)</f>
        <v>0</v>
      </c>
      <c r="D5211" s="30">
        <f>[1]!s_info_industry_sw_2021(B5211,"",1)</f>
        <v>0</v>
      </c>
      <c r="E5211" s="31" t="e">
        <f>IF([1]!s_info_industry_sw_2021(B5211,"",2)="消费电子",分工!$E$4,VLOOKUP(D5211,分工!$B$2:'分工'!$C$32,2,0))</f>
        <v>#N/A</v>
      </c>
      <c r="F5211" s="35"/>
      <c r="G5211" s="33">
        <f>IFERROR(VLOOKUP(C5211,重点公司!$C$2:$E$800,2,FALSE),0)</f>
        <v>0</v>
      </c>
    </row>
    <row r="5212" spans="2:7" ht="14" customHeight="1" x14ac:dyDescent="0.25">
      <c r="B5212" s="34" t="s">
        <v>6282</v>
      </c>
      <c r="C5212" s="29">
        <f>[1]!s_info_name(B5212)</f>
        <v>0</v>
      </c>
      <c r="D5212" s="30">
        <f>[1]!s_info_industry_sw_2021(B5212,"",1)</f>
        <v>0</v>
      </c>
      <c r="E5212" s="31" t="e">
        <f>IF([1]!s_info_industry_sw_2021(B5212,"",2)="消费电子",分工!$E$4,VLOOKUP(D5212,分工!$B$2:'分工'!$C$32,2,0))</f>
        <v>#N/A</v>
      </c>
      <c r="F5212" s="35"/>
      <c r="G5212" s="33">
        <f>IFERROR(VLOOKUP(C5212,重点公司!$C$2:$E$800,2,FALSE),0)</f>
        <v>0</v>
      </c>
    </row>
    <row r="5213" spans="2:7" ht="14" customHeight="1" x14ac:dyDescent="0.25">
      <c r="B5213" s="34" t="s">
        <v>6283</v>
      </c>
      <c r="C5213" s="29">
        <f>[1]!s_info_name(B5213)</f>
        <v>0</v>
      </c>
      <c r="D5213" s="30">
        <f>[1]!s_info_industry_sw_2021(B5213,"",1)</f>
        <v>0</v>
      </c>
      <c r="E5213" s="31" t="e">
        <f>IF([1]!s_info_industry_sw_2021(B5213,"",2)="消费电子",分工!$E$4,VLOOKUP(D5213,分工!$B$2:'分工'!$C$32,2,0))</f>
        <v>#N/A</v>
      </c>
      <c r="F5213" s="35"/>
      <c r="G5213" s="33">
        <f>IFERROR(VLOOKUP(C5213,重点公司!$C$2:$E$800,2,FALSE),0)</f>
        <v>0</v>
      </c>
    </row>
    <row r="5214" spans="2:7" ht="14" customHeight="1" x14ac:dyDescent="0.25">
      <c r="B5214" s="34" t="s">
        <v>6284</v>
      </c>
      <c r="C5214" s="29">
        <f>[1]!s_info_name(B5214)</f>
        <v>0</v>
      </c>
      <c r="D5214" s="30">
        <f>[1]!s_info_industry_sw_2021(B5214,"",1)</f>
        <v>0</v>
      </c>
      <c r="E5214" s="31" t="e">
        <f>IF([1]!s_info_industry_sw_2021(B5214,"",2)="消费电子",分工!$E$4,VLOOKUP(D5214,分工!$B$2:'分工'!$C$32,2,0))</f>
        <v>#N/A</v>
      </c>
      <c r="F5214" s="35"/>
      <c r="G5214" s="33">
        <f>IFERROR(VLOOKUP(C5214,重点公司!$C$2:$E$800,2,FALSE),0)</f>
        <v>0</v>
      </c>
    </row>
    <row r="5215" spans="2:7" ht="14" customHeight="1" x14ac:dyDescent="0.25">
      <c r="B5215" s="34" t="s">
        <v>6285</v>
      </c>
      <c r="C5215" s="29">
        <f>[1]!s_info_name(B5215)</f>
        <v>0</v>
      </c>
      <c r="D5215" s="30">
        <f>[1]!s_info_industry_sw_2021(B5215,"",1)</f>
        <v>0</v>
      </c>
      <c r="E5215" s="31" t="e">
        <f>IF([1]!s_info_industry_sw_2021(B5215,"",2)="消费电子",分工!$E$4,VLOOKUP(D5215,分工!$B$2:'分工'!$C$32,2,0))</f>
        <v>#N/A</v>
      </c>
      <c r="F5215" s="35"/>
      <c r="G5215" s="33">
        <f>IFERROR(VLOOKUP(C5215,重点公司!$C$2:$E$800,2,FALSE),0)</f>
        <v>0</v>
      </c>
    </row>
    <row r="5216" spans="2:7" ht="14" customHeight="1" x14ac:dyDescent="0.25">
      <c r="B5216" s="34" t="s">
        <v>6286</v>
      </c>
      <c r="C5216" s="29">
        <f>[1]!s_info_name(B5216)</f>
        <v>0</v>
      </c>
      <c r="D5216" s="30">
        <f>[1]!s_info_industry_sw_2021(B5216,"",1)</f>
        <v>0</v>
      </c>
      <c r="E5216" s="31" t="e">
        <f>IF([1]!s_info_industry_sw_2021(B5216,"",2)="消费电子",分工!$E$4,VLOOKUP(D5216,分工!$B$2:'分工'!$C$32,2,0))</f>
        <v>#N/A</v>
      </c>
      <c r="F5216" s="35"/>
      <c r="G5216" s="33">
        <f>IFERROR(VLOOKUP(C5216,重点公司!$C$2:$E$800,2,FALSE),0)</f>
        <v>0</v>
      </c>
    </row>
    <row r="5217" spans="2:7" ht="14" customHeight="1" x14ac:dyDescent="0.25">
      <c r="B5217" s="34" t="s">
        <v>6287</v>
      </c>
      <c r="C5217" s="29">
        <f>[1]!s_info_name(B5217)</f>
        <v>0</v>
      </c>
      <c r="D5217" s="30">
        <f>[1]!s_info_industry_sw_2021(B5217,"",1)</f>
        <v>0</v>
      </c>
      <c r="E5217" s="31" t="e">
        <f>IF([1]!s_info_industry_sw_2021(B5217,"",2)="消费电子",分工!$E$4,VLOOKUP(D5217,分工!$B$2:'分工'!$C$32,2,0))</f>
        <v>#N/A</v>
      </c>
      <c r="F5217" s="35"/>
      <c r="G5217" s="33">
        <f>IFERROR(VLOOKUP(C5217,重点公司!$C$2:$E$800,2,FALSE),0)</f>
        <v>0</v>
      </c>
    </row>
    <row r="5218" spans="2:7" ht="14" customHeight="1" x14ac:dyDescent="0.25">
      <c r="B5218" s="34" t="s">
        <v>6288</v>
      </c>
      <c r="C5218" s="29">
        <f>[1]!s_info_name(B5218)</f>
        <v>0</v>
      </c>
      <c r="D5218" s="30">
        <f>[1]!s_info_industry_sw_2021(B5218,"",1)</f>
        <v>0</v>
      </c>
      <c r="E5218" s="31" t="e">
        <f>IF([1]!s_info_industry_sw_2021(B5218,"",2)="消费电子",分工!$E$4,VLOOKUP(D5218,分工!$B$2:'分工'!$C$32,2,0))</f>
        <v>#N/A</v>
      </c>
      <c r="F5218" s="35"/>
      <c r="G5218" s="33">
        <f>IFERROR(VLOOKUP(C5218,重点公司!$C$2:$E$800,2,FALSE),0)</f>
        <v>0</v>
      </c>
    </row>
    <row r="5219" spans="2:7" ht="14" customHeight="1" x14ac:dyDescent="0.25">
      <c r="B5219" s="34" t="s">
        <v>6289</v>
      </c>
      <c r="C5219" s="29">
        <f>[1]!s_info_name(B5219)</f>
        <v>0</v>
      </c>
      <c r="D5219" s="30">
        <f>[1]!s_info_industry_sw_2021(B5219,"",1)</f>
        <v>0</v>
      </c>
      <c r="E5219" s="31" t="e">
        <f>IF([1]!s_info_industry_sw_2021(B5219,"",2)="消费电子",分工!$E$4,VLOOKUP(D5219,分工!$B$2:'分工'!$C$32,2,0))</f>
        <v>#N/A</v>
      </c>
      <c r="F5219" s="35"/>
      <c r="G5219" s="33">
        <f>IFERROR(VLOOKUP(C5219,重点公司!$C$2:$E$800,2,FALSE),0)</f>
        <v>0</v>
      </c>
    </row>
    <row r="5220" spans="2:7" ht="14" customHeight="1" x14ac:dyDescent="0.25">
      <c r="B5220" s="34" t="s">
        <v>6290</v>
      </c>
      <c r="C5220" s="29">
        <f>[1]!s_info_name(B5220)</f>
        <v>0</v>
      </c>
      <c r="D5220" s="30">
        <f>[1]!s_info_industry_sw_2021(B5220,"",1)</f>
        <v>0</v>
      </c>
      <c r="E5220" s="31" t="e">
        <f>IF([1]!s_info_industry_sw_2021(B5220,"",2)="消费电子",分工!$E$4,VLOOKUP(D5220,分工!$B$2:'分工'!$C$32,2,0))</f>
        <v>#N/A</v>
      </c>
      <c r="F5220" s="35"/>
      <c r="G5220" s="33">
        <f>IFERROR(VLOOKUP(C5220,重点公司!$C$2:$E$800,2,FALSE),0)</f>
        <v>0</v>
      </c>
    </row>
    <row r="5221" spans="2:7" ht="14" customHeight="1" x14ac:dyDescent="0.25">
      <c r="B5221" s="34" t="s">
        <v>6291</v>
      </c>
      <c r="C5221" s="29">
        <f>[1]!s_info_name(B5221)</f>
        <v>0</v>
      </c>
      <c r="D5221" s="30">
        <f>[1]!s_info_industry_sw_2021(B5221,"",1)</f>
        <v>0</v>
      </c>
      <c r="E5221" s="31" t="e">
        <f>IF([1]!s_info_industry_sw_2021(B5221,"",2)="消费电子",分工!$E$4,VLOOKUP(D5221,分工!$B$2:'分工'!$C$32,2,0))</f>
        <v>#N/A</v>
      </c>
      <c r="F5221" s="35"/>
      <c r="G5221" s="33">
        <f>IFERROR(VLOOKUP(C5221,重点公司!$C$2:$E$800,2,FALSE),0)</f>
        <v>0</v>
      </c>
    </row>
    <row r="5222" spans="2:7" ht="14" customHeight="1" x14ac:dyDescent="0.25">
      <c r="B5222" s="34" t="s">
        <v>6292</v>
      </c>
      <c r="C5222" s="29">
        <f>[1]!s_info_name(B5222)</f>
        <v>0</v>
      </c>
      <c r="D5222" s="30">
        <f>[1]!s_info_industry_sw_2021(B5222,"",1)</f>
        <v>0</v>
      </c>
      <c r="E5222" s="31" t="e">
        <f>IF([1]!s_info_industry_sw_2021(B5222,"",2)="消费电子",分工!$E$4,VLOOKUP(D5222,分工!$B$2:'分工'!$C$32,2,0))</f>
        <v>#N/A</v>
      </c>
      <c r="F5222" s="35"/>
      <c r="G5222" s="33">
        <f>IFERROR(VLOOKUP(C5222,重点公司!$C$2:$E$800,2,FALSE),0)</f>
        <v>0</v>
      </c>
    </row>
    <row r="5223" spans="2:7" ht="14" customHeight="1" x14ac:dyDescent="0.25">
      <c r="B5223" s="34" t="s">
        <v>6293</v>
      </c>
      <c r="C5223" s="29">
        <f>[1]!s_info_name(B5223)</f>
        <v>0</v>
      </c>
      <c r="D5223" s="30">
        <f>[1]!s_info_industry_sw_2021(B5223,"",1)</f>
        <v>0</v>
      </c>
      <c r="E5223" s="31" t="e">
        <f>IF([1]!s_info_industry_sw_2021(B5223,"",2)="消费电子",分工!$E$4,VLOOKUP(D5223,分工!$B$2:'分工'!$C$32,2,0))</f>
        <v>#N/A</v>
      </c>
      <c r="F5223" s="35"/>
      <c r="G5223" s="33">
        <f>IFERROR(VLOOKUP(C5223,重点公司!$C$2:$E$800,2,FALSE),0)</f>
        <v>0</v>
      </c>
    </row>
    <row r="5224" spans="2:7" ht="14" customHeight="1" x14ac:dyDescent="0.25">
      <c r="B5224" s="34" t="s">
        <v>6294</v>
      </c>
      <c r="C5224" s="29">
        <f>[1]!s_info_name(B5224)</f>
        <v>0</v>
      </c>
      <c r="D5224" s="30">
        <f>[1]!s_info_industry_sw_2021(B5224,"",1)</f>
        <v>0</v>
      </c>
      <c r="E5224" s="31" t="e">
        <f>IF([1]!s_info_industry_sw_2021(B5224,"",2)="消费电子",分工!$E$4,VLOOKUP(D5224,分工!$B$2:'分工'!$C$32,2,0))</f>
        <v>#N/A</v>
      </c>
      <c r="F5224" s="35"/>
      <c r="G5224" s="33">
        <f>IFERROR(VLOOKUP(C5224,重点公司!$C$2:$E$800,2,FALSE),0)</f>
        <v>0</v>
      </c>
    </row>
    <row r="5225" spans="2:7" ht="14" customHeight="1" x14ac:dyDescent="0.25">
      <c r="B5225" s="34" t="s">
        <v>6295</v>
      </c>
      <c r="C5225" s="29">
        <f>[1]!s_info_name(B5225)</f>
        <v>0</v>
      </c>
      <c r="D5225" s="30">
        <f>[1]!s_info_industry_sw_2021(B5225,"",1)</f>
        <v>0</v>
      </c>
      <c r="E5225" s="31" t="e">
        <f>IF([1]!s_info_industry_sw_2021(B5225,"",2)="消费电子",分工!$E$4,VLOOKUP(D5225,分工!$B$2:'分工'!$C$32,2,0))</f>
        <v>#N/A</v>
      </c>
      <c r="F5225" s="35"/>
      <c r="G5225" s="33">
        <f>IFERROR(VLOOKUP(C5225,重点公司!$C$2:$E$800,2,FALSE),0)</f>
        <v>0</v>
      </c>
    </row>
    <row r="5226" spans="2:7" ht="14" customHeight="1" x14ac:dyDescent="0.25">
      <c r="B5226" s="34" t="s">
        <v>6296</v>
      </c>
      <c r="C5226" s="29">
        <f>[1]!s_info_name(B5226)</f>
        <v>0</v>
      </c>
      <c r="D5226" s="30">
        <f>[1]!s_info_industry_sw_2021(B5226,"",1)</f>
        <v>0</v>
      </c>
      <c r="E5226" s="31" t="e">
        <f>IF([1]!s_info_industry_sw_2021(B5226,"",2)="消费电子",分工!$E$4,VLOOKUP(D5226,分工!$B$2:'分工'!$C$32,2,0))</f>
        <v>#N/A</v>
      </c>
      <c r="F5226" s="35"/>
      <c r="G5226" s="33">
        <f>IFERROR(VLOOKUP(C5226,重点公司!$C$2:$E$800,2,FALSE),0)</f>
        <v>0</v>
      </c>
    </row>
    <row r="5227" spans="2:7" ht="14" customHeight="1" x14ac:dyDescent="0.25">
      <c r="B5227" s="34" t="s">
        <v>6297</v>
      </c>
      <c r="C5227" s="29">
        <f>[1]!s_info_name(B5227)</f>
        <v>0</v>
      </c>
      <c r="D5227" s="30">
        <f>[1]!s_info_industry_sw_2021(B5227,"",1)</f>
        <v>0</v>
      </c>
      <c r="E5227" s="31" t="e">
        <f>IF([1]!s_info_industry_sw_2021(B5227,"",2)="消费电子",分工!$E$4,VLOOKUP(D5227,分工!$B$2:'分工'!$C$32,2,0))</f>
        <v>#N/A</v>
      </c>
      <c r="F5227" s="35"/>
      <c r="G5227" s="33">
        <f>IFERROR(VLOOKUP(C5227,重点公司!$C$2:$E$800,2,FALSE),0)</f>
        <v>0</v>
      </c>
    </row>
    <row r="5228" spans="2:7" ht="14" customHeight="1" x14ac:dyDescent="0.25">
      <c r="B5228" s="34" t="s">
        <v>6298</v>
      </c>
      <c r="C5228" s="29">
        <f>[1]!s_info_name(B5228)</f>
        <v>0</v>
      </c>
      <c r="D5228" s="30">
        <f>[1]!s_info_industry_sw_2021(B5228,"",1)</f>
        <v>0</v>
      </c>
      <c r="E5228" s="31" t="e">
        <f>IF([1]!s_info_industry_sw_2021(B5228,"",2)="消费电子",分工!$E$4,VLOOKUP(D5228,分工!$B$2:'分工'!$C$32,2,0))</f>
        <v>#N/A</v>
      </c>
      <c r="F5228" s="35"/>
      <c r="G5228" s="33">
        <f>IFERROR(VLOOKUP(C5228,重点公司!$C$2:$E$800,2,FALSE),0)</f>
        <v>0</v>
      </c>
    </row>
    <row r="5229" spans="2:7" ht="14" customHeight="1" x14ac:dyDescent="0.25">
      <c r="B5229" s="34" t="s">
        <v>6299</v>
      </c>
      <c r="C5229" s="29">
        <f>[1]!s_info_name(B5229)</f>
        <v>0</v>
      </c>
      <c r="D5229" s="30">
        <f>[1]!s_info_industry_sw_2021(B5229,"",1)</f>
        <v>0</v>
      </c>
      <c r="E5229" s="31" t="e">
        <f>IF([1]!s_info_industry_sw_2021(B5229,"",2)="消费电子",分工!$E$4,VLOOKUP(D5229,分工!$B$2:'分工'!$C$32,2,0))</f>
        <v>#N/A</v>
      </c>
      <c r="F5229" s="35"/>
      <c r="G5229" s="33">
        <f>IFERROR(VLOOKUP(C5229,重点公司!$C$2:$E$800,2,FALSE),0)</f>
        <v>0</v>
      </c>
    </row>
    <row r="5230" spans="2:7" ht="14" customHeight="1" x14ac:dyDescent="0.25">
      <c r="B5230" s="34" t="s">
        <v>6300</v>
      </c>
      <c r="C5230" s="29">
        <f>[1]!s_info_name(B5230)</f>
        <v>0</v>
      </c>
      <c r="D5230" s="30">
        <f>[1]!s_info_industry_sw_2021(B5230,"",1)</f>
        <v>0</v>
      </c>
      <c r="E5230" s="31" t="e">
        <f>IF([1]!s_info_industry_sw_2021(B5230,"",2)="消费电子",分工!$E$4,VLOOKUP(D5230,分工!$B$2:'分工'!$C$32,2,0))</f>
        <v>#N/A</v>
      </c>
      <c r="F5230" s="35"/>
      <c r="G5230" s="33">
        <f>IFERROR(VLOOKUP(C5230,重点公司!$C$2:$E$800,2,FALSE),0)</f>
        <v>0</v>
      </c>
    </row>
    <row r="5231" spans="2:7" ht="14" customHeight="1" x14ac:dyDescent="0.25">
      <c r="B5231" s="34" t="s">
        <v>6301</v>
      </c>
      <c r="C5231" s="29">
        <f>[1]!s_info_name(B5231)</f>
        <v>0</v>
      </c>
      <c r="D5231" s="30">
        <f>[1]!s_info_industry_sw_2021(B5231,"",1)</f>
        <v>0</v>
      </c>
      <c r="E5231" s="31" t="e">
        <f>IF([1]!s_info_industry_sw_2021(B5231,"",2)="消费电子",分工!$E$4,VLOOKUP(D5231,分工!$B$2:'分工'!$C$32,2,0))</f>
        <v>#N/A</v>
      </c>
      <c r="F5231" s="35"/>
      <c r="G5231" s="33">
        <f>IFERROR(VLOOKUP(C5231,重点公司!$C$2:$E$800,2,FALSE),0)</f>
        <v>0</v>
      </c>
    </row>
    <row r="5232" spans="2:7" ht="14" customHeight="1" x14ac:dyDescent="0.25">
      <c r="B5232" s="34" t="s">
        <v>6302</v>
      </c>
      <c r="C5232" s="29">
        <f>[1]!s_info_name(B5232)</f>
        <v>0</v>
      </c>
      <c r="D5232" s="30">
        <f>[1]!s_info_industry_sw_2021(B5232,"",1)</f>
        <v>0</v>
      </c>
      <c r="E5232" s="31" t="e">
        <f>IF([1]!s_info_industry_sw_2021(B5232,"",2)="消费电子",分工!$E$4,VLOOKUP(D5232,分工!$B$2:'分工'!$C$32,2,0))</f>
        <v>#N/A</v>
      </c>
      <c r="F5232" s="35"/>
      <c r="G5232" s="33">
        <f>IFERROR(VLOOKUP(C5232,重点公司!$C$2:$E$800,2,FALSE),0)</f>
        <v>0</v>
      </c>
    </row>
    <row r="5233" spans="2:7" ht="14" customHeight="1" x14ac:dyDescent="0.25">
      <c r="B5233" s="34" t="s">
        <v>6303</v>
      </c>
      <c r="C5233" s="29">
        <f>[1]!s_info_name(B5233)</f>
        <v>0</v>
      </c>
      <c r="D5233" s="30">
        <f>[1]!s_info_industry_sw_2021(B5233,"",1)</f>
        <v>0</v>
      </c>
      <c r="E5233" s="31" t="e">
        <f>IF([1]!s_info_industry_sw_2021(B5233,"",2)="消费电子",分工!$E$4,VLOOKUP(D5233,分工!$B$2:'分工'!$C$32,2,0))</f>
        <v>#N/A</v>
      </c>
      <c r="F5233" s="35"/>
      <c r="G5233" s="33">
        <f>IFERROR(VLOOKUP(C5233,重点公司!$C$2:$E$800,2,FALSE),0)</f>
        <v>0</v>
      </c>
    </row>
    <row r="5234" spans="2:7" ht="14" customHeight="1" x14ac:dyDescent="0.25">
      <c r="B5234" s="34" t="s">
        <v>6304</v>
      </c>
      <c r="C5234" s="29">
        <f>[1]!s_info_name(B5234)</f>
        <v>0</v>
      </c>
      <c r="D5234" s="30">
        <f>[1]!s_info_industry_sw_2021(B5234,"",1)</f>
        <v>0</v>
      </c>
      <c r="E5234" s="31" t="e">
        <f>IF([1]!s_info_industry_sw_2021(B5234,"",2)="消费电子",分工!$E$4,VLOOKUP(D5234,分工!$B$2:'分工'!$C$32,2,0))</f>
        <v>#N/A</v>
      </c>
      <c r="F5234" s="35"/>
      <c r="G5234" s="33">
        <f>IFERROR(VLOOKUP(C5234,重点公司!$C$2:$E$800,2,FALSE),0)</f>
        <v>0</v>
      </c>
    </row>
    <row r="5235" spans="2:7" ht="14" customHeight="1" x14ac:dyDescent="0.25">
      <c r="B5235" s="34" t="s">
        <v>6305</v>
      </c>
      <c r="C5235" s="29">
        <f>[1]!s_info_name(B5235)</f>
        <v>0</v>
      </c>
      <c r="D5235" s="30">
        <f>[1]!s_info_industry_sw_2021(B5235,"",1)</f>
        <v>0</v>
      </c>
      <c r="E5235" s="31" t="e">
        <f>IF([1]!s_info_industry_sw_2021(B5235,"",2)="消费电子",分工!$E$4,VLOOKUP(D5235,分工!$B$2:'分工'!$C$32,2,0))</f>
        <v>#N/A</v>
      </c>
      <c r="F5235" s="35"/>
      <c r="G5235" s="33">
        <f>IFERROR(VLOOKUP(C5235,重点公司!$C$2:$E$800,2,FALSE),0)</f>
        <v>0</v>
      </c>
    </row>
    <row r="5236" spans="2:7" ht="14" customHeight="1" x14ac:dyDescent="0.25">
      <c r="B5236" s="34" t="s">
        <v>6306</v>
      </c>
      <c r="C5236" s="29">
        <f>[1]!s_info_name(B5236)</f>
        <v>0</v>
      </c>
      <c r="D5236" s="30">
        <f>[1]!s_info_industry_sw_2021(B5236,"",1)</f>
        <v>0</v>
      </c>
      <c r="E5236" s="31" t="e">
        <f>IF([1]!s_info_industry_sw_2021(B5236,"",2)="消费电子",分工!$E$4,VLOOKUP(D5236,分工!$B$2:'分工'!$C$32,2,0))</f>
        <v>#N/A</v>
      </c>
      <c r="F5236" s="35"/>
      <c r="G5236" s="33">
        <f>IFERROR(VLOOKUP(C5236,重点公司!$C$2:$E$800,2,FALSE),0)</f>
        <v>0</v>
      </c>
    </row>
    <row r="5237" spans="2:7" ht="14" customHeight="1" x14ac:dyDescent="0.25">
      <c r="B5237" s="34" t="s">
        <v>6307</v>
      </c>
      <c r="C5237" s="29">
        <f>[1]!s_info_name(B5237)</f>
        <v>0</v>
      </c>
      <c r="D5237" s="30">
        <f>[1]!s_info_industry_sw_2021(B5237,"",1)</f>
        <v>0</v>
      </c>
      <c r="E5237" s="31" t="e">
        <f>IF([1]!s_info_industry_sw_2021(B5237,"",2)="消费电子",分工!$E$4,VLOOKUP(D5237,分工!$B$2:'分工'!$C$32,2,0))</f>
        <v>#N/A</v>
      </c>
      <c r="F5237" s="35"/>
      <c r="G5237" s="33">
        <f>IFERROR(VLOOKUP(C5237,重点公司!$C$2:$E$800,2,FALSE),0)</f>
        <v>0</v>
      </c>
    </row>
    <row r="5238" spans="2:7" ht="14" customHeight="1" x14ac:dyDescent="0.25">
      <c r="B5238" s="34" t="s">
        <v>6308</v>
      </c>
      <c r="C5238" s="29">
        <f>[1]!s_info_name(B5238)</f>
        <v>0</v>
      </c>
      <c r="D5238" s="30">
        <f>[1]!s_info_industry_sw_2021(B5238,"",1)</f>
        <v>0</v>
      </c>
      <c r="E5238" s="31" t="e">
        <f>IF([1]!s_info_industry_sw_2021(B5238,"",2)="消费电子",分工!$E$4,VLOOKUP(D5238,分工!$B$2:'分工'!$C$32,2,0))</f>
        <v>#N/A</v>
      </c>
      <c r="F5238" s="35"/>
      <c r="G5238" s="33">
        <f>IFERROR(VLOOKUP(C5238,重点公司!$C$2:$E$800,2,FALSE),0)</f>
        <v>0</v>
      </c>
    </row>
    <row r="5239" spans="2:7" ht="14" customHeight="1" x14ac:dyDescent="0.25">
      <c r="B5239" s="34" t="s">
        <v>6309</v>
      </c>
      <c r="C5239" s="29">
        <f>[1]!s_info_name(B5239)</f>
        <v>0</v>
      </c>
      <c r="D5239" s="30">
        <f>[1]!s_info_industry_sw_2021(B5239,"",1)</f>
        <v>0</v>
      </c>
      <c r="E5239" s="31" t="e">
        <f>IF([1]!s_info_industry_sw_2021(B5239,"",2)="消费电子",分工!$E$4,VLOOKUP(D5239,分工!$B$2:'分工'!$C$32,2,0))</f>
        <v>#N/A</v>
      </c>
      <c r="F5239" s="35"/>
      <c r="G5239" s="33">
        <f>IFERROR(VLOOKUP(C5239,重点公司!$C$2:$E$800,2,FALSE),0)</f>
        <v>0</v>
      </c>
    </row>
    <row r="5240" spans="2:7" ht="14" customHeight="1" x14ac:dyDescent="0.25">
      <c r="B5240" s="34" t="s">
        <v>6310</v>
      </c>
      <c r="C5240" s="29">
        <f>[1]!s_info_name(B5240)</f>
        <v>0</v>
      </c>
      <c r="D5240" s="30">
        <f>[1]!s_info_industry_sw_2021(B5240,"",1)</f>
        <v>0</v>
      </c>
      <c r="E5240" s="31" t="e">
        <f>IF([1]!s_info_industry_sw_2021(B5240,"",2)="消费电子",分工!$E$4,VLOOKUP(D5240,分工!$B$2:'分工'!$C$32,2,0))</f>
        <v>#N/A</v>
      </c>
      <c r="F5240" s="35"/>
      <c r="G5240" s="33">
        <f>IFERROR(VLOOKUP(C5240,重点公司!$C$2:$E$800,2,FALSE),0)</f>
        <v>0</v>
      </c>
    </row>
    <row r="5241" spans="2:7" ht="14" customHeight="1" x14ac:dyDescent="0.25">
      <c r="B5241" s="34" t="s">
        <v>6311</v>
      </c>
      <c r="C5241" s="29">
        <f>[1]!s_info_name(B5241)</f>
        <v>0</v>
      </c>
      <c r="D5241" s="30">
        <f>[1]!s_info_industry_sw_2021(B5241,"",1)</f>
        <v>0</v>
      </c>
      <c r="E5241" s="31" t="e">
        <f>IF([1]!s_info_industry_sw_2021(B5241,"",2)="消费电子",分工!$E$4,VLOOKUP(D5241,分工!$B$2:'分工'!$C$32,2,0))</f>
        <v>#N/A</v>
      </c>
      <c r="F5241" s="35"/>
      <c r="G5241" s="33">
        <f>IFERROR(VLOOKUP(C5241,重点公司!$C$2:$E$800,2,FALSE),0)</f>
        <v>0</v>
      </c>
    </row>
    <row r="5242" spans="2:7" ht="14" customHeight="1" x14ac:dyDescent="0.25">
      <c r="B5242" s="34" t="s">
        <v>6312</v>
      </c>
      <c r="C5242" s="29">
        <f>[1]!s_info_name(B5242)</f>
        <v>0</v>
      </c>
      <c r="D5242" s="30">
        <f>[1]!s_info_industry_sw_2021(B5242,"",1)</f>
        <v>0</v>
      </c>
      <c r="E5242" s="31" t="e">
        <f>IF([1]!s_info_industry_sw_2021(B5242,"",2)="消费电子",分工!$E$4,VLOOKUP(D5242,分工!$B$2:'分工'!$C$32,2,0))</f>
        <v>#N/A</v>
      </c>
      <c r="F5242" s="35"/>
      <c r="G5242" s="33">
        <f>IFERROR(VLOOKUP(C5242,重点公司!$C$2:$E$800,2,FALSE),0)</f>
        <v>0</v>
      </c>
    </row>
    <row r="5243" spans="2:7" ht="14" customHeight="1" x14ac:dyDescent="0.25">
      <c r="B5243" s="34" t="s">
        <v>6313</v>
      </c>
      <c r="C5243" s="29">
        <f>[1]!s_info_name(B5243)</f>
        <v>0</v>
      </c>
      <c r="D5243" s="30">
        <f>[1]!s_info_industry_sw_2021(B5243,"",1)</f>
        <v>0</v>
      </c>
      <c r="E5243" s="31" t="e">
        <f>IF([1]!s_info_industry_sw_2021(B5243,"",2)="消费电子",分工!$E$4,VLOOKUP(D5243,分工!$B$2:'分工'!$C$32,2,0))</f>
        <v>#N/A</v>
      </c>
      <c r="F5243" s="35"/>
      <c r="G5243" s="33">
        <f>IFERROR(VLOOKUP(C5243,重点公司!$C$2:$E$800,2,FALSE),0)</f>
        <v>0</v>
      </c>
    </row>
    <row r="5244" spans="2:7" ht="14" customHeight="1" x14ac:dyDescent="0.25">
      <c r="B5244" s="34" t="s">
        <v>6314</v>
      </c>
      <c r="C5244" s="29">
        <f>[1]!s_info_name(B5244)</f>
        <v>0</v>
      </c>
      <c r="D5244" s="30">
        <f>[1]!s_info_industry_sw_2021(B5244,"",1)</f>
        <v>0</v>
      </c>
      <c r="E5244" s="31" t="e">
        <f>IF([1]!s_info_industry_sw_2021(B5244,"",2)="消费电子",分工!$E$4,VLOOKUP(D5244,分工!$B$2:'分工'!$C$32,2,0))</f>
        <v>#N/A</v>
      </c>
      <c r="F5244" s="35"/>
      <c r="G5244" s="33">
        <f>IFERROR(VLOOKUP(C5244,重点公司!$C$2:$E$800,2,FALSE),0)</f>
        <v>0</v>
      </c>
    </row>
    <row r="5245" spans="2:7" ht="14" customHeight="1" x14ac:dyDescent="0.25">
      <c r="B5245" s="34" t="s">
        <v>6315</v>
      </c>
      <c r="C5245" s="29">
        <f>[1]!s_info_name(B5245)</f>
        <v>0</v>
      </c>
      <c r="D5245" s="30">
        <f>[1]!s_info_industry_sw_2021(B5245,"",1)</f>
        <v>0</v>
      </c>
      <c r="E5245" s="31" t="e">
        <f>IF([1]!s_info_industry_sw_2021(B5245,"",2)="消费电子",分工!$E$4,VLOOKUP(D5245,分工!$B$2:'分工'!$C$32,2,0))</f>
        <v>#N/A</v>
      </c>
      <c r="F5245" s="35"/>
      <c r="G5245" s="33">
        <f>IFERROR(VLOOKUP(C5245,重点公司!$C$2:$E$800,2,FALSE),0)</f>
        <v>0</v>
      </c>
    </row>
    <row r="5246" spans="2:7" ht="14" customHeight="1" x14ac:dyDescent="0.25">
      <c r="B5246" s="34" t="s">
        <v>6316</v>
      </c>
      <c r="C5246" s="29">
        <f>[1]!s_info_name(B5246)</f>
        <v>0</v>
      </c>
      <c r="D5246" s="30">
        <f>[1]!s_info_industry_sw_2021(B5246,"",1)</f>
        <v>0</v>
      </c>
      <c r="E5246" s="31" t="e">
        <f>IF([1]!s_info_industry_sw_2021(B5246,"",2)="消费电子",分工!$E$4,VLOOKUP(D5246,分工!$B$2:'分工'!$C$32,2,0))</f>
        <v>#N/A</v>
      </c>
      <c r="F5246" s="35"/>
      <c r="G5246" s="33">
        <f>IFERROR(VLOOKUP(C5246,重点公司!$C$2:$E$800,2,FALSE),0)</f>
        <v>0</v>
      </c>
    </row>
    <row r="5247" spans="2:7" ht="14" customHeight="1" x14ac:dyDescent="0.25">
      <c r="B5247" s="34" t="s">
        <v>6317</v>
      </c>
      <c r="C5247" s="29">
        <f>[1]!s_info_name(B5247)</f>
        <v>0</v>
      </c>
      <c r="D5247" s="30">
        <f>[1]!s_info_industry_sw_2021(B5247,"",1)</f>
        <v>0</v>
      </c>
      <c r="E5247" s="31" t="e">
        <f>IF([1]!s_info_industry_sw_2021(B5247,"",2)="消费电子",分工!$E$4,VLOOKUP(D5247,分工!$B$2:'分工'!$C$32,2,0))</f>
        <v>#N/A</v>
      </c>
      <c r="F5247" s="35"/>
      <c r="G5247" s="33">
        <f>IFERROR(VLOOKUP(C5247,重点公司!$C$2:$E$800,2,FALSE),0)</f>
        <v>0</v>
      </c>
    </row>
    <row r="5248" spans="2:7" ht="14" customHeight="1" x14ac:dyDescent="0.25">
      <c r="B5248" s="34" t="s">
        <v>6318</v>
      </c>
      <c r="C5248" s="29">
        <f>[1]!s_info_name(B5248)</f>
        <v>0</v>
      </c>
      <c r="D5248" s="30">
        <f>[1]!s_info_industry_sw_2021(B5248,"",1)</f>
        <v>0</v>
      </c>
      <c r="E5248" s="31" t="e">
        <f>IF([1]!s_info_industry_sw_2021(B5248,"",2)="消费电子",分工!$E$4,VLOOKUP(D5248,分工!$B$2:'分工'!$C$32,2,0))</f>
        <v>#N/A</v>
      </c>
      <c r="F5248" s="35"/>
      <c r="G5248" s="33">
        <f>IFERROR(VLOOKUP(C5248,重点公司!$C$2:$E$800,2,FALSE),0)</f>
        <v>0</v>
      </c>
    </row>
    <row r="5249" spans="2:7" ht="14" customHeight="1" x14ac:dyDescent="0.25">
      <c r="B5249" s="34" t="s">
        <v>6319</v>
      </c>
      <c r="C5249" s="29">
        <f>[1]!s_info_name(B5249)</f>
        <v>0</v>
      </c>
      <c r="D5249" s="30">
        <f>[1]!s_info_industry_sw_2021(B5249,"",1)</f>
        <v>0</v>
      </c>
      <c r="E5249" s="31" t="e">
        <f>IF([1]!s_info_industry_sw_2021(B5249,"",2)="消费电子",分工!$E$4,VLOOKUP(D5249,分工!$B$2:'分工'!$C$32,2,0))</f>
        <v>#N/A</v>
      </c>
      <c r="F5249" s="35"/>
      <c r="G5249" s="33">
        <f>IFERROR(VLOOKUP(C5249,重点公司!$C$2:$E$800,2,FALSE),0)</f>
        <v>0</v>
      </c>
    </row>
    <row r="5250" spans="2:7" ht="14" customHeight="1" x14ac:dyDescent="0.25">
      <c r="B5250" s="34" t="s">
        <v>6320</v>
      </c>
      <c r="C5250" s="29">
        <f>[1]!s_info_name(B5250)</f>
        <v>0</v>
      </c>
      <c r="D5250" s="30">
        <f>[1]!s_info_industry_sw_2021(B5250,"",1)</f>
        <v>0</v>
      </c>
      <c r="E5250" s="31" t="e">
        <f>IF([1]!s_info_industry_sw_2021(B5250,"",2)="消费电子",分工!$E$4,VLOOKUP(D5250,分工!$B$2:'分工'!$C$32,2,0))</f>
        <v>#N/A</v>
      </c>
      <c r="F5250" s="35"/>
      <c r="G5250" s="33">
        <f>IFERROR(VLOOKUP(C5250,重点公司!$C$2:$E$800,2,FALSE),0)</f>
        <v>0</v>
      </c>
    </row>
    <row r="5251" spans="2:7" ht="14" customHeight="1" x14ac:dyDescent="0.25">
      <c r="B5251" s="34" t="s">
        <v>6321</v>
      </c>
      <c r="C5251" s="29">
        <f>[1]!s_info_name(B5251)</f>
        <v>0</v>
      </c>
      <c r="D5251" s="30">
        <f>[1]!s_info_industry_sw_2021(B5251,"",1)</f>
        <v>0</v>
      </c>
      <c r="E5251" s="31" t="e">
        <f>IF([1]!s_info_industry_sw_2021(B5251,"",2)="消费电子",分工!$E$4,VLOOKUP(D5251,分工!$B$2:'分工'!$C$32,2,0))</f>
        <v>#N/A</v>
      </c>
      <c r="F5251" s="35"/>
      <c r="G5251" s="33">
        <f>IFERROR(VLOOKUP(C5251,重点公司!$C$2:$E$800,2,FALSE),0)</f>
        <v>0</v>
      </c>
    </row>
    <row r="5252" spans="2:7" ht="14" customHeight="1" x14ac:dyDescent="0.25">
      <c r="B5252" s="34" t="s">
        <v>6322</v>
      </c>
      <c r="C5252" s="29">
        <f>[1]!s_info_name(B5252)</f>
        <v>0</v>
      </c>
      <c r="D5252" s="30">
        <f>[1]!s_info_industry_sw_2021(B5252,"",1)</f>
        <v>0</v>
      </c>
      <c r="E5252" s="31" t="e">
        <f>IF([1]!s_info_industry_sw_2021(B5252,"",2)="消费电子",分工!$E$4,VLOOKUP(D5252,分工!$B$2:'分工'!$C$32,2,0))</f>
        <v>#N/A</v>
      </c>
      <c r="F5252" s="35"/>
      <c r="G5252" s="33">
        <f>IFERROR(VLOOKUP(C5252,重点公司!$C$2:$E$800,2,FALSE),0)</f>
        <v>0</v>
      </c>
    </row>
    <row r="5253" spans="2:7" ht="14" customHeight="1" x14ac:dyDescent="0.25">
      <c r="B5253" s="34" t="s">
        <v>6323</v>
      </c>
      <c r="C5253" s="29">
        <f>[1]!s_info_name(B5253)</f>
        <v>0</v>
      </c>
      <c r="D5253" s="30">
        <f>[1]!s_info_industry_sw_2021(B5253,"",1)</f>
        <v>0</v>
      </c>
      <c r="E5253" s="31" t="e">
        <f>IF([1]!s_info_industry_sw_2021(B5253,"",2)="消费电子",分工!$E$4,VLOOKUP(D5253,分工!$B$2:'分工'!$C$32,2,0))</f>
        <v>#N/A</v>
      </c>
      <c r="F5253" s="35"/>
      <c r="G5253" s="33">
        <f>IFERROR(VLOOKUP(C5253,重点公司!$C$2:$E$800,2,FALSE),0)</f>
        <v>0</v>
      </c>
    </row>
    <row r="5254" spans="2:7" ht="14" customHeight="1" x14ac:dyDescent="0.25">
      <c r="B5254" s="34" t="s">
        <v>6324</v>
      </c>
      <c r="C5254" s="29">
        <f>[1]!s_info_name(B5254)</f>
        <v>0</v>
      </c>
      <c r="D5254" s="30">
        <f>[1]!s_info_industry_sw_2021(B5254,"",1)</f>
        <v>0</v>
      </c>
      <c r="E5254" s="31" t="e">
        <f>IF([1]!s_info_industry_sw_2021(B5254,"",2)="消费电子",分工!$E$4,VLOOKUP(D5254,分工!$B$2:'分工'!$C$32,2,0))</f>
        <v>#N/A</v>
      </c>
      <c r="F5254" s="35"/>
      <c r="G5254" s="33">
        <f>IFERROR(VLOOKUP(C5254,重点公司!$C$2:$E$800,2,FALSE),0)</f>
        <v>0</v>
      </c>
    </row>
    <row r="5255" spans="2:7" ht="14" customHeight="1" x14ac:dyDescent="0.25">
      <c r="B5255" s="34" t="s">
        <v>6325</v>
      </c>
      <c r="C5255" s="29">
        <f>[1]!s_info_name(B5255)</f>
        <v>0</v>
      </c>
      <c r="D5255" s="30">
        <f>[1]!s_info_industry_sw_2021(B5255,"",1)</f>
        <v>0</v>
      </c>
      <c r="E5255" s="31" t="e">
        <f>IF([1]!s_info_industry_sw_2021(B5255,"",2)="消费电子",分工!$E$4,VLOOKUP(D5255,分工!$B$2:'分工'!$C$32,2,0))</f>
        <v>#N/A</v>
      </c>
      <c r="F5255" s="35"/>
      <c r="G5255" s="33">
        <f>IFERROR(VLOOKUP(C5255,重点公司!$C$2:$E$800,2,FALSE),0)</f>
        <v>0</v>
      </c>
    </row>
    <row r="5256" spans="2:7" ht="14" customHeight="1" x14ac:dyDescent="0.25">
      <c r="B5256" s="34" t="s">
        <v>6326</v>
      </c>
      <c r="C5256" s="29">
        <f>[1]!s_info_name(B5256)</f>
        <v>0</v>
      </c>
      <c r="D5256" s="30">
        <f>[1]!s_info_industry_sw_2021(B5256,"",1)</f>
        <v>0</v>
      </c>
      <c r="E5256" s="31" t="e">
        <f>IF([1]!s_info_industry_sw_2021(B5256,"",2)="消费电子",分工!$E$4,VLOOKUP(D5256,分工!$B$2:'分工'!$C$32,2,0))</f>
        <v>#N/A</v>
      </c>
      <c r="F5256" s="35"/>
      <c r="G5256" s="33">
        <f>IFERROR(VLOOKUP(C5256,重点公司!$C$2:$E$800,2,FALSE),0)</f>
        <v>0</v>
      </c>
    </row>
    <row r="5257" spans="2:7" ht="14" customHeight="1" x14ac:dyDescent="0.25">
      <c r="B5257" s="34" t="s">
        <v>6327</v>
      </c>
      <c r="C5257" s="29">
        <f>[1]!s_info_name(B5257)</f>
        <v>0</v>
      </c>
      <c r="D5257" s="30">
        <f>[1]!s_info_industry_sw_2021(B5257,"",1)</f>
        <v>0</v>
      </c>
      <c r="E5257" s="31" t="e">
        <f>IF([1]!s_info_industry_sw_2021(B5257,"",2)="消费电子",分工!$E$4,VLOOKUP(D5257,分工!$B$2:'分工'!$C$32,2,0))</f>
        <v>#N/A</v>
      </c>
      <c r="F5257" s="35"/>
      <c r="G5257" s="33">
        <f>IFERROR(VLOOKUP(C5257,重点公司!$C$2:$E$800,2,FALSE),0)</f>
        <v>0</v>
      </c>
    </row>
    <row r="5258" spans="2:7" ht="14" customHeight="1" x14ac:dyDescent="0.25">
      <c r="B5258" s="34" t="s">
        <v>6328</v>
      </c>
      <c r="C5258" s="29">
        <f>[1]!s_info_name(B5258)</f>
        <v>0</v>
      </c>
      <c r="D5258" s="30">
        <f>[1]!s_info_industry_sw_2021(B5258,"",1)</f>
        <v>0</v>
      </c>
      <c r="E5258" s="31" t="e">
        <f>IF([1]!s_info_industry_sw_2021(B5258,"",2)="消费电子",分工!$E$4,VLOOKUP(D5258,分工!$B$2:'分工'!$C$32,2,0))</f>
        <v>#N/A</v>
      </c>
      <c r="F5258" s="35"/>
      <c r="G5258" s="33">
        <f>IFERROR(VLOOKUP(C5258,重点公司!$C$2:$E$800,2,FALSE),0)</f>
        <v>0</v>
      </c>
    </row>
    <row r="5259" spans="2:7" ht="14" customHeight="1" x14ac:dyDescent="0.25">
      <c r="B5259" s="34" t="s">
        <v>6329</v>
      </c>
      <c r="C5259" s="29">
        <f>[1]!s_info_name(B5259)</f>
        <v>0</v>
      </c>
      <c r="D5259" s="30">
        <f>[1]!s_info_industry_sw_2021(B5259,"",1)</f>
        <v>0</v>
      </c>
      <c r="E5259" s="31" t="e">
        <f>IF([1]!s_info_industry_sw_2021(B5259,"",2)="消费电子",分工!$E$4,VLOOKUP(D5259,分工!$B$2:'分工'!$C$32,2,0))</f>
        <v>#N/A</v>
      </c>
      <c r="F5259" s="35"/>
      <c r="G5259" s="33">
        <f>IFERROR(VLOOKUP(C5259,重点公司!$C$2:$E$800,2,FALSE),0)</f>
        <v>0</v>
      </c>
    </row>
    <row r="5260" spans="2:7" ht="14" customHeight="1" x14ac:dyDescent="0.25">
      <c r="B5260" s="34" t="s">
        <v>6330</v>
      </c>
      <c r="C5260" s="29">
        <f>[1]!s_info_name(B5260)</f>
        <v>0</v>
      </c>
      <c r="D5260" s="30">
        <f>[1]!s_info_industry_sw_2021(B5260,"",1)</f>
        <v>0</v>
      </c>
      <c r="E5260" s="31" t="e">
        <f>IF([1]!s_info_industry_sw_2021(B5260,"",2)="消费电子",分工!$E$4,VLOOKUP(D5260,分工!$B$2:'分工'!$C$32,2,0))</f>
        <v>#N/A</v>
      </c>
      <c r="F5260" s="35"/>
      <c r="G5260" s="33">
        <f>IFERROR(VLOOKUP(C5260,重点公司!$C$2:$E$800,2,FALSE),0)</f>
        <v>0</v>
      </c>
    </row>
    <row r="5261" spans="2:7" ht="14" customHeight="1" x14ac:dyDescent="0.25">
      <c r="B5261" s="34" t="s">
        <v>6331</v>
      </c>
      <c r="C5261" s="29">
        <f>[1]!s_info_name(B5261)</f>
        <v>0</v>
      </c>
      <c r="D5261" s="30">
        <f>[1]!s_info_industry_sw_2021(B5261,"",1)</f>
        <v>0</v>
      </c>
      <c r="E5261" s="31" t="e">
        <f>IF([1]!s_info_industry_sw_2021(B5261,"",2)="消费电子",分工!$E$4,VLOOKUP(D5261,分工!$B$2:'分工'!$C$32,2,0))</f>
        <v>#N/A</v>
      </c>
      <c r="F5261" s="35"/>
      <c r="G5261" s="33">
        <f>IFERROR(VLOOKUP(C5261,重点公司!$C$2:$E$800,2,FALSE),0)</f>
        <v>0</v>
      </c>
    </row>
    <row r="5262" spans="2:7" ht="14" customHeight="1" x14ac:dyDescent="0.25">
      <c r="B5262" s="34" t="s">
        <v>6332</v>
      </c>
      <c r="C5262" s="29">
        <f>[1]!s_info_name(B5262)</f>
        <v>0</v>
      </c>
      <c r="D5262" s="30">
        <f>[1]!s_info_industry_sw_2021(B5262,"",1)</f>
        <v>0</v>
      </c>
      <c r="E5262" s="31" t="e">
        <f>IF([1]!s_info_industry_sw_2021(B5262,"",2)="消费电子",分工!$E$4,VLOOKUP(D5262,分工!$B$2:'分工'!$C$32,2,0))</f>
        <v>#N/A</v>
      </c>
      <c r="F5262" s="35"/>
      <c r="G5262" s="33">
        <f>IFERROR(VLOOKUP(C5262,重点公司!$C$2:$E$800,2,FALSE),0)</f>
        <v>0</v>
      </c>
    </row>
    <row r="5263" spans="2:7" ht="14" customHeight="1" x14ac:dyDescent="0.25">
      <c r="B5263" s="34" t="s">
        <v>6333</v>
      </c>
      <c r="C5263" s="29">
        <f>[1]!s_info_name(B5263)</f>
        <v>0</v>
      </c>
      <c r="D5263" s="30">
        <f>[1]!s_info_industry_sw_2021(B5263,"",1)</f>
        <v>0</v>
      </c>
      <c r="E5263" s="31" t="e">
        <f>IF([1]!s_info_industry_sw_2021(B5263,"",2)="消费电子",分工!$E$4,VLOOKUP(D5263,分工!$B$2:'分工'!$C$32,2,0))</f>
        <v>#N/A</v>
      </c>
      <c r="F5263" s="35"/>
      <c r="G5263" s="33">
        <f>IFERROR(VLOOKUP(C5263,重点公司!$C$2:$E$800,2,FALSE),0)</f>
        <v>0</v>
      </c>
    </row>
    <row r="5264" spans="2:7" ht="14" customHeight="1" x14ac:dyDescent="0.25">
      <c r="B5264" s="34" t="s">
        <v>6334</v>
      </c>
      <c r="C5264" s="29">
        <f>[1]!s_info_name(B5264)</f>
        <v>0</v>
      </c>
      <c r="D5264" s="30">
        <f>[1]!s_info_industry_sw_2021(B5264,"",1)</f>
        <v>0</v>
      </c>
      <c r="E5264" s="31" t="e">
        <f>IF([1]!s_info_industry_sw_2021(B5264,"",2)="消费电子",分工!$E$4,VLOOKUP(D5264,分工!$B$2:'分工'!$C$32,2,0))</f>
        <v>#N/A</v>
      </c>
      <c r="F5264" s="35"/>
      <c r="G5264" s="33">
        <f>IFERROR(VLOOKUP(C5264,重点公司!$C$2:$E$800,2,FALSE),0)</f>
        <v>0</v>
      </c>
    </row>
    <row r="5265" spans="2:7" ht="14" customHeight="1" x14ac:dyDescent="0.25">
      <c r="B5265" s="34" t="s">
        <v>6335</v>
      </c>
      <c r="C5265" s="29">
        <f>[1]!s_info_name(B5265)</f>
        <v>0</v>
      </c>
      <c r="D5265" s="30">
        <f>[1]!s_info_industry_sw_2021(B5265,"",1)</f>
        <v>0</v>
      </c>
      <c r="E5265" s="31" t="e">
        <f>IF([1]!s_info_industry_sw_2021(B5265,"",2)="消费电子",分工!$E$4,VLOOKUP(D5265,分工!$B$2:'分工'!$C$32,2,0))</f>
        <v>#N/A</v>
      </c>
      <c r="F5265" s="35"/>
      <c r="G5265" s="33">
        <f>IFERROR(VLOOKUP(C5265,重点公司!$C$2:$E$800,2,FALSE),0)</f>
        <v>0</v>
      </c>
    </row>
    <row r="5266" spans="2:7" ht="14" customHeight="1" x14ac:dyDescent="0.25">
      <c r="B5266" s="34" t="s">
        <v>6336</v>
      </c>
      <c r="C5266" s="29">
        <f>[1]!s_info_name(B5266)</f>
        <v>0</v>
      </c>
      <c r="D5266" s="30">
        <f>[1]!s_info_industry_sw_2021(B5266,"",1)</f>
        <v>0</v>
      </c>
      <c r="E5266" s="31" t="e">
        <f>IF([1]!s_info_industry_sw_2021(B5266,"",2)="消费电子",分工!$E$4,VLOOKUP(D5266,分工!$B$2:'分工'!$C$32,2,0))</f>
        <v>#N/A</v>
      </c>
      <c r="F5266" s="35"/>
      <c r="G5266" s="33">
        <f>IFERROR(VLOOKUP(C5266,重点公司!$C$2:$E$800,2,FALSE),0)</f>
        <v>0</v>
      </c>
    </row>
    <row r="5267" spans="2:7" ht="14" customHeight="1" x14ac:dyDescent="0.25">
      <c r="B5267" s="34" t="s">
        <v>6337</v>
      </c>
      <c r="C5267" s="29">
        <f>[1]!s_info_name(B5267)</f>
        <v>0</v>
      </c>
      <c r="D5267" s="30">
        <f>[1]!s_info_industry_sw_2021(B5267,"",1)</f>
        <v>0</v>
      </c>
      <c r="E5267" s="31" t="e">
        <f>IF([1]!s_info_industry_sw_2021(B5267,"",2)="消费电子",分工!$E$4,VLOOKUP(D5267,分工!$B$2:'分工'!$C$32,2,0))</f>
        <v>#N/A</v>
      </c>
      <c r="F5267" s="35"/>
      <c r="G5267" s="33">
        <f>IFERROR(VLOOKUP(C5267,重点公司!$C$2:$E$800,2,FALSE),0)</f>
        <v>0</v>
      </c>
    </row>
    <row r="5268" spans="2:7" ht="14" customHeight="1" x14ac:dyDescent="0.25">
      <c r="B5268" s="34" t="s">
        <v>6338</v>
      </c>
      <c r="C5268" s="29">
        <f>[1]!s_info_name(B5268)</f>
        <v>0</v>
      </c>
      <c r="D5268" s="30">
        <f>[1]!s_info_industry_sw_2021(B5268,"",1)</f>
        <v>0</v>
      </c>
      <c r="E5268" s="31" t="e">
        <f>IF([1]!s_info_industry_sw_2021(B5268,"",2)="消费电子",分工!$E$4,VLOOKUP(D5268,分工!$B$2:'分工'!$C$32,2,0))</f>
        <v>#N/A</v>
      </c>
      <c r="F5268" s="35"/>
      <c r="G5268" s="33">
        <f>IFERROR(VLOOKUP(C5268,重点公司!$C$2:$E$800,2,FALSE),0)</f>
        <v>0</v>
      </c>
    </row>
    <row r="5269" spans="2:7" ht="14" customHeight="1" x14ac:dyDescent="0.25">
      <c r="B5269" s="34" t="s">
        <v>6339</v>
      </c>
      <c r="C5269" s="29">
        <f>[1]!s_info_name(B5269)</f>
        <v>0</v>
      </c>
      <c r="D5269" s="30">
        <f>[1]!s_info_industry_sw_2021(B5269,"",1)</f>
        <v>0</v>
      </c>
      <c r="E5269" s="31" t="e">
        <f>IF([1]!s_info_industry_sw_2021(B5269,"",2)="消费电子",分工!$E$4,VLOOKUP(D5269,分工!$B$2:'分工'!$C$32,2,0))</f>
        <v>#N/A</v>
      </c>
      <c r="F5269" s="35"/>
      <c r="G5269" s="33">
        <f>IFERROR(VLOOKUP(C5269,重点公司!$C$2:$E$800,2,FALSE),0)</f>
        <v>0</v>
      </c>
    </row>
    <row r="5270" spans="2:7" ht="14" customHeight="1" x14ac:dyDescent="0.25">
      <c r="B5270" s="34" t="s">
        <v>6340</v>
      </c>
      <c r="C5270" s="29">
        <f>[1]!s_info_name(B5270)</f>
        <v>0</v>
      </c>
      <c r="D5270" s="30">
        <f>[1]!s_info_industry_sw_2021(B5270,"",1)</f>
        <v>0</v>
      </c>
      <c r="E5270" s="31" t="e">
        <f>IF([1]!s_info_industry_sw_2021(B5270,"",2)="消费电子",分工!$E$4,VLOOKUP(D5270,分工!$B$2:'分工'!$C$32,2,0))</f>
        <v>#N/A</v>
      </c>
      <c r="F5270" s="35"/>
      <c r="G5270" s="33">
        <f>IFERROR(VLOOKUP(C5270,重点公司!$C$2:$E$800,2,FALSE),0)</f>
        <v>0</v>
      </c>
    </row>
    <row r="5271" spans="2:7" ht="14" customHeight="1" x14ac:dyDescent="0.25">
      <c r="B5271" s="34" t="s">
        <v>6341</v>
      </c>
      <c r="C5271" s="29">
        <f>[1]!s_info_name(B5271)</f>
        <v>0</v>
      </c>
      <c r="D5271" s="30">
        <f>[1]!s_info_industry_sw_2021(B5271,"",1)</f>
        <v>0</v>
      </c>
      <c r="E5271" s="31" t="e">
        <f>IF([1]!s_info_industry_sw_2021(B5271,"",2)="消费电子",分工!$E$4,VLOOKUP(D5271,分工!$B$2:'分工'!$C$32,2,0))</f>
        <v>#N/A</v>
      </c>
      <c r="F5271" s="35"/>
      <c r="G5271" s="33">
        <f>IFERROR(VLOOKUP(C5271,重点公司!$C$2:$E$800,2,FALSE),0)</f>
        <v>0</v>
      </c>
    </row>
    <row r="5272" spans="2:7" ht="14" customHeight="1" x14ac:dyDescent="0.25">
      <c r="B5272" s="34" t="s">
        <v>6342</v>
      </c>
      <c r="C5272" s="29">
        <f>[1]!s_info_name(B5272)</f>
        <v>0</v>
      </c>
      <c r="D5272" s="30">
        <f>[1]!s_info_industry_sw_2021(B5272,"",1)</f>
        <v>0</v>
      </c>
      <c r="E5272" s="31" t="e">
        <f>IF([1]!s_info_industry_sw_2021(B5272,"",2)="消费电子",分工!$E$4,VLOOKUP(D5272,分工!$B$2:'分工'!$C$32,2,0))</f>
        <v>#N/A</v>
      </c>
      <c r="F5272" s="35"/>
      <c r="G5272" s="33">
        <f>IFERROR(VLOOKUP(C5272,重点公司!$C$2:$E$800,2,FALSE),0)</f>
        <v>0</v>
      </c>
    </row>
    <row r="5273" spans="2:7" ht="14" customHeight="1" x14ac:dyDescent="0.25">
      <c r="B5273" s="34" t="s">
        <v>6343</v>
      </c>
      <c r="C5273" s="29">
        <f>[1]!s_info_name(B5273)</f>
        <v>0</v>
      </c>
      <c r="D5273" s="30">
        <f>[1]!s_info_industry_sw_2021(B5273,"",1)</f>
        <v>0</v>
      </c>
      <c r="E5273" s="31" t="e">
        <f>IF([1]!s_info_industry_sw_2021(B5273,"",2)="消费电子",分工!$E$4,VLOOKUP(D5273,分工!$B$2:'分工'!$C$32,2,0))</f>
        <v>#N/A</v>
      </c>
      <c r="F5273" s="35"/>
      <c r="G5273" s="33">
        <f>IFERROR(VLOOKUP(C5273,重点公司!$C$2:$E$800,2,FALSE),0)</f>
        <v>0</v>
      </c>
    </row>
    <row r="5274" spans="2:7" ht="14" customHeight="1" x14ac:dyDescent="0.25">
      <c r="B5274" s="34" t="s">
        <v>6344</v>
      </c>
      <c r="C5274" s="29">
        <f>[1]!s_info_name(B5274)</f>
        <v>0</v>
      </c>
      <c r="D5274" s="30">
        <f>[1]!s_info_industry_sw_2021(B5274,"",1)</f>
        <v>0</v>
      </c>
      <c r="E5274" s="31" t="e">
        <f>IF([1]!s_info_industry_sw_2021(B5274,"",2)="消费电子",分工!$E$4,VLOOKUP(D5274,分工!$B$2:'分工'!$C$32,2,0))</f>
        <v>#N/A</v>
      </c>
      <c r="F5274" s="35"/>
      <c r="G5274" s="33">
        <f>IFERROR(VLOOKUP(C5274,重点公司!$C$2:$E$800,2,FALSE),0)</f>
        <v>0</v>
      </c>
    </row>
    <row r="5275" spans="2:7" ht="14" customHeight="1" x14ac:dyDescent="0.25">
      <c r="B5275" s="34" t="s">
        <v>6345</v>
      </c>
      <c r="C5275" s="29">
        <f>[1]!s_info_name(B5275)</f>
        <v>0</v>
      </c>
      <c r="D5275" s="30">
        <f>[1]!s_info_industry_sw_2021(B5275,"",1)</f>
        <v>0</v>
      </c>
      <c r="E5275" s="31" t="e">
        <f>IF([1]!s_info_industry_sw_2021(B5275,"",2)="消费电子",分工!$E$4,VLOOKUP(D5275,分工!$B$2:'分工'!$C$32,2,0))</f>
        <v>#N/A</v>
      </c>
      <c r="F5275" s="35"/>
      <c r="G5275" s="33">
        <f>IFERROR(VLOOKUP(C5275,重点公司!$C$2:$E$800,2,FALSE),0)</f>
        <v>0</v>
      </c>
    </row>
    <row r="5276" spans="2:7" ht="14" customHeight="1" x14ac:dyDescent="0.25">
      <c r="B5276" s="34" t="s">
        <v>6346</v>
      </c>
      <c r="C5276" s="29">
        <f>[1]!s_info_name(B5276)</f>
        <v>0</v>
      </c>
      <c r="D5276" s="30">
        <f>[1]!s_info_industry_sw_2021(B5276,"",1)</f>
        <v>0</v>
      </c>
      <c r="E5276" s="31" t="e">
        <f>IF([1]!s_info_industry_sw_2021(B5276,"",2)="消费电子",分工!$E$4,VLOOKUP(D5276,分工!$B$2:'分工'!$C$32,2,0))</f>
        <v>#N/A</v>
      </c>
      <c r="F5276" s="35"/>
      <c r="G5276" s="33">
        <f>IFERROR(VLOOKUP(C5276,重点公司!$C$2:$E$800,2,FALSE),0)</f>
        <v>0</v>
      </c>
    </row>
    <row r="5277" spans="2:7" ht="14" customHeight="1" x14ac:dyDescent="0.25">
      <c r="B5277" s="34" t="s">
        <v>6347</v>
      </c>
      <c r="C5277" s="29">
        <f>[1]!s_info_name(B5277)</f>
        <v>0</v>
      </c>
      <c r="D5277" s="30">
        <f>[1]!s_info_industry_sw_2021(B5277,"",1)</f>
        <v>0</v>
      </c>
      <c r="E5277" s="31" t="e">
        <f>IF([1]!s_info_industry_sw_2021(B5277,"",2)="消费电子",分工!$E$4,VLOOKUP(D5277,分工!$B$2:'分工'!$C$32,2,0))</f>
        <v>#N/A</v>
      </c>
      <c r="F5277" s="35"/>
      <c r="G5277" s="33">
        <f>IFERROR(VLOOKUP(C5277,重点公司!$C$2:$E$800,2,FALSE),0)</f>
        <v>0</v>
      </c>
    </row>
    <row r="5278" spans="2:7" ht="14" customHeight="1" x14ac:dyDescent="0.25">
      <c r="B5278" s="34" t="s">
        <v>6348</v>
      </c>
      <c r="C5278" s="29">
        <f>[1]!s_info_name(B5278)</f>
        <v>0</v>
      </c>
      <c r="D5278" s="30">
        <f>[1]!s_info_industry_sw_2021(B5278,"",1)</f>
        <v>0</v>
      </c>
      <c r="E5278" s="31" t="e">
        <f>IF([1]!s_info_industry_sw_2021(B5278,"",2)="消费电子",分工!$E$4,VLOOKUP(D5278,分工!$B$2:'分工'!$C$32,2,0))</f>
        <v>#N/A</v>
      </c>
      <c r="F5278" s="35"/>
      <c r="G5278" s="33">
        <f>IFERROR(VLOOKUP(C5278,重点公司!$C$2:$E$800,2,FALSE),0)</f>
        <v>0</v>
      </c>
    </row>
    <row r="5279" spans="2:7" ht="14" customHeight="1" x14ac:dyDescent="0.25">
      <c r="B5279" s="34" t="s">
        <v>6349</v>
      </c>
      <c r="C5279" s="29">
        <f>[1]!s_info_name(B5279)</f>
        <v>0</v>
      </c>
      <c r="D5279" s="30">
        <f>[1]!s_info_industry_sw_2021(B5279,"",1)</f>
        <v>0</v>
      </c>
      <c r="E5279" s="31" t="e">
        <f>IF([1]!s_info_industry_sw_2021(B5279,"",2)="消费电子",分工!$E$4,VLOOKUP(D5279,分工!$B$2:'分工'!$C$32,2,0))</f>
        <v>#N/A</v>
      </c>
      <c r="F5279" s="35"/>
      <c r="G5279" s="33">
        <f>IFERROR(VLOOKUP(C5279,重点公司!$C$2:$E$800,2,FALSE),0)</f>
        <v>0</v>
      </c>
    </row>
    <row r="5280" spans="2:7" ht="14" customHeight="1" x14ac:dyDescent="0.25">
      <c r="B5280" s="34" t="s">
        <v>6350</v>
      </c>
      <c r="C5280" s="29">
        <f>[1]!s_info_name(B5280)</f>
        <v>0</v>
      </c>
      <c r="D5280" s="30">
        <f>[1]!s_info_industry_sw_2021(B5280,"",1)</f>
        <v>0</v>
      </c>
      <c r="E5280" s="31" t="e">
        <f>IF([1]!s_info_industry_sw_2021(B5280,"",2)="消费电子",分工!$E$4,VLOOKUP(D5280,分工!$B$2:'分工'!$C$32,2,0))</f>
        <v>#N/A</v>
      </c>
      <c r="F5280" s="35"/>
      <c r="G5280" s="33">
        <f>IFERROR(VLOOKUP(C5280,重点公司!$C$2:$E$800,2,FALSE),0)</f>
        <v>0</v>
      </c>
    </row>
    <row r="5281" spans="2:7" ht="14" customHeight="1" x14ac:dyDescent="0.25">
      <c r="B5281" s="34" t="s">
        <v>6351</v>
      </c>
      <c r="C5281" s="29">
        <f>[1]!s_info_name(B5281)</f>
        <v>0</v>
      </c>
      <c r="D5281" s="30">
        <f>[1]!s_info_industry_sw_2021(B5281,"",1)</f>
        <v>0</v>
      </c>
      <c r="E5281" s="31" t="e">
        <f>IF([1]!s_info_industry_sw_2021(B5281,"",2)="消费电子",分工!$E$4,VLOOKUP(D5281,分工!$B$2:'分工'!$C$32,2,0))</f>
        <v>#N/A</v>
      </c>
      <c r="F5281" s="35"/>
      <c r="G5281" s="33">
        <f>IFERROR(VLOOKUP(C5281,重点公司!$C$2:$E$800,2,FALSE),0)</f>
        <v>0</v>
      </c>
    </row>
    <row r="5282" spans="2:7" ht="14" customHeight="1" x14ac:dyDescent="0.25">
      <c r="B5282" s="34" t="s">
        <v>6352</v>
      </c>
      <c r="C5282" s="29">
        <f>[1]!s_info_name(B5282)</f>
        <v>0</v>
      </c>
      <c r="D5282" s="30">
        <f>[1]!s_info_industry_sw_2021(B5282,"",1)</f>
        <v>0</v>
      </c>
      <c r="E5282" s="31" t="e">
        <f>IF([1]!s_info_industry_sw_2021(B5282,"",2)="消费电子",分工!$E$4,VLOOKUP(D5282,分工!$B$2:'分工'!$C$32,2,0))</f>
        <v>#N/A</v>
      </c>
      <c r="F5282" s="35"/>
      <c r="G5282" s="33">
        <f>IFERROR(VLOOKUP(C5282,重点公司!$C$2:$E$800,2,FALSE),0)</f>
        <v>0</v>
      </c>
    </row>
    <row r="5283" spans="2:7" ht="14" customHeight="1" x14ac:dyDescent="0.25">
      <c r="B5283" s="34" t="s">
        <v>6353</v>
      </c>
      <c r="C5283" s="29">
        <f>[1]!s_info_name(B5283)</f>
        <v>0</v>
      </c>
      <c r="D5283" s="30">
        <f>[1]!s_info_industry_sw_2021(B5283,"",1)</f>
        <v>0</v>
      </c>
      <c r="E5283" s="31" t="e">
        <f>IF([1]!s_info_industry_sw_2021(B5283,"",2)="消费电子",分工!$E$4,VLOOKUP(D5283,分工!$B$2:'分工'!$C$32,2,0))</f>
        <v>#N/A</v>
      </c>
      <c r="F5283" s="35"/>
      <c r="G5283" s="33">
        <f>IFERROR(VLOOKUP(C5283,重点公司!$C$2:$E$800,2,FALSE),0)</f>
        <v>0</v>
      </c>
    </row>
    <row r="5284" spans="2:7" ht="14" customHeight="1" x14ac:dyDescent="0.25">
      <c r="B5284" s="34" t="s">
        <v>6354</v>
      </c>
      <c r="C5284" s="29">
        <f>[1]!s_info_name(B5284)</f>
        <v>0</v>
      </c>
      <c r="D5284" s="30">
        <f>[1]!s_info_industry_sw_2021(B5284,"",1)</f>
        <v>0</v>
      </c>
      <c r="E5284" s="31" t="e">
        <f>IF([1]!s_info_industry_sw_2021(B5284,"",2)="消费电子",分工!$E$4,VLOOKUP(D5284,分工!$B$2:'分工'!$C$32,2,0))</f>
        <v>#N/A</v>
      </c>
      <c r="F5284" s="35"/>
      <c r="G5284" s="33">
        <f>IFERROR(VLOOKUP(C5284,重点公司!$C$2:$E$800,2,FALSE),0)</f>
        <v>0</v>
      </c>
    </row>
    <row r="5285" spans="2:7" ht="14" customHeight="1" x14ac:dyDescent="0.25">
      <c r="B5285" s="34" t="s">
        <v>6355</v>
      </c>
      <c r="C5285" s="29">
        <f>[1]!s_info_name(B5285)</f>
        <v>0</v>
      </c>
      <c r="D5285" s="30">
        <f>[1]!s_info_industry_sw_2021(B5285,"",1)</f>
        <v>0</v>
      </c>
      <c r="E5285" s="31" t="e">
        <f>IF([1]!s_info_industry_sw_2021(B5285,"",2)="消费电子",分工!$E$4,VLOOKUP(D5285,分工!$B$2:'分工'!$C$32,2,0))</f>
        <v>#N/A</v>
      </c>
      <c r="F5285" s="35"/>
      <c r="G5285" s="33">
        <f>IFERROR(VLOOKUP(C5285,重点公司!$C$2:$E$800,2,FALSE),0)</f>
        <v>0</v>
      </c>
    </row>
    <row r="5286" spans="2:7" ht="14" customHeight="1" x14ac:dyDescent="0.25">
      <c r="B5286" s="34" t="s">
        <v>6356</v>
      </c>
      <c r="C5286" s="29">
        <f>[1]!s_info_name(B5286)</f>
        <v>0</v>
      </c>
      <c r="D5286" s="30">
        <f>[1]!s_info_industry_sw_2021(B5286,"",1)</f>
        <v>0</v>
      </c>
      <c r="E5286" s="31" t="e">
        <f>IF([1]!s_info_industry_sw_2021(B5286,"",2)="消费电子",分工!$E$4,VLOOKUP(D5286,分工!$B$2:'分工'!$C$32,2,0))</f>
        <v>#N/A</v>
      </c>
      <c r="F5286" s="35"/>
      <c r="G5286" s="33">
        <f>IFERROR(VLOOKUP(C5286,重点公司!$C$2:$E$800,2,FALSE),0)</f>
        <v>0</v>
      </c>
    </row>
    <row r="5287" spans="2:7" ht="14" customHeight="1" x14ac:dyDescent="0.25">
      <c r="B5287" s="34" t="s">
        <v>6357</v>
      </c>
      <c r="C5287" s="29">
        <f>[1]!s_info_name(B5287)</f>
        <v>0</v>
      </c>
      <c r="D5287" s="30">
        <f>[1]!s_info_industry_sw_2021(B5287,"",1)</f>
        <v>0</v>
      </c>
      <c r="E5287" s="31" t="e">
        <f>IF([1]!s_info_industry_sw_2021(B5287,"",2)="消费电子",分工!$E$4,VLOOKUP(D5287,分工!$B$2:'分工'!$C$32,2,0))</f>
        <v>#N/A</v>
      </c>
      <c r="F5287" s="35"/>
      <c r="G5287" s="33">
        <f>IFERROR(VLOOKUP(C5287,重点公司!$C$2:$E$800,2,FALSE),0)</f>
        <v>0</v>
      </c>
    </row>
    <row r="5288" spans="2:7" ht="14" customHeight="1" x14ac:dyDescent="0.25">
      <c r="B5288" s="34" t="s">
        <v>6358</v>
      </c>
      <c r="C5288" s="29">
        <f>[1]!s_info_name(B5288)</f>
        <v>0</v>
      </c>
      <c r="D5288" s="30">
        <f>[1]!s_info_industry_sw_2021(B5288,"",1)</f>
        <v>0</v>
      </c>
      <c r="E5288" s="31" t="e">
        <f>IF([1]!s_info_industry_sw_2021(B5288,"",2)="消费电子",分工!$E$4,VLOOKUP(D5288,分工!$B$2:'分工'!$C$32,2,0))</f>
        <v>#N/A</v>
      </c>
      <c r="F5288" s="35"/>
      <c r="G5288" s="33">
        <f>IFERROR(VLOOKUP(C5288,重点公司!$C$2:$E$800,2,FALSE),0)</f>
        <v>0</v>
      </c>
    </row>
    <row r="5289" spans="2:7" ht="14" customHeight="1" x14ac:dyDescent="0.25">
      <c r="B5289" s="34" t="s">
        <v>6359</v>
      </c>
      <c r="C5289" s="29">
        <f>[1]!s_info_name(B5289)</f>
        <v>0</v>
      </c>
      <c r="D5289" s="30">
        <f>[1]!s_info_industry_sw_2021(B5289,"",1)</f>
        <v>0</v>
      </c>
      <c r="E5289" s="31" t="e">
        <f>IF([1]!s_info_industry_sw_2021(B5289,"",2)="消费电子",分工!$E$4,VLOOKUP(D5289,分工!$B$2:'分工'!$C$32,2,0))</f>
        <v>#N/A</v>
      </c>
      <c r="F5289" s="35"/>
      <c r="G5289" s="33">
        <f>IFERROR(VLOOKUP(C5289,重点公司!$C$2:$E$800,2,FALSE),0)</f>
        <v>0</v>
      </c>
    </row>
    <row r="5290" spans="2:7" ht="14" customHeight="1" x14ac:dyDescent="0.25">
      <c r="B5290" s="34" t="s">
        <v>6360</v>
      </c>
      <c r="C5290" s="29">
        <f>[1]!s_info_name(B5290)</f>
        <v>0</v>
      </c>
      <c r="D5290" s="30">
        <f>[1]!s_info_industry_sw_2021(B5290,"",1)</f>
        <v>0</v>
      </c>
      <c r="E5290" s="31" t="e">
        <f>IF([1]!s_info_industry_sw_2021(B5290,"",2)="消费电子",分工!$E$4,VLOOKUP(D5290,分工!$B$2:'分工'!$C$32,2,0))</f>
        <v>#N/A</v>
      </c>
      <c r="F5290" s="35"/>
      <c r="G5290" s="33">
        <f>IFERROR(VLOOKUP(C5290,重点公司!$C$2:$E$800,2,FALSE),0)</f>
        <v>0</v>
      </c>
    </row>
    <row r="5291" spans="2:7" ht="14" customHeight="1" x14ac:dyDescent="0.25">
      <c r="B5291" s="34" t="s">
        <v>6361</v>
      </c>
      <c r="C5291" s="29">
        <f>[1]!s_info_name(B5291)</f>
        <v>0</v>
      </c>
      <c r="D5291" s="30">
        <f>[1]!s_info_industry_sw_2021(B5291,"",1)</f>
        <v>0</v>
      </c>
      <c r="E5291" s="31" t="e">
        <f>IF([1]!s_info_industry_sw_2021(B5291,"",2)="消费电子",分工!$E$4,VLOOKUP(D5291,分工!$B$2:'分工'!$C$32,2,0))</f>
        <v>#N/A</v>
      </c>
      <c r="F5291" s="35"/>
      <c r="G5291" s="33">
        <f>IFERROR(VLOOKUP(C5291,重点公司!$C$2:$E$800,2,FALSE),0)</f>
        <v>0</v>
      </c>
    </row>
    <row r="5292" spans="2:7" ht="14" customHeight="1" x14ac:dyDescent="0.25">
      <c r="B5292" s="34" t="s">
        <v>6362</v>
      </c>
      <c r="C5292" s="29">
        <f>[1]!s_info_name(B5292)</f>
        <v>0</v>
      </c>
      <c r="D5292" s="30">
        <f>[1]!s_info_industry_sw_2021(B5292,"",1)</f>
        <v>0</v>
      </c>
      <c r="E5292" s="31" t="e">
        <f>IF([1]!s_info_industry_sw_2021(B5292,"",2)="消费电子",分工!$E$4,VLOOKUP(D5292,分工!$B$2:'分工'!$C$32,2,0))</f>
        <v>#N/A</v>
      </c>
      <c r="F5292" s="35"/>
      <c r="G5292" s="33">
        <f>IFERROR(VLOOKUP(C5292,重点公司!$C$2:$E$800,2,FALSE),0)</f>
        <v>0</v>
      </c>
    </row>
    <row r="5293" spans="2:7" ht="14" customHeight="1" x14ac:dyDescent="0.25">
      <c r="B5293" s="34" t="s">
        <v>6363</v>
      </c>
      <c r="C5293" s="29">
        <f>[1]!s_info_name(B5293)</f>
        <v>0</v>
      </c>
      <c r="D5293" s="30">
        <f>[1]!s_info_industry_sw_2021(B5293,"",1)</f>
        <v>0</v>
      </c>
      <c r="E5293" s="31" t="e">
        <f>IF([1]!s_info_industry_sw_2021(B5293,"",2)="消费电子",分工!$E$4,VLOOKUP(D5293,分工!$B$2:'分工'!$C$32,2,0))</f>
        <v>#N/A</v>
      </c>
      <c r="F5293" s="35"/>
      <c r="G5293" s="33">
        <f>IFERROR(VLOOKUP(C5293,重点公司!$C$2:$E$800,2,FALSE),0)</f>
        <v>0</v>
      </c>
    </row>
    <row r="5294" spans="2:7" ht="14" customHeight="1" x14ac:dyDescent="0.25">
      <c r="B5294" s="34" t="s">
        <v>6364</v>
      </c>
      <c r="C5294" s="29">
        <f>[1]!s_info_name(B5294)</f>
        <v>0</v>
      </c>
      <c r="D5294" s="30">
        <f>[1]!s_info_industry_sw_2021(B5294,"",1)</f>
        <v>0</v>
      </c>
      <c r="E5294" s="31" t="e">
        <f>IF([1]!s_info_industry_sw_2021(B5294,"",2)="消费电子",分工!$E$4,VLOOKUP(D5294,分工!$B$2:'分工'!$C$32,2,0))</f>
        <v>#N/A</v>
      </c>
      <c r="F5294" s="35"/>
      <c r="G5294" s="33">
        <f>IFERROR(VLOOKUP(C5294,重点公司!$C$2:$E$800,2,FALSE),0)</f>
        <v>0</v>
      </c>
    </row>
    <row r="5295" spans="2:7" ht="14" customHeight="1" x14ac:dyDescent="0.25">
      <c r="B5295" s="34" t="s">
        <v>6365</v>
      </c>
      <c r="C5295" s="29">
        <f>[1]!s_info_name(B5295)</f>
        <v>0</v>
      </c>
      <c r="D5295" s="30">
        <f>[1]!s_info_industry_sw_2021(B5295,"",1)</f>
        <v>0</v>
      </c>
      <c r="E5295" s="31" t="e">
        <f>IF([1]!s_info_industry_sw_2021(B5295,"",2)="消费电子",分工!$E$4,VLOOKUP(D5295,分工!$B$2:'分工'!$C$32,2,0))</f>
        <v>#N/A</v>
      </c>
      <c r="F5295" s="35"/>
      <c r="G5295" s="33">
        <f>IFERROR(VLOOKUP(C5295,重点公司!$C$2:$E$800,2,FALSE),0)</f>
        <v>0</v>
      </c>
    </row>
    <row r="5296" spans="2:7" ht="14" customHeight="1" x14ac:dyDescent="0.25">
      <c r="B5296" s="34" t="s">
        <v>6366</v>
      </c>
      <c r="C5296" s="29">
        <f>[1]!s_info_name(B5296)</f>
        <v>0</v>
      </c>
      <c r="D5296" s="30">
        <f>[1]!s_info_industry_sw_2021(B5296,"",1)</f>
        <v>0</v>
      </c>
      <c r="E5296" s="31" t="e">
        <f>IF([1]!s_info_industry_sw_2021(B5296,"",2)="消费电子",分工!$E$4,VLOOKUP(D5296,分工!$B$2:'分工'!$C$32,2,0))</f>
        <v>#N/A</v>
      </c>
      <c r="F5296" s="35"/>
      <c r="G5296" s="33">
        <f>IFERROR(VLOOKUP(C5296,重点公司!$C$2:$E$800,2,FALSE),0)</f>
        <v>0</v>
      </c>
    </row>
    <row r="5297" spans="2:7" ht="14" customHeight="1" x14ac:dyDescent="0.25">
      <c r="B5297" s="34" t="s">
        <v>6367</v>
      </c>
      <c r="C5297" s="29">
        <f>[1]!s_info_name(B5297)</f>
        <v>0</v>
      </c>
      <c r="D5297" s="30">
        <f>[1]!s_info_industry_sw_2021(B5297,"",1)</f>
        <v>0</v>
      </c>
      <c r="E5297" s="31" t="e">
        <f>IF([1]!s_info_industry_sw_2021(B5297,"",2)="消费电子",分工!$E$4,VLOOKUP(D5297,分工!$B$2:'分工'!$C$32,2,0))</f>
        <v>#N/A</v>
      </c>
      <c r="F5297" s="35"/>
      <c r="G5297" s="33">
        <f>IFERROR(VLOOKUP(C5297,重点公司!$C$2:$E$800,2,FALSE),0)</f>
        <v>0</v>
      </c>
    </row>
    <row r="5298" spans="2:7" ht="14" customHeight="1" x14ac:dyDescent="0.25">
      <c r="B5298" s="34" t="s">
        <v>6368</v>
      </c>
      <c r="C5298" s="29">
        <f>[1]!s_info_name(B5298)</f>
        <v>0</v>
      </c>
      <c r="D5298" s="30">
        <f>[1]!s_info_industry_sw_2021(B5298,"",1)</f>
        <v>0</v>
      </c>
      <c r="E5298" s="31" t="e">
        <f>IF([1]!s_info_industry_sw_2021(B5298,"",2)="消费电子",分工!$E$4,VLOOKUP(D5298,分工!$B$2:'分工'!$C$32,2,0))</f>
        <v>#N/A</v>
      </c>
      <c r="F5298" s="35"/>
      <c r="G5298" s="33">
        <f>IFERROR(VLOOKUP(C5298,重点公司!$C$2:$E$800,2,FALSE),0)</f>
        <v>0</v>
      </c>
    </row>
    <row r="5299" spans="2:7" ht="14" customHeight="1" x14ac:dyDescent="0.25">
      <c r="B5299" s="34" t="s">
        <v>6369</v>
      </c>
      <c r="C5299" s="29">
        <f>[1]!s_info_name(B5299)</f>
        <v>0</v>
      </c>
      <c r="D5299" s="30">
        <f>[1]!s_info_industry_sw_2021(B5299,"",1)</f>
        <v>0</v>
      </c>
      <c r="E5299" s="31" t="e">
        <f>IF([1]!s_info_industry_sw_2021(B5299,"",2)="消费电子",分工!$E$4,VLOOKUP(D5299,分工!$B$2:'分工'!$C$32,2,0))</f>
        <v>#N/A</v>
      </c>
      <c r="F5299" s="35"/>
      <c r="G5299" s="33">
        <f>IFERROR(VLOOKUP(C5299,重点公司!$C$2:$E$800,2,FALSE),0)</f>
        <v>0</v>
      </c>
    </row>
    <row r="5300" spans="2:7" ht="14" customHeight="1" x14ac:dyDescent="0.25">
      <c r="B5300" s="34" t="s">
        <v>6370</v>
      </c>
      <c r="C5300" s="29">
        <f>[1]!s_info_name(B5300)</f>
        <v>0</v>
      </c>
      <c r="D5300" s="30">
        <f>[1]!s_info_industry_sw_2021(B5300,"",1)</f>
        <v>0</v>
      </c>
      <c r="E5300" s="31" t="e">
        <f>IF([1]!s_info_industry_sw_2021(B5300,"",2)="消费电子",分工!$E$4,VLOOKUP(D5300,分工!$B$2:'分工'!$C$32,2,0))</f>
        <v>#N/A</v>
      </c>
      <c r="F5300" s="35"/>
      <c r="G5300" s="33">
        <f>IFERROR(VLOOKUP(C5300,重点公司!$C$2:$E$800,2,FALSE),0)</f>
        <v>0</v>
      </c>
    </row>
    <row r="5301" spans="2:7" ht="14" customHeight="1" x14ac:dyDescent="0.25">
      <c r="B5301" s="34" t="s">
        <v>6371</v>
      </c>
      <c r="C5301" s="29">
        <f>[1]!s_info_name(B5301)</f>
        <v>0</v>
      </c>
      <c r="D5301" s="30">
        <f>[1]!s_info_industry_sw_2021(B5301,"",1)</f>
        <v>0</v>
      </c>
      <c r="E5301" s="31" t="e">
        <f>IF([1]!s_info_industry_sw_2021(B5301,"",2)="消费电子",分工!$E$4,VLOOKUP(D5301,分工!$B$2:'分工'!$C$32,2,0))</f>
        <v>#N/A</v>
      </c>
      <c r="F5301" s="35"/>
      <c r="G5301" s="33">
        <f>IFERROR(VLOOKUP(C5301,重点公司!$C$2:$E$800,2,FALSE),0)</f>
        <v>0</v>
      </c>
    </row>
    <row r="5302" spans="2:7" ht="14" customHeight="1" x14ac:dyDescent="0.25">
      <c r="B5302" s="34" t="s">
        <v>6372</v>
      </c>
      <c r="C5302" s="29">
        <f>[1]!s_info_name(B5302)</f>
        <v>0</v>
      </c>
      <c r="D5302" s="30">
        <f>[1]!s_info_industry_sw_2021(B5302,"",1)</f>
        <v>0</v>
      </c>
      <c r="E5302" s="31" t="e">
        <f>IF([1]!s_info_industry_sw_2021(B5302,"",2)="消费电子",分工!$E$4,VLOOKUP(D5302,分工!$B$2:'分工'!$C$32,2,0))</f>
        <v>#N/A</v>
      </c>
      <c r="F5302" s="35"/>
      <c r="G5302" s="33">
        <f>IFERROR(VLOOKUP(C5302,重点公司!$C$2:$E$800,2,FALSE),0)</f>
        <v>0</v>
      </c>
    </row>
    <row r="5303" spans="2:7" ht="14" customHeight="1" x14ac:dyDescent="0.25">
      <c r="B5303" s="34" t="s">
        <v>6373</v>
      </c>
      <c r="C5303" s="29">
        <f>[1]!s_info_name(B5303)</f>
        <v>0</v>
      </c>
      <c r="D5303" s="30">
        <f>[1]!s_info_industry_sw_2021(B5303,"",1)</f>
        <v>0</v>
      </c>
      <c r="E5303" s="31" t="e">
        <f>IF([1]!s_info_industry_sw_2021(B5303,"",2)="消费电子",分工!$E$4,VLOOKUP(D5303,分工!$B$2:'分工'!$C$32,2,0))</f>
        <v>#N/A</v>
      </c>
      <c r="F5303" s="35"/>
      <c r="G5303" s="33">
        <f>IFERROR(VLOOKUP(C5303,重点公司!$C$2:$E$800,2,FALSE),0)</f>
        <v>0</v>
      </c>
    </row>
    <row r="5304" spans="2:7" ht="14" customHeight="1" x14ac:dyDescent="0.25">
      <c r="B5304" s="34" t="s">
        <v>6374</v>
      </c>
      <c r="C5304" s="29">
        <f>[1]!s_info_name(B5304)</f>
        <v>0</v>
      </c>
      <c r="D5304" s="30">
        <f>[1]!s_info_industry_sw_2021(B5304,"",1)</f>
        <v>0</v>
      </c>
      <c r="E5304" s="31" t="e">
        <f>IF([1]!s_info_industry_sw_2021(B5304,"",2)="消费电子",分工!$E$4,VLOOKUP(D5304,分工!$B$2:'分工'!$C$32,2,0))</f>
        <v>#N/A</v>
      </c>
      <c r="F5304" s="35"/>
      <c r="G5304" s="33">
        <f>IFERROR(VLOOKUP(C5304,重点公司!$C$2:$E$800,2,FALSE),0)</f>
        <v>0</v>
      </c>
    </row>
    <row r="5305" spans="2:7" ht="14" customHeight="1" x14ac:dyDescent="0.25">
      <c r="B5305" s="34" t="s">
        <v>6375</v>
      </c>
      <c r="C5305" s="29">
        <f>[1]!s_info_name(B5305)</f>
        <v>0</v>
      </c>
      <c r="D5305" s="30">
        <f>[1]!s_info_industry_sw_2021(B5305,"",1)</f>
        <v>0</v>
      </c>
      <c r="E5305" s="31" t="e">
        <f>IF([1]!s_info_industry_sw_2021(B5305,"",2)="消费电子",分工!$E$4,VLOOKUP(D5305,分工!$B$2:'分工'!$C$32,2,0))</f>
        <v>#N/A</v>
      </c>
      <c r="F5305" s="35"/>
      <c r="G5305" s="33">
        <f>IFERROR(VLOOKUP(C5305,重点公司!$C$2:$E$800,2,FALSE),0)</f>
        <v>0</v>
      </c>
    </row>
    <row r="5306" spans="2:7" ht="14" customHeight="1" x14ac:dyDescent="0.25">
      <c r="B5306" s="34" t="s">
        <v>6376</v>
      </c>
      <c r="C5306" s="29">
        <f>[1]!s_info_name(B5306)</f>
        <v>0</v>
      </c>
      <c r="D5306" s="30">
        <f>[1]!s_info_industry_sw_2021(B5306,"",1)</f>
        <v>0</v>
      </c>
      <c r="E5306" s="31" t="e">
        <f>IF([1]!s_info_industry_sw_2021(B5306,"",2)="消费电子",分工!$E$4,VLOOKUP(D5306,分工!$B$2:'分工'!$C$32,2,0))</f>
        <v>#N/A</v>
      </c>
      <c r="F5306" s="35"/>
      <c r="G5306" s="33">
        <f>IFERROR(VLOOKUP(C5306,重点公司!$C$2:$E$800,2,FALSE),0)</f>
        <v>0</v>
      </c>
    </row>
    <row r="5307" spans="2:7" ht="14" customHeight="1" x14ac:dyDescent="0.25">
      <c r="B5307" s="34" t="s">
        <v>6377</v>
      </c>
      <c r="C5307" s="29">
        <f>[1]!s_info_name(B5307)</f>
        <v>0</v>
      </c>
      <c r="D5307" s="30">
        <f>[1]!s_info_industry_sw_2021(B5307,"",1)</f>
        <v>0</v>
      </c>
      <c r="E5307" s="31" t="e">
        <f>IF([1]!s_info_industry_sw_2021(B5307,"",2)="消费电子",分工!$E$4,VLOOKUP(D5307,分工!$B$2:'分工'!$C$32,2,0))</f>
        <v>#N/A</v>
      </c>
      <c r="F5307" s="35"/>
      <c r="G5307" s="33">
        <f>IFERROR(VLOOKUP(C5307,重点公司!$C$2:$E$800,2,FALSE),0)</f>
        <v>0</v>
      </c>
    </row>
    <row r="5308" spans="2:7" ht="14" customHeight="1" x14ac:dyDescent="0.25">
      <c r="B5308" s="34" t="s">
        <v>6378</v>
      </c>
      <c r="C5308" s="29">
        <f>[1]!s_info_name(B5308)</f>
        <v>0</v>
      </c>
      <c r="D5308" s="30">
        <f>[1]!s_info_industry_sw_2021(B5308,"",1)</f>
        <v>0</v>
      </c>
      <c r="E5308" s="31" t="e">
        <f>IF([1]!s_info_industry_sw_2021(B5308,"",2)="消费电子",分工!$E$4,VLOOKUP(D5308,分工!$B$2:'分工'!$C$32,2,0))</f>
        <v>#N/A</v>
      </c>
      <c r="F5308" s="35"/>
      <c r="G5308" s="33">
        <f>IFERROR(VLOOKUP(C5308,重点公司!$C$2:$E$800,2,FALSE),0)</f>
        <v>0</v>
      </c>
    </row>
    <row r="5309" spans="2:7" ht="14" customHeight="1" x14ac:dyDescent="0.25">
      <c r="B5309" s="34" t="s">
        <v>6379</v>
      </c>
      <c r="C5309" s="29">
        <f>[1]!s_info_name(B5309)</f>
        <v>0</v>
      </c>
      <c r="D5309" s="30">
        <f>[1]!s_info_industry_sw_2021(B5309,"",1)</f>
        <v>0</v>
      </c>
      <c r="E5309" s="31" t="e">
        <f>IF([1]!s_info_industry_sw_2021(B5309,"",2)="消费电子",分工!$E$4,VLOOKUP(D5309,分工!$B$2:'分工'!$C$32,2,0))</f>
        <v>#N/A</v>
      </c>
      <c r="F5309" s="35"/>
      <c r="G5309" s="33">
        <f>IFERROR(VLOOKUP(C5309,重点公司!$C$2:$E$800,2,FALSE),0)</f>
        <v>0</v>
      </c>
    </row>
    <row r="5310" spans="2:7" ht="14" customHeight="1" x14ac:dyDescent="0.25">
      <c r="B5310" s="34" t="s">
        <v>6380</v>
      </c>
      <c r="C5310" s="29">
        <f>[1]!s_info_name(B5310)</f>
        <v>0</v>
      </c>
      <c r="D5310" s="30">
        <f>[1]!s_info_industry_sw_2021(B5310,"",1)</f>
        <v>0</v>
      </c>
      <c r="E5310" s="31" t="e">
        <f>IF([1]!s_info_industry_sw_2021(B5310,"",2)="消费电子",分工!$E$4,VLOOKUP(D5310,分工!$B$2:'分工'!$C$32,2,0))</f>
        <v>#N/A</v>
      </c>
      <c r="F5310" s="35"/>
      <c r="G5310" s="33">
        <f>IFERROR(VLOOKUP(C5310,重点公司!$C$2:$E$800,2,FALSE),0)</f>
        <v>0</v>
      </c>
    </row>
    <row r="5311" spans="2:7" ht="14" customHeight="1" x14ac:dyDescent="0.25">
      <c r="B5311" s="34" t="s">
        <v>6381</v>
      </c>
      <c r="C5311" s="29">
        <f>[1]!s_info_name(B5311)</f>
        <v>0</v>
      </c>
      <c r="D5311" s="30">
        <f>[1]!s_info_industry_sw_2021(B5311,"",1)</f>
        <v>0</v>
      </c>
      <c r="E5311" s="31" t="e">
        <f>IF([1]!s_info_industry_sw_2021(B5311,"",2)="消费电子",分工!$E$4,VLOOKUP(D5311,分工!$B$2:'分工'!$C$32,2,0))</f>
        <v>#N/A</v>
      </c>
      <c r="F5311" s="35"/>
      <c r="G5311" s="33">
        <f>IFERROR(VLOOKUP(C5311,重点公司!$C$2:$E$800,2,FALSE),0)</f>
        <v>0</v>
      </c>
    </row>
    <row r="5312" spans="2:7" ht="14" customHeight="1" x14ac:dyDescent="0.25">
      <c r="B5312" s="34" t="s">
        <v>6382</v>
      </c>
      <c r="C5312" s="29">
        <f>[1]!s_info_name(B5312)</f>
        <v>0</v>
      </c>
      <c r="D5312" s="30">
        <f>[1]!s_info_industry_sw_2021(B5312,"",1)</f>
        <v>0</v>
      </c>
      <c r="E5312" s="31" t="e">
        <f>IF([1]!s_info_industry_sw_2021(B5312,"",2)="消费电子",分工!$E$4,VLOOKUP(D5312,分工!$B$2:'分工'!$C$32,2,0))</f>
        <v>#N/A</v>
      </c>
      <c r="F5312" s="35"/>
      <c r="G5312" s="33">
        <f>IFERROR(VLOOKUP(C5312,重点公司!$C$2:$E$800,2,FALSE),0)</f>
        <v>0</v>
      </c>
    </row>
    <row r="5313" spans="2:7" ht="14" customHeight="1" x14ac:dyDescent="0.25">
      <c r="B5313" s="34" t="s">
        <v>6383</v>
      </c>
      <c r="C5313" s="29">
        <f>[1]!s_info_name(B5313)</f>
        <v>0</v>
      </c>
      <c r="D5313" s="30">
        <f>[1]!s_info_industry_sw_2021(B5313,"",1)</f>
        <v>0</v>
      </c>
      <c r="E5313" s="31" t="e">
        <f>IF([1]!s_info_industry_sw_2021(B5313,"",2)="消费电子",分工!$E$4,VLOOKUP(D5313,分工!$B$2:'分工'!$C$32,2,0))</f>
        <v>#N/A</v>
      </c>
      <c r="F5313" s="35"/>
      <c r="G5313" s="33">
        <f>IFERROR(VLOOKUP(C5313,重点公司!$C$2:$E$800,2,FALSE),0)</f>
        <v>0</v>
      </c>
    </row>
    <row r="5314" spans="2:7" ht="14" customHeight="1" x14ac:dyDescent="0.25">
      <c r="B5314" s="34" t="s">
        <v>6384</v>
      </c>
      <c r="C5314" s="29">
        <f>[1]!s_info_name(B5314)</f>
        <v>0</v>
      </c>
      <c r="D5314" s="30">
        <f>[1]!s_info_industry_sw_2021(B5314,"",1)</f>
        <v>0</v>
      </c>
      <c r="E5314" s="31" t="e">
        <f>IF([1]!s_info_industry_sw_2021(B5314,"",2)="消费电子",分工!$E$4,VLOOKUP(D5314,分工!$B$2:'分工'!$C$32,2,0))</f>
        <v>#N/A</v>
      </c>
      <c r="F5314" s="35"/>
      <c r="G5314" s="33">
        <f>IFERROR(VLOOKUP(C5314,重点公司!$C$2:$E$800,2,FALSE),0)</f>
        <v>0</v>
      </c>
    </row>
    <row r="5315" spans="2:7" ht="14" customHeight="1" x14ac:dyDescent="0.25">
      <c r="B5315" s="34" t="s">
        <v>6385</v>
      </c>
      <c r="C5315" s="29">
        <f>[1]!s_info_name(B5315)</f>
        <v>0</v>
      </c>
      <c r="D5315" s="30">
        <f>[1]!s_info_industry_sw_2021(B5315,"",1)</f>
        <v>0</v>
      </c>
      <c r="E5315" s="31" t="e">
        <f>IF([1]!s_info_industry_sw_2021(B5315,"",2)="消费电子",分工!$E$4,VLOOKUP(D5315,分工!$B$2:'分工'!$C$32,2,0))</f>
        <v>#N/A</v>
      </c>
      <c r="F5315" s="35"/>
      <c r="G5315" s="33">
        <f>IFERROR(VLOOKUP(C5315,重点公司!$C$2:$E$800,2,FALSE),0)</f>
        <v>0</v>
      </c>
    </row>
    <row r="5316" spans="2:7" ht="14" customHeight="1" x14ac:dyDescent="0.25">
      <c r="B5316" s="34" t="s">
        <v>6386</v>
      </c>
      <c r="C5316" s="29">
        <f>[1]!s_info_name(B5316)</f>
        <v>0</v>
      </c>
      <c r="D5316" s="30">
        <f>[1]!s_info_industry_sw_2021(B5316,"",1)</f>
        <v>0</v>
      </c>
      <c r="E5316" s="31" t="e">
        <f>IF([1]!s_info_industry_sw_2021(B5316,"",2)="消费电子",分工!$E$4,VLOOKUP(D5316,分工!$B$2:'分工'!$C$32,2,0))</f>
        <v>#N/A</v>
      </c>
      <c r="F5316" s="35"/>
      <c r="G5316" s="33">
        <f>IFERROR(VLOOKUP(C5316,重点公司!$C$2:$E$800,2,FALSE),0)</f>
        <v>0</v>
      </c>
    </row>
    <row r="5317" spans="2:7" ht="14" customHeight="1" x14ac:dyDescent="0.25">
      <c r="B5317" s="34" t="s">
        <v>6387</v>
      </c>
      <c r="C5317" s="29">
        <f>[1]!s_info_name(B5317)</f>
        <v>0</v>
      </c>
      <c r="D5317" s="30">
        <f>[1]!s_info_industry_sw_2021(B5317,"",1)</f>
        <v>0</v>
      </c>
      <c r="E5317" s="31" t="e">
        <f>IF([1]!s_info_industry_sw_2021(B5317,"",2)="消费电子",分工!$E$4,VLOOKUP(D5317,分工!$B$2:'分工'!$C$32,2,0))</f>
        <v>#N/A</v>
      </c>
      <c r="F5317" s="35"/>
      <c r="G5317" s="33">
        <f>IFERROR(VLOOKUP(C5317,重点公司!$C$2:$E$800,2,FALSE),0)</f>
        <v>0</v>
      </c>
    </row>
    <row r="5318" spans="2:7" ht="14" customHeight="1" x14ac:dyDescent="0.25">
      <c r="B5318" s="34" t="s">
        <v>6388</v>
      </c>
      <c r="C5318" s="29">
        <f>[1]!s_info_name(B5318)</f>
        <v>0</v>
      </c>
      <c r="D5318" s="30">
        <f>[1]!s_info_industry_sw_2021(B5318,"",1)</f>
        <v>0</v>
      </c>
      <c r="E5318" s="31" t="e">
        <f>IF([1]!s_info_industry_sw_2021(B5318,"",2)="消费电子",分工!$E$4,VLOOKUP(D5318,分工!$B$2:'分工'!$C$32,2,0))</f>
        <v>#N/A</v>
      </c>
      <c r="F5318" s="35"/>
      <c r="G5318" s="33">
        <f>IFERROR(VLOOKUP(C5318,重点公司!$C$2:$E$800,2,FALSE),0)</f>
        <v>0</v>
      </c>
    </row>
    <row r="5319" spans="2:7" ht="14" customHeight="1" x14ac:dyDescent="0.25">
      <c r="B5319" s="34" t="s">
        <v>6389</v>
      </c>
      <c r="C5319" s="29">
        <f>[1]!s_info_name(B5319)</f>
        <v>0</v>
      </c>
      <c r="D5319" s="30">
        <f>[1]!s_info_industry_sw_2021(B5319,"",1)</f>
        <v>0</v>
      </c>
      <c r="E5319" s="31" t="e">
        <f>IF([1]!s_info_industry_sw_2021(B5319,"",2)="消费电子",分工!$E$4,VLOOKUP(D5319,分工!$B$2:'分工'!$C$32,2,0))</f>
        <v>#N/A</v>
      </c>
      <c r="F5319" s="35"/>
      <c r="G5319" s="33">
        <f>IFERROR(VLOOKUP(C5319,重点公司!$C$2:$E$800,2,FALSE),0)</f>
        <v>0</v>
      </c>
    </row>
    <row r="5320" spans="2:7" ht="14" customHeight="1" x14ac:dyDescent="0.25">
      <c r="B5320" s="34" t="s">
        <v>6390</v>
      </c>
      <c r="C5320" s="29">
        <f>[1]!s_info_name(B5320)</f>
        <v>0</v>
      </c>
      <c r="D5320" s="30">
        <f>[1]!s_info_industry_sw_2021(B5320,"",1)</f>
        <v>0</v>
      </c>
      <c r="E5320" s="31" t="e">
        <f>IF([1]!s_info_industry_sw_2021(B5320,"",2)="消费电子",分工!$E$4,VLOOKUP(D5320,分工!$B$2:'分工'!$C$32,2,0))</f>
        <v>#N/A</v>
      </c>
      <c r="F5320" s="35"/>
      <c r="G5320" s="33">
        <f>IFERROR(VLOOKUP(C5320,重点公司!$C$2:$E$800,2,FALSE),0)</f>
        <v>0</v>
      </c>
    </row>
    <row r="5321" spans="2:7" ht="14" customHeight="1" x14ac:dyDescent="0.25">
      <c r="B5321" s="34" t="s">
        <v>6391</v>
      </c>
      <c r="C5321" s="29">
        <f>[1]!s_info_name(B5321)</f>
        <v>0</v>
      </c>
      <c r="D5321" s="30">
        <f>[1]!s_info_industry_sw_2021(B5321,"",1)</f>
        <v>0</v>
      </c>
      <c r="E5321" s="31" t="e">
        <f>IF([1]!s_info_industry_sw_2021(B5321,"",2)="消费电子",分工!$E$4,VLOOKUP(D5321,分工!$B$2:'分工'!$C$32,2,0))</f>
        <v>#N/A</v>
      </c>
      <c r="F5321" s="35"/>
      <c r="G5321" s="33">
        <f>IFERROR(VLOOKUP(C5321,重点公司!$C$2:$E$800,2,FALSE),0)</f>
        <v>0</v>
      </c>
    </row>
    <row r="5322" spans="2:7" ht="14" customHeight="1" x14ac:dyDescent="0.25">
      <c r="B5322" s="34" t="s">
        <v>6392</v>
      </c>
      <c r="C5322" s="29">
        <f>[1]!s_info_name(B5322)</f>
        <v>0</v>
      </c>
      <c r="D5322" s="30">
        <f>[1]!s_info_industry_sw_2021(B5322,"",1)</f>
        <v>0</v>
      </c>
      <c r="E5322" s="31" t="e">
        <f>IF([1]!s_info_industry_sw_2021(B5322,"",2)="消费电子",分工!$E$4,VLOOKUP(D5322,分工!$B$2:'分工'!$C$32,2,0))</f>
        <v>#N/A</v>
      </c>
      <c r="F5322" s="35"/>
      <c r="G5322" s="33">
        <f>IFERROR(VLOOKUP(C5322,重点公司!$C$2:$E$800,2,FALSE),0)</f>
        <v>0</v>
      </c>
    </row>
    <row r="5323" spans="2:7" ht="14" customHeight="1" x14ac:dyDescent="0.25">
      <c r="B5323" s="34" t="s">
        <v>6393</v>
      </c>
      <c r="C5323" s="29">
        <f>[1]!s_info_name(B5323)</f>
        <v>0</v>
      </c>
      <c r="D5323" s="30">
        <f>[1]!s_info_industry_sw_2021(B5323,"",1)</f>
        <v>0</v>
      </c>
      <c r="E5323" s="31" t="e">
        <f>IF([1]!s_info_industry_sw_2021(B5323,"",2)="消费电子",分工!$E$4,VLOOKUP(D5323,分工!$B$2:'分工'!$C$32,2,0))</f>
        <v>#N/A</v>
      </c>
      <c r="F5323" s="35"/>
      <c r="G5323" s="33">
        <f>IFERROR(VLOOKUP(C5323,重点公司!$C$2:$E$800,2,FALSE),0)</f>
        <v>0</v>
      </c>
    </row>
    <row r="5324" spans="2:7" ht="14" customHeight="1" x14ac:dyDescent="0.25">
      <c r="B5324" s="34" t="s">
        <v>6394</v>
      </c>
      <c r="C5324" s="29">
        <f>[1]!s_info_name(B5324)</f>
        <v>0</v>
      </c>
      <c r="D5324" s="30">
        <f>[1]!s_info_industry_sw_2021(B5324,"",1)</f>
        <v>0</v>
      </c>
      <c r="E5324" s="31" t="e">
        <f>IF([1]!s_info_industry_sw_2021(B5324,"",2)="消费电子",分工!$E$4,VLOOKUP(D5324,分工!$B$2:'分工'!$C$32,2,0))</f>
        <v>#N/A</v>
      </c>
      <c r="F5324" s="35"/>
      <c r="G5324" s="33">
        <f>IFERROR(VLOOKUP(C5324,重点公司!$C$2:$E$800,2,FALSE),0)</f>
        <v>0</v>
      </c>
    </row>
    <row r="5325" spans="2:7" ht="14" customHeight="1" x14ac:dyDescent="0.25">
      <c r="B5325" s="34" t="s">
        <v>6395</v>
      </c>
      <c r="C5325" s="29">
        <f>[1]!s_info_name(B5325)</f>
        <v>0</v>
      </c>
      <c r="D5325" s="30">
        <f>[1]!s_info_industry_sw_2021(B5325,"",1)</f>
        <v>0</v>
      </c>
      <c r="E5325" s="31" t="e">
        <f>IF([1]!s_info_industry_sw_2021(B5325,"",2)="消费电子",分工!$E$4,VLOOKUP(D5325,分工!$B$2:'分工'!$C$32,2,0))</f>
        <v>#N/A</v>
      </c>
      <c r="F5325" s="35"/>
      <c r="G5325" s="33">
        <f>IFERROR(VLOOKUP(C5325,重点公司!$C$2:$E$800,2,FALSE),0)</f>
        <v>0</v>
      </c>
    </row>
    <row r="5326" spans="2:7" ht="14" customHeight="1" x14ac:dyDescent="0.25">
      <c r="B5326" s="34" t="s">
        <v>6396</v>
      </c>
      <c r="C5326" s="29">
        <f>[1]!s_info_name(B5326)</f>
        <v>0</v>
      </c>
      <c r="D5326" s="30">
        <f>[1]!s_info_industry_sw_2021(B5326,"",1)</f>
        <v>0</v>
      </c>
      <c r="E5326" s="31" t="e">
        <f>IF([1]!s_info_industry_sw_2021(B5326,"",2)="消费电子",分工!$E$4,VLOOKUP(D5326,分工!$B$2:'分工'!$C$32,2,0))</f>
        <v>#N/A</v>
      </c>
      <c r="F5326" s="35"/>
      <c r="G5326" s="33">
        <f>IFERROR(VLOOKUP(C5326,重点公司!$C$2:$E$800,2,FALSE),0)</f>
        <v>0</v>
      </c>
    </row>
    <row r="5327" spans="2:7" ht="14" customHeight="1" x14ac:dyDescent="0.25">
      <c r="B5327" s="34" t="s">
        <v>6397</v>
      </c>
      <c r="C5327" s="29">
        <f>[1]!s_info_name(B5327)</f>
        <v>0</v>
      </c>
      <c r="D5327" s="30">
        <f>[1]!s_info_industry_sw_2021(B5327,"",1)</f>
        <v>0</v>
      </c>
      <c r="E5327" s="31" t="e">
        <f>IF([1]!s_info_industry_sw_2021(B5327,"",2)="消费电子",分工!$E$4,VLOOKUP(D5327,分工!$B$2:'分工'!$C$32,2,0))</f>
        <v>#N/A</v>
      </c>
      <c r="F5327" s="35"/>
      <c r="G5327" s="33">
        <f>IFERROR(VLOOKUP(C5327,重点公司!$C$2:$E$800,2,FALSE),0)</f>
        <v>0</v>
      </c>
    </row>
    <row r="5328" spans="2:7" ht="14" customHeight="1" x14ac:dyDescent="0.25">
      <c r="B5328" s="34" t="s">
        <v>6398</v>
      </c>
      <c r="C5328" s="29">
        <f>[1]!s_info_name(B5328)</f>
        <v>0</v>
      </c>
      <c r="D5328" s="30">
        <f>[1]!s_info_industry_sw_2021(B5328,"",1)</f>
        <v>0</v>
      </c>
      <c r="E5328" s="31" t="e">
        <f>IF([1]!s_info_industry_sw_2021(B5328,"",2)="消费电子",分工!$E$4,VLOOKUP(D5328,分工!$B$2:'分工'!$C$32,2,0))</f>
        <v>#N/A</v>
      </c>
      <c r="F5328" s="35"/>
      <c r="G5328" s="33">
        <f>IFERROR(VLOOKUP(C5328,重点公司!$C$2:$E$800,2,FALSE),0)</f>
        <v>0</v>
      </c>
    </row>
    <row r="5329" spans="2:7" ht="14" customHeight="1" x14ac:dyDescent="0.25">
      <c r="B5329" s="34" t="s">
        <v>6399</v>
      </c>
      <c r="C5329" s="29">
        <f>[1]!s_info_name(B5329)</f>
        <v>0</v>
      </c>
      <c r="D5329" s="30">
        <f>[1]!s_info_industry_sw_2021(B5329,"",1)</f>
        <v>0</v>
      </c>
      <c r="E5329" s="31" t="e">
        <f>IF([1]!s_info_industry_sw_2021(B5329,"",2)="消费电子",分工!$E$4,VLOOKUP(D5329,分工!$B$2:'分工'!$C$32,2,0))</f>
        <v>#N/A</v>
      </c>
      <c r="F5329" s="35"/>
      <c r="G5329" s="33">
        <f>IFERROR(VLOOKUP(C5329,重点公司!$C$2:$E$800,2,FALSE),0)</f>
        <v>0</v>
      </c>
    </row>
    <row r="5330" spans="2:7" ht="14" customHeight="1" x14ac:dyDescent="0.25">
      <c r="B5330" s="34" t="s">
        <v>6400</v>
      </c>
      <c r="C5330" s="29">
        <f>[1]!s_info_name(B5330)</f>
        <v>0</v>
      </c>
      <c r="D5330" s="30">
        <f>[1]!s_info_industry_sw_2021(B5330,"",1)</f>
        <v>0</v>
      </c>
      <c r="E5330" s="31" t="e">
        <f>IF([1]!s_info_industry_sw_2021(B5330,"",2)="消费电子",分工!$E$4,VLOOKUP(D5330,分工!$B$2:'分工'!$C$32,2,0))</f>
        <v>#N/A</v>
      </c>
      <c r="F5330" s="35"/>
      <c r="G5330" s="33">
        <f>IFERROR(VLOOKUP(C5330,重点公司!$C$2:$E$800,2,FALSE),0)</f>
        <v>0</v>
      </c>
    </row>
    <row r="5331" spans="2:7" ht="14" customHeight="1" x14ac:dyDescent="0.25">
      <c r="B5331" s="34" t="s">
        <v>6401</v>
      </c>
      <c r="C5331" s="29">
        <f>[1]!s_info_name(B5331)</f>
        <v>0</v>
      </c>
      <c r="D5331" s="30">
        <f>[1]!s_info_industry_sw_2021(B5331,"",1)</f>
        <v>0</v>
      </c>
      <c r="E5331" s="31" t="e">
        <f>IF([1]!s_info_industry_sw_2021(B5331,"",2)="消费电子",分工!$E$4,VLOOKUP(D5331,分工!$B$2:'分工'!$C$32,2,0))</f>
        <v>#N/A</v>
      </c>
      <c r="F5331" s="35"/>
      <c r="G5331" s="33">
        <f>IFERROR(VLOOKUP(C5331,重点公司!$C$2:$E$800,2,FALSE),0)</f>
        <v>0</v>
      </c>
    </row>
    <row r="5332" spans="2:7" ht="14" customHeight="1" x14ac:dyDescent="0.25">
      <c r="B5332" s="34" t="s">
        <v>6402</v>
      </c>
      <c r="C5332" s="29">
        <f>[1]!s_info_name(B5332)</f>
        <v>0</v>
      </c>
      <c r="D5332" s="30">
        <f>[1]!s_info_industry_sw_2021(B5332,"",1)</f>
        <v>0</v>
      </c>
      <c r="E5332" s="31" t="e">
        <f>IF([1]!s_info_industry_sw_2021(B5332,"",2)="消费电子",分工!$E$4,VLOOKUP(D5332,分工!$B$2:'分工'!$C$32,2,0))</f>
        <v>#N/A</v>
      </c>
      <c r="F5332" s="35"/>
      <c r="G5332" s="33">
        <f>IFERROR(VLOOKUP(C5332,重点公司!$C$2:$E$800,2,FALSE),0)</f>
        <v>0</v>
      </c>
    </row>
    <row r="5333" spans="2:7" ht="14" customHeight="1" x14ac:dyDescent="0.25">
      <c r="B5333" s="34" t="s">
        <v>6403</v>
      </c>
      <c r="C5333" s="29">
        <f>[1]!s_info_name(B5333)</f>
        <v>0</v>
      </c>
      <c r="D5333" s="30">
        <f>[1]!s_info_industry_sw_2021(B5333,"",1)</f>
        <v>0</v>
      </c>
      <c r="E5333" s="31" t="e">
        <f>IF([1]!s_info_industry_sw_2021(B5333,"",2)="消费电子",分工!$E$4,VLOOKUP(D5333,分工!$B$2:'分工'!$C$32,2,0))</f>
        <v>#N/A</v>
      </c>
      <c r="F5333" s="35"/>
      <c r="G5333" s="33">
        <f>IFERROR(VLOOKUP(C5333,重点公司!$C$2:$E$800,2,FALSE),0)</f>
        <v>0</v>
      </c>
    </row>
    <row r="5334" spans="2:7" ht="14" customHeight="1" x14ac:dyDescent="0.25">
      <c r="B5334" s="34" t="s">
        <v>6404</v>
      </c>
      <c r="C5334" s="29">
        <f>[1]!s_info_name(B5334)</f>
        <v>0</v>
      </c>
      <c r="D5334" s="30">
        <f>[1]!s_info_industry_sw_2021(B5334,"",1)</f>
        <v>0</v>
      </c>
      <c r="E5334" s="31" t="e">
        <f>IF([1]!s_info_industry_sw_2021(B5334,"",2)="消费电子",分工!$E$4,VLOOKUP(D5334,分工!$B$2:'分工'!$C$32,2,0))</f>
        <v>#N/A</v>
      </c>
      <c r="F5334" s="35"/>
      <c r="G5334" s="33">
        <f>IFERROR(VLOOKUP(C5334,重点公司!$C$2:$E$800,2,FALSE),0)</f>
        <v>0</v>
      </c>
    </row>
    <row r="5335" spans="2:7" ht="14" customHeight="1" x14ac:dyDescent="0.25">
      <c r="B5335" s="34" t="s">
        <v>6405</v>
      </c>
      <c r="C5335" s="29">
        <f>[1]!s_info_name(B5335)</f>
        <v>0</v>
      </c>
      <c r="D5335" s="30">
        <f>[1]!s_info_industry_sw_2021(B5335,"",1)</f>
        <v>0</v>
      </c>
      <c r="E5335" s="31" t="e">
        <f>IF([1]!s_info_industry_sw_2021(B5335,"",2)="消费电子",分工!$E$4,VLOOKUP(D5335,分工!$B$2:'分工'!$C$32,2,0))</f>
        <v>#N/A</v>
      </c>
      <c r="F5335" s="35"/>
      <c r="G5335" s="33">
        <f>IFERROR(VLOOKUP(C5335,重点公司!$C$2:$E$800,2,FALSE),0)</f>
        <v>0</v>
      </c>
    </row>
    <row r="5336" spans="2:7" ht="14" customHeight="1" x14ac:dyDescent="0.25">
      <c r="B5336" s="34" t="s">
        <v>6406</v>
      </c>
      <c r="C5336" s="29">
        <f>[1]!s_info_name(B5336)</f>
        <v>0</v>
      </c>
      <c r="D5336" s="30">
        <f>[1]!s_info_industry_sw_2021(B5336,"",1)</f>
        <v>0</v>
      </c>
      <c r="E5336" s="31" t="e">
        <f>IF([1]!s_info_industry_sw_2021(B5336,"",2)="消费电子",分工!$E$4,VLOOKUP(D5336,分工!$B$2:'分工'!$C$32,2,0))</f>
        <v>#N/A</v>
      </c>
      <c r="F5336" s="35"/>
      <c r="G5336" s="33">
        <f>IFERROR(VLOOKUP(C5336,重点公司!$C$2:$E$800,2,FALSE),0)</f>
        <v>0</v>
      </c>
    </row>
    <row r="5337" spans="2:7" ht="14" customHeight="1" x14ac:dyDescent="0.25">
      <c r="B5337" s="34" t="s">
        <v>6407</v>
      </c>
      <c r="C5337" s="29">
        <f>[1]!s_info_name(B5337)</f>
        <v>0</v>
      </c>
      <c r="D5337" s="30">
        <f>[1]!s_info_industry_sw_2021(B5337,"",1)</f>
        <v>0</v>
      </c>
      <c r="E5337" s="31" t="e">
        <f>IF([1]!s_info_industry_sw_2021(B5337,"",2)="消费电子",分工!$E$4,VLOOKUP(D5337,分工!$B$2:'分工'!$C$32,2,0))</f>
        <v>#N/A</v>
      </c>
      <c r="F5337" s="35"/>
      <c r="G5337" s="33">
        <f>IFERROR(VLOOKUP(C5337,重点公司!$C$2:$E$800,2,FALSE),0)</f>
        <v>0</v>
      </c>
    </row>
    <row r="5338" spans="2:7" ht="14" customHeight="1" x14ac:dyDescent="0.25">
      <c r="B5338" s="34" t="s">
        <v>6408</v>
      </c>
      <c r="C5338" s="29">
        <f>[1]!s_info_name(B5338)</f>
        <v>0</v>
      </c>
      <c r="D5338" s="30">
        <f>[1]!s_info_industry_sw_2021(B5338,"",1)</f>
        <v>0</v>
      </c>
      <c r="E5338" s="31" t="e">
        <f>IF([1]!s_info_industry_sw_2021(B5338,"",2)="消费电子",分工!$E$4,VLOOKUP(D5338,分工!$B$2:'分工'!$C$32,2,0))</f>
        <v>#N/A</v>
      </c>
      <c r="F5338" s="35"/>
      <c r="G5338" s="33">
        <f>IFERROR(VLOOKUP(C5338,重点公司!$C$2:$E$800,2,FALSE),0)</f>
        <v>0</v>
      </c>
    </row>
    <row r="5339" spans="2:7" ht="14" customHeight="1" x14ac:dyDescent="0.25">
      <c r="B5339" s="34" t="s">
        <v>6409</v>
      </c>
      <c r="C5339" s="29">
        <f>[1]!s_info_name(B5339)</f>
        <v>0</v>
      </c>
      <c r="D5339" s="30">
        <f>[1]!s_info_industry_sw_2021(B5339,"",1)</f>
        <v>0</v>
      </c>
      <c r="E5339" s="31" t="e">
        <f>IF([1]!s_info_industry_sw_2021(B5339,"",2)="消费电子",分工!$E$4,VLOOKUP(D5339,分工!$B$2:'分工'!$C$32,2,0))</f>
        <v>#N/A</v>
      </c>
      <c r="F5339" s="35"/>
      <c r="G5339" s="33">
        <f>IFERROR(VLOOKUP(C5339,重点公司!$C$2:$E$800,2,FALSE),0)</f>
        <v>0</v>
      </c>
    </row>
    <row r="5340" spans="2:7" ht="14" customHeight="1" x14ac:dyDescent="0.25">
      <c r="B5340" s="34" t="s">
        <v>6410</v>
      </c>
      <c r="C5340" s="29">
        <f>[1]!s_info_name(B5340)</f>
        <v>0</v>
      </c>
      <c r="D5340" s="30">
        <f>[1]!s_info_industry_sw_2021(B5340,"",1)</f>
        <v>0</v>
      </c>
      <c r="E5340" s="31" t="e">
        <f>IF([1]!s_info_industry_sw_2021(B5340,"",2)="消费电子",分工!$E$4,VLOOKUP(D5340,分工!$B$2:'分工'!$C$32,2,0))</f>
        <v>#N/A</v>
      </c>
      <c r="F5340" s="35"/>
      <c r="G5340" s="33">
        <f>IFERROR(VLOOKUP(C5340,重点公司!$C$2:$E$800,2,FALSE),0)</f>
        <v>0</v>
      </c>
    </row>
    <row r="5341" spans="2:7" ht="14" customHeight="1" x14ac:dyDescent="0.25">
      <c r="B5341" s="34" t="s">
        <v>6411</v>
      </c>
      <c r="C5341" s="29">
        <f>[1]!s_info_name(B5341)</f>
        <v>0</v>
      </c>
      <c r="D5341" s="30">
        <f>[1]!s_info_industry_sw_2021(B5341,"",1)</f>
        <v>0</v>
      </c>
      <c r="E5341" s="31" t="e">
        <f>IF([1]!s_info_industry_sw_2021(B5341,"",2)="消费电子",分工!$E$4,VLOOKUP(D5341,分工!$B$2:'分工'!$C$32,2,0))</f>
        <v>#N/A</v>
      </c>
      <c r="F5341" s="35"/>
      <c r="G5341" s="33">
        <f>IFERROR(VLOOKUP(C5341,重点公司!$C$2:$E$800,2,FALSE),0)</f>
        <v>0</v>
      </c>
    </row>
    <row r="5342" spans="2:7" ht="14" customHeight="1" x14ac:dyDescent="0.25">
      <c r="B5342" s="34" t="s">
        <v>6412</v>
      </c>
      <c r="C5342" s="29">
        <f>[1]!s_info_name(B5342)</f>
        <v>0</v>
      </c>
      <c r="D5342" s="30">
        <f>[1]!s_info_industry_sw_2021(B5342,"",1)</f>
        <v>0</v>
      </c>
      <c r="E5342" s="31" t="e">
        <f>IF([1]!s_info_industry_sw_2021(B5342,"",2)="消费电子",分工!$E$4,VLOOKUP(D5342,分工!$B$2:'分工'!$C$32,2,0))</f>
        <v>#N/A</v>
      </c>
      <c r="F5342" s="35"/>
      <c r="G5342" s="33">
        <f>IFERROR(VLOOKUP(C5342,重点公司!$C$2:$E$800,2,FALSE),0)</f>
        <v>0</v>
      </c>
    </row>
    <row r="5343" spans="2:7" ht="14" customHeight="1" x14ac:dyDescent="0.25">
      <c r="B5343" s="34" t="s">
        <v>6413</v>
      </c>
      <c r="C5343" s="29">
        <f>[1]!s_info_name(B5343)</f>
        <v>0</v>
      </c>
      <c r="D5343" s="30">
        <f>[1]!s_info_industry_sw_2021(B5343,"",1)</f>
        <v>0</v>
      </c>
      <c r="E5343" s="31" t="e">
        <f>IF([1]!s_info_industry_sw_2021(B5343,"",2)="消费电子",分工!$E$4,VLOOKUP(D5343,分工!$B$2:'分工'!$C$32,2,0))</f>
        <v>#N/A</v>
      </c>
      <c r="F5343" s="35"/>
      <c r="G5343" s="33">
        <f>IFERROR(VLOOKUP(C5343,重点公司!$C$2:$E$800,2,FALSE),0)</f>
        <v>0</v>
      </c>
    </row>
    <row r="5344" spans="2:7" ht="14" customHeight="1" x14ac:dyDescent="0.25">
      <c r="B5344" s="34" t="s">
        <v>6414</v>
      </c>
      <c r="C5344" s="29">
        <f>[1]!s_info_name(B5344)</f>
        <v>0</v>
      </c>
      <c r="D5344" s="30">
        <f>[1]!s_info_industry_sw_2021(B5344,"",1)</f>
        <v>0</v>
      </c>
      <c r="E5344" s="31" t="e">
        <f>IF([1]!s_info_industry_sw_2021(B5344,"",2)="消费电子",分工!$E$4,VLOOKUP(D5344,分工!$B$2:'分工'!$C$32,2,0))</f>
        <v>#N/A</v>
      </c>
      <c r="F5344" s="35"/>
      <c r="G5344" s="33">
        <f>IFERROR(VLOOKUP(C5344,重点公司!$C$2:$E$800,2,FALSE),0)</f>
        <v>0</v>
      </c>
    </row>
    <row r="5345" spans="2:7" ht="14" customHeight="1" x14ac:dyDescent="0.25">
      <c r="B5345" s="34" t="s">
        <v>6415</v>
      </c>
      <c r="C5345" s="29">
        <f>[1]!s_info_name(B5345)</f>
        <v>0</v>
      </c>
      <c r="D5345" s="30">
        <f>[1]!s_info_industry_sw_2021(B5345,"",1)</f>
        <v>0</v>
      </c>
      <c r="E5345" s="31" t="e">
        <f>IF([1]!s_info_industry_sw_2021(B5345,"",2)="消费电子",分工!$E$4,VLOOKUP(D5345,分工!$B$2:'分工'!$C$32,2,0))</f>
        <v>#N/A</v>
      </c>
      <c r="F5345" s="35"/>
      <c r="G5345" s="33">
        <f>IFERROR(VLOOKUP(C5345,重点公司!$C$2:$E$800,2,FALSE),0)</f>
        <v>0</v>
      </c>
    </row>
    <row r="5346" spans="2:7" ht="14" customHeight="1" x14ac:dyDescent="0.25">
      <c r="B5346" s="34" t="s">
        <v>6416</v>
      </c>
      <c r="C5346" s="29">
        <f>[1]!s_info_name(B5346)</f>
        <v>0</v>
      </c>
      <c r="D5346" s="30">
        <f>[1]!s_info_industry_sw_2021(B5346,"",1)</f>
        <v>0</v>
      </c>
      <c r="E5346" s="31" t="e">
        <f>IF([1]!s_info_industry_sw_2021(B5346,"",2)="消费电子",分工!$E$4,VLOOKUP(D5346,分工!$B$2:'分工'!$C$32,2,0))</f>
        <v>#N/A</v>
      </c>
      <c r="F5346" s="35"/>
      <c r="G5346" s="33">
        <f>IFERROR(VLOOKUP(C5346,重点公司!$C$2:$E$800,2,FALSE),0)</f>
        <v>0</v>
      </c>
    </row>
    <row r="5347" spans="2:7" ht="14" customHeight="1" x14ac:dyDescent="0.25">
      <c r="B5347" s="34" t="s">
        <v>6417</v>
      </c>
      <c r="C5347" s="29">
        <f>[1]!s_info_name(B5347)</f>
        <v>0</v>
      </c>
      <c r="D5347" s="30">
        <f>[1]!s_info_industry_sw_2021(B5347,"",1)</f>
        <v>0</v>
      </c>
      <c r="E5347" s="31" t="e">
        <f>IF([1]!s_info_industry_sw_2021(B5347,"",2)="消费电子",分工!$E$4,VLOOKUP(D5347,分工!$B$2:'分工'!$C$32,2,0))</f>
        <v>#N/A</v>
      </c>
      <c r="F5347" s="35"/>
      <c r="G5347" s="33">
        <f>IFERROR(VLOOKUP(C5347,重点公司!$C$2:$E$800,2,FALSE),0)</f>
        <v>0</v>
      </c>
    </row>
    <row r="5348" spans="2:7" ht="14" customHeight="1" x14ac:dyDescent="0.25">
      <c r="B5348" s="34" t="s">
        <v>6418</v>
      </c>
      <c r="C5348" s="29">
        <f>[1]!s_info_name(B5348)</f>
        <v>0</v>
      </c>
      <c r="D5348" s="30">
        <f>[1]!s_info_industry_sw_2021(B5348,"",1)</f>
        <v>0</v>
      </c>
      <c r="E5348" s="31" t="e">
        <f>IF([1]!s_info_industry_sw_2021(B5348,"",2)="消费电子",分工!$E$4,VLOOKUP(D5348,分工!$B$2:'分工'!$C$32,2,0))</f>
        <v>#N/A</v>
      </c>
      <c r="F5348" s="35"/>
      <c r="G5348" s="33">
        <f>IFERROR(VLOOKUP(C5348,重点公司!$C$2:$E$800,2,FALSE),0)</f>
        <v>0</v>
      </c>
    </row>
    <row r="5349" spans="2:7" ht="14" customHeight="1" x14ac:dyDescent="0.25">
      <c r="B5349" s="34" t="s">
        <v>6419</v>
      </c>
      <c r="C5349" s="29">
        <f>[1]!s_info_name(B5349)</f>
        <v>0</v>
      </c>
      <c r="D5349" s="30">
        <f>[1]!s_info_industry_sw_2021(B5349,"",1)</f>
        <v>0</v>
      </c>
      <c r="E5349" s="31" t="e">
        <f>IF([1]!s_info_industry_sw_2021(B5349,"",2)="消费电子",分工!$E$4,VLOOKUP(D5349,分工!$B$2:'分工'!$C$32,2,0))</f>
        <v>#N/A</v>
      </c>
      <c r="F5349" s="35"/>
      <c r="G5349" s="33">
        <f>IFERROR(VLOOKUP(C5349,重点公司!$C$2:$E$800,2,FALSE),0)</f>
        <v>0</v>
      </c>
    </row>
    <row r="5350" spans="2:7" ht="14" customHeight="1" x14ac:dyDescent="0.25">
      <c r="B5350" s="34" t="s">
        <v>6420</v>
      </c>
      <c r="C5350" s="29">
        <f>[1]!s_info_name(B5350)</f>
        <v>0</v>
      </c>
      <c r="D5350" s="30">
        <f>[1]!s_info_industry_sw_2021(B5350,"",1)</f>
        <v>0</v>
      </c>
      <c r="E5350" s="31" t="e">
        <f>IF([1]!s_info_industry_sw_2021(B5350,"",2)="消费电子",分工!$E$4,VLOOKUP(D5350,分工!$B$2:'分工'!$C$32,2,0))</f>
        <v>#N/A</v>
      </c>
      <c r="F5350" s="35"/>
      <c r="G5350" s="33">
        <f>IFERROR(VLOOKUP(C5350,重点公司!$C$2:$E$800,2,FALSE),0)</f>
        <v>0</v>
      </c>
    </row>
    <row r="5351" spans="2:7" ht="14" customHeight="1" x14ac:dyDescent="0.25">
      <c r="B5351" s="34" t="s">
        <v>6421</v>
      </c>
      <c r="C5351" s="29">
        <f>[1]!s_info_name(B5351)</f>
        <v>0</v>
      </c>
      <c r="D5351" s="30">
        <f>[1]!s_info_industry_sw_2021(B5351,"",1)</f>
        <v>0</v>
      </c>
      <c r="E5351" s="31" t="e">
        <f>IF([1]!s_info_industry_sw_2021(B5351,"",2)="消费电子",分工!$E$4,VLOOKUP(D5351,分工!$B$2:'分工'!$C$32,2,0))</f>
        <v>#N/A</v>
      </c>
      <c r="F5351" s="35"/>
      <c r="G5351" s="33">
        <f>IFERROR(VLOOKUP(C5351,重点公司!$C$2:$E$800,2,FALSE),0)</f>
        <v>0</v>
      </c>
    </row>
    <row r="5352" spans="2:7" ht="14" customHeight="1" x14ac:dyDescent="0.25">
      <c r="B5352" s="34" t="s">
        <v>6422</v>
      </c>
      <c r="C5352" s="29">
        <f>[1]!s_info_name(B5352)</f>
        <v>0</v>
      </c>
      <c r="D5352" s="30">
        <f>[1]!s_info_industry_sw_2021(B5352,"",1)</f>
        <v>0</v>
      </c>
      <c r="E5352" s="31" t="e">
        <f>IF([1]!s_info_industry_sw_2021(B5352,"",2)="消费电子",分工!$E$4,VLOOKUP(D5352,分工!$B$2:'分工'!$C$32,2,0))</f>
        <v>#N/A</v>
      </c>
      <c r="F5352" s="35"/>
      <c r="G5352" s="33">
        <f>IFERROR(VLOOKUP(C5352,重点公司!$C$2:$E$800,2,FALSE),0)</f>
        <v>0</v>
      </c>
    </row>
    <row r="5353" spans="2:7" ht="14" customHeight="1" x14ac:dyDescent="0.25">
      <c r="B5353" s="34" t="s">
        <v>6423</v>
      </c>
      <c r="C5353" s="29">
        <f>[1]!s_info_name(B5353)</f>
        <v>0</v>
      </c>
      <c r="D5353" s="30">
        <f>[1]!s_info_industry_sw_2021(B5353,"",1)</f>
        <v>0</v>
      </c>
      <c r="E5353" s="31" t="e">
        <f>IF([1]!s_info_industry_sw_2021(B5353,"",2)="消费电子",分工!$E$4,VLOOKUP(D5353,分工!$B$2:'分工'!$C$32,2,0))</f>
        <v>#N/A</v>
      </c>
      <c r="F5353" s="35"/>
      <c r="G5353" s="33">
        <f>IFERROR(VLOOKUP(C5353,重点公司!$C$2:$E$800,2,FALSE),0)</f>
        <v>0</v>
      </c>
    </row>
    <row r="5354" spans="2:7" ht="14" customHeight="1" x14ac:dyDescent="0.25">
      <c r="B5354" s="34" t="s">
        <v>6424</v>
      </c>
      <c r="C5354" s="29">
        <f>[1]!s_info_name(B5354)</f>
        <v>0</v>
      </c>
      <c r="D5354" s="30">
        <f>[1]!s_info_industry_sw_2021(B5354,"",1)</f>
        <v>0</v>
      </c>
      <c r="E5354" s="31" t="e">
        <f>IF([1]!s_info_industry_sw_2021(B5354,"",2)="消费电子",分工!$E$4,VLOOKUP(D5354,分工!$B$2:'分工'!$C$32,2,0))</f>
        <v>#N/A</v>
      </c>
      <c r="F5354" s="35"/>
      <c r="G5354" s="33">
        <f>IFERROR(VLOOKUP(C5354,重点公司!$C$2:$E$800,2,FALSE),0)</f>
        <v>0</v>
      </c>
    </row>
    <row r="5355" spans="2:7" ht="14" customHeight="1" x14ac:dyDescent="0.25">
      <c r="B5355" s="34" t="s">
        <v>6425</v>
      </c>
      <c r="C5355" s="29">
        <f>[1]!s_info_name(B5355)</f>
        <v>0</v>
      </c>
      <c r="D5355" s="30">
        <f>[1]!s_info_industry_sw_2021(B5355,"",1)</f>
        <v>0</v>
      </c>
      <c r="E5355" s="31" t="e">
        <f>IF([1]!s_info_industry_sw_2021(B5355,"",2)="消费电子",分工!$E$4,VLOOKUP(D5355,分工!$B$2:'分工'!$C$32,2,0))</f>
        <v>#N/A</v>
      </c>
      <c r="F5355" s="35"/>
      <c r="G5355" s="33">
        <f>IFERROR(VLOOKUP(C5355,重点公司!$C$2:$E$800,2,FALSE),0)</f>
        <v>0</v>
      </c>
    </row>
    <row r="5356" spans="2:7" ht="14" customHeight="1" x14ac:dyDescent="0.25">
      <c r="B5356" s="34" t="s">
        <v>6426</v>
      </c>
      <c r="C5356" s="29">
        <f>[1]!s_info_name(B5356)</f>
        <v>0</v>
      </c>
      <c r="D5356" s="30">
        <f>[1]!s_info_industry_sw_2021(B5356,"",1)</f>
        <v>0</v>
      </c>
      <c r="E5356" s="31" t="e">
        <f>IF([1]!s_info_industry_sw_2021(B5356,"",2)="消费电子",分工!$E$4,VLOOKUP(D5356,分工!$B$2:'分工'!$C$32,2,0))</f>
        <v>#N/A</v>
      </c>
      <c r="F5356" s="35"/>
      <c r="G5356" s="33">
        <f>IFERROR(VLOOKUP(C5356,重点公司!$C$2:$E$800,2,FALSE),0)</f>
        <v>0</v>
      </c>
    </row>
    <row r="5357" spans="2:7" ht="14" customHeight="1" x14ac:dyDescent="0.25">
      <c r="B5357" s="34" t="s">
        <v>6427</v>
      </c>
      <c r="C5357" s="29">
        <f>[1]!s_info_name(B5357)</f>
        <v>0</v>
      </c>
      <c r="D5357" s="30">
        <f>[1]!s_info_industry_sw_2021(B5357,"",1)</f>
        <v>0</v>
      </c>
      <c r="E5357" s="31" t="e">
        <f>IF([1]!s_info_industry_sw_2021(B5357,"",2)="消费电子",分工!$E$4,VLOOKUP(D5357,分工!$B$2:'分工'!$C$32,2,0))</f>
        <v>#N/A</v>
      </c>
      <c r="F5357" s="35"/>
      <c r="G5357" s="33">
        <f>IFERROR(VLOOKUP(C5357,重点公司!$C$2:$E$800,2,FALSE),0)</f>
        <v>0</v>
      </c>
    </row>
    <row r="5358" spans="2:7" ht="14" customHeight="1" x14ac:dyDescent="0.25">
      <c r="B5358" s="34" t="s">
        <v>6428</v>
      </c>
      <c r="C5358" s="29">
        <f>[1]!s_info_name(B5358)</f>
        <v>0</v>
      </c>
      <c r="D5358" s="30">
        <f>[1]!s_info_industry_sw_2021(B5358,"",1)</f>
        <v>0</v>
      </c>
      <c r="E5358" s="31" t="e">
        <f>IF([1]!s_info_industry_sw_2021(B5358,"",2)="消费电子",分工!$E$4,VLOOKUP(D5358,分工!$B$2:'分工'!$C$32,2,0))</f>
        <v>#N/A</v>
      </c>
      <c r="F5358" s="35"/>
      <c r="G5358" s="33">
        <f>IFERROR(VLOOKUP(C5358,重点公司!$C$2:$E$800,2,FALSE),0)</f>
        <v>0</v>
      </c>
    </row>
    <row r="5359" spans="2:7" ht="14" customHeight="1" x14ac:dyDescent="0.25">
      <c r="B5359" s="34" t="s">
        <v>6429</v>
      </c>
      <c r="C5359" s="29">
        <f>[1]!s_info_name(B5359)</f>
        <v>0</v>
      </c>
      <c r="D5359" s="30">
        <f>[1]!s_info_industry_sw_2021(B5359,"",1)</f>
        <v>0</v>
      </c>
      <c r="E5359" s="31" t="e">
        <f>IF([1]!s_info_industry_sw_2021(B5359,"",2)="消费电子",分工!$E$4,VLOOKUP(D5359,分工!$B$2:'分工'!$C$32,2,0))</f>
        <v>#N/A</v>
      </c>
      <c r="F5359" s="35"/>
      <c r="G5359" s="33">
        <f>IFERROR(VLOOKUP(C5359,重点公司!$C$2:$E$800,2,FALSE),0)</f>
        <v>0</v>
      </c>
    </row>
    <row r="5360" spans="2:7" ht="14" customHeight="1" x14ac:dyDescent="0.25">
      <c r="B5360" s="34" t="s">
        <v>6430</v>
      </c>
      <c r="C5360" s="29">
        <f>[1]!s_info_name(B5360)</f>
        <v>0</v>
      </c>
      <c r="D5360" s="30">
        <f>[1]!s_info_industry_sw_2021(B5360,"",1)</f>
        <v>0</v>
      </c>
      <c r="E5360" s="31" t="e">
        <f>IF([1]!s_info_industry_sw_2021(B5360,"",2)="消费电子",分工!$E$4,VLOOKUP(D5360,分工!$B$2:'分工'!$C$32,2,0))</f>
        <v>#N/A</v>
      </c>
      <c r="F5360" s="35"/>
      <c r="G5360" s="33">
        <f>IFERROR(VLOOKUP(C5360,重点公司!$C$2:$E$800,2,FALSE),0)</f>
        <v>0</v>
      </c>
    </row>
    <row r="5361" spans="2:7" ht="14" customHeight="1" x14ac:dyDescent="0.25">
      <c r="B5361" s="34" t="s">
        <v>6431</v>
      </c>
      <c r="C5361" s="29">
        <f>[1]!s_info_name(B5361)</f>
        <v>0</v>
      </c>
      <c r="D5361" s="30">
        <f>[1]!s_info_industry_sw_2021(B5361,"",1)</f>
        <v>0</v>
      </c>
      <c r="E5361" s="31" t="e">
        <f>IF([1]!s_info_industry_sw_2021(B5361,"",2)="消费电子",分工!$E$4,VLOOKUP(D5361,分工!$B$2:'分工'!$C$32,2,0))</f>
        <v>#N/A</v>
      </c>
      <c r="F5361" s="35"/>
      <c r="G5361" s="33">
        <f>IFERROR(VLOOKUP(C5361,重点公司!$C$2:$E$800,2,FALSE),0)</f>
        <v>0</v>
      </c>
    </row>
    <row r="5362" spans="2:7" ht="14" customHeight="1" x14ac:dyDescent="0.25">
      <c r="B5362" s="34" t="s">
        <v>6432</v>
      </c>
      <c r="C5362" s="29">
        <f>[1]!s_info_name(B5362)</f>
        <v>0</v>
      </c>
      <c r="D5362" s="30">
        <f>[1]!s_info_industry_sw_2021(B5362,"",1)</f>
        <v>0</v>
      </c>
      <c r="E5362" s="31" t="e">
        <f>IF([1]!s_info_industry_sw_2021(B5362,"",2)="消费电子",分工!$E$4,VLOOKUP(D5362,分工!$B$2:'分工'!$C$32,2,0))</f>
        <v>#N/A</v>
      </c>
      <c r="F5362" s="35"/>
      <c r="G5362" s="33">
        <f>IFERROR(VLOOKUP(C5362,重点公司!$C$2:$E$800,2,FALSE),0)</f>
        <v>0</v>
      </c>
    </row>
    <row r="5363" spans="2:7" ht="14" customHeight="1" x14ac:dyDescent="0.25">
      <c r="B5363" s="34" t="s">
        <v>6433</v>
      </c>
      <c r="C5363" s="29">
        <f>[1]!s_info_name(B5363)</f>
        <v>0</v>
      </c>
      <c r="D5363" s="30">
        <f>[1]!s_info_industry_sw_2021(B5363,"",1)</f>
        <v>0</v>
      </c>
      <c r="E5363" s="31" t="e">
        <f>IF([1]!s_info_industry_sw_2021(B5363,"",2)="消费电子",分工!$E$4,VLOOKUP(D5363,分工!$B$2:'分工'!$C$32,2,0))</f>
        <v>#N/A</v>
      </c>
      <c r="F5363" s="35"/>
      <c r="G5363" s="33">
        <f>IFERROR(VLOOKUP(C5363,重点公司!$C$2:$E$800,2,FALSE),0)</f>
        <v>0</v>
      </c>
    </row>
    <row r="5364" spans="2:7" ht="14" customHeight="1" x14ac:dyDescent="0.25">
      <c r="B5364" s="34" t="s">
        <v>6434</v>
      </c>
      <c r="C5364" s="29">
        <f>[1]!s_info_name(B5364)</f>
        <v>0</v>
      </c>
      <c r="D5364" s="30">
        <f>[1]!s_info_industry_sw_2021(B5364,"",1)</f>
        <v>0</v>
      </c>
      <c r="E5364" s="31" t="e">
        <f>IF([1]!s_info_industry_sw_2021(B5364,"",2)="消费电子",分工!$E$4,VLOOKUP(D5364,分工!$B$2:'分工'!$C$32,2,0))</f>
        <v>#N/A</v>
      </c>
      <c r="F5364" s="35"/>
      <c r="G5364" s="33">
        <f>IFERROR(VLOOKUP(C5364,重点公司!$C$2:$E$800,2,FALSE),0)</f>
        <v>0</v>
      </c>
    </row>
    <row r="5365" spans="2:7" ht="14" customHeight="1" x14ac:dyDescent="0.25">
      <c r="B5365" s="34" t="s">
        <v>6435</v>
      </c>
      <c r="C5365" s="29">
        <f>[1]!s_info_name(B5365)</f>
        <v>0</v>
      </c>
      <c r="D5365" s="30">
        <f>[1]!s_info_industry_sw_2021(B5365,"",1)</f>
        <v>0</v>
      </c>
      <c r="E5365" s="31" t="e">
        <f>IF([1]!s_info_industry_sw_2021(B5365,"",2)="消费电子",分工!$E$4,VLOOKUP(D5365,分工!$B$2:'分工'!$C$32,2,0))</f>
        <v>#N/A</v>
      </c>
      <c r="F5365" s="35"/>
      <c r="G5365" s="33">
        <f>IFERROR(VLOOKUP(C5365,重点公司!$C$2:$E$800,2,FALSE),0)</f>
        <v>0</v>
      </c>
    </row>
    <row r="5366" spans="2:7" ht="14" customHeight="1" x14ac:dyDescent="0.25">
      <c r="B5366" s="34" t="s">
        <v>6436</v>
      </c>
      <c r="C5366" s="29">
        <f>[1]!s_info_name(B5366)</f>
        <v>0</v>
      </c>
      <c r="D5366" s="30">
        <f>[1]!s_info_industry_sw_2021(B5366,"",1)</f>
        <v>0</v>
      </c>
      <c r="E5366" s="31" t="e">
        <f>IF([1]!s_info_industry_sw_2021(B5366,"",2)="消费电子",分工!$E$4,VLOOKUP(D5366,分工!$B$2:'分工'!$C$32,2,0))</f>
        <v>#N/A</v>
      </c>
      <c r="F5366" s="35"/>
      <c r="G5366" s="33">
        <f>IFERROR(VLOOKUP(C5366,重点公司!$C$2:$E$800,2,FALSE),0)</f>
        <v>0</v>
      </c>
    </row>
    <row r="5367" spans="2:7" ht="14" customHeight="1" x14ac:dyDescent="0.25">
      <c r="B5367" s="34" t="s">
        <v>6437</v>
      </c>
      <c r="C5367" s="29">
        <f>[1]!s_info_name(B5367)</f>
        <v>0</v>
      </c>
      <c r="D5367" s="30">
        <f>[1]!s_info_industry_sw_2021(B5367,"",1)</f>
        <v>0</v>
      </c>
      <c r="E5367" s="31" t="e">
        <f>IF([1]!s_info_industry_sw_2021(B5367,"",2)="消费电子",分工!$E$4,VLOOKUP(D5367,分工!$B$2:'分工'!$C$32,2,0))</f>
        <v>#N/A</v>
      </c>
      <c r="F5367" s="35"/>
      <c r="G5367" s="33">
        <f>IFERROR(VLOOKUP(C5367,重点公司!$C$2:$E$800,2,FALSE),0)</f>
        <v>0</v>
      </c>
    </row>
    <row r="5368" spans="2:7" ht="14" customHeight="1" x14ac:dyDescent="0.25">
      <c r="B5368" s="34" t="s">
        <v>6438</v>
      </c>
      <c r="C5368" s="29">
        <f>[1]!s_info_name(B5368)</f>
        <v>0</v>
      </c>
      <c r="D5368" s="30">
        <f>[1]!s_info_industry_sw_2021(B5368,"",1)</f>
        <v>0</v>
      </c>
      <c r="E5368" s="31" t="e">
        <f>IF([1]!s_info_industry_sw_2021(B5368,"",2)="消费电子",分工!$E$4,VLOOKUP(D5368,分工!$B$2:'分工'!$C$32,2,0))</f>
        <v>#N/A</v>
      </c>
      <c r="F5368" s="35"/>
      <c r="G5368" s="33">
        <f>IFERROR(VLOOKUP(C5368,重点公司!$C$2:$E$800,2,FALSE),0)</f>
        <v>0</v>
      </c>
    </row>
    <row r="5369" spans="2:7" ht="14" customHeight="1" x14ac:dyDescent="0.25">
      <c r="B5369" s="34" t="s">
        <v>6439</v>
      </c>
      <c r="C5369" s="29">
        <f>[1]!s_info_name(B5369)</f>
        <v>0</v>
      </c>
      <c r="D5369" s="30">
        <f>[1]!s_info_industry_sw_2021(B5369,"",1)</f>
        <v>0</v>
      </c>
      <c r="E5369" s="31" t="e">
        <f>IF([1]!s_info_industry_sw_2021(B5369,"",2)="消费电子",分工!$E$4,VLOOKUP(D5369,分工!$B$2:'分工'!$C$32,2,0))</f>
        <v>#N/A</v>
      </c>
      <c r="F5369" s="35"/>
      <c r="G5369" s="33">
        <f>IFERROR(VLOOKUP(C5369,重点公司!$C$2:$E$800,2,FALSE),0)</f>
        <v>0</v>
      </c>
    </row>
    <row r="5370" spans="2:7" ht="14" customHeight="1" x14ac:dyDescent="0.25">
      <c r="B5370" s="34" t="s">
        <v>6440</v>
      </c>
      <c r="C5370" s="29">
        <f>[1]!s_info_name(B5370)</f>
        <v>0</v>
      </c>
      <c r="D5370" s="30">
        <f>[1]!s_info_industry_sw_2021(B5370,"",1)</f>
        <v>0</v>
      </c>
      <c r="E5370" s="31" t="e">
        <f>IF([1]!s_info_industry_sw_2021(B5370,"",2)="消费电子",分工!$E$4,VLOOKUP(D5370,分工!$B$2:'分工'!$C$32,2,0))</f>
        <v>#N/A</v>
      </c>
      <c r="F5370" s="35"/>
      <c r="G5370" s="33">
        <f>IFERROR(VLOOKUP(C5370,重点公司!$C$2:$E$800,2,FALSE),0)</f>
        <v>0</v>
      </c>
    </row>
    <row r="5371" spans="2:7" ht="14" customHeight="1" x14ac:dyDescent="0.25">
      <c r="B5371" s="34" t="s">
        <v>6441</v>
      </c>
      <c r="C5371" s="29">
        <f>[1]!s_info_name(B5371)</f>
        <v>0</v>
      </c>
      <c r="D5371" s="30">
        <f>[1]!s_info_industry_sw_2021(B5371,"",1)</f>
        <v>0</v>
      </c>
      <c r="E5371" s="31" t="e">
        <f>IF([1]!s_info_industry_sw_2021(B5371,"",2)="消费电子",分工!$E$4,VLOOKUP(D5371,分工!$B$2:'分工'!$C$32,2,0))</f>
        <v>#N/A</v>
      </c>
      <c r="F5371" s="35"/>
      <c r="G5371" s="33">
        <f>IFERROR(VLOOKUP(C5371,重点公司!$C$2:$E$800,2,FALSE),0)</f>
        <v>0</v>
      </c>
    </row>
    <row r="5372" spans="2:7" ht="14" customHeight="1" x14ac:dyDescent="0.25">
      <c r="B5372" s="34" t="s">
        <v>6442</v>
      </c>
      <c r="C5372" s="29">
        <f>[1]!s_info_name(B5372)</f>
        <v>0</v>
      </c>
      <c r="D5372" s="30">
        <f>[1]!s_info_industry_sw_2021(B5372,"",1)</f>
        <v>0</v>
      </c>
      <c r="E5372" s="31" t="e">
        <f>IF([1]!s_info_industry_sw_2021(B5372,"",2)="消费电子",分工!$E$4,VLOOKUP(D5372,分工!$B$2:'分工'!$C$32,2,0))</f>
        <v>#N/A</v>
      </c>
      <c r="F5372" s="35"/>
      <c r="G5372" s="33">
        <f>IFERROR(VLOOKUP(C5372,重点公司!$C$2:$E$800,2,FALSE),0)</f>
        <v>0</v>
      </c>
    </row>
    <row r="5373" spans="2:7" ht="14" customHeight="1" x14ac:dyDescent="0.25">
      <c r="B5373" s="34" t="s">
        <v>6443</v>
      </c>
      <c r="C5373" s="29">
        <f>[1]!s_info_name(B5373)</f>
        <v>0</v>
      </c>
      <c r="D5373" s="30">
        <f>[1]!s_info_industry_sw_2021(B5373,"",1)</f>
        <v>0</v>
      </c>
      <c r="E5373" s="31" t="e">
        <f>IF([1]!s_info_industry_sw_2021(B5373,"",2)="消费电子",分工!$E$4,VLOOKUP(D5373,分工!$B$2:'分工'!$C$32,2,0))</f>
        <v>#N/A</v>
      </c>
      <c r="F5373" s="35"/>
      <c r="G5373" s="33">
        <f>IFERROR(VLOOKUP(C5373,重点公司!$C$2:$E$800,2,FALSE),0)</f>
        <v>0</v>
      </c>
    </row>
    <row r="5374" spans="2:7" ht="14" customHeight="1" x14ac:dyDescent="0.25">
      <c r="B5374" s="34" t="s">
        <v>6444</v>
      </c>
      <c r="C5374" s="29">
        <f>[1]!s_info_name(B5374)</f>
        <v>0</v>
      </c>
      <c r="D5374" s="30">
        <f>[1]!s_info_industry_sw_2021(B5374,"",1)</f>
        <v>0</v>
      </c>
      <c r="E5374" s="31" t="e">
        <f>IF([1]!s_info_industry_sw_2021(B5374,"",2)="消费电子",分工!$E$4,VLOOKUP(D5374,分工!$B$2:'分工'!$C$32,2,0))</f>
        <v>#N/A</v>
      </c>
      <c r="F5374" s="35"/>
      <c r="G5374" s="33">
        <f>IFERROR(VLOOKUP(C5374,重点公司!$C$2:$E$800,2,FALSE),0)</f>
        <v>0</v>
      </c>
    </row>
    <row r="5375" spans="2:7" ht="14" customHeight="1" x14ac:dyDescent="0.25">
      <c r="B5375" s="34" t="s">
        <v>6445</v>
      </c>
      <c r="C5375" s="29">
        <f>[1]!s_info_name(B5375)</f>
        <v>0</v>
      </c>
      <c r="D5375" s="30">
        <f>[1]!s_info_industry_sw_2021(B5375,"",1)</f>
        <v>0</v>
      </c>
      <c r="E5375" s="31" t="e">
        <f>IF([1]!s_info_industry_sw_2021(B5375,"",2)="消费电子",分工!$E$4,VLOOKUP(D5375,分工!$B$2:'分工'!$C$32,2,0))</f>
        <v>#N/A</v>
      </c>
      <c r="F5375" s="35"/>
      <c r="G5375" s="33">
        <f>IFERROR(VLOOKUP(C5375,重点公司!$C$2:$E$800,2,FALSE),0)</f>
        <v>0</v>
      </c>
    </row>
    <row r="5376" spans="2:7" ht="14" customHeight="1" x14ac:dyDescent="0.25">
      <c r="B5376" s="34" t="s">
        <v>6446</v>
      </c>
      <c r="C5376" s="29">
        <f>[1]!s_info_name(B5376)</f>
        <v>0</v>
      </c>
      <c r="D5376" s="30">
        <f>[1]!s_info_industry_sw_2021(B5376,"",1)</f>
        <v>0</v>
      </c>
      <c r="E5376" s="31" t="e">
        <f>IF([1]!s_info_industry_sw_2021(B5376,"",2)="消费电子",分工!$E$4,VLOOKUP(D5376,分工!$B$2:'分工'!$C$32,2,0))</f>
        <v>#N/A</v>
      </c>
      <c r="F5376" s="35"/>
      <c r="G5376" s="33">
        <f>IFERROR(VLOOKUP(C5376,重点公司!$C$2:$E$800,2,FALSE),0)</f>
        <v>0</v>
      </c>
    </row>
    <row r="5377" spans="2:7" ht="14" customHeight="1" x14ac:dyDescent="0.25">
      <c r="B5377" s="34" t="s">
        <v>6447</v>
      </c>
      <c r="C5377" s="29">
        <f>[1]!s_info_name(B5377)</f>
        <v>0</v>
      </c>
      <c r="D5377" s="30">
        <f>[1]!s_info_industry_sw_2021(B5377,"",1)</f>
        <v>0</v>
      </c>
      <c r="E5377" s="31" t="e">
        <f>IF([1]!s_info_industry_sw_2021(B5377,"",2)="消费电子",分工!$E$4,VLOOKUP(D5377,分工!$B$2:'分工'!$C$32,2,0))</f>
        <v>#N/A</v>
      </c>
      <c r="F5377" s="35"/>
      <c r="G5377" s="33">
        <f>IFERROR(VLOOKUP(C5377,重点公司!$C$2:$E$800,2,FALSE),0)</f>
        <v>0</v>
      </c>
    </row>
    <row r="5378" spans="2:7" ht="14" customHeight="1" x14ac:dyDescent="0.25">
      <c r="B5378" s="34" t="s">
        <v>6448</v>
      </c>
      <c r="C5378" s="29">
        <f>[1]!s_info_name(B5378)</f>
        <v>0</v>
      </c>
      <c r="D5378" s="30">
        <f>[1]!s_info_industry_sw_2021(B5378,"",1)</f>
        <v>0</v>
      </c>
      <c r="E5378" s="31" t="e">
        <f>IF([1]!s_info_industry_sw_2021(B5378,"",2)="消费电子",分工!$E$4,VLOOKUP(D5378,分工!$B$2:'分工'!$C$32,2,0))</f>
        <v>#N/A</v>
      </c>
      <c r="F5378" s="35"/>
      <c r="G5378" s="33">
        <f>IFERROR(VLOOKUP(C5378,重点公司!$C$2:$E$800,2,FALSE),0)</f>
        <v>0</v>
      </c>
    </row>
    <row r="5379" spans="2:7" ht="14" customHeight="1" x14ac:dyDescent="0.25">
      <c r="B5379" s="34" t="s">
        <v>6449</v>
      </c>
      <c r="C5379" s="29">
        <f>[1]!s_info_name(B5379)</f>
        <v>0</v>
      </c>
      <c r="D5379" s="30">
        <f>[1]!s_info_industry_sw_2021(B5379,"",1)</f>
        <v>0</v>
      </c>
      <c r="E5379" s="31" t="e">
        <f>IF([1]!s_info_industry_sw_2021(B5379,"",2)="消费电子",分工!$E$4,VLOOKUP(D5379,分工!$B$2:'分工'!$C$32,2,0))</f>
        <v>#N/A</v>
      </c>
      <c r="F5379" s="35"/>
      <c r="G5379" s="33">
        <f>IFERROR(VLOOKUP(C5379,重点公司!$C$2:$E$800,2,FALSE),0)</f>
        <v>0</v>
      </c>
    </row>
    <row r="5380" spans="2:7" ht="14" customHeight="1" x14ac:dyDescent="0.25">
      <c r="B5380" s="34" t="s">
        <v>6450</v>
      </c>
      <c r="C5380" s="29">
        <f>[1]!s_info_name(B5380)</f>
        <v>0</v>
      </c>
      <c r="D5380" s="30">
        <f>[1]!s_info_industry_sw_2021(B5380,"",1)</f>
        <v>0</v>
      </c>
      <c r="E5380" s="31" t="e">
        <f>IF([1]!s_info_industry_sw_2021(B5380,"",2)="消费电子",分工!$E$4,VLOOKUP(D5380,分工!$B$2:'分工'!$C$32,2,0))</f>
        <v>#N/A</v>
      </c>
      <c r="F5380" s="35"/>
      <c r="G5380" s="33">
        <f>IFERROR(VLOOKUP(C5380,重点公司!$C$2:$E$800,2,FALSE),0)</f>
        <v>0</v>
      </c>
    </row>
    <row r="5381" spans="2:7" ht="14" customHeight="1" x14ac:dyDescent="0.25">
      <c r="B5381" s="34" t="s">
        <v>6451</v>
      </c>
      <c r="C5381" s="29">
        <f>[1]!s_info_name(B5381)</f>
        <v>0</v>
      </c>
      <c r="D5381" s="30">
        <f>[1]!s_info_industry_sw_2021(B5381,"",1)</f>
        <v>0</v>
      </c>
      <c r="E5381" s="31" t="e">
        <f>IF([1]!s_info_industry_sw_2021(B5381,"",2)="消费电子",分工!$E$4,VLOOKUP(D5381,分工!$B$2:'分工'!$C$32,2,0))</f>
        <v>#N/A</v>
      </c>
      <c r="F5381" s="35"/>
      <c r="G5381" s="33">
        <f>IFERROR(VLOOKUP(C5381,重点公司!$C$2:$E$800,2,FALSE),0)</f>
        <v>0</v>
      </c>
    </row>
    <row r="5382" spans="2:7" ht="14" customHeight="1" x14ac:dyDescent="0.25">
      <c r="B5382" s="34" t="s">
        <v>6452</v>
      </c>
      <c r="C5382" s="29">
        <f>[1]!s_info_name(B5382)</f>
        <v>0</v>
      </c>
      <c r="D5382" s="30">
        <f>[1]!s_info_industry_sw_2021(B5382,"",1)</f>
        <v>0</v>
      </c>
      <c r="E5382" s="31" t="e">
        <f>IF([1]!s_info_industry_sw_2021(B5382,"",2)="消费电子",分工!$E$4,VLOOKUP(D5382,分工!$B$2:'分工'!$C$32,2,0))</f>
        <v>#N/A</v>
      </c>
      <c r="F5382" s="35"/>
      <c r="G5382" s="33">
        <f>IFERROR(VLOOKUP(C5382,重点公司!$C$2:$E$800,2,FALSE),0)</f>
        <v>0</v>
      </c>
    </row>
    <row r="5383" spans="2:7" ht="14" customHeight="1" x14ac:dyDescent="0.25">
      <c r="B5383" s="34" t="s">
        <v>6453</v>
      </c>
      <c r="C5383" s="29">
        <f>[1]!s_info_name(B5383)</f>
        <v>0</v>
      </c>
      <c r="D5383" s="30">
        <f>[1]!s_info_industry_sw_2021(B5383,"",1)</f>
        <v>0</v>
      </c>
      <c r="E5383" s="31" t="e">
        <f>IF([1]!s_info_industry_sw_2021(B5383,"",2)="消费电子",分工!$E$4,VLOOKUP(D5383,分工!$B$2:'分工'!$C$32,2,0))</f>
        <v>#N/A</v>
      </c>
      <c r="F5383" s="35"/>
      <c r="G5383" s="33">
        <f>IFERROR(VLOOKUP(C5383,重点公司!$C$2:$E$800,2,FALSE),0)</f>
        <v>0</v>
      </c>
    </row>
    <row r="5384" spans="2:7" ht="14" customHeight="1" x14ac:dyDescent="0.25">
      <c r="B5384" s="34" t="s">
        <v>6454</v>
      </c>
      <c r="C5384" s="29">
        <f>[1]!s_info_name(B5384)</f>
        <v>0</v>
      </c>
      <c r="D5384" s="30">
        <f>[1]!s_info_industry_sw_2021(B5384,"",1)</f>
        <v>0</v>
      </c>
      <c r="E5384" s="31" t="e">
        <f>IF([1]!s_info_industry_sw_2021(B5384,"",2)="消费电子",分工!$E$4,VLOOKUP(D5384,分工!$B$2:'分工'!$C$32,2,0))</f>
        <v>#N/A</v>
      </c>
      <c r="F5384" s="35"/>
      <c r="G5384" s="33">
        <f>IFERROR(VLOOKUP(C5384,重点公司!$C$2:$E$800,2,FALSE),0)</f>
        <v>0</v>
      </c>
    </row>
    <row r="5385" spans="2:7" ht="14" customHeight="1" x14ac:dyDescent="0.25">
      <c r="B5385" s="34" t="s">
        <v>6455</v>
      </c>
      <c r="C5385" s="29">
        <f>[1]!s_info_name(B5385)</f>
        <v>0</v>
      </c>
      <c r="D5385" s="30">
        <f>[1]!s_info_industry_sw_2021(B5385,"",1)</f>
        <v>0</v>
      </c>
      <c r="E5385" s="31" t="e">
        <f>IF([1]!s_info_industry_sw_2021(B5385,"",2)="消费电子",分工!$E$4,VLOOKUP(D5385,分工!$B$2:'分工'!$C$32,2,0))</f>
        <v>#N/A</v>
      </c>
      <c r="F5385" s="35"/>
      <c r="G5385" s="33">
        <f>IFERROR(VLOOKUP(C5385,重点公司!$C$2:$E$800,2,FALSE),0)</f>
        <v>0</v>
      </c>
    </row>
    <row r="5386" spans="2:7" ht="14" customHeight="1" x14ac:dyDescent="0.25">
      <c r="B5386" s="34" t="s">
        <v>6456</v>
      </c>
      <c r="C5386" s="29">
        <f>[1]!s_info_name(B5386)</f>
        <v>0</v>
      </c>
      <c r="D5386" s="30">
        <f>[1]!s_info_industry_sw_2021(B5386,"",1)</f>
        <v>0</v>
      </c>
      <c r="E5386" s="31" t="e">
        <f>IF([1]!s_info_industry_sw_2021(B5386,"",2)="消费电子",分工!$E$4,VLOOKUP(D5386,分工!$B$2:'分工'!$C$32,2,0))</f>
        <v>#N/A</v>
      </c>
      <c r="F5386" s="35"/>
      <c r="G5386" s="33">
        <f>IFERROR(VLOOKUP(C5386,重点公司!$C$2:$E$800,2,FALSE),0)</f>
        <v>0</v>
      </c>
    </row>
    <row r="5387" spans="2:7" ht="14" customHeight="1" x14ac:dyDescent="0.25">
      <c r="B5387" s="34" t="s">
        <v>6457</v>
      </c>
      <c r="C5387" s="29">
        <f>[1]!s_info_name(B5387)</f>
        <v>0</v>
      </c>
      <c r="D5387" s="30">
        <f>[1]!s_info_industry_sw_2021(B5387,"",1)</f>
        <v>0</v>
      </c>
      <c r="E5387" s="31" t="e">
        <f>IF([1]!s_info_industry_sw_2021(B5387,"",2)="消费电子",分工!$E$4,VLOOKUP(D5387,分工!$B$2:'分工'!$C$32,2,0))</f>
        <v>#N/A</v>
      </c>
      <c r="F5387" s="35"/>
      <c r="G5387" s="33">
        <f>IFERROR(VLOOKUP(C5387,重点公司!$C$2:$E$800,2,FALSE),0)</f>
        <v>0</v>
      </c>
    </row>
    <row r="5388" spans="2:7" ht="14" customHeight="1" x14ac:dyDescent="0.25">
      <c r="B5388" s="34" t="s">
        <v>6458</v>
      </c>
      <c r="C5388" s="29">
        <f>[1]!s_info_name(B5388)</f>
        <v>0</v>
      </c>
      <c r="D5388" s="30">
        <f>[1]!s_info_industry_sw_2021(B5388,"",1)</f>
        <v>0</v>
      </c>
      <c r="E5388" s="31" t="e">
        <f>IF([1]!s_info_industry_sw_2021(B5388,"",2)="消费电子",分工!$E$4,VLOOKUP(D5388,分工!$B$2:'分工'!$C$32,2,0))</f>
        <v>#N/A</v>
      </c>
      <c r="F5388" s="35"/>
      <c r="G5388" s="33">
        <f>IFERROR(VLOOKUP(C5388,重点公司!$C$2:$E$800,2,FALSE),0)</f>
        <v>0</v>
      </c>
    </row>
    <row r="5389" spans="2:7" ht="14" customHeight="1" x14ac:dyDescent="0.25">
      <c r="B5389" s="34" t="s">
        <v>6459</v>
      </c>
      <c r="C5389" s="29">
        <f>[1]!s_info_name(B5389)</f>
        <v>0</v>
      </c>
      <c r="D5389" s="30">
        <f>[1]!s_info_industry_sw_2021(B5389,"",1)</f>
        <v>0</v>
      </c>
      <c r="E5389" s="31" t="e">
        <f>IF([1]!s_info_industry_sw_2021(B5389,"",2)="消费电子",分工!$E$4,VLOOKUP(D5389,分工!$B$2:'分工'!$C$32,2,0))</f>
        <v>#N/A</v>
      </c>
      <c r="F5389" s="35"/>
      <c r="G5389" s="33">
        <f>IFERROR(VLOOKUP(C5389,重点公司!$C$2:$E$800,2,FALSE),0)</f>
        <v>0</v>
      </c>
    </row>
    <row r="5390" spans="2:7" ht="14" customHeight="1" x14ac:dyDescent="0.25">
      <c r="B5390" s="34" t="s">
        <v>6460</v>
      </c>
      <c r="C5390" s="29">
        <f>[1]!s_info_name(B5390)</f>
        <v>0</v>
      </c>
      <c r="D5390" s="30">
        <f>[1]!s_info_industry_sw_2021(B5390,"",1)</f>
        <v>0</v>
      </c>
      <c r="E5390" s="31" t="e">
        <f>IF([1]!s_info_industry_sw_2021(B5390,"",2)="消费电子",分工!$E$4,VLOOKUP(D5390,分工!$B$2:'分工'!$C$32,2,0))</f>
        <v>#N/A</v>
      </c>
      <c r="F5390" s="35"/>
      <c r="G5390" s="33">
        <f>IFERROR(VLOOKUP(C5390,重点公司!$C$2:$E$800,2,FALSE),0)</f>
        <v>0</v>
      </c>
    </row>
    <row r="5391" spans="2:7" ht="14" customHeight="1" x14ac:dyDescent="0.25">
      <c r="B5391" s="34" t="s">
        <v>6461</v>
      </c>
      <c r="C5391" s="29">
        <f>[1]!s_info_name(B5391)</f>
        <v>0</v>
      </c>
      <c r="D5391" s="30">
        <f>[1]!s_info_industry_sw_2021(B5391,"",1)</f>
        <v>0</v>
      </c>
      <c r="E5391" s="31" t="e">
        <f>IF([1]!s_info_industry_sw_2021(B5391,"",2)="消费电子",分工!$E$4,VLOOKUP(D5391,分工!$B$2:'分工'!$C$32,2,0))</f>
        <v>#N/A</v>
      </c>
      <c r="F5391" s="35"/>
      <c r="G5391" s="33">
        <f>IFERROR(VLOOKUP(C5391,重点公司!$C$2:$E$800,2,FALSE),0)</f>
        <v>0</v>
      </c>
    </row>
    <row r="5392" spans="2:7" ht="14" customHeight="1" x14ac:dyDescent="0.25">
      <c r="B5392" s="34" t="s">
        <v>6462</v>
      </c>
      <c r="C5392" s="29">
        <f>[1]!s_info_name(B5392)</f>
        <v>0</v>
      </c>
      <c r="D5392" s="30">
        <f>[1]!s_info_industry_sw_2021(B5392,"",1)</f>
        <v>0</v>
      </c>
      <c r="E5392" s="31" t="e">
        <f>IF([1]!s_info_industry_sw_2021(B5392,"",2)="消费电子",分工!$E$4,VLOOKUP(D5392,分工!$B$2:'分工'!$C$32,2,0))</f>
        <v>#N/A</v>
      </c>
      <c r="F5392" s="35"/>
      <c r="G5392" s="33">
        <f>IFERROR(VLOOKUP(C5392,重点公司!$C$2:$E$800,2,FALSE),0)</f>
        <v>0</v>
      </c>
    </row>
    <row r="5393" spans="2:7" ht="14" customHeight="1" x14ac:dyDescent="0.25">
      <c r="B5393" s="34" t="s">
        <v>6463</v>
      </c>
      <c r="C5393" s="29">
        <f>[1]!s_info_name(B5393)</f>
        <v>0</v>
      </c>
      <c r="D5393" s="30">
        <f>[1]!s_info_industry_sw_2021(B5393,"",1)</f>
        <v>0</v>
      </c>
      <c r="E5393" s="31" t="e">
        <f>IF([1]!s_info_industry_sw_2021(B5393,"",2)="消费电子",分工!$E$4,VLOOKUP(D5393,分工!$B$2:'分工'!$C$32,2,0))</f>
        <v>#N/A</v>
      </c>
      <c r="F5393" s="35"/>
      <c r="G5393" s="33">
        <f>IFERROR(VLOOKUP(C5393,重点公司!$C$2:$E$800,2,FALSE),0)</f>
        <v>0</v>
      </c>
    </row>
    <row r="5394" spans="2:7" ht="14" customHeight="1" x14ac:dyDescent="0.25">
      <c r="B5394" s="34" t="s">
        <v>6464</v>
      </c>
      <c r="C5394" s="29">
        <f>[1]!s_info_name(B5394)</f>
        <v>0</v>
      </c>
      <c r="D5394" s="30">
        <f>[1]!s_info_industry_sw_2021(B5394,"",1)</f>
        <v>0</v>
      </c>
      <c r="E5394" s="31" t="e">
        <f>IF([1]!s_info_industry_sw_2021(B5394,"",2)="消费电子",分工!$E$4,VLOOKUP(D5394,分工!$B$2:'分工'!$C$32,2,0))</f>
        <v>#N/A</v>
      </c>
      <c r="F5394" s="35"/>
      <c r="G5394" s="33">
        <f>IFERROR(VLOOKUP(C5394,重点公司!$C$2:$E$800,2,FALSE),0)</f>
        <v>0</v>
      </c>
    </row>
    <row r="5395" spans="2:7" ht="14" customHeight="1" x14ac:dyDescent="0.25">
      <c r="B5395" s="34" t="s">
        <v>6465</v>
      </c>
      <c r="C5395" s="29">
        <f>[1]!s_info_name(B5395)</f>
        <v>0</v>
      </c>
      <c r="D5395" s="30">
        <f>[1]!s_info_industry_sw_2021(B5395,"",1)</f>
        <v>0</v>
      </c>
      <c r="E5395" s="31" t="e">
        <f>IF([1]!s_info_industry_sw_2021(B5395,"",2)="消费电子",分工!$E$4,VLOOKUP(D5395,分工!$B$2:'分工'!$C$32,2,0))</f>
        <v>#N/A</v>
      </c>
      <c r="F5395" s="35"/>
      <c r="G5395" s="33">
        <f>IFERROR(VLOOKUP(C5395,重点公司!$C$2:$E$800,2,FALSE),0)</f>
        <v>0</v>
      </c>
    </row>
    <row r="5396" spans="2:7" ht="14" customHeight="1" x14ac:dyDescent="0.25">
      <c r="B5396" s="34" t="s">
        <v>6466</v>
      </c>
      <c r="C5396" s="29">
        <f>[1]!s_info_name(B5396)</f>
        <v>0</v>
      </c>
      <c r="D5396" s="30">
        <f>[1]!s_info_industry_sw_2021(B5396,"",1)</f>
        <v>0</v>
      </c>
      <c r="E5396" s="31" t="e">
        <f>IF([1]!s_info_industry_sw_2021(B5396,"",2)="消费电子",分工!$E$4,VLOOKUP(D5396,分工!$B$2:'分工'!$C$32,2,0))</f>
        <v>#N/A</v>
      </c>
      <c r="F5396" s="35"/>
      <c r="G5396" s="33">
        <f>IFERROR(VLOOKUP(C5396,重点公司!$C$2:$E$800,2,FALSE),0)</f>
        <v>0</v>
      </c>
    </row>
    <row r="5397" spans="2:7" ht="14" customHeight="1" x14ac:dyDescent="0.25">
      <c r="B5397" s="34" t="s">
        <v>6467</v>
      </c>
      <c r="C5397" s="29">
        <f>[1]!s_info_name(B5397)</f>
        <v>0</v>
      </c>
      <c r="D5397" s="30">
        <f>[1]!s_info_industry_sw_2021(B5397,"",1)</f>
        <v>0</v>
      </c>
      <c r="E5397" s="31" t="e">
        <f>IF([1]!s_info_industry_sw_2021(B5397,"",2)="消费电子",分工!$E$4,VLOOKUP(D5397,分工!$B$2:'分工'!$C$32,2,0))</f>
        <v>#N/A</v>
      </c>
      <c r="F5397" s="35"/>
      <c r="G5397" s="33">
        <f>IFERROR(VLOOKUP(C5397,重点公司!$C$2:$E$800,2,FALSE),0)</f>
        <v>0</v>
      </c>
    </row>
    <row r="5398" spans="2:7" ht="14" customHeight="1" x14ac:dyDescent="0.25">
      <c r="B5398" s="34" t="s">
        <v>6468</v>
      </c>
      <c r="C5398" s="29">
        <f>[1]!s_info_name(B5398)</f>
        <v>0</v>
      </c>
      <c r="D5398" s="30">
        <f>[1]!s_info_industry_sw_2021(B5398,"",1)</f>
        <v>0</v>
      </c>
      <c r="E5398" s="31" t="e">
        <f>IF([1]!s_info_industry_sw_2021(B5398,"",2)="消费电子",分工!$E$4,VLOOKUP(D5398,分工!$B$2:'分工'!$C$32,2,0))</f>
        <v>#N/A</v>
      </c>
      <c r="F5398" s="35"/>
      <c r="G5398" s="33">
        <f>IFERROR(VLOOKUP(C5398,重点公司!$C$2:$E$800,2,FALSE),0)</f>
        <v>0</v>
      </c>
    </row>
    <row r="5399" spans="2:7" ht="14" customHeight="1" x14ac:dyDescent="0.25">
      <c r="B5399" s="34" t="s">
        <v>6469</v>
      </c>
      <c r="C5399" s="29">
        <f>[1]!s_info_name(B5399)</f>
        <v>0</v>
      </c>
      <c r="D5399" s="30">
        <f>[1]!s_info_industry_sw_2021(B5399,"",1)</f>
        <v>0</v>
      </c>
      <c r="E5399" s="31" t="e">
        <f>IF([1]!s_info_industry_sw_2021(B5399,"",2)="消费电子",分工!$E$4,VLOOKUP(D5399,分工!$B$2:'分工'!$C$32,2,0))</f>
        <v>#N/A</v>
      </c>
      <c r="F5399" s="35"/>
      <c r="G5399" s="33">
        <f>IFERROR(VLOOKUP(C5399,重点公司!$C$2:$E$800,2,FALSE),0)</f>
        <v>0</v>
      </c>
    </row>
    <row r="5400" spans="2:7" ht="14" customHeight="1" x14ac:dyDescent="0.25">
      <c r="B5400" s="34" t="s">
        <v>6470</v>
      </c>
      <c r="C5400" s="29">
        <f>[1]!s_info_name(B5400)</f>
        <v>0</v>
      </c>
      <c r="D5400" s="30">
        <f>[1]!s_info_industry_sw_2021(B5400,"",1)</f>
        <v>0</v>
      </c>
      <c r="E5400" s="31" t="e">
        <f>IF([1]!s_info_industry_sw_2021(B5400,"",2)="消费电子",分工!$E$4,VLOOKUP(D5400,分工!$B$2:'分工'!$C$32,2,0))</f>
        <v>#N/A</v>
      </c>
      <c r="F5400" s="35"/>
      <c r="G5400" s="33">
        <f>IFERROR(VLOOKUP(C5400,重点公司!$C$2:$E$800,2,FALSE),0)</f>
        <v>0</v>
      </c>
    </row>
    <row r="5401" spans="2:7" ht="14" customHeight="1" x14ac:dyDescent="0.25">
      <c r="B5401" s="34" t="s">
        <v>6471</v>
      </c>
      <c r="C5401" s="29">
        <f>[1]!s_info_name(B5401)</f>
        <v>0</v>
      </c>
      <c r="D5401" s="30">
        <f>[1]!s_info_industry_sw_2021(B5401,"",1)</f>
        <v>0</v>
      </c>
      <c r="E5401" s="31" t="e">
        <f>IF([1]!s_info_industry_sw_2021(B5401,"",2)="消费电子",分工!$E$4,VLOOKUP(D5401,分工!$B$2:'分工'!$C$32,2,0))</f>
        <v>#N/A</v>
      </c>
      <c r="F5401" s="35"/>
      <c r="G5401" s="33">
        <f>IFERROR(VLOOKUP(C5401,重点公司!$C$2:$E$800,2,FALSE),0)</f>
        <v>0</v>
      </c>
    </row>
    <row r="5402" spans="2:7" ht="14" customHeight="1" x14ac:dyDescent="0.25">
      <c r="B5402" s="34" t="s">
        <v>6472</v>
      </c>
      <c r="C5402" s="29">
        <f>[1]!s_info_name(B5402)</f>
        <v>0</v>
      </c>
      <c r="D5402" s="30">
        <f>[1]!s_info_industry_sw_2021(B5402,"",1)</f>
        <v>0</v>
      </c>
      <c r="E5402" s="31" t="e">
        <f>IF([1]!s_info_industry_sw_2021(B5402,"",2)="消费电子",分工!$E$4,VLOOKUP(D5402,分工!$B$2:'分工'!$C$32,2,0))</f>
        <v>#N/A</v>
      </c>
      <c r="F5402" s="35"/>
      <c r="G5402" s="33">
        <f>IFERROR(VLOOKUP(C5402,重点公司!$C$2:$E$800,2,FALSE),0)</f>
        <v>0</v>
      </c>
    </row>
    <row r="5403" spans="2:7" ht="14" customHeight="1" x14ac:dyDescent="0.25">
      <c r="B5403" s="34" t="s">
        <v>6473</v>
      </c>
      <c r="C5403" s="29">
        <f>[1]!s_info_name(B5403)</f>
        <v>0</v>
      </c>
      <c r="D5403" s="30">
        <f>[1]!s_info_industry_sw_2021(B5403,"",1)</f>
        <v>0</v>
      </c>
      <c r="E5403" s="31" t="e">
        <f>IF([1]!s_info_industry_sw_2021(B5403,"",2)="消费电子",分工!$E$4,VLOOKUP(D5403,分工!$B$2:'分工'!$C$32,2,0))</f>
        <v>#N/A</v>
      </c>
      <c r="F5403" s="35"/>
      <c r="G5403" s="33">
        <f>IFERROR(VLOOKUP(C5403,重点公司!$C$2:$E$800,2,FALSE),0)</f>
        <v>0</v>
      </c>
    </row>
    <row r="5404" spans="2:7" ht="14" customHeight="1" x14ac:dyDescent="0.25">
      <c r="B5404" s="34" t="s">
        <v>6474</v>
      </c>
      <c r="C5404" s="29">
        <f>[1]!s_info_name(B5404)</f>
        <v>0</v>
      </c>
      <c r="D5404" s="30">
        <f>[1]!s_info_industry_sw_2021(B5404,"",1)</f>
        <v>0</v>
      </c>
      <c r="E5404" s="31" t="e">
        <f>IF([1]!s_info_industry_sw_2021(B5404,"",2)="消费电子",分工!$E$4,VLOOKUP(D5404,分工!$B$2:'分工'!$C$32,2,0))</f>
        <v>#N/A</v>
      </c>
      <c r="F5404" s="35"/>
      <c r="G5404" s="33">
        <f>IFERROR(VLOOKUP(C5404,重点公司!$C$2:$E$800,2,FALSE),0)</f>
        <v>0</v>
      </c>
    </row>
    <row r="5405" spans="2:7" ht="14" customHeight="1" x14ac:dyDescent="0.25">
      <c r="B5405" s="34" t="s">
        <v>6475</v>
      </c>
      <c r="C5405" s="29">
        <f>[1]!s_info_name(B5405)</f>
        <v>0</v>
      </c>
      <c r="D5405" s="30">
        <f>[1]!s_info_industry_sw_2021(B5405,"",1)</f>
        <v>0</v>
      </c>
      <c r="E5405" s="31" t="e">
        <f>IF([1]!s_info_industry_sw_2021(B5405,"",2)="消费电子",分工!$E$4,VLOOKUP(D5405,分工!$B$2:'分工'!$C$32,2,0))</f>
        <v>#N/A</v>
      </c>
      <c r="F5405" s="35"/>
      <c r="G5405" s="33">
        <f>IFERROR(VLOOKUP(C5405,重点公司!$C$2:$E$800,2,FALSE),0)</f>
        <v>0</v>
      </c>
    </row>
    <row r="5406" spans="2:7" ht="14" customHeight="1" x14ac:dyDescent="0.25">
      <c r="B5406" s="34" t="s">
        <v>6476</v>
      </c>
      <c r="C5406" s="29">
        <f>[1]!s_info_name(B5406)</f>
        <v>0</v>
      </c>
      <c r="D5406" s="30">
        <f>[1]!s_info_industry_sw_2021(B5406,"",1)</f>
        <v>0</v>
      </c>
      <c r="E5406" s="31" t="e">
        <f>IF([1]!s_info_industry_sw_2021(B5406,"",2)="消费电子",分工!$E$4,VLOOKUP(D5406,分工!$B$2:'分工'!$C$32,2,0))</f>
        <v>#N/A</v>
      </c>
      <c r="F5406" s="35"/>
      <c r="G5406" s="33">
        <f>IFERROR(VLOOKUP(C5406,重点公司!$C$2:$E$800,2,FALSE),0)</f>
        <v>0</v>
      </c>
    </row>
    <row r="5407" spans="2:7" ht="14" customHeight="1" x14ac:dyDescent="0.25">
      <c r="B5407" s="34" t="s">
        <v>6477</v>
      </c>
      <c r="C5407" s="29">
        <f>[1]!s_info_name(B5407)</f>
        <v>0</v>
      </c>
      <c r="D5407" s="30">
        <f>[1]!s_info_industry_sw_2021(B5407,"",1)</f>
        <v>0</v>
      </c>
      <c r="E5407" s="31" t="e">
        <f>IF([1]!s_info_industry_sw_2021(B5407,"",2)="消费电子",分工!$E$4,VLOOKUP(D5407,分工!$B$2:'分工'!$C$32,2,0))</f>
        <v>#N/A</v>
      </c>
      <c r="F5407" s="35"/>
      <c r="G5407" s="33">
        <f>IFERROR(VLOOKUP(C5407,重点公司!$C$2:$E$800,2,FALSE),0)</f>
        <v>0</v>
      </c>
    </row>
    <row r="5408" spans="2:7" ht="14" customHeight="1" x14ac:dyDescent="0.25">
      <c r="B5408" s="34" t="s">
        <v>6478</v>
      </c>
      <c r="C5408" s="29">
        <f>[1]!s_info_name(B5408)</f>
        <v>0</v>
      </c>
      <c r="D5408" s="30">
        <f>[1]!s_info_industry_sw_2021(B5408,"",1)</f>
        <v>0</v>
      </c>
      <c r="E5408" s="31" t="e">
        <f>IF([1]!s_info_industry_sw_2021(B5408,"",2)="消费电子",分工!$E$4,VLOOKUP(D5408,分工!$B$2:'分工'!$C$32,2,0))</f>
        <v>#N/A</v>
      </c>
      <c r="F5408" s="35"/>
      <c r="G5408" s="33">
        <f>IFERROR(VLOOKUP(C5408,重点公司!$C$2:$E$800,2,FALSE),0)</f>
        <v>0</v>
      </c>
    </row>
    <row r="5409" spans="2:7" ht="14" customHeight="1" x14ac:dyDescent="0.25">
      <c r="B5409" s="34" t="s">
        <v>6479</v>
      </c>
      <c r="C5409" s="29">
        <f>[1]!s_info_name(B5409)</f>
        <v>0</v>
      </c>
      <c r="D5409" s="30">
        <f>[1]!s_info_industry_sw_2021(B5409,"",1)</f>
        <v>0</v>
      </c>
      <c r="E5409" s="31" t="e">
        <f>IF([1]!s_info_industry_sw_2021(B5409,"",2)="消费电子",分工!$E$4,VLOOKUP(D5409,分工!$B$2:'分工'!$C$32,2,0))</f>
        <v>#N/A</v>
      </c>
      <c r="F5409" s="35"/>
      <c r="G5409" s="33">
        <f>IFERROR(VLOOKUP(C5409,重点公司!$C$2:$E$800,2,FALSE),0)</f>
        <v>0</v>
      </c>
    </row>
    <row r="5410" spans="2:7" ht="14" customHeight="1" x14ac:dyDescent="0.25">
      <c r="B5410" s="34" t="s">
        <v>6480</v>
      </c>
      <c r="C5410" s="29">
        <f>[1]!s_info_name(B5410)</f>
        <v>0</v>
      </c>
      <c r="D5410" s="30">
        <f>[1]!s_info_industry_sw_2021(B5410,"",1)</f>
        <v>0</v>
      </c>
      <c r="E5410" s="31" t="e">
        <f>IF([1]!s_info_industry_sw_2021(B5410,"",2)="消费电子",分工!$E$4,VLOOKUP(D5410,分工!$B$2:'分工'!$C$32,2,0))</f>
        <v>#N/A</v>
      </c>
      <c r="F5410" s="35"/>
      <c r="G5410" s="33">
        <f>IFERROR(VLOOKUP(C5410,重点公司!$C$2:$E$800,2,FALSE),0)</f>
        <v>0</v>
      </c>
    </row>
    <row r="5411" spans="2:7" ht="14" customHeight="1" x14ac:dyDescent="0.25">
      <c r="B5411" s="34" t="s">
        <v>6481</v>
      </c>
      <c r="C5411" s="29">
        <f>[1]!s_info_name(B5411)</f>
        <v>0</v>
      </c>
      <c r="D5411" s="30">
        <f>[1]!s_info_industry_sw_2021(B5411,"",1)</f>
        <v>0</v>
      </c>
      <c r="E5411" s="31" t="e">
        <f>IF([1]!s_info_industry_sw_2021(B5411,"",2)="消费电子",分工!$E$4,VLOOKUP(D5411,分工!$B$2:'分工'!$C$32,2,0))</f>
        <v>#N/A</v>
      </c>
      <c r="F5411" s="35"/>
      <c r="G5411" s="33">
        <f>IFERROR(VLOOKUP(C5411,重点公司!$C$2:$E$800,2,FALSE),0)</f>
        <v>0</v>
      </c>
    </row>
    <row r="5412" spans="2:7" ht="14" customHeight="1" x14ac:dyDescent="0.25">
      <c r="B5412" s="34" t="s">
        <v>6482</v>
      </c>
      <c r="C5412" s="29">
        <f>[1]!s_info_name(B5412)</f>
        <v>0</v>
      </c>
      <c r="D5412" s="30">
        <f>[1]!s_info_industry_sw_2021(B5412,"",1)</f>
        <v>0</v>
      </c>
      <c r="E5412" s="31" t="e">
        <f>IF([1]!s_info_industry_sw_2021(B5412,"",2)="消费电子",分工!$E$4,VLOOKUP(D5412,分工!$B$2:'分工'!$C$32,2,0))</f>
        <v>#N/A</v>
      </c>
      <c r="F5412" s="35"/>
      <c r="G5412" s="33">
        <f>IFERROR(VLOOKUP(C5412,重点公司!$C$2:$E$800,2,FALSE),0)</f>
        <v>0</v>
      </c>
    </row>
    <row r="5413" spans="2:7" ht="14" customHeight="1" x14ac:dyDescent="0.25">
      <c r="B5413" s="34" t="s">
        <v>6483</v>
      </c>
      <c r="C5413" s="29">
        <f>[1]!s_info_name(B5413)</f>
        <v>0</v>
      </c>
      <c r="D5413" s="30">
        <f>[1]!s_info_industry_sw_2021(B5413,"",1)</f>
        <v>0</v>
      </c>
      <c r="E5413" s="31" t="e">
        <f>IF([1]!s_info_industry_sw_2021(B5413,"",2)="消费电子",分工!$E$4,VLOOKUP(D5413,分工!$B$2:'分工'!$C$32,2,0))</f>
        <v>#N/A</v>
      </c>
      <c r="F5413" s="35"/>
      <c r="G5413" s="33">
        <f>IFERROR(VLOOKUP(C5413,重点公司!$C$2:$E$800,2,FALSE),0)</f>
        <v>0</v>
      </c>
    </row>
    <row r="5414" spans="2:7" ht="14" customHeight="1" x14ac:dyDescent="0.25">
      <c r="B5414" s="34" t="s">
        <v>6484</v>
      </c>
      <c r="C5414" s="29">
        <f>[1]!s_info_name(B5414)</f>
        <v>0</v>
      </c>
      <c r="D5414" s="30">
        <f>[1]!s_info_industry_sw_2021(B5414,"",1)</f>
        <v>0</v>
      </c>
      <c r="E5414" s="31" t="e">
        <f>IF([1]!s_info_industry_sw_2021(B5414,"",2)="消费电子",分工!$E$4,VLOOKUP(D5414,分工!$B$2:'分工'!$C$32,2,0))</f>
        <v>#N/A</v>
      </c>
      <c r="F5414" s="35"/>
      <c r="G5414" s="33">
        <f>IFERROR(VLOOKUP(C5414,重点公司!$C$2:$E$800,2,FALSE),0)</f>
        <v>0</v>
      </c>
    </row>
    <row r="5415" spans="2:7" ht="14" customHeight="1" x14ac:dyDescent="0.25">
      <c r="B5415" s="34" t="s">
        <v>6485</v>
      </c>
      <c r="C5415" s="29">
        <f>[1]!s_info_name(B5415)</f>
        <v>0</v>
      </c>
      <c r="D5415" s="30">
        <f>[1]!s_info_industry_sw_2021(B5415,"",1)</f>
        <v>0</v>
      </c>
      <c r="E5415" s="31" t="e">
        <f>IF([1]!s_info_industry_sw_2021(B5415,"",2)="消费电子",分工!$E$4,VLOOKUP(D5415,分工!$B$2:'分工'!$C$32,2,0))</f>
        <v>#N/A</v>
      </c>
      <c r="F5415" s="35"/>
      <c r="G5415" s="33">
        <f>IFERROR(VLOOKUP(C5415,重点公司!$C$2:$E$800,2,FALSE),0)</f>
        <v>0</v>
      </c>
    </row>
    <row r="5416" spans="2:7" ht="14" customHeight="1" x14ac:dyDescent="0.25">
      <c r="B5416" s="34" t="s">
        <v>6486</v>
      </c>
      <c r="C5416" s="29">
        <f>[1]!s_info_name(B5416)</f>
        <v>0</v>
      </c>
      <c r="D5416" s="30">
        <f>[1]!s_info_industry_sw_2021(B5416,"",1)</f>
        <v>0</v>
      </c>
      <c r="E5416" s="31" t="e">
        <f>IF([1]!s_info_industry_sw_2021(B5416,"",2)="消费电子",分工!$E$4,VLOOKUP(D5416,分工!$B$2:'分工'!$C$32,2,0))</f>
        <v>#N/A</v>
      </c>
      <c r="F5416" s="35"/>
      <c r="G5416" s="33">
        <f>IFERROR(VLOOKUP(C5416,重点公司!$C$2:$E$800,2,FALSE),0)</f>
        <v>0</v>
      </c>
    </row>
    <row r="5417" spans="2:7" ht="14" customHeight="1" x14ac:dyDescent="0.25">
      <c r="B5417" s="34" t="s">
        <v>6487</v>
      </c>
      <c r="C5417" s="29">
        <f>[1]!s_info_name(B5417)</f>
        <v>0</v>
      </c>
      <c r="D5417" s="30">
        <f>[1]!s_info_industry_sw_2021(B5417,"",1)</f>
        <v>0</v>
      </c>
      <c r="E5417" s="31" t="e">
        <f>IF([1]!s_info_industry_sw_2021(B5417,"",2)="消费电子",分工!$E$4,VLOOKUP(D5417,分工!$B$2:'分工'!$C$32,2,0))</f>
        <v>#N/A</v>
      </c>
      <c r="F5417" s="35"/>
      <c r="G5417" s="33">
        <f>IFERROR(VLOOKUP(C5417,重点公司!$C$2:$E$800,2,FALSE),0)</f>
        <v>0</v>
      </c>
    </row>
    <row r="5418" spans="2:7" ht="14" customHeight="1" x14ac:dyDescent="0.25">
      <c r="B5418" s="34" t="s">
        <v>6488</v>
      </c>
      <c r="C5418" s="29">
        <f>[1]!s_info_name(B5418)</f>
        <v>0</v>
      </c>
      <c r="D5418" s="30">
        <f>[1]!s_info_industry_sw_2021(B5418,"",1)</f>
        <v>0</v>
      </c>
      <c r="E5418" s="31" t="e">
        <f>IF([1]!s_info_industry_sw_2021(B5418,"",2)="消费电子",分工!$E$4,VLOOKUP(D5418,分工!$B$2:'分工'!$C$32,2,0))</f>
        <v>#N/A</v>
      </c>
      <c r="F5418" s="35"/>
      <c r="G5418" s="33">
        <f>IFERROR(VLOOKUP(C5418,重点公司!$C$2:$E$800,2,FALSE),0)</f>
        <v>0</v>
      </c>
    </row>
    <row r="5419" spans="2:7" ht="14" customHeight="1" x14ac:dyDescent="0.25">
      <c r="B5419" s="34" t="s">
        <v>6489</v>
      </c>
      <c r="C5419" s="29">
        <f>[1]!s_info_name(B5419)</f>
        <v>0</v>
      </c>
      <c r="D5419" s="30">
        <f>[1]!s_info_industry_sw_2021(B5419,"",1)</f>
        <v>0</v>
      </c>
      <c r="E5419" s="31" t="e">
        <f>IF([1]!s_info_industry_sw_2021(B5419,"",2)="消费电子",分工!$E$4,VLOOKUP(D5419,分工!$B$2:'分工'!$C$32,2,0))</f>
        <v>#N/A</v>
      </c>
      <c r="F5419" s="35"/>
      <c r="G5419" s="33">
        <f>IFERROR(VLOOKUP(C5419,重点公司!$C$2:$E$800,2,FALSE),0)</f>
        <v>0</v>
      </c>
    </row>
    <row r="5420" spans="2:7" ht="14" customHeight="1" x14ac:dyDescent="0.25">
      <c r="B5420" s="34" t="s">
        <v>6490</v>
      </c>
      <c r="C5420" s="29">
        <f>[1]!s_info_name(B5420)</f>
        <v>0</v>
      </c>
      <c r="D5420" s="30">
        <f>[1]!s_info_industry_sw_2021(B5420,"",1)</f>
        <v>0</v>
      </c>
      <c r="E5420" s="31" t="e">
        <f>IF([1]!s_info_industry_sw_2021(B5420,"",2)="消费电子",分工!$E$4,VLOOKUP(D5420,分工!$B$2:'分工'!$C$32,2,0))</f>
        <v>#N/A</v>
      </c>
      <c r="F5420" s="35"/>
      <c r="G5420" s="33">
        <f>IFERROR(VLOOKUP(C5420,重点公司!$C$2:$E$800,2,FALSE),0)</f>
        <v>0</v>
      </c>
    </row>
    <row r="5421" spans="2:7" ht="14" customHeight="1" x14ac:dyDescent="0.25">
      <c r="B5421" s="34" t="s">
        <v>6491</v>
      </c>
      <c r="C5421" s="29">
        <f>[1]!s_info_name(B5421)</f>
        <v>0</v>
      </c>
      <c r="D5421" s="30">
        <f>[1]!s_info_industry_sw_2021(B5421,"",1)</f>
        <v>0</v>
      </c>
      <c r="E5421" s="31" t="e">
        <f>IF([1]!s_info_industry_sw_2021(B5421,"",2)="消费电子",分工!$E$4,VLOOKUP(D5421,分工!$B$2:'分工'!$C$32,2,0))</f>
        <v>#N/A</v>
      </c>
      <c r="F5421" s="35"/>
      <c r="G5421" s="33">
        <f>IFERROR(VLOOKUP(C5421,重点公司!$C$2:$E$800,2,FALSE),0)</f>
        <v>0</v>
      </c>
    </row>
    <row r="5422" spans="2:7" ht="14" customHeight="1" x14ac:dyDescent="0.25">
      <c r="B5422" s="34" t="s">
        <v>6492</v>
      </c>
      <c r="C5422" s="29">
        <f>[1]!s_info_name(B5422)</f>
        <v>0</v>
      </c>
      <c r="D5422" s="30">
        <f>[1]!s_info_industry_sw_2021(B5422,"",1)</f>
        <v>0</v>
      </c>
      <c r="E5422" s="31" t="e">
        <f>IF([1]!s_info_industry_sw_2021(B5422,"",2)="消费电子",分工!$E$4,VLOOKUP(D5422,分工!$B$2:'分工'!$C$32,2,0))</f>
        <v>#N/A</v>
      </c>
      <c r="F5422" s="35"/>
      <c r="G5422" s="33">
        <f>IFERROR(VLOOKUP(C5422,重点公司!$C$2:$E$800,2,FALSE),0)</f>
        <v>0</v>
      </c>
    </row>
    <row r="5423" spans="2:7" ht="14" customHeight="1" x14ac:dyDescent="0.25">
      <c r="B5423" s="34" t="s">
        <v>6493</v>
      </c>
      <c r="C5423" s="29">
        <f>[1]!s_info_name(B5423)</f>
        <v>0</v>
      </c>
      <c r="D5423" s="30">
        <f>[1]!s_info_industry_sw_2021(B5423,"",1)</f>
        <v>0</v>
      </c>
      <c r="E5423" s="31" t="e">
        <f>IF([1]!s_info_industry_sw_2021(B5423,"",2)="消费电子",分工!$E$4,VLOOKUP(D5423,分工!$B$2:'分工'!$C$32,2,0))</f>
        <v>#N/A</v>
      </c>
      <c r="F5423" s="35"/>
      <c r="G5423" s="33">
        <f>IFERROR(VLOOKUP(C5423,重点公司!$C$2:$E$800,2,FALSE),0)</f>
        <v>0</v>
      </c>
    </row>
    <row r="5424" spans="2:7" ht="14" customHeight="1" x14ac:dyDescent="0.25">
      <c r="B5424" s="34" t="s">
        <v>6494</v>
      </c>
      <c r="C5424" s="29">
        <f>[1]!s_info_name(B5424)</f>
        <v>0</v>
      </c>
      <c r="D5424" s="30">
        <f>[1]!s_info_industry_sw_2021(B5424,"",1)</f>
        <v>0</v>
      </c>
      <c r="E5424" s="31" t="e">
        <f>IF([1]!s_info_industry_sw_2021(B5424,"",2)="消费电子",分工!$E$4,VLOOKUP(D5424,分工!$B$2:'分工'!$C$32,2,0))</f>
        <v>#N/A</v>
      </c>
      <c r="F5424" s="35"/>
      <c r="G5424" s="33">
        <f>IFERROR(VLOOKUP(C5424,重点公司!$C$2:$E$800,2,FALSE),0)</f>
        <v>0</v>
      </c>
    </row>
    <row r="5425" spans="2:7" ht="14" customHeight="1" x14ac:dyDescent="0.25">
      <c r="B5425" s="34" t="s">
        <v>6495</v>
      </c>
      <c r="C5425" s="29">
        <f>[1]!s_info_name(B5425)</f>
        <v>0</v>
      </c>
      <c r="D5425" s="30">
        <f>[1]!s_info_industry_sw_2021(B5425,"",1)</f>
        <v>0</v>
      </c>
      <c r="E5425" s="31" t="e">
        <f>IF([1]!s_info_industry_sw_2021(B5425,"",2)="消费电子",分工!$E$4,VLOOKUP(D5425,分工!$B$2:'分工'!$C$32,2,0))</f>
        <v>#N/A</v>
      </c>
      <c r="F5425" s="35"/>
      <c r="G5425" s="33">
        <f>IFERROR(VLOOKUP(C5425,重点公司!$C$2:$E$800,2,FALSE),0)</f>
        <v>0</v>
      </c>
    </row>
    <row r="5426" spans="2:7" ht="14" customHeight="1" x14ac:dyDescent="0.25">
      <c r="B5426" s="34" t="s">
        <v>6496</v>
      </c>
      <c r="C5426" s="29">
        <f>[1]!s_info_name(B5426)</f>
        <v>0</v>
      </c>
      <c r="D5426" s="30">
        <f>[1]!s_info_industry_sw_2021(B5426,"",1)</f>
        <v>0</v>
      </c>
      <c r="E5426" s="31" t="e">
        <f>IF([1]!s_info_industry_sw_2021(B5426,"",2)="消费电子",分工!$E$4,VLOOKUP(D5426,分工!$B$2:'分工'!$C$32,2,0))</f>
        <v>#N/A</v>
      </c>
      <c r="F5426" s="35"/>
      <c r="G5426" s="33">
        <f>IFERROR(VLOOKUP(C5426,重点公司!$C$2:$E$800,2,FALSE),0)</f>
        <v>0</v>
      </c>
    </row>
    <row r="5427" spans="2:7" ht="14" customHeight="1" x14ac:dyDescent="0.25">
      <c r="B5427" s="34" t="s">
        <v>6497</v>
      </c>
      <c r="C5427" s="29">
        <f>[1]!s_info_name(B5427)</f>
        <v>0</v>
      </c>
      <c r="D5427" s="30">
        <f>[1]!s_info_industry_sw_2021(B5427,"",1)</f>
        <v>0</v>
      </c>
      <c r="E5427" s="31" t="e">
        <f>IF([1]!s_info_industry_sw_2021(B5427,"",2)="消费电子",分工!$E$4,VLOOKUP(D5427,分工!$B$2:'分工'!$C$32,2,0))</f>
        <v>#N/A</v>
      </c>
      <c r="F5427" s="35"/>
      <c r="G5427" s="33">
        <f>IFERROR(VLOOKUP(C5427,重点公司!$C$2:$E$800,2,FALSE),0)</f>
        <v>0</v>
      </c>
    </row>
    <row r="5428" spans="2:7" ht="14" customHeight="1" x14ac:dyDescent="0.25">
      <c r="B5428" s="34" t="s">
        <v>6498</v>
      </c>
      <c r="C5428" s="29">
        <f>[1]!s_info_name(B5428)</f>
        <v>0</v>
      </c>
      <c r="D5428" s="30">
        <f>[1]!s_info_industry_sw_2021(B5428,"",1)</f>
        <v>0</v>
      </c>
      <c r="E5428" s="31" t="e">
        <f>IF([1]!s_info_industry_sw_2021(B5428,"",2)="消费电子",分工!$E$4,VLOOKUP(D5428,分工!$B$2:'分工'!$C$32,2,0))</f>
        <v>#N/A</v>
      </c>
      <c r="F5428" s="35"/>
      <c r="G5428" s="33">
        <f>IFERROR(VLOOKUP(C5428,重点公司!$C$2:$E$800,2,FALSE),0)</f>
        <v>0</v>
      </c>
    </row>
    <row r="5429" spans="2:7" ht="14" customHeight="1" x14ac:dyDescent="0.25">
      <c r="B5429" s="34" t="s">
        <v>6499</v>
      </c>
      <c r="C5429" s="29">
        <f>[1]!s_info_name(B5429)</f>
        <v>0</v>
      </c>
      <c r="D5429" s="30">
        <f>[1]!s_info_industry_sw_2021(B5429,"",1)</f>
        <v>0</v>
      </c>
      <c r="E5429" s="31" t="e">
        <f>IF([1]!s_info_industry_sw_2021(B5429,"",2)="消费电子",分工!$E$4,VLOOKUP(D5429,分工!$B$2:'分工'!$C$32,2,0))</f>
        <v>#N/A</v>
      </c>
      <c r="F5429" s="35"/>
      <c r="G5429" s="33">
        <f>IFERROR(VLOOKUP(C5429,重点公司!$C$2:$E$800,2,FALSE),0)</f>
        <v>0</v>
      </c>
    </row>
    <row r="5430" spans="2:7" ht="14" customHeight="1" x14ac:dyDescent="0.25">
      <c r="B5430" s="34" t="s">
        <v>6500</v>
      </c>
      <c r="C5430" s="29">
        <f>[1]!s_info_name(B5430)</f>
        <v>0</v>
      </c>
      <c r="D5430" s="30">
        <f>[1]!s_info_industry_sw_2021(B5430,"",1)</f>
        <v>0</v>
      </c>
      <c r="E5430" s="31" t="e">
        <f>IF([1]!s_info_industry_sw_2021(B5430,"",2)="消费电子",分工!$E$4,VLOOKUP(D5430,分工!$B$2:'分工'!$C$32,2,0))</f>
        <v>#N/A</v>
      </c>
      <c r="F5430" s="35"/>
      <c r="G5430" s="33">
        <f>IFERROR(VLOOKUP(C5430,重点公司!$C$2:$E$800,2,FALSE),0)</f>
        <v>0</v>
      </c>
    </row>
    <row r="5431" spans="2:7" ht="14" customHeight="1" x14ac:dyDescent="0.25">
      <c r="B5431" s="34" t="s">
        <v>6501</v>
      </c>
      <c r="C5431" s="29">
        <f>[1]!s_info_name(B5431)</f>
        <v>0</v>
      </c>
      <c r="D5431" s="30">
        <f>[1]!s_info_industry_sw_2021(B5431,"",1)</f>
        <v>0</v>
      </c>
      <c r="E5431" s="31" t="e">
        <f>IF([1]!s_info_industry_sw_2021(B5431,"",2)="消费电子",分工!$E$4,VLOOKUP(D5431,分工!$B$2:'分工'!$C$32,2,0))</f>
        <v>#N/A</v>
      </c>
      <c r="F5431" s="35"/>
      <c r="G5431" s="33">
        <f>IFERROR(VLOOKUP(C5431,重点公司!$C$2:$E$800,2,FALSE),0)</f>
        <v>0</v>
      </c>
    </row>
    <row r="5432" spans="2:7" ht="14" customHeight="1" x14ac:dyDescent="0.25">
      <c r="B5432" s="34" t="s">
        <v>6502</v>
      </c>
      <c r="C5432" s="29">
        <f>[1]!s_info_name(B5432)</f>
        <v>0</v>
      </c>
      <c r="D5432" s="30">
        <f>[1]!s_info_industry_sw_2021(B5432,"",1)</f>
        <v>0</v>
      </c>
      <c r="E5432" s="31" t="e">
        <f>IF([1]!s_info_industry_sw_2021(B5432,"",2)="消费电子",分工!$E$4,VLOOKUP(D5432,分工!$B$2:'分工'!$C$32,2,0))</f>
        <v>#N/A</v>
      </c>
      <c r="F5432" s="35"/>
      <c r="G5432" s="33">
        <f>IFERROR(VLOOKUP(C5432,重点公司!$C$2:$E$800,2,FALSE),0)</f>
        <v>0</v>
      </c>
    </row>
    <row r="5433" spans="2:7" ht="14" customHeight="1" x14ac:dyDescent="0.25">
      <c r="B5433" s="34" t="s">
        <v>6503</v>
      </c>
      <c r="C5433" s="29">
        <f>[1]!s_info_name(B5433)</f>
        <v>0</v>
      </c>
      <c r="D5433" s="30">
        <f>[1]!s_info_industry_sw_2021(B5433,"",1)</f>
        <v>0</v>
      </c>
      <c r="E5433" s="31" t="e">
        <f>IF([1]!s_info_industry_sw_2021(B5433,"",2)="消费电子",分工!$E$4,VLOOKUP(D5433,分工!$B$2:'分工'!$C$32,2,0))</f>
        <v>#N/A</v>
      </c>
      <c r="F5433" s="35"/>
      <c r="G5433" s="33">
        <f>IFERROR(VLOOKUP(C5433,重点公司!$C$2:$E$800,2,FALSE),0)</f>
        <v>0</v>
      </c>
    </row>
    <row r="5434" spans="2:7" ht="14" customHeight="1" x14ac:dyDescent="0.25">
      <c r="B5434" s="34" t="s">
        <v>6504</v>
      </c>
      <c r="C5434" s="29">
        <f>[1]!s_info_name(B5434)</f>
        <v>0</v>
      </c>
      <c r="D5434" s="30">
        <f>[1]!s_info_industry_sw_2021(B5434,"",1)</f>
        <v>0</v>
      </c>
      <c r="E5434" s="31" t="e">
        <f>IF([1]!s_info_industry_sw_2021(B5434,"",2)="消费电子",分工!$E$4,VLOOKUP(D5434,分工!$B$2:'分工'!$C$32,2,0))</f>
        <v>#N/A</v>
      </c>
      <c r="F5434" s="35"/>
      <c r="G5434" s="33">
        <f>IFERROR(VLOOKUP(C5434,重点公司!$C$2:$E$800,2,FALSE),0)</f>
        <v>0</v>
      </c>
    </row>
    <row r="5435" spans="2:7" ht="14" customHeight="1" x14ac:dyDescent="0.25">
      <c r="B5435" s="34" t="s">
        <v>6505</v>
      </c>
      <c r="C5435" s="29">
        <f>[1]!s_info_name(B5435)</f>
        <v>0</v>
      </c>
      <c r="D5435" s="30">
        <f>[1]!s_info_industry_sw_2021(B5435,"",1)</f>
        <v>0</v>
      </c>
      <c r="E5435" s="31" t="e">
        <f>IF([1]!s_info_industry_sw_2021(B5435,"",2)="消费电子",分工!$E$4,VLOOKUP(D5435,分工!$B$2:'分工'!$C$32,2,0))</f>
        <v>#N/A</v>
      </c>
      <c r="F5435" s="35"/>
      <c r="G5435" s="33">
        <f>IFERROR(VLOOKUP(C5435,重点公司!$C$2:$E$800,2,FALSE),0)</f>
        <v>0</v>
      </c>
    </row>
    <row r="5436" spans="2:7" ht="14" customHeight="1" x14ac:dyDescent="0.25">
      <c r="B5436" s="34" t="s">
        <v>6506</v>
      </c>
      <c r="C5436" s="29">
        <f>[1]!s_info_name(B5436)</f>
        <v>0</v>
      </c>
      <c r="D5436" s="30">
        <f>[1]!s_info_industry_sw_2021(B5436,"",1)</f>
        <v>0</v>
      </c>
      <c r="E5436" s="31" t="e">
        <f>IF([1]!s_info_industry_sw_2021(B5436,"",2)="消费电子",分工!$E$4,VLOOKUP(D5436,分工!$B$2:'分工'!$C$32,2,0))</f>
        <v>#N/A</v>
      </c>
      <c r="F5436" s="35"/>
      <c r="G5436" s="33">
        <f>IFERROR(VLOOKUP(C5436,重点公司!$C$2:$E$800,2,FALSE),0)</f>
        <v>0</v>
      </c>
    </row>
    <row r="5437" spans="2:7" ht="14" customHeight="1" x14ac:dyDescent="0.25">
      <c r="B5437" s="34" t="s">
        <v>6507</v>
      </c>
      <c r="C5437" s="29">
        <f>[1]!s_info_name(B5437)</f>
        <v>0</v>
      </c>
      <c r="D5437" s="30">
        <f>[1]!s_info_industry_sw_2021(B5437,"",1)</f>
        <v>0</v>
      </c>
      <c r="E5437" s="31" t="e">
        <f>IF([1]!s_info_industry_sw_2021(B5437,"",2)="消费电子",分工!$E$4,VLOOKUP(D5437,分工!$B$2:'分工'!$C$32,2,0))</f>
        <v>#N/A</v>
      </c>
      <c r="F5437" s="35"/>
      <c r="G5437" s="33">
        <f>IFERROR(VLOOKUP(C5437,重点公司!$C$2:$E$800,2,FALSE),0)</f>
        <v>0</v>
      </c>
    </row>
    <row r="5438" spans="2:7" ht="14" customHeight="1" x14ac:dyDescent="0.25">
      <c r="B5438" s="34" t="s">
        <v>6508</v>
      </c>
      <c r="C5438" s="29">
        <f>[1]!s_info_name(B5438)</f>
        <v>0</v>
      </c>
      <c r="D5438" s="30">
        <f>[1]!s_info_industry_sw_2021(B5438,"",1)</f>
        <v>0</v>
      </c>
      <c r="E5438" s="31" t="e">
        <f>IF([1]!s_info_industry_sw_2021(B5438,"",2)="消费电子",分工!$E$4,VLOOKUP(D5438,分工!$B$2:'分工'!$C$32,2,0))</f>
        <v>#N/A</v>
      </c>
      <c r="F5438" s="35"/>
      <c r="G5438" s="33">
        <f>IFERROR(VLOOKUP(C5438,重点公司!$C$2:$E$800,2,FALSE),0)</f>
        <v>0</v>
      </c>
    </row>
    <row r="5439" spans="2:7" ht="14" customHeight="1" x14ac:dyDescent="0.25">
      <c r="B5439" s="34" t="s">
        <v>6509</v>
      </c>
      <c r="C5439" s="29">
        <f>[1]!s_info_name(B5439)</f>
        <v>0</v>
      </c>
      <c r="D5439" s="30">
        <f>[1]!s_info_industry_sw_2021(B5439,"",1)</f>
        <v>0</v>
      </c>
      <c r="E5439" s="31" t="e">
        <f>IF([1]!s_info_industry_sw_2021(B5439,"",2)="消费电子",分工!$E$4,VLOOKUP(D5439,分工!$B$2:'分工'!$C$32,2,0))</f>
        <v>#N/A</v>
      </c>
      <c r="F5439" s="35"/>
      <c r="G5439" s="33">
        <f>IFERROR(VLOOKUP(C5439,重点公司!$C$2:$E$800,2,FALSE),0)</f>
        <v>0</v>
      </c>
    </row>
    <row r="5440" spans="2:7" ht="14" customHeight="1" x14ac:dyDescent="0.25">
      <c r="B5440" s="34" t="s">
        <v>6510</v>
      </c>
      <c r="C5440" s="29">
        <f>[1]!s_info_name(B5440)</f>
        <v>0</v>
      </c>
      <c r="D5440" s="30">
        <f>[1]!s_info_industry_sw_2021(B5440,"",1)</f>
        <v>0</v>
      </c>
      <c r="E5440" s="31" t="e">
        <f>IF([1]!s_info_industry_sw_2021(B5440,"",2)="消费电子",分工!$E$4,VLOOKUP(D5440,分工!$B$2:'分工'!$C$32,2,0))</f>
        <v>#N/A</v>
      </c>
      <c r="F5440" s="35"/>
      <c r="G5440" s="33">
        <f>IFERROR(VLOOKUP(C5440,重点公司!$C$2:$E$800,2,FALSE),0)</f>
        <v>0</v>
      </c>
    </row>
    <row r="5441" spans="2:7" ht="14" customHeight="1" x14ac:dyDescent="0.25">
      <c r="B5441" s="34" t="s">
        <v>6511</v>
      </c>
      <c r="C5441" s="29">
        <f>[1]!s_info_name(B5441)</f>
        <v>0</v>
      </c>
      <c r="D5441" s="30">
        <f>[1]!s_info_industry_sw_2021(B5441,"",1)</f>
        <v>0</v>
      </c>
      <c r="E5441" s="31" t="e">
        <f>IF([1]!s_info_industry_sw_2021(B5441,"",2)="消费电子",分工!$E$4,VLOOKUP(D5441,分工!$B$2:'分工'!$C$32,2,0))</f>
        <v>#N/A</v>
      </c>
      <c r="F5441" s="35"/>
      <c r="G5441" s="33">
        <f>IFERROR(VLOOKUP(C5441,重点公司!$C$2:$E$800,2,FALSE),0)</f>
        <v>0</v>
      </c>
    </row>
    <row r="5442" spans="2:7" ht="14" customHeight="1" x14ac:dyDescent="0.25">
      <c r="B5442" s="34" t="s">
        <v>6512</v>
      </c>
      <c r="C5442" s="29">
        <f>[1]!s_info_name(B5442)</f>
        <v>0</v>
      </c>
      <c r="D5442" s="30">
        <f>[1]!s_info_industry_sw_2021(B5442,"",1)</f>
        <v>0</v>
      </c>
      <c r="E5442" s="31" t="e">
        <f>IF([1]!s_info_industry_sw_2021(B5442,"",2)="消费电子",分工!$E$4,VLOOKUP(D5442,分工!$B$2:'分工'!$C$32,2,0))</f>
        <v>#N/A</v>
      </c>
      <c r="F5442" s="35"/>
      <c r="G5442" s="33">
        <f>IFERROR(VLOOKUP(C5442,重点公司!$C$2:$E$800,2,FALSE),0)</f>
        <v>0</v>
      </c>
    </row>
    <row r="5443" spans="2:7" ht="14" customHeight="1" x14ac:dyDescent="0.25">
      <c r="B5443" s="34" t="s">
        <v>6513</v>
      </c>
      <c r="C5443" s="29">
        <f>[1]!s_info_name(B5443)</f>
        <v>0</v>
      </c>
      <c r="D5443" s="30">
        <f>[1]!s_info_industry_sw_2021(B5443,"",1)</f>
        <v>0</v>
      </c>
      <c r="E5443" s="31" t="e">
        <f>IF([1]!s_info_industry_sw_2021(B5443,"",2)="消费电子",分工!$E$4,VLOOKUP(D5443,分工!$B$2:'分工'!$C$32,2,0))</f>
        <v>#N/A</v>
      </c>
      <c r="F5443" s="35"/>
      <c r="G5443" s="33">
        <f>IFERROR(VLOOKUP(C5443,重点公司!$C$2:$E$800,2,FALSE),0)</f>
        <v>0</v>
      </c>
    </row>
    <row r="5444" spans="2:7" ht="14" customHeight="1" x14ac:dyDescent="0.25">
      <c r="B5444" s="34" t="s">
        <v>6514</v>
      </c>
      <c r="C5444" s="29">
        <f>[1]!s_info_name(B5444)</f>
        <v>0</v>
      </c>
      <c r="D5444" s="30">
        <f>[1]!s_info_industry_sw_2021(B5444,"",1)</f>
        <v>0</v>
      </c>
      <c r="E5444" s="31" t="e">
        <f>IF([1]!s_info_industry_sw_2021(B5444,"",2)="消费电子",分工!$E$4,VLOOKUP(D5444,分工!$B$2:'分工'!$C$32,2,0))</f>
        <v>#N/A</v>
      </c>
      <c r="F5444" s="35"/>
      <c r="G5444" s="33">
        <f>IFERROR(VLOOKUP(C5444,重点公司!$C$2:$E$800,2,FALSE),0)</f>
        <v>0</v>
      </c>
    </row>
    <row r="5445" spans="2:7" ht="14" customHeight="1" x14ac:dyDescent="0.25">
      <c r="B5445" s="34" t="s">
        <v>6515</v>
      </c>
      <c r="C5445" s="29">
        <f>[1]!s_info_name(B5445)</f>
        <v>0</v>
      </c>
      <c r="D5445" s="30">
        <f>[1]!s_info_industry_sw_2021(B5445,"",1)</f>
        <v>0</v>
      </c>
      <c r="E5445" s="31" t="e">
        <f>IF([1]!s_info_industry_sw_2021(B5445,"",2)="消费电子",分工!$E$4,VLOOKUP(D5445,分工!$B$2:'分工'!$C$32,2,0))</f>
        <v>#N/A</v>
      </c>
      <c r="F5445" s="35"/>
      <c r="G5445" s="33">
        <f>IFERROR(VLOOKUP(C5445,重点公司!$C$2:$E$800,2,FALSE),0)</f>
        <v>0</v>
      </c>
    </row>
    <row r="5446" spans="2:7" ht="14" customHeight="1" x14ac:dyDescent="0.25">
      <c r="B5446" s="34" t="s">
        <v>6516</v>
      </c>
      <c r="C5446" s="29">
        <f>[1]!s_info_name(B5446)</f>
        <v>0</v>
      </c>
      <c r="D5446" s="30">
        <f>[1]!s_info_industry_sw_2021(B5446,"",1)</f>
        <v>0</v>
      </c>
      <c r="E5446" s="31" t="e">
        <f>IF([1]!s_info_industry_sw_2021(B5446,"",2)="消费电子",分工!$E$4,VLOOKUP(D5446,分工!$B$2:'分工'!$C$32,2,0))</f>
        <v>#N/A</v>
      </c>
      <c r="F5446" s="35"/>
      <c r="G5446" s="33">
        <f>IFERROR(VLOOKUP(C5446,重点公司!$C$2:$E$800,2,FALSE),0)</f>
        <v>0</v>
      </c>
    </row>
    <row r="5447" spans="2:7" ht="14" customHeight="1" x14ac:dyDescent="0.25">
      <c r="B5447" s="34" t="s">
        <v>6517</v>
      </c>
      <c r="C5447" s="29">
        <f>[1]!s_info_name(B5447)</f>
        <v>0</v>
      </c>
      <c r="D5447" s="30">
        <f>[1]!s_info_industry_sw_2021(B5447,"",1)</f>
        <v>0</v>
      </c>
      <c r="E5447" s="31" t="e">
        <f>IF([1]!s_info_industry_sw_2021(B5447,"",2)="消费电子",分工!$E$4,VLOOKUP(D5447,分工!$B$2:'分工'!$C$32,2,0))</f>
        <v>#N/A</v>
      </c>
      <c r="F5447" s="35"/>
      <c r="G5447" s="33">
        <f>IFERROR(VLOOKUP(C5447,重点公司!$C$2:$E$800,2,FALSE),0)</f>
        <v>0</v>
      </c>
    </row>
    <row r="5448" spans="2:7" ht="14" customHeight="1" x14ac:dyDescent="0.25">
      <c r="B5448" s="34" t="s">
        <v>6518</v>
      </c>
      <c r="C5448" s="29">
        <f>[1]!s_info_name(B5448)</f>
        <v>0</v>
      </c>
      <c r="D5448" s="30">
        <f>[1]!s_info_industry_sw_2021(B5448,"",1)</f>
        <v>0</v>
      </c>
      <c r="E5448" s="31" t="e">
        <f>IF([1]!s_info_industry_sw_2021(B5448,"",2)="消费电子",分工!$E$4,VLOOKUP(D5448,分工!$B$2:'分工'!$C$32,2,0))</f>
        <v>#N/A</v>
      </c>
      <c r="F5448" s="35"/>
      <c r="G5448" s="33">
        <f>IFERROR(VLOOKUP(C5448,重点公司!$C$2:$E$800,2,FALSE),0)</f>
        <v>0</v>
      </c>
    </row>
    <row r="5449" spans="2:7" ht="14" customHeight="1" x14ac:dyDescent="0.25">
      <c r="B5449" s="34" t="s">
        <v>6519</v>
      </c>
      <c r="C5449" s="29">
        <f>[1]!s_info_name(B5449)</f>
        <v>0</v>
      </c>
      <c r="D5449" s="30">
        <f>[1]!s_info_industry_sw_2021(B5449,"",1)</f>
        <v>0</v>
      </c>
      <c r="E5449" s="31" t="e">
        <f>IF([1]!s_info_industry_sw_2021(B5449,"",2)="消费电子",分工!$E$4,VLOOKUP(D5449,分工!$B$2:'分工'!$C$32,2,0))</f>
        <v>#N/A</v>
      </c>
      <c r="F5449" s="35"/>
      <c r="G5449" s="33">
        <f>IFERROR(VLOOKUP(C5449,重点公司!$C$2:$E$800,2,FALSE),0)</f>
        <v>0</v>
      </c>
    </row>
    <row r="5450" spans="2:7" ht="14" customHeight="1" x14ac:dyDescent="0.25">
      <c r="B5450" s="34" t="s">
        <v>6520</v>
      </c>
      <c r="C5450" s="29">
        <f>[1]!s_info_name(B5450)</f>
        <v>0</v>
      </c>
      <c r="D5450" s="30">
        <f>[1]!s_info_industry_sw_2021(B5450,"",1)</f>
        <v>0</v>
      </c>
      <c r="E5450" s="31" t="e">
        <f>IF([1]!s_info_industry_sw_2021(B5450,"",2)="消费电子",分工!$E$4,VLOOKUP(D5450,分工!$B$2:'分工'!$C$32,2,0))</f>
        <v>#N/A</v>
      </c>
      <c r="F5450" s="35"/>
      <c r="G5450" s="33">
        <f>IFERROR(VLOOKUP(C5450,重点公司!$C$2:$E$800,2,FALSE),0)</f>
        <v>0</v>
      </c>
    </row>
    <row r="5451" spans="2:7" ht="14" customHeight="1" x14ac:dyDescent="0.25">
      <c r="B5451" s="34" t="s">
        <v>6521</v>
      </c>
      <c r="C5451" s="29">
        <f>[1]!s_info_name(B5451)</f>
        <v>0</v>
      </c>
      <c r="D5451" s="30">
        <f>[1]!s_info_industry_sw_2021(B5451,"",1)</f>
        <v>0</v>
      </c>
      <c r="E5451" s="31" t="e">
        <f>IF([1]!s_info_industry_sw_2021(B5451,"",2)="消费电子",分工!$E$4,VLOOKUP(D5451,分工!$B$2:'分工'!$C$32,2,0))</f>
        <v>#N/A</v>
      </c>
      <c r="F5451" s="35"/>
      <c r="G5451" s="33">
        <f>IFERROR(VLOOKUP(C5451,重点公司!$C$2:$E$800,2,FALSE),0)</f>
        <v>0</v>
      </c>
    </row>
    <row r="5452" spans="2:7" ht="14" customHeight="1" x14ac:dyDescent="0.25">
      <c r="B5452" s="34" t="s">
        <v>6522</v>
      </c>
      <c r="C5452" s="29">
        <f>[1]!s_info_name(B5452)</f>
        <v>0</v>
      </c>
      <c r="D5452" s="30">
        <f>[1]!s_info_industry_sw_2021(B5452,"",1)</f>
        <v>0</v>
      </c>
      <c r="E5452" s="31" t="e">
        <f>IF([1]!s_info_industry_sw_2021(B5452,"",2)="消费电子",分工!$E$4,VLOOKUP(D5452,分工!$B$2:'分工'!$C$32,2,0))</f>
        <v>#N/A</v>
      </c>
      <c r="F5452" s="35"/>
      <c r="G5452" s="33">
        <f>IFERROR(VLOOKUP(C5452,重点公司!$C$2:$E$800,2,FALSE),0)</f>
        <v>0</v>
      </c>
    </row>
    <row r="5453" spans="2:7" ht="14" customHeight="1" x14ac:dyDescent="0.25">
      <c r="B5453" s="34" t="s">
        <v>6523</v>
      </c>
      <c r="C5453" s="29">
        <f>[1]!s_info_name(B5453)</f>
        <v>0</v>
      </c>
      <c r="D5453" s="30">
        <f>[1]!s_info_industry_sw_2021(B5453,"",1)</f>
        <v>0</v>
      </c>
      <c r="E5453" s="31" t="e">
        <f>IF([1]!s_info_industry_sw_2021(B5453,"",2)="消费电子",分工!$E$4,VLOOKUP(D5453,分工!$B$2:'分工'!$C$32,2,0))</f>
        <v>#N/A</v>
      </c>
      <c r="F5453" s="35"/>
      <c r="G5453" s="33">
        <f>IFERROR(VLOOKUP(C5453,重点公司!$C$2:$E$800,2,FALSE),0)</f>
        <v>0</v>
      </c>
    </row>
    <row r="5454" spans="2:7" ht="14" customHeight="1" x14ac:dyDescent="0.25">
      <c r="B5454" s="34" t="s">
        <v>6524</v>
      </c>
      <c r="C5454" s="29">
        <f>[1]!s_info_name(B5454)</f>
        <v>0</v>
      </c>
      <c r="D5454" s="30">
        <f>[1]!s_info_industry_sw_2021(B5454,"",1)</f>
        <v>0</v>
      </c>
      <c r="E5454" s="31" t="e">
        <f>IF([1]!s_info_industry_sw_2021(B5454,"",2)="消费电子",分工!$E$4,VLOOKUP(D5454,分工!$B$2:'分工'!$C$32,2,0))</f>
        <v>#N/A</v>
      </c>
      <c r="F5454" s="35"/>
      <c r="G5454" s="33">
        <f>IFERROR(VLOOKUP(C5454,重点公司!$C$2:$E$800,2,FALSE),0)</f>
        <v>0</v>
      </c>
    </row>
    <row r="5455" spans="2:7" ht="14" customHeight="1" x14ac:dyDescent="0.25">
      <c r="B5455" s="34" t="s">
        <v>6525</v>
      </c>
      <c r="C5455" s="29">
        <f>[1]!s_info_name(B5455)</f>
        <v>0</v>
      </c>
      <c r="D5455" s="30">
        <f>[1]!s_info_industry_sw_2021(B5455,"",1)</f>
        <v>0</v>
      </c>
      <c r="E5455" s="31" t="e">
        <f>IF([1]!s_info_industry_sw_2021(B5455,"",2)="消费电子",分工!$E$4,VLOOKUP(D5455,分工!$B$2:'分工'!$C$32,2,0))</f>
        <v>#N/A</v>
      </c>
      <c r="F5455" s="35"/>
      <c r="G5455" s="33">
        <f>IFERROR(VLOOKUP(C5455,重点公司!$C$2:$E$800,2,FALSE),0)</f>
        <v>0</v>
      </c>
    </row>
    <row r="5456" spans="2:7" ht="14" customHeight="1" x14ac:dyDescent="0.25">
      <c r="B5456" s="34" t="s">
        <v>6526</v>
      </c>
      <c r="C5456" s="29">
        <f>[1]!s_info_name(B5456)</f>
        <v>0</v>
      </c>
      <c r="D5456" s="30">
        <f>[1]!s_info_industry_sw_2021(B5456,"",1)</f>
        <v>0</v>
      </c>
      <c r="E5456" s="31" t="e">
        <f>IF([1]!s_info_industry_sw_2021(B5456,"",2)="消费电子",分工!$E$4,VLOOKUP(D5456,分工!$B$2:'分工'!$C$32,2,0))</f>
        <v>#N/A</v>
      </c>
      <c r="F5456" s="35"/>
      <c r="G5456" s="33">
        <f>IFERROR(VLOOKUP(C5456,重点公司!$C$2:$E$800,2,FALSE),0)</f>
        <v>0</v>
      </c>
    </row>
    <row r="5457" spans="2:7" ht="14" customHeight="1" x14ac:dyDescent="0.25">
      <c r="B5457" s="34" t="s">
        <v>6527</v>
      </c>
      <c r="C5457" s="29">
        <f>[1]!s_info_name(B5457)</f>
        <v>0</v>
      </c>
      <c r="D5457" s="30">
        <f>[1]!s_info_industry_sw_2021(B5457,"",1)</f>
        <v>0</v>
      </c>
      <c r="E5457" s="31" t="e">
        <f>IF([1]!s_info_industry_sw_2021(B5457,"",2)="消费电子",分工!$E$4,VLOOKUP(D5457,分工!$B$2:'分工'!$C$32,2,0))</f>
        <v>#N/A</v>
      </c>
      <c r="F5457" s="35"/>
      <c r="G5457" s="33">
        <f>IFERROR(VLOOKUP(C5457,重点公司!$C$2:$E$800,2,FALSE),0)</f>
        <v>0</v>
      </c>
    </row>
    <row r="5458" spans="2:7" ht="14" customHeight="1" x14ac:dyDescent="0.25">
      <c r="B5458" s="34" t="s">
        <v>6528</v>
      </c>
      <c r="C5458" s="29">
        <f>[1]!s_info_name(B5458)</f>
        <v>0</v>
      </c>
      <c r="D5458" s="30">
        <f>[1]!s_info_industry_sw_2021(B5458,"",1)</f>
        <v>0</v>
      </c>
      <c r="E5458" s="31" t="e">
        <f>IF([1]!s_info_industry_sw_2021(B5458,"",2)="消费电子",分工!$E$4,VLOOKUP(D5458,分工!$B$2:'分工'!$C$32,2,0))</f>
        <v>#N/A</v>
      </c>
      <c r="F5458" s="35"/>
      <c r="G5458" s="33">
        <f>IFERROR(VLOOKUP(C5458,重点公司!$C$2:$E$800,2,FALSE),0)</f>
        <v>0</v>
      </c>
    </row>
    <row r="5459" spans="2:7" ht="14" customHeight="1" x14ac:dyDescent="0.25">
      <c r="B5459" s="34" t="s">
        <v>6529</v>
      </c>
      <c r="C5459" s="29">
        <f>[1]!s_info_name(B5459)</f>
        <v>0</v>
      </c>
      <c r="D5459" s="30">
        <f>[1]!s_info_industry_sw_2021(B5459,"",1)</f>
        <v>0</v>
      </c>
      <c r="E5459" s="31" t="e">
        <f>IF([1]!s_info_industry_sw_2021(B5459,"",2)="消费电子",分工!$E$4,VLOOKUP(D5459,分工!$B$2:'分工'!$C$32,2,0))</f>
        <v>#N/A</v>
      </c>
      <c r="F5459" s="35"/>
      <c r="G5459" s="33">
        <f>IFERROR(VLOOKUP(C5459,重点公司!$C$2:$E$800,2,FALSE),0)</f>
        <v>0</v>
      </c>
    </row>
    <row r="5460" spans="2:7" ht="14" customHeight="1" x14ac:dyDescent="0.25">
      <c r="B5460" s="34" t="s">
        <v>6530</v>
      </c>
      <c r="C5460" s="29">
        <f>[1]!s_info_name(B5460)</f>
        <v>0</v>
      </c>
      <c r="D5460" s="30">
        <f>[1]!s_info_industry_sw_2021(B5460,"",1)</f>
        <v>0</v>
      </c>
      <c r="E5460" s="31" t="e">
        <f>IF([1]!s_info_industry_sw_2021(B5460,"",2)="消费电子",分工!$E$4,VLOOKUP(D5460,分工!$B$2:'分工'!$C$32,2,0))</f>
        <v>#N/A</v>
      </c>
      <c r="F5460" s="35"/>
      <c r="G5460" s="33">
        <f>IFERROR(VLOOKUP(C5460,重点公司!$C$2:$E$800,2,FALSE),0)</f>
        <v>0</v>
      </c>
    </row>
    <row r="5461" spans="2:7" ht="14" customHeight="1" x14ac:dyDescent="0.25">
      <c r="B5461" s="34" t="s">
        <v>6531</v>
      </c>
      <c r="C5461" s="29">
        <f>[1]!s_info_name(B5461)</f>
        <v>0</v>
      </c>
      <c r="D5461" s="30">
        <f>[1]!s_info_industry_sw_2021(B5461,"",1)</f>
        <v>0</v>
      </c>
      <c r="E5461" s="31" t="e">
        <f>IF([1]!s_info_industry_sw_2021(B5461,"",2)="消费电子",分工!$E$4,VLOOKUP(D5461,分工!$B$2:'分工'!$C$32,2,0))</f>
        <v>#N/A</v>
      </c>
      <c r="F5461" s="35"/>
      <c r="G5461" s="33">
        <f>IFERROR(VLOOKUP(C5461,重点公司!$C$2:$E$800,2,FALSE),0)</f>
        <v>0</v>
      </c>
    </row>
    <row r="5462" spans="2:7" ht="14" customHeight="1" x14ac:dyDescent="0.25">
      <c r="B5462" s="34" t="s">
        <v>6532</v>
      </c>
      <c r="C5462" s="29">
        <f>[1]!s_info_name(B5462)</f>
        <v>0</v>
      </c>
      <c r="D5462" s="30">
        <f>[1]!s_info_industry_sw_2021(B5462,"",1)</f>
        <v>0</v>
      </c>
      <c r="E5462" s="31" t="e">
        <f>IF([1]!s_info_industry_sw_2021(B5462,"",2)="消费电子",分工!$E$4,VLOOKUP(D5462,分工!$B$2:'分工'!$C$32,2,0))</f>
        <v>#N/A</v>
      </c>
      <c r="F5462" s="35"/>
      <c r="G5462" s="33">
        <f>IFERROR(VLOOKUP(C5462,重点公司!$C$2:$E$800,2,FALSE),0)</f>
        <v>0</v>
      </c>
    </row>
    <row r="5463" spans="2:7" ht="14" customHeight="1" x14ac:dyDescent="0.25">
      <c r="B5463" s="34" t="s">
        <v>6533</v>
      </c>
      <c r="C5463" s="29">
        <f>[1]!s_info_name(B5463)</f>
        <v>0</v>
      </c>
      <c r="D5463" s="30">
        <f>[1]!s_info_industry_sw_2021(B5463,"",1)</f>
        <v>0</v>
      </c>
      <c r="E5463" s="31" t="e">
        <f>IF([1]!s_info_industry_sw_2021(B5463,"",2)="消费电子",分工!$E$4,VLOOKUP(D5463,分工!$B$2:'分工'!$C$32,2,0))</f>
        <v>#N/A</v>
      </c>
      <c r="F5463" s="35"/>
      <c r="G5463" s="33">
        <f>IFERROR(VLOOKUP(C5463,重点公司!$C$2:$E$800,2,FALSE),0)</f>
        <v>0</v>
      </c>
    </row>
    <row r="5464" spans="2:7" ht="14" customHeight="1" x14ac:dyDescent="0.25">
      <c r="B5464" s="34" t="s">
        <v>6534</v>
      </c>
      <c r="C5464" s="29">
        <f>[1]!s_info_name(B5464)</f>
        <v>0</v>
      </c>
      <c r="D5464" s="30">
        <f>[1]!s_info_industry_sw_2021(B5464,"",1)</f>
        <v>0</v>
      </c>
      <c r="E5464" s="31" t="e">
        <f>IF([1]!s_info_industry_sw_2021(B5464,"",2)="消费电子",分工!$E$4,VLOOKUP(D5464,分工!$B$2:'分工'!$C$32,2,0))</f>
        <v>#N/A</v>
      </c>
      <c r="F5464" s="35"/>
      <c r="G5464" s="33">
        <f>IFERROR(VLOOKUP(C5464,重点公司!$C$2:$E$800,2,FALSE),0)</f>
        <v>0</v>
      </c>
    </row>
    <row r="5465" spans="2:7" ht="14" customHeight="1" x14ac:dyDescent="0.25">
      <c r="B5465" s="34" t="s">
        <v>6535</v>
      </c>
      <c r="C5465" s="29">
        <f>[1]!s_info_name(B5465)</f>
        <v>0</v>
      </c>
      <c r="D5465" s="30">
        <f>[1]!s_info_industry_sw_2021(B5465,"",1)</f>
        <v>0</v>
      </c>
      <c r="E5465" s="31" t="e">
        <f>IF([1]!s_info_industry_sw_2021(B5465,"",2)="消费电子",分工!$E$4,VLOOKUP(D5465,分工!$B$2:'分工'!$C$32,2,0))</f>
        <v>#N/A</v>
      </c>
      <c r="F5465" s="35"/>
      <c r="G5465" s="33">
        <f>IFERROR(VLOOKUP(C5465,重点公司!$C$2:$E$800,2,FALSE),0)</f>
        <v>0</v>
      </c>
    </row>
    <row r="5466" spans="2:7" ht="14" customHeight="1" x14ac:dyDescent="0.25">
      <c r="B5466" s="34" t="s">
        <v>6536</v>
      </c>
      <c r="C5466" s="29">
        <f>[1]!s_info_name(B5466)</f>
        <v>0</v>
      </c>
      <c r="D5466" s="30">
        <f>[1]!s_info_industry_sw_2021(B5466,"",1)</f>
        <v>0</v>
      </c>
      <c r="E5466" s="31" t="e">
        <f>IF([1]!s_info_industry_sw_2021(B5466,"",2)="消费电子",分工!$E$4,VLOOKUP(D5466,分工!$B$2:'分工'!$C$32,2,0))</f>
        <v>#N/A</v>
      </c>
      <c r="F5466" s="35"/>
      <c r="G5466" s="33">
        <f>IFERROR(VLOOKUP(C5466,重点公司!$C$2:$E$800,2,FALSE),0)</f>
        <v>0</v>
      </c>
    </row>
    <row r="5467" spans="2:7" ht="14" customHeight="1" x14ac:dyDescent="0.25">
      <c r="B5467" s="34" t="s">
        <v>6537</v>
      </c>
      <c r="C5467" s="29">
        <f>[1]!s_info_name(B5467)</f>
        <v>0</v>
      </c>
      <c r="D5467" s="30">
        <f>[1]!s_info_industry_sw_2021(B5467,"",1)</f>
        <v>0</v>
      </c>
      <c r="E5467" s="31" t="e">
        <f>IF([1]!s_info_industry_sw_2021(B5467,"",2)="消费电子",分工!$E$4,VLOOKUP(D5467,分工!$B$2:'分工'!$C$32,2,0))</f>
        <v>#N/A</v>
      </c>
      <c r="F5467" s="35"/>
      <c r="G5467" s="33">
        <f>IFERROR(VLOOKUP(C5467,重点公司!$C$2:$E$800,2,FALSE),0)</f>
        <v>0</v>
      </c>
    </row>
    <row r="5468" spans="2:7" ht="14" customHeight="1" x14ac:dyDescent="0.25">
      <c r="B5468" s="34" t="s">
        <v>6538</v>
      </c>
      <c r="C5468" s="29">
        <f>[1]!s_info_name(B5468)</f>
        <v>0</v>
      </c>
      <c r="D5468" s="30">
        <f>[1]!s_info_industry_sw_2021(B5468,"",1)</f>
        <v>0</v>
      </c>
      <c r="E5468" s="31" t="e">
        <f>IF([1]!s_info_industry_sw_2021(B5468,"",2)="消费电子",分工!$E$4,VLOOKUP(D5468,分工!$B$2:'分工'!$C$32,2,0))</f>
        <v>#N/A</v>
      </c>
      <c r="F5468" s="35"/>
      <c r="G5468" s="33">
        <f>IFERROR(VLOOKUP(C5468,重点公司!$C$2:$E$800,2,FALSE),0)</f>
        <v>0</v>
      </c>
    </row>
    <row r="5469" spans="2:7" ht="14" customHeight="1" x14ac:dyDescent="0.25">
      <c r="B5469" s="34" t="s">
        <v>6539</v>
      </c>
      <c r="C5469" s="29">
        <f>[1]!s_info_name(B5469)</f>
        <v>0</v>
      </c>
      <c r="D5469" s="30">
        <f>[1]!s_info_industry_sw_2021(B5469,"",1)</f>
        <v>0</v>
      </c>
      <c r="E5469" s="31" t="e">
        <f>IF([1]!s_info_industry_sw_2021(B5469,"",2)="消费电子",分工!$E$4,VLOOKUP(D5469,分工!$B$2:'分工'!$C$32,2,0))</f>
        <v>#N/A</v>
      </c>
      <c r="F5469" s="35"/>
      <c r="G5469" s="33">
        <f>IFERROR(VLOOKUP(C5469,重点公司!$C$2:$E$800,2,FALSE),0)</f>
        <v>0</v>
      </c>
    </row>
    <row r="5470" spans="2:7" ht="14" customHeight="1" x14ac:dyDescent="0.25">
      <c r="B5470" s="34" t="s">
        <v>6540</v>
      </c>
      <c r="C5470" s="29">
        <f>[1]!s_info_name(B5470)</f>
        <v>0</v>
      </c>
      <c r="D5470" s="30">
        <f>[1]!s_info_industry_sw_2021(B5470,"",1)</f>
        <v>0</v>
      </c>
      <c r="E5470" s="31" t="e">
        <f>IF([1]!s_info_industry_sw_2021(B5470,"",2)="消费电子",分工!$E$4,VLOOKUP(D5470,分工!$B$2:'分工'!$C$32,2,0))</f>
        <v>#N/A</v>
      </c>
      <c r="F5470" s="35"/>
      <c r="G5470" s="33">
        <f>IFERROR(VLOOKUP(C5470,重点公司!$C$2:$E$800,2,FALSE),0)</f>
        <v>0</v>
      </c>
    </row>
    <row r="5471" spans="2:7" ht="14" customHeight="1" x14ac:dyDescent="0.25">
      <c r="B5471" s="34" t="s">
        <v>6541</v>
      </c>
      <c r="C5471" s="29">
        <f>[1]!s_info_name(B5471)</f>
        <v>0</v>
      </c>
      <c r="D5471" s="30">
        <f>[1]!s_info_industry_sw_2021(B5471,"",1)</f>
        <v>0</v>
      </c>
      <c r="E5471" s="31" t="e">
        <f>IF([1]!s_info_industry_sw_2021(B5471,"",2)="消费电子",分工!$E$4,VLOOKUP(D5471,分工!$B$2:'分工'!$C$32,2,0))</f>
        <v>#N/A</v>
      </c>
      <c r="F5471" s="35"/>
      <c r="G5471" s="33">
        <f>IFERROR(VLOOKUP(C5471,重点公司!$C$2:$E$800,2,FALSE),0)</f>
        <v>0</v>
      </c>
    </row>
    <row r="5472" spans="2:7" ht="14" customHeight="1" x14ac:dyDescent="0.25">
      <c r="B5472" s="34" t="s">
        <v>6542</v>
      </c>
      <c r="C5472" s="29">
        <f>[1]!s_info_name(B5472)</f>
        <v>0</v>
      </c>
      <c r="D5472" s="30">
        <f>[1]!s_info_industry_sw_2021(B5472,"",1)</f>
        <v>0</v>
      </c>
      <c r="E5472" s="31" t="e">
        <f>IF([1]!s_info_industry_sw_2021(B5472,"",2)="消费电子",分工!$E$4,VLOOKUP(D5472,分工!$B$2:'分工'!$C$32,2,0))</f>
        <v>#N/A</v>
      </c>
      <c r="F5472" s="35"/>
      <c r="G5472" s="33">
        <f>IFERROR(VLOOKUP(C5472,重点公司!$C$2:$E$800,2,FALSE),0)</f>
        <v>0</v>
      </c>
    </row>
    <row r="5473" spans="2:7" ht="14" customHeight="1" x14ac:dyDescent="0.25">
      <c r="B5473" s="34" t="s">
        <v>6543</v>
      </c>
      <c r="C5473" s="29">
        <f>[1]!s_info_name(B5473)</f>
        <v>0</v>
      </c>
      <c r="D5473" s="30">
        <f>[1]!s_info_industry_sw_2021(B5473,"",1)</f>
        <v>0</v>
      </c>
      <c r="E5473" s="31" t="e">
        <f>IF([1]!s_info_industry_sw_2021(B5473,"",2)="消费电子",分工!$E$4,VLOOKUP(D5473,分工!$B$2:'分工'!$C$32,2,0))</f>
        <v>#N/A</v>
      </c>
      <c r="F5473" s="35"/>
      <c r="G5473" s="33">
        <f>IFERROR(VLOOKUP(C5473,重点公司!$C$2:$E$800,2,FALSE),0)</f>
        <v>0</v>
      </c>
    </row>
    <row r="5474" spans="2:7" ht="14" customHeight="1" x14ac:dyDescent="0.25">
      <c r="B5474" s="34" t="s">
        <v>6544</v>
      </c>
      <c r="C5474" s="29">
        <f>[1]!s_info_name(B5474)</f>
        <v>0</v>
      </c>
      <c r="D5474" s="30">
        <f>[1]!s_info_industry_sw_2021(B5474,"",1)</f>
        <v>0</v>
      </c>
      <c r="E5474" s="31" t="e">
        <f>IF([1]!s_info_industry_sw_2021(B5474,"",2)="消费电子",分工!$E$4,VLOOKUP(D5474,分工!$B$2:'分工'!$C$32,2,0))</f>
        <v>#N/A</v>
      </c>
      <c r="F5474" s="35"/>
      <c r="G5474" s="33">
        <f>IFERROR(VLOOKUP(C5474,重点公司!$C$2:$E$800,2,FALSE),0)</f>
        <v>0</v>
      </c>
    </row>
    <row r="5475" spans="2:7" ht="14" customHeight="1" x14ac:dyDescent="0.25">
      <c r="B5475" s="34" t="s">
        <v>6545</v>
      </c>
      <c r="C5475" s="29">
        <f>[1]!s_info_name(B5475)</f>
        <v>0</v>
      </c>
      <c r="D5475" s="30">
        <f>[1]!s_info_industry_sw_2021(B5475,"",1)</f>
        <v>0</v>
      </c>
      <c r="E5475" s="31" t="e">
        <f>IF([1]!s_info_industry_sw_2021(B5475,"",2)="消费电子",分工!$E$4,VLOOKUP(D5475,分工!$B$2:'分工'!$C$32,2,0))</f>
        <v>#N/A</v>
      </c>
      <c r="F5475" s="35"/>
      <c r="G5475" s="33">
        <f>IFERROR(VLOOKUP(C5475,重点公司!$C$2:$E$800,2,FALSE),0)</f>
        <v>0</v>
      </c>
    </row>
    <row r="5476" spans="2:7" ht="14" customHeight="1" x14ac:dyDescent="0.25">
      <c r="B5476" s="34" t="s">
        <v>6546</v>
      </c>
      <c r="C5476" s="29">
        <f>[1]!s_info_name(B5476)</f>
        <v>0</v>
      </c>
      <c r="D5476" s="30">
        <f>[1]!s_info_industry_sw_2021(B5476,"",1)</f>
        <v>0</v>
      </c>
      <c r="E5476" s="31" t="e">
        <f>IF([1]!s_info_industry_sw_2021(B5476,"",2)="消费电子",分工!$E$4,VLOOKUP(D5476,分工!$B$2:'分工'!$C$32,2,0))</f>
        <v>#N/A</v>
      </c>
      <c r="F5476" s="35"/>
      <c r="G5476" s="33">
        <f>IFERROR(VLOOKUP(C5476,重点公司!$C$2:$E$800,2,FALSE),0)</f>
        <v>0</v>
      </c>
    </row>
    <row r="5477" spans="2:7" ht="14" customHeight="1" x14ac:dyDescent="0.25">
      <c r="B5477" s="34" t="s">
        <v>6547</v>
      </c>
      <c r="C5477" s="29">
        <f>[1]!s_info_name(B5477)</f>
        <v>0</v>
      </c>
      <c r="D5477" s="30">
        <f>[1]!s_info_industry_sw_2021(B5477,"",1)</f>
        <v>0</v>
      </c>
      <c r="E5477" s="31" t="e">
        <f>IF([1]!s_info_industry_sw_2021(B5477,"",2)="消费电子",分工!$E$4,VLOOKUP(D5477,分工!$B$2:'分工'!$C$32,2,0))</f>
        <v>#N/A</v>
      </c>
      <c r="F5477" s="35"/>
      <c r="G5477" s="33">
        <f>IFERROR(VLOOKUP(C5477,重点公司!$C$2:$E$800,2,FALSE),0)</f>
        <v>0</v>
      </c>
    </row>
    <row r="5478" spans="2:7" ht="14" customHeight="1" x14ac:dyDescent="0.25">
      <c r="B5478" s="34" t="s">
        <v>6548</v>
      </c>
      <c r="C5478" s="29">
        <f>[1]!s_info_name(B5478)</f>
        <v>0</v>
      </c>
      <c r="D5478" s="30">
        <f>[1]!s_info_industry_sw_2021(B5478,"",1)</f>
        <v>0</v>
      </c>
      <c r="E5478" s="31" t="e">
        <f>IF([1]!s_info_industry_sw_2021(B5478,"",2)="消费电子",分工!$E$4,VLOOKUP(D5478,分工!$B$2:'分工'!$C$32,2,0))</f>
        <v>#N/A</v>
      </c>
      <c r="F5478" s="35"/>
      <c r="G5478" s="33">
        <f>IFERROR(VLOOKUP(C5478,重点公司!$C$2:$E$800,2,FALSE),0)</f>
        <v>0</v>
      </c>
    </row>
    <row r="5479" spans="2:7" ht="14" customHeight="1" x14ac:dyDescent="0.25">
      <c r="B5479" s="34" t="s">
        <v>6549</v>
      </c>
      <c r="C5479" s="29">
        <f>[1]!s_info_name(B5479)</f>
        <v>0</v>
      </c>
      <c r="D5479" s="30">
        <f>[1]!s_info_industry_sw_2021(B5479,"",1)</f>
        <v>0</v>
      </c>
      <c r="E5479" s="31" t="e">
        <f>IF([1]!s_info_industry_sw_2021(B5479,"",2)="消费电子",分工!$E$4,VLOOKUP(D5479,分工!$B$2:'分工'!$C$32,2,0))</f>
        <v>#N/A</v>
      </c>
      <c r="F5479" s="35"/>
      <c r="G5479" s="33">
        <f>IFERROR(VLOOKUP(C5479,重点公司!$C$2:$E$800,2,FALSE),0)</f>
        <v>0</v>
      </c>
    </row>
    <row r="5480" spans="2:7" ht="14" customHeight="1" x14ac:dyDescent="0.25">
      <c r="B5480" s="34" t="s">
        <v>6550</v>
      </c>
      <c r="C5480" s="29">
        <f>[1]!s_info_name(B5480)</f>
        <v>0</v>
      </c>
      <c r="D5480" s="30">
        <f>[1]!s_info_industry_sw_2021(B5480,"",1)</f>
        <v>0</v>
      </c>
      <c r="E5480" s="31" t="e">
        <f>IF([1]!s_info_industry_sw_2021(B5480,"",2)="消费电子",分工!$E$4,VLOOKUP(D5480,分工!$B$2:'分工'!$C$32,2,0))</f>
        <v>#N/A</v>
      </c>
      <c r="F5480" s="35"/>
      <c r="G5480" s="33">
        <f>IFERROR(VLOOKUP(C5480,重点公司!$C$2:$E$800,2,FALSE),0)</f>
        <v>0</v>
      </c>
    </row>
    <row r="5481" spans="2:7" ht="14" customHeight="1" x14ac:dyDescent="0.25">
      <c r="B5481" s="34" t="s">
        <v>6551</v>
      </c>
      <c r="C5481" s="29">
        <f>[1]!s_info_name(B5481)</f>
        <v>0</v>
      </c>
      <c r="D5481" s="30">
        <f>[1]!s_info_industry_sw_2021(B5481,"",1)</f>
        <v>0</v>
      </c>
      <c r="E5481" s="31" t="e">
        <f>IF([1]!s_info_industry_sw_2021(B5481,"",2)="消费电子",分工!$E$4,VLOOKUP(D5481,分工!$B$2:'分工'!$C$32,2,0))</f>
        <v>#N/A</v>
      </c>
      <c r="F5481" s="35"/>
      <c r="G5481" s="33">
        <f>IFERROR(VLOOKUP(C5481,重点公司!$C$2:$E$800,2,FALSE),0)</f>
        <v>0</v>
      </c>
    </row>
    <row r="5482" spans="2:7" ht="14" customHeight="1" x14ac:dyDescent="0.25">
      <c r="B5482" s="34" t="s">
        <v>6552</v>
      </c>
      <c r="C5482" s="29">
        <f>[1]!s_info_name(B5482)</f>
        <v>0</v>
      </c>
      <c r="D5482" s="30">
        <f>[1]!s_info_industry_sw_2021(B5482,"",1)</f>
        <v>0</v>
      </c>
      <c r="E5482" s="31" t="e">
        <f>IF([1]!s_info_industry_sw_2021(B5482,"",2)="消费电子",分工!$E$4,VLOOKUP(D5482,分工!$B$2:'分工'!$C$32,2,0))</f>
        <v>#N/A</v>
      </c>
      <c r="F5482" s="35"/>
      <c r="G5482" s="33">
        <f>IFERROR(VLOOKUP(C5482,重点公司!$C$2:$E$800,2,FALSE),0)</f>
        <v>0</v>
      </c>
    </row>
    <row r="5483" spans="2:7" ht="14" customHeight="1" x14ac:dyDescent="0.25">
      <c r="B5483" s="34" t="s">
        <v>6553</v>
      </c>
      <c r="C5483" s="29">
        <f>[1]!s_info_name(B5483)</f>
        <v>0</v>
      </c>
      <c r="D5483" s="30">
        <f>[1]!s_info_industry_sw_2021(B5483,"",1)</f>
        <v>0</v>
      </c>
      <c r="E5483" s="31" t="e">
        <f>IF([1]!s_info_industry_sw_2021(B5483,"",2)="消费电子",分工!$E$4,VLOOKUP(D5483,分工!$B$2:'分工'!$C$32,2,0))</f>
        <v>#N/A</v>
      </c>
      <c r="F5483" s="35"/>
      <c r="G5483" s="33">
        <f>IFERROR(VLOOKUP(C5483,重点公司!$C$2:$E$800,2,FALSE),0)</f>
        <v>0</v>
      </c>
    </row>
    <row r="5484" spans="2:7" ht="14" customHeight="1" x14ac:dyDescent="0.25">
      <c r="B5484" s="34" t="s">
        <v>6554</v>
      </c>
      <c r="C5484" s="29">
        <f>[1]!s_info_name(B5484)</f>
        <v>0</v>
      </c>
      <c r="D5484" s="30">
        <f>[1]!s_info_industry_sw_2021(B5484,"",1)</f>
        <v>0</v>
      </c>
      <c r="E5484" s="31" t="e">
        <f>IF([1]!s_info_industry_sw_2021(B5484,"",2)="消费电子",分工!$E$4,VLOOKUP(D5484,分工!$B$2:'分工'!$C$32,2,0))</f>
        <v>#N/A</v>
      </c>
      <c r="F5484" s="35"/>
      <c r="G5484" s="33">
        <f>IFERROR(VLOOKUP(C5484,重点公司!$C$2:$E$800,2,FALSE),0)</f>
        <v>0</v>
      </c>
    </row>
    <row r="5485" spans="2:7" ht="14" customHeight="1" x14ac:dyDescent="0.25">
      <c r="B5485" s="34" t="s">
        <v>6555</v>
      </c>
      <c r="C5485" s="29">
        <f>[1]!s_info_name(B5485)</f>
        <v>0</v>
      </c>
      <c r="D5485" s="30">
        <f>[1]!s_info_industry_sw_2021(B5485,"",1)</f>
        <v>0</v>
      </c>
      <c r="E5485" s="31" t="e">
        <f>IF([1]!s_info_industry_sw_2021(B5485,"",2)="消费电子",分工!$E$4,VLOOKUP(D5485,分工!$B$2:'分工'!$C$32,2,0))</f>
        <v>#N/A</v>
      </c>
      <c r="F5485" s="35"/>
      <c r="G5485" s="33">
        <f>IFERROR(VLOOKUP(C5485,重点公司!$C$2:$E$800,2,FALSE),0)</f>
        <v>0</v>
      </c>
    </row>
    <row r="5486" spans="2:7" ht="14" customHeight="1" x14ac:dyDescent="0.25">
      <c r="B5486" s="34" t="s">
        <v>6556</v>
      </c>
      <c r="C5486" s="29">
        <f>[1]!s_info_name(B5486)</f>
        <v>0</v>
      </c>
      <c r="D5486" s="30">
        <f>[1]!s_info_industry_sw_2021(B5486,"",1)</f>
        <v>0</v>
      </c>
      <c r="E5486" s="31" t="e">
        <f>IF([1]!s_info_industry_sw_2021(B5486,"",2)="消费电子",分工!$E$4,VLOOKUP(D5486,分工!$B$2:'分工'!$C$32,2,0))</f>
        <v>#N/A</v>
      </c>
      <c r="F5486" s="35"/>
      <c r="G5486" s="33">
        <f>IFERROR(VLOOKUP(C5486,重点公司!$C$2:$E$800,2,FALSE),0)</f>
        <v>0</v>
      </c>
    </row>
    <row r="5487" spans="2:7" ht="14" customHeight="1" x14ac:dyDescent="0.25">
      <c r="B5487" s="34" t="s">
        <v>6557</v>
      </c>
      <c r="C5487" s="29">
        <f>[1]!s_info_name(B5487)</f>
        <v>0</v>
      </c>
      <c r="D5487" s="30">
        <f>[1]!s_info_industry_sw_2021(B5487,"",1)</f>
        <v>0</v>
      </c>
      <c r="E5487" s="31" t="e">
        <f>IF([1]!s_info_industry_sw_2021(B5487,"",2)="消费电子",分工!$E$4,VLOOKUP(D5487,分工!$B$2:'分工'!$C$32,2,0))</f>
        <v>#N/A</v>
      </c>
      <c r="F5487" s="35"/>
      <c r="G5487" s="33">
        <f>IFERROR(VLOOKUP(C5487,重点公司!$C$2:$E$800,2,FALSE),0)</f>
        <v>0</v>
      </c>
    </row>
    <row r="5488" spans="2:7" ht="14" customHeight="1" x14ac:dyDescent="0.25">
      <c r="B5488" s="34" t="s">
        <v>6558</v>
      </c>
      <c r="C5488" s="29">
        <f>[1]!s_info_name(B5488)</f>
        <v>0</v>
      </c>
      <c r="D5488" s="30">
        <f>[1]!s_info_industry_sw_2021(B5488,"",1)</f>
        <v>0</v>
      </c>
      <c r="E5488" s="31" t="e">
        <f>IF([1]!s_info_industry_sw_2021(B5488,"",2)="消费电子",分工!$E$4,VLOOKUP(D5488,分工!$B$2:'分工'!$C$32,2,0))</f>
        <v>#N/A</v>
      </c>
      <c r="F5488" s="35"/>
      <c r="G5488" s="33">
        <f>IFERROR(VLOOKUP(C5488,重点公司!$C$2:$E$800,2,FALSE),0)</f>
        <v>0</v>
      </c>
    </row>
    <row r="5489" spans="2:7" ht="14" customHeight="1" x14ac:dyDescent="0.25">
      <c r="B5489" s="34" t="s">
        <v>6559</v>
      </c>
      <c r="C5489" s="29">
        <f>[1]!s_info_name(B5489)</f>
        <v>0</v>
      </c>
      <c r="D5489" s="30">
        <f>[1]!s_info_industry_sw_2021(B5489,"",1)</f>
        <v>0</v>
      </c>
      <c r="E5489" s="31" t="e">
        <f>IF([1]!s_info_industry_sw_2021(B5489,"",2)="消费电子",分工!$E$4,VLOOKUP(D5489,分工!$B$2:'分工'!$C$32,2,0))</f>
        <v>#N/A</v>
      </c>
      <c r="F5489" s="35"/>
      <c r="G5489" s="33">
        <f>IFERROR(VLOOKUP(C5489,重点公司!$C$2:$E$800,2,FALSE),0)</f>
        <v>0</v>
      </c>
    </row>
    <row r="5490" spans="2:7" ht="14" customHeight="1" x14ac:dyDescent="0.25">
      <c r="B5490" s="34" t="s">
        <v>6560</v>
      </c>
      <c r="C5490" s="29">
        <f>[1]!s_info_name(B5490)</f>
        <v>0</v>
      </c>
      <c r="D5490" s="30">
        <f>[1]!s_info_industry_sw_2021(B5490,"",1)</f>
        <v>0</v>
      </c>
      <c r="E5490" s="31" t="e">
        <f>IF([1]!s_info_industry_sw_2021(B5490,"",2)="消费电子",分工!$E$4,VLOOKUP(D5490,分工!$B$2:'分工'!$C$32,2,0))</f>
        <v>#N/A</v>
      </c>
      <c r="F5490" s="35"/>
      <c r="G5490" s="33">
        <f>IFERROR(VLOOKUP(C5490,重点公司!$C$2:$E$800,2,FALSE),0)</f>
        <v>0</v>
      </c>
    </row>
    <row r="5491" spans="2:7" ht="14" customHeight="1" x14ac:dyDescent="0.25">
      <c r="B5491" s="34" t="s">
        <v>6561</v>
      </c>
      <c r="C5491" s="29">
        <f>[1]!s_info_name(B5491)</f>
        <v>0</v>
      </c>
      <c r="D5491" s="30">
        <f>[1]!s_info_industry_sw_2021(B5491,"",1)</f>
        <v>0</v>
      </c>
      <c r="E5491" s="31" t="e">
        <f>IF([1]!s_info_industry_sw_2021(B5491,"",2)="消费电子",分工!$E$4,VLOOKUP(D5491,分工!$B$2:'分工'!$C$32,2,0))</f>
        <v>#N/A</v>
      </c>
      <c r="F5491" s="35"/>
      <c r="G5491" s="33">
        <f>IFERROR(VLOOKUP(C5491,重点公司!$C$2:$E$800,2,FALSE),0)</f>
        <v>0</v>
      </c>
    </row>
    <row r="5492" spans="2:7" ht="14" customHeight="1" x14ac:dyDescent="0.25">
      <c r="B5492" s="34" t="s">
        <v>6562</v>
      </c>
      <c r="C5492" s="29">
        <f>[1]!s_info_name(B5492)</f>
        <v>0</v>
      </c>
      <c r="D5492" s="30">
        <f>[1]!s_info_industry_sw_2021(B5492,"",1)</f>
        <v>0</v>
      </c>
      <c r="E5492" s="31" t="e">
        <f>IF([1]!s_info_industry_sw_2021(B5492,"",2)="消费电子",分工!$E$4,VLOOKUP(D5492,分工!$B$2:'分工'!$C$32,2,0))</f>
        <v>#N/A</v>
      </c>
      <c r="F5492" s="35"/>
      <c r="G5492" s="33">
        <f>IFERROR(VLOOKUP(C5492,重点公司!$C$2:$E$800,2,FALSE),0)</f>
        <v>0</v>
      </c>
    </row>
    <row r="5493" spans="2:7" ht="14" customHeight="1" x14ac:dyDescent="0.25">
      <c r="B5493" s="34" t="s">
        <v>6563</v>
      </c>
      <c r="C5493" s="29">
        <f>[1]!s_info_name(B5493)</f>
        <v>0</v>
      </c>
      <c r="D5493" s="30">
        <f>[1]!s_info_industry_sw_2021(B5493,"",1)</f>
        <v>0</v>
      </c>
      <c r="E5493" s="31" t="e">
        <f>IF([1]!s_info_industry_sw_2021(B5493,"",2)="消费电子",分工!$E$4,VLOOKUP(D5493,分工!$B$2:'分工'!$C$32,2,0))</f>
        <v>#N/A</v>
      </c>
      <c r="F5493" s="35"/>
      <c r="G5493" s="33">
        <f>IFERROR(VLOOKUP(C5493,重点公司!$C$2:$E$800,2,FALSE),0)</f>
        <v>0</v>
      </c>
    </row>
    <row r="5494" spans="2:7" ht="14" customHeight="1" x14ac:dyDescent="0.25">
      <c r="B5494" s="34" t="s">
        <v>6564</v>
      </c>
      <c r="C5494" s="29">
        <f>[1]!s_info_name(B5494)</f>
        <v>0</v>
      </c>
      <c r="D5494" s="30">
        <f>[1]!s_info_industry_sw_2021(B5494,"",1)</f>
        <v>0</v>
      </c>
      <c r="E5494" s="31" t="e">
        <f>IF([1]!s_info_industry_sw_2021(B5494,"",2)="消费电子",分工!$E$4,VLOOKUP(D5494,分工!$B$2:'分工'!$C$32,2,0))</f>
        <v>#N/A</v>
      </c>
      <c r="F5494" s="35"/>
      <c r="G5494" s="33">
        <f>IFERROR(VLOOKUP(C5494,重点公司!$C$2:$E$800,2,FALSE),0)</f>
        <v>0</v>
      </c>
    </row>
    <row r="5495" spans="2:7" ht="14" customHeight="1" x14ac:dyDescent="0.25">
      <c r="B5495" s="34" t="s">
        <v>6565</v>
      </c>
      <c r="C5495" s="29">
        <f>[1]!s_info_name(B5495)</f>
        <v>0</v>
      </c>
      <c r="D5495" s="30">
        <f>[1]!s_info_industry_sw_2021(B5495,"",1)</f>
        <v>0</v>
      </c>
      <c r="E5495" s="31" t="e">
        <f>IF([1]!s_info_industry_sw_2021(B5495,"",2)="消费电子",分工!$E$4,VLOOKUP(D5495,分工!$B$2:'分工'!$C$32,2,0))</f>
        <v>#N/A</v>
      </c>
      <c r="F5495" s="35"/>
      <c r="G5495" s="33">
        <f>IFERROR(VLOOKUP(C5495,重点公司!$C$2:$E$800,2,FALSE),0)</f>
        <v>0</v>
      </c>
    </row>
    <row r="5496" spans="2:7" ht="14" customHeight="1" x14ac:dyDescent="0.25">
      <c r="B5496" s="34" t="s">
        <v>6566</v>
      </c>
      <c r="C5496" s="29">
        <f>[1]!s_info_name(B5496)</f>
        <v>0</v>
      </c>
      <c r="D5496" s="30">
        <f>[1]!s_info_industry_sw_2021(B5496,"",1)</f>
        <v>0</v>
      </c>
      <c r="E5496" s="31" t="e">
        <f>IF([1]!s_info_industry_sw_2021(B5496,"",2)="消费电子",分工!$E$4,VLOOKUP(D5496,分工!$B$2:'分工'!$C$32,2,0))</f>
        <v>#N/A</v>
      </c>
      <c r="F5496" s="35"/>
      <c r="G5496" s="33">
        <f>IFERROR(VLOOKUP(C5496,重点公司!$C$2:$E$800,2,FALSE),0)</f>
        <v>0</v>
      </c>
    </row>
    <row r="5497" spans="2:7" ht="14" customHeight="1" x14ac:dyDescent="0.25">
      <c r="B5497" s="34" t="s">
        <v>6567</v>
      </c>
      <c r="C5497" s="29">
        <f>[1]!s_info_name(B5497)</f>
        <v>0</v>
      </c>
      <c r="D5497" s="30">
        <f>[1]!s_info_industry_sw_2021(B5497,"",1)</f>
        <v>0</v>
      </c>
      <c r="E5497" s="31" t="e">
        <f>IF([1]!s_info_industry_sw_2021(B5497,"",2)="消费电子",分工!$E$4,VLOOKUP(D5497,分工!$B$2:'分工'!$C$32,2,0))</f>
        <v>#N/A</v>
      </c>
      <c r="F5497" s="35"/>
      <c r="G5497" s="33">
        <f>IFERROR(VLOOKUP(C5497,重点公司!$C$2:$E$800,2,FALSE),0)</f>
        <v>0</v>
      </c>
    </row>
    <row r="5498" spans="2:7" ht="14" customHeight="1" x14ac:dyDescent="0.25">
      <c r="B5498" s="34" t="s">
        <v>6568</v>
      </c>
      <c r="C5498" s="29">
        <f>[1]!s_info_name(B5498)</f>
        <v>0</v>
      </c>
      <c r="D5498" s="30">
        <f>[1]!s_info_industry_sw_2021(B5498,"",1)</f>
        <v>0</v>
      </c>
      <c r="E5498" s="31" t="e">
        <f>IF([1]!s_info_industry_sw_2021(B5498,"",2)="消费电子",分工!$E$4,VLOOKUP(D5498,分工!$B$2:'分工'!$C$32,2,0))</f>
        <v>#N/A</v>
      </c>
      <c r="F5498" s="35"/>
      <c r="G5498" s="33">
        <f>IFERROR(VLOOKUP(C5498,重点公司!$C$2:$E$800,2,FALSE),0)</f>
        <v>0</v>
      </c>
    </row>
    <row r="5499" spans="2:7" ht="14" customHeight="1" x14ac:dyDescent="0.25">
      <c r="B5499" s="34" t="s">
        <v>6569</v>
      </c>
      <c r="C5499" s="29">
        <f>[1]!s_info_name(B5499)</f>
        <v>0</v>
      </c>
      <c r="D5499" s="30">
        <f>[1]!s_info_industry_sw_2021(B5499,"",1)</f>
        <v>0</v>
      </c>
      <c r="E5499" s="31" t="e">
        <f>IF([1]!s_info_industry_sw_2021(B5499,"",2)="消费电子",分工!$E$4,VLOOKUP(D5499,分工!$B$2:'分工'!$C$32,2,0))</f>
        <v>#N/A</v>
      </c>
      <c r="F5499" s="35"/>
      <c r="G5499" s="33">
        <f>IFERROR(VLOOKUP(C5499,重点公司!$C$2:$E$800,2,FALSE),0)</f>
        <v>0</v>
      </c>
    </row>
    <row r="5500" spans="2:7" ht="14" customHeight="1" x14ac:dyDescent="0.25">
      <c r="B5500" s="34" t="s">
        <v>6570</v>
      </c>
      <c r="C5500" s="29">
        <f>[1]!s_info_name(B5500)</f>
        <v>0</v>
      </c>
      <c r="D5500" s="30">
        <f>[1]!s_info_industry_sw_2021(B5500,"",1)</f>
        <v>0</v>
      </c>
      <c r="E5500" s="31" t="e">
        <f>IF([1]!s_info_industry_sw_2021(B5500,"",2)="消费电子",分工!$E$4,VLOOKUP(D5500,分工!$B$2:'分工'!$C$32,2,0))</f>
        <v>#N/A</v>
      </c>
      <c r="F5500" s="35"/>
      <c r="G5500" s="33">
        <f>IFERROR(VLOOKUP(C5500,重点公司!$C$2:$E$800,2,FALSE),0)</f>
        <v>0</v>
      </c>
    </row>
    <row r="5501" spans="2:7" ht="14" customHeight="1" x14ac:dyDescent="0.25">
      <c r="B5501" s="34" t="s">
        <v>6571</v>
      </c>
      <c r="C5501" s="29">
        <f>[1]!s_info_name(B5501)</f>
        <v>0</v>
      </c>
      <c r="D5501" s="30">
        <f>[1]!s_info_industry_sw_2021(B5501,"",1)</f>
        <v>0</v>
      </c>
      <c r="E5501" s="31" t="e">
        <f>IF([1]!s_info_industry_sw_2021(B5501,"",2)="消费电子",分工!$E$4,VLOOKUP(D5501,分工!$B$2:'分工'!$C$32,2,0))</f>
        <v>#N/A</v>
      </c>
      <c r="F5501" s="35"/>
      <c r="G5501" s="33">
        <f>IFERROR(VLOOKUP(C5501,重点公司!$C$2:$E$800,2,FALSE),0)</f>
        <v>0</v>
      </c>
    </row>
  </sheetData>
  <autoFilter ref="B1:G2" xr:uid="{00000000-0009-0000-0000-000000000000}"/>
  <phoneticPr fontId="5" type="noConversion"/>
  <conditionalFormatting sqref="C1:C1048576">
    <cfRule type="expression" dxfId="1" priority="1816" stopIfTrue="1">
      <formula>G1=1</formula>
    </cfRule>
  </conditionalFormatting>
  <pageMargins left="0.75" right="0.75" top="1" bottom="1" header="0.5" footer="0.5"/>
  <pageSetup orientation="portrait" horizontalDpi="300" verticalDpi="300"/>
  <headerFooter scaleWithDoc="0"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  <pageSetUpPr fitToPage="1"/>
  </sheetPr>
  <dimension ref="B1:I2"/>
  <sheetViews>
    <sheetView zoomScale="120" zoomScaleNormal="120" workbookViewId="0">
      <pane ySplit="1" topLeftCell="A2" activePane="bottomLeft" state="frozen"/>
      <selection pane="bottomLeft" activeCell="E4" sqref="E4"/>
    </sheetView>
  </sheetViews>
  <sheetFormatPr defaultColWidth="9.08984375" defaultRowHeight="14" customHeight="1" x14ac:dyDescent="0.25"/>
  <cols>
    <col min="1" max="2" width="11" style="19" customWidth="1"/>
    <col min="3" max="5" width="11" style="20" customWidth="1"/>
    <col min="6" max="6" width="134.453125" style="21" customWidth="1"/>
    <col min="7" max="7" width="86.81640625" style="21" hidden="1" customWidth="1"/>
    <col min="8" max="8" width="9.08984375" style="20" customWidth="1"/>
    <col min="9" max="9" width="11" style="20" customWidth="1"/>
    <col min="10" max="16384" width="9.08984375" style="19"/>
  </cols>
  <sheetData>
    <row r="1" spans="2:9" ht="14" customHeight="1" x14ac:dyDescent="0.25">
      <c r="B1" s="22" t="s">
        <v>0</v>
      </c>
      <c r="C1" s="22" t="s">
        <v>1</v>
      </c>
      <c r="D1" s="23" t="s">
        <v>2</v>
      </c>
      <c r="E1" s="24" t="s">
        <v>3</v>
      </c>
      <c r="F1" s="25" t="s">
        <v>4</v>
      </c>
      <c r="G1" s="26" t="s">
        <v>5</v>
      </c>
      <c r="H1" s="27"/>
      <c r="I1" s="31" t="s">
        <v>6</v>
      </c>
    </row>
    <row r="2" spans="2:9" ht="14" customHeight="1" x14ac:dyDescent="0.25">
      <c r="B2" s="28" t="s">
        <v>208</v>
      </c>
      <c r="C2" s="29" t="str">
        <f>[1]!s_info_name(B2)</f>
        <v>深中华A</v>
      </c>
      <c r="D2" s="30" t="str">
        <f>[1]!s_info_industry_sw_2021(B2,"",1)</f>
        <v>纺织服饰</v>
      </c>
      <c r="E2" s="31" t="str">
        <f>IF([1]!s_info_industry_sw_2021(B2,"",2)="消费电子",分工!$E$4,VLOOKUP(D2,分工!$B$2:'分工'!$C$32,2,0))</f>
        <v>董博</v>
      </c>
      <c r="F2" s="28" t="s">
        <v>209</v>
      </c>
      <c r="G2" s="32"/>
      <c r="H2" s="33">
        <f>IFERROR(VLOOKUP(C2,重点公司!$C$2:$E$800,2,FALSE),0)</f>
        <v>0</v>
      </c>
      <c r="I2" s="31" t="s">
        <v>10</v>
      </c>
    </row>
  </sheetData>
  <autoFilter ref="B1:I2" xr:uid="{00000000-0009-0000-0000-000001000000}"/>
  <phoneticPr fontId="5" type="noConversion"/>
  <conditionalFormatting sqref="C1:C1048576">
    <cfRule type="expression" dxfId="0" priority="1" stopIfTrue="1">
      <formula>H1=1</formula>
    </cfRule>
  </conditionalFormatting>
  <pageMargins left="0.75" right="0.75" top="1" bottom="1" header="0.5" footer="0.5"/>
  <pageSetup orientation="portrait" horizontalDpi="300" verticalDpi="300"/>
  <headerFooter scaleWithDoc="0"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3"/>
  <dimension ref="B2:Y603"/>
  <sheetViews>
    <sheetView workbookViewId="0">
      <selection activeCell="F5" sqref="F5"/>
    </sheetView>
  </sheetViews>
  <sheetFormatPr defaultColWidth="10.81640625" defaultRowHeight="15" x14ac:dyDescent="0.25"/>
  <cols>
    <col min="1" max="1" width="10.81640625" style="5"/>
    <col min="2" max="3" width="10.81640625" style="6"/>
    <col min="4" max="4" width="11" style="6" hidden="1" customWidth="1"/>
    <col min="5" max="5" width="10.81640625" style="6"/>
    <col min="6" max="7" width="11.453125" style="6" customWidth="1"/>
    <col min="8" max="10" width="11" style="6" customWidth="1"/>
    <col min="11" max="11" width="11.453125" style="6" customWidth="1"/>
    <col min="12" max="16" width="11" style="6" customWidth="1"/>
    <col min="17" max="17" width="11.453125" style="6" customWidth="1"/>
    <col min="18" max="19" width="11" style="6" customWidth="1"/>
    <col min="20" max="20" width="13.6328125" style="5" customWidth="1"/>
    <col min="21" max="21" width="10.81640625" style="5"/>
    <col min="22" max="23" width="12" style="5" customWidth="1"/>
    <col min="24" max="25" width="12.81640625" style="5"/>
    <col min="26" max="16384" width="10.81640625" style="5"/>
  </cols>
  <sheetData>
    <row r="2" spans="2:25" ht="16" customHeight="1" x14ac:dyDescent="0.25">
      <c r="B2" s="37" t="s">
        <v>0</v>
      </c>
      <c r="C2" s="37" t="s">
        <v>238</v>
      </c>
      <c r="D2" s="7"/>
      <c r="E2" s="37" t="s">
        <v>2</v>
      </c>
      <c r="F2" s="37" t="s">
        <v>239</v>
      </c>
      <c r="G2" s="36">
        <v>2022</v>
      </c>
      <c r="H2" s="36"/>
      <c r="I2" s="36"/>
      <c r="J2" s="36"/>
      <c r="K2" s="36"/>
      <c r="L2" s="37" t="s">
        <v>240</v>
      </c>
      <c r="M2" s="37"/>
      <c r="N2" s="37"/>
      <c r="O2" s="37"/>
      <c r="P2" s="37"/>
      <c r="Q2" s="37" t="s">
        <v>241</v>
      </c>
      <c r="R2" s="37"/>
      <c r="S2" s="37"/>
      <c r="T2" s="7" t="s">
        <v>242</v>
      </c>
      <c r="U2" s="7" t="s">
        <v>243</v>
      </c>
      <c r="V2" s="8" t="s">
        <v>244</v>
      </c>
      <c r="W2" s="8" t="s">
        <v>245</v>
      </c>
      <c r="X2" s="8" t="s">
        <v>246</v>
      </c>
      <c r="Y2" s="8" t="s">
        <v>247</v>
      </c>
    </row>
    <row r="3" spans="2:25" ht="16" customHeight="1" x14ac:dyDescent="0.25">
      <c r="B3" s="37"/>
      <c r="C3" s="37"/>
      <c r="D3" s="7"/>
      <c r="E3" s="37"/>
      <c r="F3" s="37"/>
      <c r="G3" s="8" t="s">
        <v>248</v>
      </c>
      <c r="H3" s="8" t="s">
        <v>249</v>
      </c>
      <c r="I3" s="8" t="s">
        <v>250</v>
      </c>
      <c r="J3" s="8" t="s">
        <v>251</v>
      </c>
      <c r="K3" s="8" t="s">
        <v>249</v>
      </c>
      <c r="L3" s="8" t="s">
        <v>248</v>
      </c>
      <c r="M3" s="8" t="s">
        <v>252</v>
      </c>
      <c r="N3" s="8" t="s">
        <v>250</v>
      </c>
      <c r="O3" s="8" t="s">
        <v>251</v>
      </c>
      <c r="P3" s="8" t="s">
        <v>252</v>
      </c>
      <c r="Q3" s="8" t="s">
        <v>253</v>
      </c>
      <c r="R3" s="8" t="s">
        <v>254</v>
      </c>
      <c r="S3" s="8" t="s">
        <v>255</v>
      </c>
      <c r="T3" s="7"/>
      <c r="U3" s="7"/>
      <c r="V3" s="8"/>
      <c r="W3" s="8"/>
      <c r="X3" s="8"/>
      <c r="Y3" s="8"/>
    </row>
    <row r="4" spans="2:25" x14ac:dyDescent="0.25">
      <c r="B4" s="9" t="s">
        <v>131</v>
      </c>
      <c r="C4" s="9" t="s">
        <v>256</v>
      </c>
      <c r="D4" s="10">
        <v>1</v>
      </c>
      <c r="E4" s="38" t="str">
        <f>[1]!WSS(B4:B605,"s_info_industry_sw_2021","tradeDate=s_trade_date(windcode,now(),0)","industryType=1","WssConvert=0","showcodes=N","cols=1;rows=600")</f>
        <v>公用事业</v>
      </c>
      <c r="F4" s="11">
        <f>[1]!WSS(B4:B5,"s_val_ev","tradeDate=s_trade_date(windcode,now(),0)","WssConvert=0","WssDivide=8","showcodes=N","cols=1;rows=2")</f>
        <v>7416.3167897195999</v>
      </c>
      <c r="G4" s="12">
        <f>[1]!WSS(B4:B5,"s_stm07_is","item=9","rptDate={S_report_date(-1,4)}","rptType=1","WssConvert=0","WssDivide=8","showcodes=N","cols=1;rows=2")</f>
        <v>781.11573265749996</v>
      </c>
      <c r="H4" s="11">
        <f>[1]!WSS(B4:B5,"s_fa_yoy_or","rptDate={S_report_date(-1,4)}","rptType=1","WssConvert=0","showcodes=N","cols=1;rows=2")</f>
        <v>13.430199999999999</v>
      </c>
      <c r="I4" s="11">
        <f>[1]!WSS(B4:B5,"s_fa_grossprofitmargin","rptDate={S_report_date(-1,4)}","WssConvert=0","showcodes=N","cols=1;rows=2")</f>
        <v>57.826300000000003</v>
      </c>
      <c r="J4" s="12">
        <f>[1]!WSS(B4:B5,"s_stm07_is","item=61","rptDate={S_report_date(-1,4)}","rptType=1","WssConvert=0","WssDivide=8","showcodes=N","cols=1;rows=2")</f>
        <v>272.38970860699999</v>
      </c>
      <c r="K4" s="11">
        <f>[1]!WSS(B4:B5,"s_fa_yoynetprofit","rptDate={S_report_date(-1,4)}","WssConvert=0","showcodes=N","cols=1;rows=2")</f>
        <v>14.806800000000001</v>
      </c>
      <c r="L4" s="12">
        <f>[1]!WSS(B4:B5,"s_stm07_is","item=9","rptDate=20230331","rptType=1","WssConvert=0","WssDivide=8","showcodes=N","cols=1;rows=2")</f>
        <v>153.97466574250001</v>
      </c>
      <c r="M4" s="11">
        <f>[1]!WSS(B4:B5,"s_fa_yoy_or","rptDate=20230331","rptType=1","WssConvert=0","showcodes=N","cols=1;rows=2")</f>
        <v>25.165700000000001</v>
      </c>
      <c r="N4" s="11">
        <f>[1]!WSS(B4:B5,"s_fa_grossprofitmargin","rptDate=20230331","WssConvert=0","showcodes=N","cols=1;rows=2")</f>
        <v>49.494500000000002</v>
      </c>
      <c r="O4" s="12">
        <f>[1]!WSS(B4:B5,"s_stm07_is","item=61","rptDate=20230331","rptType=1","WssConvert=0","WssDivide=8","showcodes=N","cols=1;rows=2")</f>
        <v>36.129227720000003</v>
      </c>
      <c r="P4" s="11">
        <f>[1]!WSS(B4:B5,"s_fa_yoynetprofit","rptDate=20230331","WssConvert=0","showcodes=N","cols=1;rows=2")</f>
        <v>16.2834</v>
      </c>
      <c r="Q4" s="11" t="str">
        <f>[1]!WSS(B4:B5,"s_est_yoynetprofit","year=2023","tradeDate={S_cal_date(now(),0,D,0)}","WssConvert=0","showcodes=N","cols=1;rows=2")</f>
        <v/>
      </c>
      <c r="R4" s="11" t="str">
        <f>[1]!WSS(B4:B5,"s_val_estpe","tradeDate=s_trade_date(windcode,now(),0)","year=2023","WssConvert=0","showcodes=N","cols=1;rows=2")</f>
        <v/>
      </c>
      <c r="S4" s="15">
        <f>[1]!WSS(B4:B5,"i_val_pe_percentile","tradeDate=s_trade_date(windcode,now(),0)","startDate=20160101","endDate=s_trade_date(windcode,now(),0)","WssConvert=0","showcodes=N","cols=1;rows=2")</f>
        <v>98.114119922630564</v>
      </c>
      <c r="T4" s="16" t="str">
        <f>[1]!s_profitnotice_lastrptdate(B4)</f>
        <v>2010-12-31</v>
      </c>
      <c r="U4" s="16" t="str">
        <f>[1]!s_profitnotice_abstract(B4,T4)</f>
        <v>增长50%以上</v>
      </c>
      <c r="V4" s="17">
        <f>[1]!WSS(B4:B5,"s_stm_issuingdate2","rptDate={S_report_date(-1,4)}","WssConvert=0","showcodes=N","cols=1;rows=2")</f>
        <v>45412</v>
      </c>
      <c r="W4" s="17">
        <f>[1]!WSS(B4:B5,"s_stm_issuingdate2","rptDate=20230331","WssConvert=0","showcodes=N","cols=1;rows=2")</f>
        <v>45044</v>
      </c>
      <c r="X4" s="17">
        <f>[1]!WSS(B4:B5,"s_stm_issuingdate","rptDate={S_report_date(-1,4)}","WssConvert=0","showcodes=N","cols=1;rows=2")</f>
        <v>45412</v>
      </c>
      <c r="Y4" s="17">
        <f>[1]!WSS(B4:B5,"s_stm_issuingdate","rptDate=20230331","WssConvert=0","showcodes=N","cols=1;rows=2")</f>
        <v>45044</v>
      </c>
    </row>
    <row r="5" spans="2:25" x14ac:dyDescent="0.25">
      <c r="B5" s="9" t="s">
        <v>132</v>
      </c>
      <c r="C5" s="9" t="s">
        <v>257</v>
      </c>
      <c r="D5" s="10">
        <v>1</v>
      </c>
      <c r="E5" s="38" t="s">
        <v>258</v>
      </c>
      <c r="F5" s="11">
        <v>1290.81878992</v>
      </c>
      <c r="G5" s="12">
        <v>264.85472393220005</v>
      </c>
      <c r="H5" s="11">
        <v>11.226599999999999</v>
      </c>
      <c r="I5" s="11">
        <v>55.125399999999999</v>
      </c>
      <c r="J5" s="12">
        <v>71.810867373400001</v>
      </c>
      <c r="K5" s="11">
        <v>0.93669999999999998</v>
      </c>
      <c r="L5" s="12">
        <v>68.531294504399995</v>
      </c>
      <c r="M5" s="11">
        <v>18.3873</v>
      </c>
      <c r="N5" s="11">
        <v>58.797400000000003</v>
      </c>
      <c r="O5" s="12">
        <v>24.338845156199998</v>
      </c>
      <c r="P5" s="11">
        <v>7.5037000000000003</v>
      </c>
      <c r="Q5" s="11"/>
      <c r="R5" s="11"/>
      <c r="S5" s="15">
        <v>4.4906166219839143</v>
      </c>
      <c r="V5" s="17">
        <v>45412</v>
      </c>
      <c r="W5" s="17">
        <v>45045</v>
      </c>
      <c r="X5" s="17">
        <v>45412</v>
      </c>
      <c r="Y5" s="17">
        <v>45045</v>
      </c>
    </row>
    <row r="6" spans="2:25" x14ac:dyDescent="0.25">
      <c r="B6" s="9" t="s">
        <v>51</v>
      </c>
      <c r="C6" s="9" t="s">
        <v>259</v>
      </c>
      <c r="D6" s="10">
        <v>1</v>
      </c>
      <c r="E6" s="38" t="s">
        <v>260</v>
      </c>
      <c r="F6" s="13"/>
      <c r="G6" s="13"/>
      <c r="H6" s="13"/>
      <c r="I6" s="13"/>
      <c r="J6" s="13"/>
      <c r="K6" s="14"/>
      <c r="L6" s="13"/>
      <c r="M6" s="13"/>
      <c r="N6" s="13"/>
      <c r="O6" s="13"/>
      <c r="P6" s="13"/>
      <c r="Q6" s="13"/>
      <c r="R6" s="13"/>
      <c r="S6" s="13"/>
      <c r="V6" s="18"/>
      <c r="W6" s="18"/>
      <c r="X6" s="18"/>
      <c r="Y6" s="18"/>
    </row>
    <row r="7" spans="2:25" x14ac:dyDescent="0.25">
      <c r="B7" s="9" t="s">
        <v>113</v>
      </c>
      <c r="C7" s="9" t="s">
        <v>261</v>
      </c>
      <c r="D7" s="10">
        <v>1</v>
      </c>
      <c r="E7" s="38" t="s">
        <v>262</v>
      </c>
      <c r="F7" s="13"/>
      <c r="G7" s="13"/>
      <c r="H7" s="13"/>
      <c r="I7" s="13"/>
      <c r="J7" s="13"/>
      <c r="K7" s="14"/>
      <c r="L7" s="13"/>
      <c r="M7" s="13"/>
      <c r="N7" s="13"/>
      <c r="O7" s="13"/>
      <c r="P7" s="13"/>
      <c r="Q7" s="13"/>
      <c r="R7" s="13"/>
      <c r="S7" s="13"/>
      <c r="V7" s="18"/>
      <c r="W7" s="18"/>
      <c r="X7" s="18"/>
      <c r="Y7" s="18"/>
    </row>
    <row r="8" spans="2:25" x14ac:dyDescent="0.25">
      <c r="B8" s="9" t="s">
        <v>72</v>
      </c>
      <c r="C8" s="9" t="s">
        <v>263</v>
      </c>
      <c r="D8" s="10">
        <v>1</v>
      </c>
      <c r="E8" s="38" t="s">
        <v>264</v>
      </c>
      <c r="F8" s="13"/>
      <c r="G8" s="13"/>
      <c r="H8" s="13"/>
      <c r="I8" s="13"/>
      <c r="J8" s="13"/>
      <c r="K8" s="14"/>
      <c r="L8" s="13"/>
      <c r="M8" s="13"/>
      <c r="N8" s="13"/>
      <c r="O8" s="13"/>
      <c r="P8" s="13"/>
      <c r="Q8" s="13"/>
      <c r="R8" s="13"/>
      <c r="S8" s="13"/>
      <c r="V8" s="18"/>
      <c r="W8" s="18"/>
      <c r="X8" s="18"/>
      <c r="Y8" s="18"/>
    </row>
    <row r="9" spans="2:25" x14ac:dyDescent="0.25">
      <c r="B9" s="9" t="s">
        <v>189</v>
      </c>
      <c r="C9" s="9" t="s">
        <v>265</v>
      </c>
      <c r="D9" s="10">
        <v>1</v>
      </c>
      <c r="E9" s="38" t="s">
        <v>266</v>
      </c>
      <c r="F9" s="13"/>
      <c r="G9" s="13"/>
      <c r="H9" s="13"/>
      <c r="I9" s="13"/>
      <c r="J9" s="13"/>
      <c r="K9" s="14"/>
      <c r="L9" s="13"/>
      <c r="M9" s="13"/>
      <c r="N9" s="13"/>
      <c r="O9" s="13"/>
      <c r="P9" s="13"/>
      <c r="Q9" s="13"/>
      <c r="R9" s="13"/>
      <c r="S9" s="13"/>
      <c r="V9" s="18"/>
      <c r="W9" s="18"/>
      <c r="X9" s="18"/>
      <c r="Y9" s="18"/>
    </row>
    <row r="10" spans="2:25" x14ac:dyDescent="0.25">
      <c r="B10" s="9" t="s">
        <v>267</v>
      </c>
      <c r="C10" s="9" t="s">
        <v>268</v>
      </c>
      <c r="D10" s="10">
        <v>1</v>
      </c>
      <c r="E10" s="38" t="s">
        <v>266</v>
      </c>
      <c r="F10" s="13"/>
      <c r="G10" s="13"/>
      <c r="H10" s="13"/>
      <c r="I10" s="13"/>
      <c r="J10" s="13"/>
      <c r="K10" s="14"/>
      <c r="L10" s="13"/>
      <c r="M10" s="13"/>
      <c r="N10" s="13"/>
      <c r="O10" s="13"/>
      <c r="P10" s="13"/>
      <c r="Q10" s="13"/>
      <c r="R10" s="13"/>
      <c r="S10" s="13"/>
      <c r="V10" s="18"/>
      <c r="W10" s="18"/>
      <c r="X10" s="18"/>
      <c r="Y10" s="18"/>
    </row>
    <row r="11" spans="2:25" x14ac:dyDescent="0.25">
      <c r="B11" s="9" t="s">
        <v>30</v>
      </c>
      <c r="C11" s="9" t="s">
        <v>269</v>
      </c>
      <c r="D11" s="10">
        <v>1</v>
      </c>
      <c r="E11" s="38" t="s">
        <v>266</v>
      </c>
      <c r="F11" s="13"/>
      <c r="G11" s="13"/>
      <c r="H11" s="13"/>
      <c r="I11" s="13"/>
      <c r="J11" s="13"/>
      <c r="K11" s="14"/>
      <c r="L11" s="13"/>
      <c r="M11" s="13"/>
      <c r="N11" s="13"/>
      <c r="O11" s="13"/>
      <c r="P11" s="13"/>
      <c r="Q11" s="13"/>
      <c r="R11" s="13"/>
      <c r="S11" s="13"/>
      <c r="V11" s="18"/>
      <c r="W11" s="18"/>
      <c r="X11" s="18"/>
      <c r="Y11" s="18"/>
    </row>
    <row r="12" spans="2:25" x14ac:dyDescent="0.25">
      <c r="B12" s="9" t="s">
        <v>219</v>
      </c>
      <c r="C12" s="9" t="s">
        <v>270</v>
      </c>
      <c r="D12" s="10">
        <v>1</v>
      </c>
      <c r="E12" s="38" t="s">
        <v>271</v>
      </c>
      <c r="F12" s="13"/>
      <c r="G12" s="13"/>
      <c r="H12" s="13"/>
      <c r="I12" s="13"/>
      <c r="J12" s="13"/>
      <c r="K12" s="14"/>
      <c r="L12" s="13"/>
      <c r="M12" s="13"/>
      <c r="N12" s="13"/>
      <c r="O12" s="13"/>
      <c r="P12" s="13"/>
      <c r="Q12" s="13"/>
      <c r="R12" s="13"/>
      <c r="S12" s="13"/>
      <c r="V12" s="18"/>
      <c r="W12" s="18"/>
      <c r="X12" s="18"/>
      <c r="Y12" s="18"/>
    </row>
    <row r="13" spans="2:25" x14ac:dyDescent="0.25">
      <c r="B13" s="9" t="s">
        <v>97</v>
      </c>
      <c r="C13" s="9" t="s">
        <v>272</v>
      </c>
      <c r="D13" s="10">
        <v>1</v>
      </c>
      <c r="E13" s="38" t="s">
        <v>271</v>
      </c>
      <c r="F13" s="13"/>
      <c r="G13" s="13"/>
      <c r="H13" s="13"/>
      <c r="I13" s="13"/>
      <c r="J13" s="13"/>
      <c r="K13" s="14"/>
      <c r="L13" s="13"/>
      <c r="M13" s="13"/>
      <c r="N13" s="13"/>
      <c r="O13" s="13"/>
      <c r="P13" s="13"/>
      <c r="Q13" s="13"/>
      <c r="R13" s="13"/>
      <c r="S13" s="13"/>
      <c r="V13" s="18"/>
      <c r="W13" s="18"/>
      <c r="X13" s="18"/>
      <c r="Y13" s="18"/>
    </row>
    <row r="14" spans="2:25" x14ac:dyDescent="0.25">
      <c r="B14" s="9" t="s">
        <v>273</v>
      </c>
      <c r="C14" s="9" t="s">
        <v>274</v>
      </c>
      <c r="D14" s="10">
        <v>1</v>
      </c>
      <c r="E14" s="38" t="s">
        <v>271</v>
      </c>
      <c r="F14" s="13"/>
      <c r="G14" s="13"/>
      <c r="H14" s="13"/>
      <c r="I14" s="13"/>
      <c r="J14" s="13"/>
      <c r="K14" s="14"/>
      <c r="L14" s="13"/>
      <c r="M14" s="13"/>
      <c r="N14" s="13"/>
      <c r="O14" s="13"/>
      <c r="P14" s="13"/>
      <c r="Q14" s="13"/>
      <c r="R14" s="13"/>
      <c r="S14" s="13"/>
      <c r="V14" s="18"/>
      <c r="W14" s="18"/>
      <c r="X14" s="18"/>
      <c r="Y14" s="18"/>
    </row>
    <row r="15" spans="2:25" x14ac:dyDescent="0.25">
      <c r="B15" s="9" t="s">
        <v>275</v>
      </c>
      <c r="C15" s="9" t="s">
        <v>276</v>
      </c>
      <c r="D15" s="10">
        <v>1</v>
      </c>
      <c r="E15" s="38" t="s">
        <v>271</v>
      </c>
      <c r="F15" s="13"/>
      <c r="G15" s="13"/>
      <c r="H15" s="13"/>
      <c r="I15" s="13"/>
      <c r="J15" s="13"/>
      <c r="K15" s="14"/>
      <c r="L15" s="13"/>
      <c r="M15" s="13"/>
      <c r="N15" s="13"/>
      <c r="O15" s="13"/>
      <c r="P15" s="13"/>
      <c r="Q15" s="13"/>
      <c r="R15" s="13"/>
      <c r="S15" s="13"/>
      <c r="V15" s="18"/>
      <c r="W15" s="18"/>
      <c r="X15" s="18"/>
      <c r="Y15" s="18"/>
    </row>
    <row r="16" spans="2:25" x14ac:dyDescent="0.25">
      <c r="B16" s="9" t="s">
        <v>105</v>
      </c>
      <c r="C16" s="9" t="s">
        <v>277</v>
      </c>
      <c r="D16" s="10">
        <v>1</v>
      </c>
      <c r="E16" s="38" t="s">
        <v>278</v>
      </c>
      <c r="F16" s="13"/>
      <c r="G16" s="13"/>
      <c r="H16" s="13"/>
      <c r="I16" s="13"/>
      <c r="J16" s="13"/>
      <c r="K16" s="14"/>
      <c r="L16" s="13"/>
      <c r="M16" s="13"/>
      <c r="N16" s="13"/>
      <c r="O16" s="13"/>
      <c r="P16" s="13"/>
      <c r="Q16" s="13"/>
      <c r="R16" s="13"/>
      <c r="S16" s="13"/>
      <c r="V16" s="18"/>
      <c r="W16" s="18"/>
      <c r="X16" s="18"/>
      <c r="Y16" s="18"/>
    </row>
    <row r="17" spans="2:25" x14ac:dyDescent="0.25">
      <c r="B17" s="9" t="s">
        <v>279</v>
      </c>
      <c r="C17" s="9" t="s">
        <v>280</v>
      </c>
      <c r="D17" s="10">
        <v>1</v>
      </c>
      <c r="E17" s="38" t="s">
        <v>278</v>
      </c>
      <c r="F17" s="13"/>
      <c r="G17" s="13"/>
      <c r="H17" s="13"/>
      <c r="I17" s="13"/>
      <c r="J17" s="13"/>
      <c r="K17" s="14"/>
      <c r="L17" s="13"/>
      <c r="M17" s="13"/>
      <c r="N17" s="13"/>
      <c r="O17" s="13"/>
      <c r="P17" s="13"/>
      <c r="Q17" s="13"/>
      <c r="R17" s="13"/>
      <c r="S17" s="13"/>
      <c r="V17" s="18"/>
      <c r="W17" s="18"/>
      <c r="X17" s="18"/>
      <c r="Y17" s="18"/>
    </row>
    <row r="18" spans="2:25" x14ac:dyDescent="0.25">
      <c r="B18" s="9" t="s">
        <v>96</v>
      </c>
      <c r="C18" s="9" t="s">
        <v>281</v>
      </c>
      <c r="D18" s="10">
        <v>1</v>
      </c>
      <c r="E18" s="38" t="s">
        <v>278</v>
      </c>
      <c r="F18" s="13"/>
      <c r="G18" s="13"/>
      <c r="H18" s="13"/>
      <c r="I18" s="13"/>
      <c r="J18" s="13"/>
      <c r="K18" s="14"/>
      <c r="L18" s="13"/>
      <c r="M18" s="13"/>
      <c r="N18" s="13"/>
      <c r="O18" s="13"/>
      <c r="P18" s="13"/>
      <c r="Q18" s="13"/>
      <c r="R18" s="13"/>
      <c r="S18" s="13"/>
      <c r="V18" s="18"/>
      <c r="W18" s="18"/>
      <c r="X18" s="18"/>
      <c r="Y18" s="18"/>
    </row>
    <row r="19" spans="2:25" x14ac:dyDescent="0.25">
      <c r="B19" s="9" t="s">
        <v>20</v>
      </c>
      <c r="C19" s="9" t="s">
        <v>282</v>
      </c>
      <c r="D19" s="10">
        <v>1</v>
      </c>
      <c r="E19" s="38" t="s">
        <v>283</v>
      </c>
      <c r="F19" s="13"/>
      <c r="G19" s="13"/>
      <c r="H19" s="13"/>
      <c r="I19" s="13"/>
      <c r="J19" s="13"/>
      <c r="K19" s="14"/>
      <c r="L19" s="13"/>
      <c r="M19" s="13"/>
      <c r="N19" s="13"/>
      <c r="O19" s="13"/>
      <c r="P19" s="13"/>
      <c r="Q19" s="13"/>
      <c r="R19" s="13"/>
      <c r="S19" s="13"/>
      <c r="V19" s="18"/>
      <c r="W19" s="18"/>
      <c r="X19" s="18"/>
      <c r="Y19" s="18"/>
    </row>
    <row r="20" spans="2:25" x14ac:dyDescent="0.25">
      <c r="B20" s="9" t="s">
        <v>68</v>
      </c>
      <c r="C20" s="9" t="s">
        <v>284</v>
      </c>
      <c r="D20" s="10">
        <v>1</v>
      </c>
      <c r="E20" s="38" t="s">
        <v>283</v>
      </c>
      <c r="F20" s="13"/>
      <c r="G20" s="13"/>
      <c r="H20" s="13"/>
      <c r="I20" s="13"/>
      <c r="J20" s="13"/>
      <c r="K20" s="14"/>
      <c r="L20" s="13"/>
      <c r="M20" s="13"/>
      <c r="N20" s="13"/>
      <c r="O20" s="13"/>
      <c r="P20" s="13"/>
      <c r="Q20" s="13"/>
      <c r="R20" s="13"/>
      <c r="S20" s="13"/>
      <c r="V20" s="18"/>
      <c r="W20" s="18"/>
      <c r="X20" s="18"/>
      <c r="Y20" s="18"/>
    </row>
    <row r="21" spans="2:25" x14ac:dyDescent="0.25">
      <c r="B21" s="9" t="s">
        <v>230</v>
      </c>
      <c r="C21" s="9" t="s">
        <v>285</v>
      </c>
      <c r="D21" s="10">
        <v>1</v>
      </c>
      <c r="E21" s="38" t="s">
        <v>260</v>
      </c>
      <c r="F21" s="13"/>
      <c r="G21" s="13"/>
      <c r="H21" s="13"/>
      <c r="I21" s="13"/>
      <c r="J21" s="13"/>
      <c r="K21" s="14"/>
      <c r="L21" s="13"/>
      <c r="M21" s="13"/>
      <c r="N21" s="13"/>
      <c r="O21" s="13"/>
      <c r="P21" s="13"/>
      <c r="Q21" s="13"/>
      <c r="R21" s="13"/>
      <c r="S21" s="13"/>
      <c r="V21" s="18"/>
      <c r="W21" s="18"/>
      <c r="X21" s="18"/>
      <c r="Y21" s="18"/>
    </row>
    <row r="22" spans="2:25" x14ac:dyDescent="0.25">
      <c r="B22" s="9" t="s">
        <v>65</v>
      </c>
      <c r="C22" s="9" t="s">
        <v>286</v>
      </c>
      <c r="D22" s="10">
        <v>1</v>
      </c>
      <c r="E22" s="38" t="s">
        <v>260</v>
      </c>
      <c r="F22" s="13"/>
      <c r="G22" s="13"/>
      <c r="H22" s="13"/>
      <c r="I22" s="13"/>
      <c r="J22" s="13"/>
      <c r="K22" s="14"/>
      <c r="L22" s="13"/>
      <c r="M22" s="13"/>
      <c r="N22" s="13"/>
      <c r="O22" s="13"/>
      <c r="P22" s="13"/>
      <c r="Q22" s="13"/>
      <c r="R22" s="13"/>
      <c r="S22" s="13"/>
      <c r="V22" s="18"/>
      <c r="W22" s="18"/>
      <c r="X22" s="18"/>
      <c r="Y22" s="18"/>
    </row>
    <row r="23" spans="2:25" x14ac:dyDescent="0.25">
      <c r="B23" s="9" t="s">
        <v>287</v>
      </c>
      <c r="C23" s="9" t="s">
        <v>288</v>
      </c>
      <c r="D23" s="10">
        <v>1</v>
      </c>
      <c r="E23" s="38" t="s">
        <v>289</v>
      </c>
      <c r="F23" s="13"/>
      <c r="G23" s="13"/>
      <c r="H23" s="13"/>
      <c r="I23" s="13"/>
      <c r="J23" s="13"/>
      <c r="K23" s="14"/>
      <c r="L23" s="13"/>
      <c r="M23" s="13"/>
      <c r="N23" s="13"/>
      <c r="O23" s="13"/>
      <c r="P23" s="13"/>
      <c r="Q23" s="13"/>
      <c r="R23" s="13"/>
      <c r="S23" s="13"/>
      <c r="V23" s="18"/>
      <c r="W23" s="18"/>
      <c r="X23" s="18"/>
      <c r="Y23" s="18"/>
    </row>
    <row r="24" spans="2:25" x14ac:dyDescent="0.25">
      <c r="B24" s="9" t="s">
        <v>290</v>
      </c>
      <c r="C24" s="9" t="s">
        <v>291</v>
      </c>
      <c r="D24" s="10">
        <v>1</v>
      </c>
      <c r="E24" s="38" t="s">
        <v>289</v>
      </c>
      <c r="F24" s="13"/>
      <c r="G24" s="13"/>
      <c r="H24" s="13"/>
      <c r="I24" s="13"/>
      <c r="J24" s="13"/>
      <c r="K24" s="14"/>
      <c r="L24" s="13"/>
      <c r="M24" s="13"/>
      <c r="N24" s="13"/>
      <c r="O24" s="13"/>
      <c r="P24" s="13"/>
      <c r="Q24" s="13"/>
      <c r="R24" s="13"/>
      <c r="S24" s="13"/>
      <c r="V24" s="18"/>
      <c r="W24" s="18"/>
      <c r="X24" s="18"/>
      <c r="Y24" s="18"/>
    </row>
    <row r="25" spans="2:25" x14ac:dyDescent="0.25">
      <c r="B25" s="9" t="s">
        <v>84</v>
      </c>
      <c r="C25" s="9" t="s">
        <v>292</v>
      </c>
      <c r="D25" s="10">
        <v>1</v>
      </c>
      <c r="E25" s="38" t="s">
        <v>289</v>
      </c>
      <c r="F25" s="13"/>
      <c r="G25" s="13"/>
      <c r="H25" s="13"/>
      <c r="I25" s="13"/>
      <c r="J25" s="13"/>
      <c r="K25" s="14"/>
      <c r="L25" s="13"/>
      <c r="M25" s="13"/>
      <c r="N25" s="13"/>
      <c r="O25" s="13"/>
      <c r="P25" s="13"/>
      <c r="Q25" s="13"/>
      <c r="R25" s="13"/>
      <c r="S25" s="13"/>
      <c r="V25" s="18"/>
      <c r="W25" s="18"/>
      <c r="X25" s="18"/>
      <c r="Y25" s="18"/>
    </row>
    <row r="26" spans="2:25" x14ac:dyDescent="0.25">
      <c r="B26" s="9" t="s">
        <v>138</v>
      </c>
      <c r="C26" s="9" t="s">
        <v>293</v>
      </c>
      <c r="D26" s="10">
        <v>1</v>
      </c>
      <c r="E26" s="38" t="s">
        <v>289</v>
      </c>
      <c r="F26" s="13"/>
      <c r="G26" s="13"/>
      <c r="H26" s="13"/>
      <c r="I26" s="13"/>
      <c r="J26" s="13"/>
      <c r="K26" s="14"/>
      <c r="L26" s="13"/>
      <c r="M26" s="13"/>
      <c r="N26" s="13"/>
      <c r="O26" s="13"/>
      <c r="P26" s="13"/>
      <c r="Q26" s="13"/>
      <c r="R26" s="13"/>
      <c r="S26" s="13"/>
      <c r="V26" s="18"/>
      <c r="W26" s="18"/>
      <c r="X26" s="18"/>
      <c r="Y26" s="18"/>
    </row>
    <row r="27" spans="2:25" x14ac:dyDescent="0.25">
      <c r="B27" s="9" t="s">
        <v>108</v>
      </c>
      <c r="C27" s="9" t="s">
        <v>294</v>
      </c>
      <c r="D27" s="10">
        <v>1</v>
      </c>
      <c r="E27" s="38" t="s">
        <v>289</v>
      </c>
      <c r="F27" s="13"/>
      <c r="G27" s="13"/>
      <c r="H27" s="13"/>
      <c r="I27" s="13"/>
      <c r="J27" s="13"/>
      <c r="K27" s="14"/>
      <c r="L27" s="13"/>
      <c r="M27" s="13"/>
      <c r="N27" s="13"/>
      <c r="O27" s="13"/>
      <c r="P27" s="13"/>
      <c r="Q27" s="13"/>
      <c r="R27" s="13"/>
      <c r="S27" s="13"/>
      <c r="V27" s="18"/>
      <c r="W27" s="18"/>
      <c r="X27" s="18"/>
      <c r="Y27" s="18"/>
    </row>
    <row r="28" spans="2:25" x14ac:dyDescent="0.25">
      <c r="B28" s="9" t="s">
        <v>295</v>
      </c>
      <c r="C28" s="9" t="s">
        <v>296</v>
      </c>
      <c r="D28" s="10">
        <v>1</v>
      </c>
      <c r="E28" s="38" t="s">
        <v>289</v>
      </c>
      <c r="F28" s="13"/>
      <c r="G28" s="13"/>
      <c r="H28" s="13"/>
      <c r="I28" s="13"/>
      <c r="J28" s="13"/>
      <c r="K28" s="14"/>
      <c r="L28" s="13"/>
      <c r="M28" s="13"/>
      <c r="N28" s="13"/>
      <c r="O28" s="13"/>
      <c r="P28" s="13"/>
      <c r="Q28" s="13"/>
      <c r="R28" s="13"/>
      <c r="S28" s="13"/>
      <c r="V28" s="18"/>
      <c r="W28" s="18"/>
      <c r="X28" s="18"/>
      <c r="Y28" s="18"/>
    </row>
    <row r="29" spans="2:25" x14ac:dyDescent="0.25">
      <c r="B29" s="9" t="s">
        <v>12</v>
      </c>
      <c r="C29" s="9" t="s">
        <v>297</v>
      </c>
      <c r="D29" s="10">
        <v>1</v>
      </c>
      <c r="E29" s="38" t="s">
        <v>298</v>
      </c>
      <c r="F29" s="13"/>
      <c r="G29" s="13"/>
      <c r="H29" s="13"/>
      <c r="I29" s="13"/>
      <c r="J29" s="13"/>
      <c r="K29" s="14"/>
      <c r="L29" s="13"/>
      <c r="M29" s="13"/>
      <c r="N29" s="13"/>
      <c r="O29" s="13"/>
      <c r="P29" s="13"/>
      <c r="Q29" s="13"/>
      <c r="R29" s="13"/>
      <c r="S29" s="13"/>
      <c r="V29" s="18"/>
      <c r="W29" s="18"/>
      <c r="X29" s="18"/>
      <c r="Y29" s="18"/>
    </row>
    <row r="30" spans="2:25" x14ac:dyDescent="0.25">
      <c r="B30" s="9" t="s">
        <v>17</v>
      </c>
      <c r="C30" s="9" t="s">
        <v>299</v>
      </c>
      <c r="D30" s="10">
        <v>1</v>
      </c>
      <c r="E30" s="38" t="s">
        <v>300</v>
      </c>
      <c r="F30" s="13"/>
      <c r="G30" s="13"/>
      <c r="H30" s="13"/>
      <c r="I30" s="13"/>
      <c r="J30" s="13"/>
      <c r="K30" s="14"/>
      <c r="L30" s="13"/>
      <c r="M30" s="13"/>
      <c r="N30" s="13"/>
      <c r="O30" s="13"/>
      <c r="P30" s="13"/>
      <c r="Q30" s="13"/>
      <c r="R30" s="13"/>
      <c r="S30" s="13"/>
      <c r="V30" s="18"/>
      <c r="W30" s="18"/>
      <c r="X30" s="18"/>
      <c r="Y30" s="18"/>
    </row>
    <row r="31" spans="2:25" x14ac:dyDescent="0.25">
      <c r="B31" s="9" t="s">
        <v>23</v>
      </c>
      <c r="C31" s="9" t="s">
        <v>301</v>
      </c>
      <c r="D31" s="10">
        <v>1</v>
      </c>
      <c r="E31" s="38" t="s">
        <v>300</v>
      </c>
      <c r="F31" s="13"/>
      <c r="G31" s="13"/>
      <c r="H31" s="13"/>
      <c r="I31" s="13"/>
      <c r="J31" s="13"/>
      <c r="K31" s="14"/>
      <c r="L31" s="13"/>
      <c r="M31" s="13"/>
      <c r="N31" s="13"/>
      <c r="O31" s="13"/>
      <c r="P31" s="13"/>
      <c r="Q31" s="13"/>
      <c r="R31" s="13"/>
      <c r="S31" s="13"/>
      <c r="V31" s="18"/>
      <c r="W31" s="18"/>
      <c r="X31" s="18"/>
      <c r="Y31" s="18"/>
    </row>
    <row r="32" spans="2:25" x14ac:dyDescent="0.25">
      <c r="B32" s="9" t="s">
        <v>302</v>
      </c>
      <c r="C32" s="9" t="s">
        <v>303</v>
      </c>
      <c r="D32" s="10">
        <v>1</v>
      </c>
      <c r="E32" s="38" t="s">
        <v>300</v>
      </c>
      <c r="F32" s="13"/>
      <c r="G32" s="13"/>
      <c r="H32" s="13"/>
      <c r="I32" s="13"/>
      <c r="J32" s="13"/>
      <c r="K32" s="14"/>
      <c r="L32" s="13"/>
      <c r="M32" s="13"/>
      <c r="N32" s="13"/>
      <c r="O32" s="13"/>
      <c r="P32" s="13"/>
      <c r="Q32" s="13"/>
      <c r="R32" s="13"/>
      <c r="S32" s="13"/>
      <c r="V32" s="18"/>
      <c r="W32" s="18"/>
      <c r="X32" s="18"/>
      <c r="Y32" s="18"/>
    </row>
    <row r="33" spans="2:25" x14ac:dyDescent="0.25">
      <c r="B33" s="9" t="s">
        <v>42</v>
      </c>
      <c r="C33" s="9" t="s">
        <v>304</v>
      </c>
      <c r="D33" s="10">
        <v>1</v>
      </c>
      <c r="E33" s="38" t="s">
        <v>300</v>
      </c>
      <c r="F33" s="13"/>
      <c r="G33" s="13"/>
      <c r="H33" s="13"/>
      <c r="I33" s="13"/>
      <c r="J33" s="13"/>
      <c r="K33" s="14"/>
      <c r="L33" s="13"/>
      <c r="M33" s="13"/>
      <c r="N33" s="13"/>
      <c r="O33" s="13"/>
      <c r="P33" s="13"/>
      <c r="Q33" s="13"/>
      <c r="R33" s="13"/>
      <c r="S33" s="13"/>
      <c r="V33" s="18"/>
      <c r="W33" s="18"/>
      <c r="X33" s="18"/>
      <c r="Y33" s="18"/>
    </row>
    <row r="34" spans="2:25" x14ac:dyDescent="0.25">
      <c r="B34" s="9" t="s">
        <v>305</v>
      </c>
      <c r="C34" s="9" t="s">
        <v>306</v>
      </c>
      <c r="D34" s="10">
        <v>1</v>
      </c>
      <c r="E34" s="38" t="s">
        <v>307</v>
      </c>
      <c r="F34" s="13"/>
      <c r="G34" s="13"/>
      <c r="H34" s="13"/>
      <c r="I34" s="13"/>
      <c r="J34" s="13"/>
      <c r="K34" s="14"/>
      <c r="L34" s="13"/>
      <c r="M34" s="13"/>
      <c r="N34" s="13"/>
      <c r="O34" s="13"/>
      <c r="P34" s="13"/>
      <c r="Q34" s="13"/>
      <c r="R34" s="13"/>
      <c r="S34" s="13"/>
      <c r="V34" s="18"/>
      <c r="W34" s="18"/>
      <c r="X34" s="18"/>
      <c r="Y34" s="18"/>
    </row>
    <row r="35" spans="2:25" x14ac:dyDescent="0.25">
      <c r="B35" s="9" t="s">
        <v>308</v>
      </c>
      <c r="C35" s="9" t="s">
        <v>309</v>
      </c>
      <c r="D35" s="10">
        <v>1</v>
      </c>
      <c r="E35" s="38" t="s">
        <v>307</v>
      </c>
      <c r="F35" s="13"/>
      <c r="G35" s="13"/>
      <c r="H35" s="13"/>
      <c r="I35" s="13"/>
      <c r="J35" s="13"/>
      <c r="K35" s="14"/>
      <c r="L35" s="13"/>
      <c r="M35" s="13"/>
      <c r="N35" s="13"/>
      <c r="O35" s="13"/>
      <c r="P35" s="13"/>
      <c r="Q35" s="13"/>
      <c r="R35" s="13"/>
      <c r="S35" s="13"/>
      <c r="V35" s="18"/>
      <c r="W35" s="18"/>
      <c r="X35" s="18"/>
      <c r="Y35" s="18"/>
    </row>
    <row r="36" spans="2:25" x14ac:dyDescent="0.25">
      <c r="B36" s="9" t="s">
        <v>310</v>
      </c>
      <c r="C36" s="9" t="s">
        <v>311</v>
      </c>
      <c r="D36" s="10">
        <v>1</v>
      </c>
      <c r="E36" s="38" t="s">
        <v>307</v>
      </c>
      <c r="F36" s="13"/>
      <c r="G36" s="13"/>
      <c r="H36" s="13"/>
      <c r="I36" s="13"/>
      <c r="J36" s="13"/>
      <c r="K36" s="14"/>
      <c r="L36" s="13"/>
      <c r="M36" s="13"/>
      <c r="N36" s="13"/>
      <c r="O36" s="13"/>
      <c r="P36" s="13"/>
      <c r="Q36" s="13"/>
      <c r="R36" s="13"/>
      <c r="S36" s="13"/>
      <c r="V36" s="18"/>
      <c r="W36" s="18"/>
      <c r="X36" s="18"/>
      <c r="Y36" s="18"/>
    </row>
    <row r="37" spans="2:25" x14ac:dyDescent="0.25">
      <c r="B37" s="9" t="s">
        <v>190</v>
      </c>
      <c r="C37" s="9" t="s">
        <v>312</v>
      </c>
      <c r="D37" s="10">
        <v>1</v>
      </c>
      <c r="E37" s="38" t="s">
        <v>307</v>
      </c>
      <c r="F37" s="13"/>
      <c r="G37" s="13"/>
      <c r="H37" s="13"/>
      <c r="I37" s="13"/>
      <c r="J37" s="13"/>
      <c r="K37" s="14"/>
      <c r="L37" s="13"/>
      <c r="M37" s="13"/>
      <c r="N37" s="13"/>
      <c r="O37" s="13"/>
      <c r="P37" s="13"/>
      <c r="Q37" s="13"/>
      <c r="R37" s="13"/>
      <c r="S37" s="13"/>
      <c r="V37" s="18"/>
      <c r="W37" s="18"/>
      <c r="X37" s="18"/>
      <c r="Y37" s="18"/>
    </row>
    <row r="38" spans="2:25" x14ac:dyDescent="0.25">
      <c r="B38" s="9" t="s">
        <v>313</v>
      </c>
      <c r="C38" s="9" t="s">
        <v>314</v>
      </c>
      <c r="D38" s="10">
        <v>1</v>
      </c>
      <c r="E38" s="38" t="s">
        <v>307</v>
      </c>
      <c r="F38" s="13"/>
      <c r="G38" s="13"/>
      <c r="H38" s="13"/>
      <c r="I38" s="13"/>
      <c r="J38" s="13"/>
      <c r="K38" s="14"/>
      <c r="L38" s="13"/>
      <c r="M38" s="13"/>
      <c r="N38" s="13"/>
      <c r="O38" s="13"/>
      <c r="P38" s="13"/>
      <c r="Q38" s="13"/>
      <c r="R38" s="13"/>
      <c r="S38" s="13"/>
      <c r="V38" s="18"/>
      <c r="W38" s="18"/>
      <c r="X38" s="18"/>
      <c r="Y38" s="18"/>
    </row>
    <row r="39" spans="2:25" x14ac:dyDescent="0.25">
      <c r="B39" s="9" t="s">
        <v>315</v>
      </c>
      <c r="C39" s="9" t="s">
        <v>316</v>
      </c>
      <c r="D39" s="10">
        <v>1</v>
      </c>
      <c r="E39" s="38" t="s">
        <v>307</v>
      </c>
      <c r="F39" s="13"/>
      <c r="G39" s="13"/>
      <c r="H39" s="13"/>
      <c r="I39" s="13"/>
      <c r="J39" s="13"/>
      <c r="K39" s="14"/>
      <c r="L39" s="13"/>
      <c r="M39" s="13"/>
      <c r="N39" s="13"/>
      <c r="O39" s="13"/>
      <c r="P39" s="13"/>
      <c r="Q39" s="13"/>
      <c r="R39" s="13"/>
      <c r="S39" s="13"/>
      <c r="V39" s="18"/>
      <c r="W39" s="18"/>
      <c r="X39" s="18"/>
      <c r="Y39" s="18"/>
    </row>
    <row r="40" spans="2:25" x14ac:dyDescent="0.25">
      <c r="B40" s="9" t="s">
        <v>193</v>
      </c>
      <c r="C40" s="9" t="s">
        <v>317</v>
      </c>
      <c r="D40" s="10">
        <v>1</v>
      </c>
      <c r="E40" s="38" t="s">
        <v>307</v>
      </c>
      <c r="F40" s="13"/>
      <c r="G40" s="13"/>
      <c r="H40" s="13"/>
      <c r="I40" s="13"/>
      <c r="J40" s="13"/>
      <c r="K40" s="14"/>
      <c r="L40" s="13"/>
      <c r="M40" s="13"/>
      <c r="N40" s="13"/>
      <c r="O40" s="13"/>
      <c r="P40" s="13"/>
      <c r="Q40" s="13"/>
      <c r="R40" s="13"/>
      <c r="S40" s="13"/>
      <c r="V40" s="18"/>
      <c r="W40" s="18"/>
      <c r="X40" s="18"/>
      <c r="Y40" s="18"/>
    </row>
    <row r="41" spans="2:25" x14ac:dyDescent="0.25">
      <c r="B41" s="9" t="s">
        <v>93</v>
      </c>
      <c r="C41" s="9" t="s">
        <v>318</v>
      </c>
      <c r="D41" s="10">
        <v>1</v>
      </c>
      <c r="E41" s="38" t="s">
        <v>319</v>
      </c>
      <c r="F41" s="13"/>
      <c r="G41" s="13"/>
      <c r="H41" s="13"/>
      <c r="I41" s="13"/>
      <c r="J41" s="13"/>
      <c r="K41" s="14"/>
      <c r="L41" s="13"/>
      <c r="M41" s="13"/>
      <c r="N41" s="13"/>
      <c r="O41" s="13"/>
      <c r="P41" s="13"/>
      <c r="Q41" s="13"/>
      <c r="R41" s="13"/>
      <c r="S41" s="13"/>
      <c r="V41" s="18"/>
      <c r="W41" s="18"/>
      <c r="X41" s="18"/>
      <c r="Y41" s="18"/>
    </row>
    <row r="42" spans="2:25" x14ac:dyDescent="0.25">
      <c r="B42" s="9" t="s">
        <v>202</v>
      </c>
      <c r="C42" s="9" t="s">
        <v>320</v>
      </c>
      <c r="D42" s="10">
        <v>1</v>
      </c>
      <c r="E42" s="38" t="s">
        <v>321</v>
      </c>
      <c r="F42" s="13"/>
      <c r="G42" s="13"/>
      <c r="H42" s="13"/>
      <c r="I42" s="13"/>
      <c r="J42" s="13"/>
      <c r="K42" s="14"/>
      <c r="L42" s="13"/>
      <c r="M42" s="13"/>
      <c r="N42" s="13"/>
      <c r="O42" s="13"/>
      <c r="P42" s="13"/>
      <c r="Q42" s="13"/>
      <c r="R42" s="13"/>
      <c r="S42" s="13"/>
      <c r="V42" s="18"/>
      <c r="W42" s="18"/>
      <c r="X42" s="18"/>
      <c r="Y42" s="18"/>
    </row>
    <row r="43" spans="2:25" x14ac:dyDescent="0.25">
      <c r="B43" s="9" t="s">
        <v>194</v>
      </c>
      <c r="C43" s="9" t="s">
        <v>322</v>
      </c>
      <c r="D43" s="10">
        <v>1</v>
      </c>
      <c r="E43" s="38" t="s">
        <v>262</v>
      </c>
      <c r="F43" s="13"/>
      <c r="G43" s="13"/>
      <c r="H43" s="13"/>
      <c r="I43" s="13"/>
      <c r="J43" s="13"/>
      <c r="K43" s="14"/>
      <c r="L43" s="13"/>
      <c r="M43" s="13"/>
      <c r="N43" s="13"/>
      <c r="O43" s="13"/>
      <c r="P43" s="13"/>
      <c r="Q43" s="13"/>
      <c r="R43" s="13"/>
      <c r="S43" s="13"/>
      <c r="V43" s="18"/>
      <c r="W43" s="18"/>
      <c r="X43" s="18"/>
      <c r="Y43" s="18"/>
    </row>
    <row r="44" spans="2:25" x14ac:dyDescent="0.25">
      <c r="B44" s="9" t="s">
        <v>128</v>
      </c>
      <c r="C44" s="9" t="s">
        <v>323</v>
      </c>
      <c r="D44" s="10">
        <v>1</v>
      </c>
      <c r="E44" s="38" t="s">
        <v>258</v>
      </c>
      <c r="F44" s="13"/>
      <c r="G44" s="13"/>
      <c r="H44" s="13"/>
      <c r="I44" s="13"/>
      <c r="J44" s="13"/>
      <c r="K44" s="14"/>
      <c r="L44" s="13"/>
      <c r="M44" s="13"/>
      <c r="N44" s="13"/>
      <c r="O44" s="13"/>
      <c r="P44" s="13"/>
      <c r="Q44" s="13"/>
      <c r="R44" s="13"/>
      <c r="S44" s="13"/>
      <c r="V44" s="18"/>
      <c r="W44" s="18"/>
      <c r="X44" s="18"/>
      <c r="Y44" s="18"/>
    </row>
    <row r="45" spans="2:25" x14ac:dyDescent="0.25">
      <c r="B45" s="9" t="s">
        <v>324</v>
      </c>
      <c r="C45" s="9" t="s">
        <v>325</v>
      </c>
      <c r="D45" s="10">
        <v>1</v>
      </c>
      <c r="E45" s="38" t="s">
        <v>264</v>
      </c>
      <c r="F45" s="13"/>
      <c r="G45" s="13"/>
      <c r="H45" s="13"/>
      <c r="I45" s="13"/>
      <c r="J45" s="13"/>
      <c r="K45" s="14"/>
      <c r="L45" s="13"/>
      <c r="M45" s="13"/>
      <c r="N45" s="13"/>
      <c r="O45" s="13"/>
      <c r="P45" s="13"/>
      <c r="Q45" s="13"/>
      <c r="R45" s="13"/>
      <c r="S45" s="13"/>
      <c r="V45" s="18"/>
      <c r="W45" s="18"/>
      <c r="X45" s="18"/>
      <c r="Y45" s="18"/>
    </row>
    <row r="46" spans="2:25" x14ac:dyDescent="0.25">
      <c r="B46" s="9" t="s">
        <v>165</v>
      </c>
      <c r="C46" s="9" t="s">
        <v>326</v>
      </c>
      <c r="D46" s="10">
        <v>1</v>
      </c>
      <c r="E46" s="38" t="s">
        <v>264</v>
      </c>
      <c r="F46" s="13"/>
      <c r="G46" s="13"/>
      <c r="H46" s="13"/>
      <c r="I46" s="13"/>
      <c r="J46" s="13"/>
      <c r="K46" s="14"/>
      <c r="L46" s="13"/>
      <c r="M46" s="13"/>
      <c r="N46" s="13"/>
      <c r="O46" s="13"/>
      <c r="P46" s="13"/>
      <c r="Q46" s="13"/>
      <c r="R46" s="13"/>
      <c r="S46" s="13"/>
      <c r="V46" s="18"/>
      <c r="W46" s="18"/>
      <c r="X46" s="18"/>
      <c r="Y46" s="18"/>
    </row>
    <row r="47" spans="2:25" x14ac:dyDescent="0.25">
      <c r="B47" s="9" t="s">
        <v>104</v>
      </c>
      <c r="C47" s="9" t="s">
        <v>327</v>
      </c>
      <c r="D47" s="10">
        <v>1</v>
      </c>
      <c r="E47" s="38" t="s">
        <v>328</v>
      </c>
      <c r="F47" s="13"/>
      <c r="G47" s="13"/>
      <c r="H47" s="13"/>
      <c r="I47" s="13"/>
      <c r="J47" s="13"/>
      <c r="K47" s="14"/>
      <c r="L47" s="13"/>
      <c r="M47" s="13"/>
      <c r="N47" s="13"/>
      <c r="O47" s="13"/>
      <c r="P47" s="13"/>
      <c r="Q47" s="13"/>
      <c r="R47" s="13"/>
      <c r="S47" s="13"/>
      <c r="V47" s="18"/>
      <c r="W47" s="18"/>
      <c r="X47" s="18"/>
      <c r="Y47" s="18"/>
    </row>
    <row r="48" spans="2:25" x14ac:dyDescent="0.25">
      <c r="B48" s="9" t="s">
        <v>67</v>
      </c>
      <c r="C48" s="9" t="s">
        <v>329</v>
      </c>
      <c r="D48" s="10">
        <v>1</v>
      </c>
      <c r="E48" s="38" t="s">
        <v>330</v>
      </c>
      <c r="F48" s="13"/>
      <c r="G48" s="13"/>
      <c r="H48" s="13"/>
      <c r="I48" s="13"/>
      <c r="J48" s="13"/>
      <c r="K48" s="14"/>
      <c r="L48" s="13"/>
      <c r="M48" s="13"/>
      <c r="N48" s="13"/>
      <c r="O48" s="13"/>
      <c r="P48" s="13"/>
      <c r="Q48" s="13"/>
      <c r="R48" s="13"/>
      <c r="S48" s="13"/>
      <c r="V48" s="18"/>
      <c r="W48" s="18"/>
      <c r="X48" s="18"/>
      <c r="Y48" s="18"/>
    </row>
    <row r="49" spans="2:25" x14ac:dyDescent="0.25">
      <c r="B49" s="9" t="s">
        <v>331</v>
      </c>
      <c r="C49" s="9" t="s">
        <v>332</v>
      </c>
      <c r="D49" s="10">
        <v>1</v>
      </c>
      <c r="E49" s="38" t="s">
        <v>333</v>
      </c>
      <c r="F49" s="13"/>
      <c r="G49" s="13"/>
      <c r="H49" s="13"/>
      <c r="I49" s="13"/>
      <c r="J49" s="13"/>
      <c r="K49" s="14"/>
      <c r="L49" s="13"/>
      <c r="M49" s="13"/>
      <c r="N49" s="13"/>
      <c r="O49" s="13"/>
      <c r="P49" s="13"/>
      <c r="Q49" s="13"/>
      <c r="R49" s="13"/>
      <c r="S49" s="13"/>
      <c r="V49" s="18"/>
      <c r="W49" s="18"/>
      <c r="X49" s="18"/>
      <c r="Y49" s="18"/>
    </row>
    <row r="50" spans="2:25" x14ac:dyDescent="0.25">
      <c r="B50" s="9" t="s">
        <v>334</v>
      </c>
      <c r="C50" s="9" t="s">
        <v>335</v>
      </c>
      <c r="D50" s="10">
        <v>1</v>
      </c>
      <c r="E50" s="38" t="s">
        <v>336</v>
      </c>
      <c r="F50" s="13"/>
      <c r="G50" s="13"/>
      <c r="H50" s="13"/>
      <c r="I50" s="13"/>
      <c r="J50" s="13"/>
      <c r="K50" s="14"/>
      <c r="L50" s="13"/>
      <c r="M50" s="13"/>
      <c r="N50" s="13"/>
      <c r="O50" s="13"/>
      <c r="P50" s="13"/>
      <c r="Q50" s="13"/>
      <c r="R50" s="13"/>
      <c r="S50" s="13"/>
      <c r="V50" s="18"/>
      <c r="W50" s="18"/>
      <c r="X50" s="18"/>
      <c r="Y50" s="18"/>
    </row>
    <row r="51" spans="2:25" x14ac:dyDescent="0.25">
      <c r="B51" s="9" t="s">
        <v>337</v>
      </c>
      <c r="C51" s="9" t="s">
        <v>338</v>
      </c>
      <c r="D51" s="10">
        <v>1</v>
      </c>
      <c r="E51" s="38" t="s">
        <v>336</v>
      </c>
      <c r="F51" s="13"/>
      <c r="G51" s="13"/>
      <c r="H51" s="13"/>
      <c r="I51" s="13"/>
      <c r="J51" s="13"/>
      <c r="K51" s="14"/>
      <c r="L51" s="13"/>
      <c r="M51" s="13"/>
      <c r="N51" s="13"/>
      <c r="O51" s="13"/>
      <c r="P51" s="13"/>
      <c r="Q51" s="13"/>
      <c r="R51" s="13"/>
      <c r="S51" s="13"/>
      <c r="V51" s="18"/>
      <c r="W51" s="18"/>
      <c r="X51" s="18"/>
      <c r="Y51" s="18"/>
    </row>
    <row r="52" spans="2:25" x14ac:dyDescent="0.25">
      <c r="B52" s="9" t="s">
        <v>339</v>
      </c>
      <c r="C52" s="9" t="s">
        <v>340</v>
      </c>
      <c r="D52" s="10">
        <v>1</v>
      </c>
      <c r="E52" s="38" t="s">
        <v>341</v>
      </c>
      <c r="F52" s="13"/>
      <c r="G52" s="13"/>
      <c r="H52" s="13"/>
      <c r="I52" s="13"/>
      <c r="J52" s="13"/>
      <c r="K52" s="14"/>
      <c r="L52" s="13"/>
      <c r="M52" s="13"/>
      <c r="N52" s="13"/>
      <c r="O52" s="13"/>
      <c r="P52" s="13"/>
      <c r="Q52" s="13"/>
      <c r="R52" s="13"/>
      <c r="S52" s="13"/>
      <c r="V52" s="18"/>
      <c r="W52" s="18"/>
      <c r="X52" s="18"/>
      <c r="Y52" s="18"/>
    </row>
    <row r="53" spans="2:25" x14ac:dyDescent="0.25">
      <c r="B53" s="9" t="s">
        <v>154</v>
      </c>
      <c r="C53" s="9" t="s">
        <v>342</v>
      </c>
      <c r="D53" s="10">
        <v>1</v>
      </c>
      <c r="E53" s="38" t="s">
        <v>341</v>
      </c>
      <c r="F53" s="13"/>
      <c r="G53" s="13"/>
      <c r="H53" s="13"/>
      <c r="I53" s="13"/>
      <c r="J53" s="13"/>
      <c r="K53" s="14"/>
      <c r="L53" s="13"/>
      <c r="M53" s="13"/>
      <c r="N53" s="13"/>
      <c r="O53" s="13"/>
      <c r="P53" s="13"/>
      <c r="Q53" s="13"/>
      <c r="R53" s="13"/>
      <c r="S53" s="13"/>
      <c r="V53" s="18"/>
      <c r="W53" s="18"/>
      <c r="X53" s="18"/>
      <c r="Y53" s="18"/>
    </row>
    <row r="54" spans="2:25" x14ac:dyDescent="0.25">
      <c r="B54" s="9" t="s">
        <v>184</v>
      </c>
      <c r="C54" s="9" t="s">
        <v>343</v>
      </c>
      <c r="D54" s="10">
        <v>1</v>
      </c>
      <c r="E54" s="38" t="s">
        <v>341</v>
      </c>
      <c r="F54" s="13"/>
      <c r="G54" s="13"/>
      <c r="H54" s="13"/>
      <c r="I54" s="13"/>
      <c r="J54" s="13"/>
      <c r="K54" s="14"/>
      <c r="L54" s="13"/>
      <c r="M54" s="13"/>
      <c r="N54" s="13"/>
      <c r="O54" s="13"/>
      <c r="P54" s="13"/>
      <c r="Q54" s="13"/>
      <c r="R54" s="13"/>
      <c r="S54" s="13"/>
      <c r="V54" s="18"/>
      <c r="W54" s="18"/>
      <c r="X54" s="18"/>
      <c r="Y54" s="18"/>
    </row>
    <row r="55" spans="2:25" x14ac:dyDescent="0.25">
      <c r="B55" s="9" t="s">
        <v>344</v>
      </c>
      <c r="C55" s="9" t="s">
        <v>345</v>
      </c>
      <c r="D55" s="10">
        <v>1</v>
      </c>
      <c r="E55" s="38" t="s">
        <v>346</v>
      </c>
      <c r="F55" s="13"/>
      <c r="G55" s="13"/>
      <c r="H55" s="13"/>
      <c r="I55" s="13"/>
      <c r="J55" s="13"/>
      <c r="K55" s="14"/>
      <c r="L55" s="13"/>
      <c r="M55" s="13"/>
      <c r="N55" s="13"/>
      <c r="O55" s="13"/>
      <c r="P55" s="13"/>
      <c r="Q55" s="13"/>
      <c r="R55" s="13"/>
      <c r="S55" s="13"/>
      <c r="V55" s="18"/>
      <c r="W55" s="18"/>
      <c r="X55" s="18"/>
      <c r="Y55" s="18"/>
    </row>
    <row r="56" spans="2:25" x14ac:dyDescent="0.25">
      <c r="B56" s="9" t="s">
        <v>347</v>
      </c>
      <c r="C56" s="9" t="s">
        <v>348</v>
      </c>
      <c r="D56" s="10">
        <v>1</v>
      </c>
      <c r="E56" s="38" t="s">
        <v>346</v>
      </c>
      <c r="F56" s="13"/>
      <c r="G56" s="13"/>
      <c r="H56" s="13"/>
      <c r="I56" s="13"/>
      <c r="J56" s="13"/>
      <c r="K56" s="14"/>
      <c r="L56" s="13"/>
      <c r="M56" s="13"/>
      <c r="N56" s="13"/>
      <c r="O56" s="13"/>
      <c r="P56" s="13"/>
      <c r="Q56" s="13"/>
      <c r="R56" s="13"/>
      <c r="S56" s="13"/>
      <c r="V56" s="18"/>
      <c r="W56" s="18"/>
      <c r="X56" s="18"/>
      <c r="Y56" s="18"/>
    </row>
    <row r="57" spans="2:25" x14ac:dyDescent="0.25">
      <c r="B57" s="9" t="s">
        <v>349</v>
      </c>
      <c r="C57" s="9" t="s">
        <v>350</v>
      </c>
      <c r="D57" s="10">
        <v>1</v>
      </c>
      <c r="E57" s="38" t="s">
        <v>346</v>
      </c>
      <c r="F57" s="13"/>
      <c r="G57" s="13"/>
      <c r="H57" s="13"/>
      <c r="I57" s="13"/>
      <c r="J57" s="13"/>
      <c r="K57" s="14"/>
      <c r="L57" s="13"/>
      <c r="M57" s="13"/>
      <c r="N57" s="13"/>
      <c r="O57" s="13"/>
      <c r="P57" s="13"/>
      <c r="Q57" s="13"/>
      <c r="R57" s="13"/>
      <c r="S57" s="13"/>
      <c r="V57" s="18"/>
      <c r="W57" s="18"/>
      <c r="X57" s="18"/>
      <c r="Y57" s="18"/>
    </row>
    <row r="58" spans="2:25" x14ac:dyDescent="0.25">
      <c r="B58" s="9" t="s">
        <v>351</v>
      </c>
      <c r="C58" s="9" t="s">
        <v>352</v>
      </c>
      <c r="D58" s="10">
        <v>1</v>
      </c>
      <c r="E58" s="38" t="s">
        <v>346</v>
      </c>
      <c r="F58" s="13"/>
      <c r="G58" s="13"/>
      <c r="H58" s="13"/>
      <c r="I58" s="13"/>
      <c r="J58" s="13"/>
      <c r="K58" s="14"/>
      <c r="L58" s="13"/>
      <c r="M58" s="13"/>
      <c r="N58" s="13"/>
      <c r="O58" s="13"/>
      <c r="P58" s="13"/>
      <c r="Q58" s="13"/>
      <c r="R58" s="13"/>
      <c r="S58" s="13"/>
      <c r="V58" s="18"/>
      <c r="W58" s="18"/>
      <c r="X58" s="18"/>
      <c r="Y58" s="18"/>
    </row>
    <row r="59" spans="2:25" x14ac:dyDescent="0.25">
      <c r="B59" s="9" t="s">
        <v>353</v>
      </c>
      <c r="C59" s="9" t="s">
        <v>354</v>
      </c>
      <c r="D59" s="10">
        <v>1</v>
      </c>
      <c r="E59" s="38" t="s">
        <v>346</v>
      </c>
      <c r="F59" s="13"/>
      <c r="G59" s="13"/>
      <c r="H59" s="13"/>
      <c r="I59" s="13"/>
      <c r="J59" s="13"/>
      <c r="K59" s="14"/>
      <c r="L59" s="13"/>
      <c r="M59" s="13"/>
      <c r="N59" s="13"/>
      <c r="O59" s="13"/>
      <c r="P59" s="13"/>
      <c r="Q59" s="13"/>
      <c r="R59" s="13"/>
      <c r="S59" s="13"/>
      <c r="V59" s="18"/>
      <c r="W59" s="18"/>
      <c r="X59" s="18"/>
      <c r="Y59" s="18"/>
    </row>
    <row r="60" spans="2:25" x14ac:dyDescent="0.25">
      <c r="B60" s="9" t="s">
        <v>355</v>
      </c>
      <c r="C60" s="9" t="s">
        <v>356</v>
      </c>
      <c r="D60" s="10">
        <v>1</v>
      </c>
      <c r="E60" s="38" t="s">
        <v>346</v>
      </c>
      <c r="F60" s="13"/>
      <c r="G60" s="13"/>
      <c r="H60" s="13"/>
      <c r="I60" s="13"/>
      <c r="J60" s="13"/>
      <c r="K60" s="14"/>
      <c r="L60" s="13"/>
      <c r="M60" s="13"/>
      <c r="N60" s="13"/>
      <c r="O60" s="13"/>
      <c r="P60" s="13"/>
      <c r="Q60" s="13"/>
      <c r="R60" s="13"/>
      <c r="S60" s="13"/>
      <c r="V60" s="18"/>
      <c r="W60" s="18"/>
      <c r="X60" s="18"/>
      <c r="Y60" s="18"/>
    </row>
    <row r="61" spans="2:25" x14ac:dyDescent="0.25">
      <c r="B61" s="9" t="s">
        <v>172</v>
      </c>
      <c r="C61" s="9" t="s">
        <v>357</v>
      </c>
      <c r="D61" s="10">
        <v>1</v>
      </c>
      <c r="E61" s="38" t="s">
        <v>346</v>
      </c>
      <c r="F61" s="13"/>
      <c r="G61" s="13"/>
      <c r="H61" s="13"/>
      <c r="I61" s="13"/>
      <c r="J61" s="13"/>
      <c r="K61" s="14"/>
      <c r="L61" s="13"/>
      <c r="M61" s="13"/>
      <c r="N61" s="13"/>
      <c r="O61" s="13"/>
      <c r="P61" s="13"/>
      <c r="Q61" s="13"/>
      <c r="R61" s="13"/>
      <c r="S61" s="13"/>
      <c r="V61" s="18"/>
      <c r="W61" s="18"/>
      <c r="X61" s="18"/>
      <c r="Y61" s="18"/>
    </row>
    <row r="62" spans="2:25" x14ac:dyDescent="0.25">
      <c r="B62" s="9" t="s">
        <v>358</v>
      </c>
      <c r="C62" s="9" t="s">
        <v>359</v>
      </c>
      <c r="D62" s="10">
        <v>1</v>
      </c>
      <c r="E62" s="38" t="s">
        <v>360</v>
      </c>
      <c r="F62" s="13"/>
      <c r="G62" s="13"/>
      <c r="H62" s="13"/>
      <c r="I62" s="13"/>
      <c r="J62" s="13"/>
      <c r="K62" s="14"/>
      <c r="L62" s="13"/>
      <c r="M62" s="13"/>
      <c r="N62" s="13"/>
      <c r="O62" s="13"/>
      <c r="P62" s="13"/>
      <c r="Q62" s="13"/>
      <c r="R62" s="13"/>
      <c r="S62" s="13"/>
      <c r="V62" s="18"/>
      <c r="W62" s="18"/>
      <c r="X62" s="18"/>
      <c r="Y62" s="18"/>
    </row>
    <row r="63" spans="2:25" x14ac:dyDescent="0.25">
      <c r="B63" s="9" t="s">
        <v>361</v>
      </c>
      <c r="C63" s="9" t="s">
        <v>362</v>
      </c>
      <c r="D63" s="10">
        <v>1</v>
      </c>
      <c r="E63" s="38" t="s">
        <v>360</v>
      </c>
      <c r="F63" s="13"/>
      <c r="G63" s="13"/>
      <c r="H63" s="13"/>
      <c r="I63" s="13"/>
      <c r="J63" s="13"/>
      <c r="K63" s="14"/>
      <c r="L63" s="13"/>
      <c r="M63" s="13"/>
      <c r="N63" s="13"/>
      <c r="O63" s="13"/>
      <c r="P63" s="13"/>
      <c r="Q63" s="13"/>
      <c r="R63" s="13"/>
      <c r="S63" s="13"/>
      <c r="V63" s="18"/>
      <c r="W63" s="18"/>
      <c r="X63" s="18"/>
      <c r="Y63" s="18"/>
    </row>
    <row r="64" spans="2:25" x14ac:dyDescent="0.25">
      <c r="B64" s="9" t="s">
        <v>363</v>
      </c>
      <c r="C64" s="9" t="s">
        <v>364</v>
      </c>
      <c r="D64" s="10">
        <v>1</v>
      </c>
      <c r="E64" s="38" t="s">
        <v>365</v>
      </c>
      <c r="F64" s="13"/>
      <c r="G64" s="13"/>
      <c r="H64" s="13"/>
      <c r="I64" s="13"/>
      <c r="J64" s="13"/>
      <c r="K64" s="14"/>
      <c r="L64" s="13"/>
      <c r="M64" s="13"/>
      <c r="N64" s="13"/>
      <c r="O64" s="13"/>
      <c r="P64" s="13"/>
      <c r="Q64" s="13"/>
      <c r="R64" s="13"/>
      <c r="S64" s="13"/>
      <c r="V64" s="18"/>
      <c r="W64" s="18"/>
      <c r="X64" s="18"/>
      <c r="Y64" s="18"/>
    </row>
    <row r="65" spans="2:25" x14ac:dyDescent="0.25">
      <c r="B65" s="9" t="s">
        <v>366</v>
      </c>
      <c r="C65" s="9" t="s">
        <v>367</v>
      </c>
      <c r="D65" s="10">
        <v>1</v>
      </c>
      <c r="E65" s="38" t="s">
        <v>368</v>
      </c>
      <c r="F65" s="13"/>
      <c r="G65" s="13"/>
      <c r="H65" s="13"/>
      <c r="I65" s="13"/>
      <c r="J65" s="13"/>
      <c r="K65" s="14"/>
      <c r="L65" s="13"/>
      <c r="M65" s="13"/>
      <c r="N65" s="13"/>
      <c r="O65" s="13"/>
      <c r="P65" s="13"/>
      <c r="Q65" s="13"/>
      <c r="R65" s="13"/>
      <c r="S65" s="13"/>
      <c r="V65" s="18"/>
      <c r="W65" s="18"/>
      <c r="X65" s="18"/>
      <c r="Y65" s="18"/>
    </row>
    <row r="66" spans="2:25" x14ac:dyDescent="0.25">
      <c r="B66" s="9" t="s">
        <v>160</v>
      </c>
      <c r="C66" s="9" t="s">
        <v>369</v>
      </c>
      <c r="D66" s="10">
        <v>1</v>
      </c>
      <c r="E66" s="38" t="s">
        <v>370</v>
      </c>
      <c r="F66" s="13"/>
      <c r="G66" s="13"/>
      <c r="H66" s="13"/>
      <c r="I66" s="13"/>
      <c r="J66" s="13"/>
      <c r="K66" s="14"/>
      <c r="L66" s="13"/>
      <c r="M66" s="13"/>
      <c r="N66" s="13"/>
      <c r="O66" s="13"/>
      <c r="P66" s="13"/>
      <c r="Q66" s="13"/>
      <c r="R66" s="13"/>
      <c r="S66" s="13"/>
      <c r="V66" s="18"/>
      <c r="W66" s="18"/>
      <c r="X66" s="18"/>
      <c r="Y66" s="18"/>
    </row>
    <row r="67" spans="2:25" x14ac:dyDescent="0.25">
      <c r="B67" s="9" t="s">
        <v>205</v>
      </c>
      <c r="C67" s="9" t="s">
        <v>371</v>
      </c>
      <c r="D67" s="10">
        <v>1</v>
      </c>
      <c r="E67" s="38" t="s">
        <v>346</v>
      </c>
      <c r="F67" s="13"/>
      <c r="G67" s="13"/>
      <c r="H67" s="13"/>
      <c r="I67" s="13"/>
      <c r="J67" s="13"/>
      <c r="K67" s="14"/>
      <c r="L67" s="13"/>
      <c r="M67" s="13"/>
      <c r="N67" s="13"/>
      <c r="O67" s="13"/>
      <c r="P67" s="13"/>
      <c r="Q67" s="13"/>
      <c r="R67" s="13"/>
      <c r="S67" s="13"/>
      <c r="V67" s="18"/>
      <c r="W67" s="18"/>
      <c r="X67" s="18"/>
      <c r="Y67" s="18"/>
    </row>
    <row r="68" spans="2:25" x14ac:dyDescent="0.25">
      <c r="B68" s="9" t="s">
        <v>52</v>
      </c>
      <c r="C68" s="9" t="s">
        <v>372</v>
      </c>
      <c r="D68" s="10">
        <v>1</v>
      </c>
      <c r="E68" s="38" t="s">
        <v>266</v>
      </c>
      <c r="F68" s="13"/>
      <c r="G68" s="13"/>
      <c r="H68" s="13"/>
      <c r="I68" s="13"/>
      <c r="J68" s="13"/>
      <c r="K68" s="14"/>
      <c r="L68" s="13"/>
      <c r="M68" s="13"/>
      <c r="N68" s="13"/>
      <c r="O68" s="13"/>
      <c r="P68" s="13"/>
      <c r="Q68" s="13"/>
      <c r="R68" s="13"/>
      <c r="S68" s="13"/>
      <c r="V68" s="18"/>
      <c r="W68" s="18"/>
      <c r="X68" s="18"/>
      <c r="Y68" s="18"/>
    </row>
    <row r="69" spans="2:25" x14ac:dyDescent="0.25">
      <c r="B69" s="9" t="s">
        <v>85</v>
      </c>
      <c r="C69" s="9" t="s">
        <v>373</v>
      </c>
      <c r="D69" s="10">
        <v>1</v>
      </c>
      <c r="E69" s="38" t="s">
        <v>346</v>
      </c>
      <c r="F69" s="13"/>
      <c r="G69" s="13"/>
      <c r="H69" s="13"/>
      <c r="I69" s="13"/>
      <c r="J69" s="13"/>
      <c r="K69" s="14"/>
      <c r="L69" s="13"/>
      <c r="M69" s="13"/>
      <c r="N69" s="13"/>
      <c r="O69" s="13"/>
      <c r="P69" s="13"/>
      <c r="Q69" s="13"/>
      <c r="R69" s="13"/>
      <c r="S69" s="13"/>
      <c r="V69" s="18"/>
      <c r="W69" s="18"/>
      <c r="X69" s="18"/>
      <c r="Y69" s="18"/>
    </row>
    <row r="70" spans="2:25" x14ac:dyDescent="0.25">
      <c r="B70" s="9" t="s">
        <v>374</v>
      </c>
      <c r="C70" s="9" t="s">
        <v>375</v>
      </c>
      <c r="D70" s="10">
        <v>1</v>
      </c>
      <c r="E70" s="38" t="s">
        <v>266</v>
      </c>
      <c r="F70" s="13"/>
      <c r="G70" s="13"/>
      <c r="H70" s="13"/>
      <c r="I70" s="13"/>
      <c r="J70" s="13"/>
      <c r="K70" s="14"/>
      <c r="L70" s="13"/>
      <c r="M70" s="13"/>
      <c r="N70" s="13"/>
      <c r="O70" s="13"/>
      <c r="P70" s="13"/>
      <c r="Q70" s="13"/>
      <c r="R70" s="13"/>
      <c r="S70" s="13"/>
      <c r="V70" s="18"/>
      <c r="W70" s="18"/>
      <c r="X70" s="18"/>
      <c r="Y70" s="18"/>
    </row>
    <row r="71" spans="2:25" x14ac:dyDescent="0.25">
      <c r="B71" s="9" t="s">
        <v>103</v>
      </c>
      <c r="C71" s="9" t="s">
        <v>376</v>
      </c>
      <c r="D71" s="10">
        <v>1</v>
      </c>
      <c r="E71" s="38" t="s">
        <v>271</v>
      </c>
      <c r="F71" s="13"/>
      <c r="G71" s="13"/>
      <c r="H71" s="13"/>
      <c r="I71" s="13"/>
      <c r="J71" s="13"/>
      <c r="K71" s="14"/>
      <c r="L71" s="13"/>
      <c r="M71" s="13"/>
      <c r="N71" s="13"/>
      <c r="O71" s="13"/>
      <c r="P71" s="13"/>
      <c r="Q71" s="13"/>
      <c r="R71" s="13"/>
      <c r="S71" s="13"/>
      <c r="V71" s="18"/>
      <c r="W71" s="18"/>
      <c r="X71" s="18"/>
      <c r="Y71" s="18"/>
    </row>
    <row r="72" spans="2:25" x14ac:dyDescent="0.25">
      <c r="B72" s="9" t="s">
        <v>86</v>
      </c>
      <c r="C72" s="9" t="s">
        <v>377</v>
      </c>
      <c r="D72" s="10">
        <v>1</v>
      </c>
      <c r="E72" s="38" t="s">
        <v>278</v>
      </c>
      <c r="F72" s="13"/>
      <c r="G72" s="13"/>
      <c r="H72" s="13"/>
      <c r="I72" s="13"/>
      <c r="J72" s="13"/>
      <c r="K72" s="14"/>
      <c r="L72" s="13"/>
      <c r="M72" s="13"/>
      <c r="N72" s="13"/>
      <c r="O72" s="13"/>
      <c r="P72" s="13"/>
      <c r="Q72" s="13"/>
      <c r="R72" s="13"/>
      <c r="S72" s="13"/>
      <c r="V72" s="18"/>
      <c r="W72" s="18"/>
      <c r="X72" s="18"/>
      <c r="Y72" s="18"/>
    </row>
    <row r="73" spans="2:25" x14ac:dyDescent="0.25">
      <c r="B73" s="9" t="s">
        <v>147</v>
      </c>
      <c r="C73" s="9" t="s">
        <v>378</v>
      </c>
      <c r="D73" s="10">
        <v>1</v>
      </c>
      <c r="E73" s="38" t="s">
        <v>365</v>
      </c>
      <c r="F73" s="13"/>
      <c r="G73" s="13"/>
      <c r="H73" s="13"/>
      <c r="I73" s="13"/>
      <c r="J73" s="13"/>
      <c r="K73" s="14"/>
      <c r="L73" s="13"/>
      <c r="M73" s="13"/>
      <c r="N73" s="13"/>
      <c r="O73" s="13"/>
      <c r="P73" s="13"/>
      <c r="Q73" s="13"/>
      <c r="R73" s="13"/>
      <c r="S73" s="13"/>
      <c r="V73" s="18"/>
      <c r="W73" s="18"/>
      <c r="X73" s="18"/>
      <c r="Y73" s="18"/>
    </row>
    <row r="74" spans="2:25" x14ac:dyDescent="0.25">
      <c r="B74" s="9" t="s">
        <v>379</v>
      </c>
      <c r="C74" s="9" t="s">
        <v>380</v>
      </c>
      <c r="D74" s="10">
        <v>1</v>
      </c>
      <c r="E74" s="38" t="s">
        <v>368</v>
      </c>
      <c r="F74" s="13"/>
      <c r="G74" s="13"/>
      <c r="H74" s="13"/>
      <c r="I74" s="13"/>
      <c r="J74" s="13"/>
      <c r="K74" s="14"/>
      <c r="L74" s="13"/>
      <c r="M74" s="13"/>
      <c r="N74" s="13"/>
      <c r="O74" s="13"/>
      <c r="P74" s="13"/>
      <c r="Q74" s="13"/>
      <c r="R74" s="13"/>
      <c r="S74" s="13"/>
      <c r="V74" s="18"/>
      <c r="W74" s="18"/>
      <c r="X74" s="18"/>
      <c r="Y74" s="18"/>
    </row>
    <row r="75" spans="2:25" x14ac:dyDescent="0.25">
      <c r="B75" s="9" t="s">
        <v>381</v>
      </c>
      <c r="C75" s="9" t="s">
        <v>382</v>
      </c>
      <c r="D75" s="10">
        <v>1</v>
      </c>
      <c r="E75" s="38" t="s">
        <v>283</v>
      </c>
      <c r="F75" s="13"/>
      <c r="G75" s="13"/>
      <c r="H75" s="13"/>
      <c r="I75" s="13"/>
      <c r="J75" s="13"/>
      <c r="K75" s="14"/>
      <c r="L75" s="13"/>
      <c r="M75" s="13"/>
      <c r="N75" s="13"/>
      <c r="O75" s="13"/>
      <c r="P75" s="13"/>
      <c r="Q75" s="13"/>
      <c r="R75" s="13"/>
      <c r="S75" s="13"/>
      <c r="V75" s="18"/>
      <c r="W75" s="18"/>
      <c r="X75" s="18"/>
      <c r="Y75" s="18"/>
    </row>
    <row r="76" spans="2:25" x14ac:dyDescent="0.25">
      <c r="B76" s="9" t="s">
        <v>9</v>
      </c>
      <c r="C76" s="9" t="s">
        <v>383</v>
      </c>
      <c r="D76" s="10">
        <v>1</v>
      </c>
      <c r="E76" s="38" t="s">
        <v>260</v>
      </c>
      <c r="F76" s="13"/>
      <c r="G76" s="13"/>
      <c r="H76" s="13"/>
      <c r="I76" s="13"/>
      <c r="J76" s="13"/>
      <c r="K76" s="14"/>
      <c r="L76" s="13"/>
      <c r="M76" s="13"/>
      <c r="N76" s="13"/>
      <c r="O76" s="13"/>
      <c r="P76" s="13"/>
      <c r="Q76" s="13"/>
      <c r="R76" s="13"/>
      <c r="S76" s="13"/>
      <c r="V76" s="18"/>
      <c r="W76" s="18"/>
      <c r="X76" s="18"/>
      <c r="Y76" s="18"/>
    </row>
    <row r="77" spans="2:25" x14ac:dyDescent="0.25">
      <c r="B77" s="9" t="s">
        <v>384</v>
      </c>
      <c r="C77" s="9" t="s">
        <v>385</v>
      </c>
      <c r="D77" s="10">
        <v>1</v>
      </c>
      <c r="E77" s="38" t="s">
        <v>266</v>
      </c>
      <c r="F77" s="13"/>
      <c r="G77" s="13"/>
      <c r="H77" s="13"/>
      <c r="I77" s="13"/>
      <c r="J77" s="13"/>
      <c r="K77" s="14"/>
      <c r="L77" s="13"/>
      <c r="M77" s="13"/>
      <c r="N77" s="13"/>
      <c r="O77" s="13"/>
      <c r="P77" s="13"/>
      <c r="Q77" s="13"/>
      <c r="R77" s="13"/>
      <c r="S77" s="13"/>
      <c r="V77" s="18"/>
      <c r="W77" s="18"/>
      <c r="X77" s="18"/>
      <c r="Y77" s="18"/>
    </row>
    <row r="78" spans="2:25" x14ac:dyDescent="0.25">
      <c r="B78" s="9" t="s">
        <v>66</v>
      </c>
      <c r="C78" s="9" t="s">
        <v>386</v>
      </c>
      <c r="D78" s="10">
        <v>1</v>
      </c>
      <c r="E78" s="38" t="s">
        <v>307</v>
      </c>
      <c r="F78" s="13"/>
      <c r="G78" s="13"/>
      <c r="H78" s="13"/>
      <c r="I78" s="13"/>
      <c r="J78" s="13"/>
      <c r="K78" s="14"/>
      <c r="L78" s="13"/>
      <c r="M78" s="13"/>
      <c r="N78" s="13"/>
      <c r="O78" s="13"/>
      <c r="P78" s="13"/>
      <c r="Q78" s="13"/>
      <c r="R78" s="13"/>
      <c r="S78" s="13"/>
      <c r="V78" s="18"/>
      <c r="W78" s="18"/>
      <c r="X78" s="18"/>
      <c r="Y78" s="18"/>
    </row>
    <row r="79" spans="2:25" x14ac:dyDescent="0.25">
      <c r="B79" s="9" t="s">
        <v>387</v>
      </c>
      <c r="C79" s="9" t="s">
        <v>388</v>
      </c>
      <c r="D79" s="10">
        <v>1</v>
      </c>
      <c r="E79" s="38" t="s">
        <v>264</v>
      </c>
      <c r="F79" s="13"/>
      <c r="G79" s="13"/>
      <c r="H79" s="13"/>
      <c r="I79" s="13"/>
      <c r="J79" s="13"/>
      <c r="K79" s="14"/>
      <c r="L79" s="13"/>
      <c r="M79" s="13"/>
      <c r="N79" s="13"/>
      <c r="O79" s="13"/>
      <c r="P79" s="13"/>
      <c r="Q79" s="13"/>
      <c r="R79" s="13"/>
      <c r="S79" s="13"/>
      <c r="V79" s="18"/>
      <c r="W79" s="18"/>
      <c r="X79" s="18"/>
      <c r="Y79" s="18"/>
    </row>
    <row r="80" spans="2:25" x14ac:dyDescent="0.25">
      <c r="B80" s="9" t="s">
        <v>126</v>
      </c>
      <c r="C80" s="9" t="s">
        <v>389</v>
      </c>
      <c r="D80" s="10">
        <v>1</v>
      </c>
      <c r="E80" s="38" t="s">
        <v>333</v>
      </c>
      <c r="F80" s="13"/>
      <c r="G80" s="13"/>
      <c r="H80" s="13"/>
      <c r="I80" s="13"/>
      <c r="J80" s="13"/>
      <c r="K80" s="14"/>
      <c r="L80" s="13"/>
      <c r="M80" s="13"/>
      <c r="N80" s="13"/>
      <c r="O80" s="13"/>
      <c r="P80" s="13"/>
      <c r="Q80" s="13"/>
      <c r="R80" s="13"/>
      <c r="S80" s="13"/>
      <c r="V80" s="18"/>
      <c r="W80" s="18"/>
      <c r="X80" s="18"/>
      <c r="Y80" s="18"/>
    </row>
    <row r="81" spans="2:25" x14ac:dyDescent="0.25">
      <c r="B81" s="9" t="s">
        <v>157</v>
      </c>
      <c r="C81" s="9" t="s">
        <v>390</v>
      </c>
      <c r="D81" s="10">
        <v>1</v>
      </c>
      <c r="E81" s="38" t="s">
        <v>341</v>
      </c>
      <c r="F81" s="13"/>
      <c r="G81" s="13"/>
      <c r="H81" s="13"/>
      <c r="I81" s="13"/>
      <c r="J81" s="13"/>
      <c r="K81" s="14"/>
      <c r="L81" s="13"/>
      <c r="M81" s="13"/>
      <c r="N81" s="13"/>
      <c r="O81" s="13"/>
      <c r="P81" s="13"/>
      <c r="Q81" s="13"/>
      <c r="R81" s="13"/>
      <c r="S81" s="13"/>
      <c r="V81" s="18"/>
      <c r="W81" s="18"/>
      <c r="X81" s="18"/>
      <c r="Y81" s="18"/>
    </row>
    <row r="82" spans="2:25" x14ac:dyDescent="0.25">
      <c r="B82" s="9" t="s">
        <v>92</v>
      </c>
      <c r="C82" s="9" t="s">
        <v>391</v>
      </c>
      <c r="D82" s="10">
        <v>1</v>
      </c>
      <c r="E82" s="38" t="s">
        <v>341</v>
      </c>
      <c r="F82" s="13"/>
      <c r="G82" s="13"/>
      <c r="H82" s="13"/>
      <c r="I82" s="13"/>
      <c r="J82" s="13"/>
      <c r="K82" s="14"/>
      <c r="L82" s="13"/>
      <c r="M82" s="13"/>
      <c r="N82" s="13"/>
      <c r="O82" s="13"/>
      <c r="P82" s="13"/>
      <c r="Q82" s="13"/>
      <c r="R82" s="13"/>
      <c r="S82" s="13"/>
      <c r="V82" s="18"/>
      <c r="W82" s="18"/>
      <c r="X82" s="18"/>
      <c r="Y82" s="18"/>
    </row>
    <row r="83" spans="2:25" x14ac:dyDescent="0.25">
      <c r="B83" s="9" t="s">
        <v>25</v>
      </c>
      <c r="C83" s="9" t="s">
        <v>392</v>
      </c>
      <c r="D83" s="10">
        <v>1</v>
      </c>
      <c r="E83" s="38" t="s">
        <v>370</v>
      </c>
      <c r="F83" s="13"/>
      <c r="G83" s="13"/>
      <c r="H83" s="13"/>
      <c r="I83" s="13"/>
      <c r="J83" s="13"/>
      <c r="K83" s="14"/>
      <c r="L83" s="13"/>
      <c r="M83" s="13"/>
      <c r="N83" s="13"/>
      <c r="O83" s="13"/>
      <c r="P83" s="13"/>
      <c r="Q83" s="13"/>
      <c r="R83" s="13"/>
      <c r="S83" s="13"/>
      <c r="V83" s="18"/>
      <c r="W83" s="18"/>
      <c r="X83" s="18"/>
      <c r="Y83" s="18"/>
    </row>
    <row r="84" spans="2:25" x14ac:dyDescent="0.25">
      <c r="B84" s="9" t="s">
        <v>393</v>
      </c>
      <c r="C84" s="9" t="s">
        <v>394</v>
      </c>
      <c r="D84" s="10">
        <v>1</v>
      </c>
      <c r="E84" s="38" t="s">
        <v>271</v>
      </c>
      <c r="F84" s="13"/>
      <c r="G84" s="13"/>
      <c r="H84" s="13"/>
      <c r="I84" s="13"/>
      <c r="J84" s="13"/>
      <c r="K84" s="14"/>
      <c r="L84" s="13"/>
      <c r="M84" s="13"/>
      <c r="N84" s="13"/>
      <c r="O84" s="13"/>
      <c r="P84" s="13"/>
      <c r="Q84" s="13"/>
      <c r="R84" s="13"/>
      <c r="S84" s="13"/>
      <c r="V84" s="18"/>
      <c r="W84" s="18"/>
      <c r="X84" s="18"/>
      <c r="Y84" s="18"/>
    </row>
    <row r="85" spans="2:25" x14ac:dyDescent="0.25">
      <c r="B85" s="9" t="s">
        <v>98</v>
      </c>
      <c r="C85" s="9" t="s">
        <v>395</v>
      </c>
      <c r="D85" s="10">
        <v>1</v>
      </c>
      <c r="E85" s="38" t="s">
        <v>396</v>
      </c>
      <c r="F85" s="13"/>
      <c r="G85" s="13"/>
      <c r="H85" s="13"/>
      <c r="I85" s="13"/>
      <c r="J85" s="13"/>
      <c r="K85" s="14"/>
      <c r="L85" s="13"/>
      <c r="M85" s="13"/>
      <c r="N85" s="13"/>
      <c r="O85" s="13"/>
      <c r="P85" s="13"/>
      <c r="Q85" s="13"/>
      <c r="R85" s="13"/>
      <c r="S85" s="13"/>
      <c r="V85" s="18"/>
      <c r="W85" s="18"/>
      <c r="X85" s="18"/>
      <c r="Y85" s="18"/>
    </row>
    <row r="86" spans="2:25" x14ac:dyDescent="0.25">
      <c r="B86" s="9" t="s">
        <v>8</v>
      </c>
      <c r="C86" s="9" t="s">
        <v>397</v>
      </c>
      <c r="D86" s="10">
        <v>1</v>
      </c>
      <c r="E86" s="38" t="s">
        <v>346</v>
      </c>
      <c r="F86" s="13"/>
      <c r="G86" s="13"/>
      <c r="H86" s="13"/>
      <c r="I86" s="13"/>
      <c r="J86" s="13"/>
      <c r="K86" s="14"/>
      <c r="L86" s="13"/>
      <c r="M86" s="13"/>
      <c r="N86" s="13"/>
      <c r="O86" s="13"/>
      <c r="P86" s="13"/>
      <c r="Q86" s="13"/>
      <c r="R86" s="13"/>
      <c r="S86" s="13"/>
      <c r="V86" s="18"/>
      <c r="W86" s="18"/>
      <c r="X86" s="18"/>
      <c r="Y86" s="18"/>
    </row>
    <row r="87" spans="2:25" x14ac:dyDescent="0.25">
      <c r="B87" s="9" t="s">
        <v>398</v>
      </c>
      <c r="C87" s="9" t="s">
        <v>399</v>
      </c>
      <c r="D87" s="10">
        <v>1</v>
      </c>
      <c r="E87" s="38" t="s">
        <v>271</v>
      </c>
      <c r="F87" s="13"/>
      <c r="G87" s="13"/>
      <c r="H87" s="13"/>
      <c r="I87" s="13"/>
      <c r="J87" s="13"/>
      <c r="K87" s="14"/>
      <c r="L87" s="13"/>
      <c r="M87" s="13"/>
      <c r="N87" s="13"/>
      <c r="O87" s="13"/>
      <c r="P87" s="13"/>
      <c r="Q87" s="13"/>
      <c r="R87" s="13"/>
      <c r="S87" s="13"/>
      <c r="V87" s="18"/>
      <c r="W87" s="18"/>
      <c r="X87" s="18"/>
      <c r="Y87" s="18"/>
    </row>
    <row r="88" spans="2:25" x14ac:dyDescent="0.25">
      <c r="B88" s="9" t="s">
        <v>400</v>
      </c>
      <c r="C88" s="9" t="s">
        <v>401</v>
      </c>
      <c r="D88" s="10">
        <v>1</v>
      </c>
      <c r="E88" s="38" t="s">
        <v>333</v>
      </c>
      <c r="F88" s="13"/>
      <c r="G88" s="13"/>
      <c r="H88" s="13"/>
      <c r="I88" s="13"/>
      <c r="J88" s="13"/>
      <c r="K88" s="14"/>
      <c r="L88" s="13"/>
      <c r="M88" s="13"/>
      <c r="N88" s="13"/>
      <c r="O88" s="13"/>
      <c r="P88" s="13"/>
      <c r="Q88" s="13"/>
      <c r="R88" s="13"/>
      <c r="S88" s="13"/>
      <c r="V88" s="18"/>
      <c r="W88" s="18"/>
      <c r="X88" s="18"/>
      <c r="Y88" s="18"/>
    </row>
    <row r="89" spans="2:25" x14ac:dyDescent="0.25">
      <c r="B89" s="9" t="s">
        <v>402</v>
      </c>
      <c r="C89" s="9" t="s">
        <v>403</v>
      </c>
      <c r="D89" s="10">
        <v>1</v>
      </c>
      <c r="E89" s="38" t="s">
        <v>264</v>
      </c>
      <c r="F89" s="13"/>
      <c r="G89" s="13"/>
      <c r="H89" s="13"/>
      <c r="I89" s="13"/>
      <c r="J89" s="13"/>
      <c r="K89" s="14"/>
      <c r="L89" s="13"/>
      <c r="M89" s="13"/>
      <c r="N89" s="13"/>
      <c r="O89" s="13"/>
      <c r="P89" s="13"/>
      <c r="Q89" s="13"/>
      <c r="R89" s="13"/>
      <c r="S89" s="13"/>
      <c r="V89" s="18"/>
      <c r="W89" s="18"/>
      <c r="X89" s="18"/>
      <c r="Y89" s="18"/>
    </row>
    <row r="90" spans="2:25" x14ac:dyDescent="0.25">
      <c r="B90" s="9" t="s">
        <v>121</v>
      </c>
      <c r="C90" s="9" t="s">
        <v>404</v>
      </c>
      <c r="D90" s="10">
        <v>1</v>
      </c>
      <c r="E90" s="38" t="s">
        <v>405</v>
      </c>
      <c r="F90" s="13"/>
      <c r="G90" s="13"/>
      <c r="H90" s="13"/>
      <c r="I90" s="13"/>
      <c r="J90" s="13"/>
      <c r="K90" s="14"/>
      <c r="L90" s="13"/>
      <c r="M90" s="13"/>
      <c r="N90" s="13"/>
      <c r="O90" s="13"/>
      <c r="P90" s="13"/>
      <c r="Q90" s="13"/>
      <c r="R90" s="13"/>
      <c r="S90" s="13"/>
      <c r="V90" s="18"/>
      <c r="W90" s="18"/>
      <c r="X90" s="18"/>
      <c r="Y90" s="18"/>
    </row>
    <row r="91" spans="2:25" x14ac:dyDescent="0.25">
      <c r="B91" s="9" t="s">
        <v>143</v>
      </c>
      <c r="C91" s="9" t="s">
        <v>406</v>
      </c>
      <c r="D91" s="10">
        <v>1</v>
      </c>
      <c r="E91" s="38" t="s">
        <v>264</v>
      </c>
      <c r="F91" s="13"/>
      <c r="G91" s="13"/>
      <c r="H91" s="13"/>
      <c r="I91" s="13"/>
      <c r="J91" s="13"/>
      <c r="K91" s="14"/>
      <c r="L91" s="13"/>
      <c r="M91" s="13"/>
      <c r="N91" s="13"/>
      <c r="O91" s="13"/>
      <c r="P91" s="13"/>
      <c r="Q91" s="13"/>
      <c r="R91" s="13"/>
      <c r="S91" s="13"/>
      <c r="V91" s="18"/>
      <c r="W91" s="18"/>
      <c r="X91" s="18"/>
      <c r="Y91" s="18"/>
    </row>
    <row r="92" spans="2:25" x14ac:dyDescent="0.25">
      <c r="B92" s="9" t="s">
        <v>407</v>
      </c>
      <c r="C92" s="9" t="s">
        <v>408</v>
      </c>
      <c r="D92" s="10">
        <v>1</v>
      </c>
      <c r="E92" s="38" t="s">
        <v>307</v>
      </c>
      <c r="F92" s="13"/>
      <c r="G92" s="13"/>
      <c r="H92" s="13"/>
      <c r="I92" s="13"/>
      <c r="J92" s="13"/>
      <c r="K92" s="14"/>
      <c r="L92" s="13"/>
      <c r="M92" s="13"/>
      <c r="N92" s="13"/>
      <c r="O92" s="13"/>
      <c r="P92" s="13"/>
      <c r="Q92" s="13"/>
      <c r="R92" s="13"/>
      <c r="S92" s="13"/>
      <c r="V92" s="18"/>
      <c r="W92" s="18"/>
      <c r="X92" s="18"/>
      <c r="Y92" s="18"/>
    </row>
    <row r="93" spans="2:25" x14ac:dyDescent="0.25">
      <c r="B93" s="9" t="s">
        <v>144</v>
      </c>
      <c r="C93" s="9" t="s">
        <v>409</v>
      </c>
      <c r="D93" s="10">
        <v>1</v>
      </c>
      <c r="E93" s="38" t="s">
        <v>360</v>
      </c>
      <c r="F93" s="13"/>
      <c r="G93" s="13"/>
      <c r="H93" s="13"/>
      <c r="I93" s="13"/>
      <c r="J93" s="13"/>
      <c r="K93" s="14"/>
      <c r="L93" s="13"/>
      <c r="M93" s="13"/>
      <c r="N93" s="13"/>
      <c r="O93" s="13"/>
      <c r="P93" s="13"/>
      <c r="Q93" s="13"/>
      <c r="R93" s="13"/>
      <c r="S93" s="13"/>
      <c r="V93" s="18"/>
      <c r="W93" s="18"/>
      <c r="X93" s="18"/>
      <c r="Y93" s="18"/>
    </row>
    <row r="94" spans="2:25" x14ac:dyDescent="0.25">
      <c r="B94" s="9" t="s">
        <v>410</v>
      </c>
      <c r="C94" s="9" t="s">
        <v>411</v>
      </c>
      <c r="D94" s="10">
        <v>1</v>
      </c>
      <c r="E94" s="38" t="s">
        <v>278</v>
      </c>
      <c r="F94" s="13"/>
      <c r="G94" s="13"/>
      <c r="H94" s="13"/>
      <c r="I94" s="13"/>
      <c r="J94" s="13"/>
      <c r="K94" s="14"/>
      <c r="L94" s="13"/>
      <c r="M94" s="13"/>
      <c r="N94" s="13"/>
      <c r="O94" s="13"/>
      <c r="P94" s="13"/>
      <c r="Q94" s="13"/>
      <c r="R94" s="13"/>
      <c r="S94" s="13"/>
      <c r="V94" s="18"/>
      <c r="W94" s="18"/>
      <c r="X94" s="18"/>
      <c r="Y94" s="18"/>
    </row>
    <row r="95" spans="2:25" x14ac:dyDescent="0.25">
      <c r="B95" s="9" t="s">
        <v>183</v>
      </c>
      <c r="C95" s="9" t="s">
        <v>412</v>
      </c>
      <c r="D95" s="10">
        <v>1</v>
      </c>
      <c r="E95" s="38" t="s">
        <v>307</v>
      </c>
      <c r="F95" s="13"/>
      <c r="G95" s="13"/>
      <c r="H95" s="13"/>
      <c r="I95" s="13"/>
      <c r="J95" s="13"/>
      <c r="K95" s="14"/>
      <c r="L95" s="13"/>
      <c r="M95" s="13"/>
      <c r="N95" s="13"/>
      <c r="O95" s="13"/>
      <c r="P95" s="13"/>
      <c r="Q95" s="13"/>
      <c r="R95" s="13"/>
      <c r="S95" s="13"/>
      <c r="V95" s="18"/>
      <c r="W95" s="18"/>
      <c r="X95" s="18"/>
      <c r="Y95" s="18"/>
    </row>
    <row r="96" spans="2:25" x14ac:dyDescent="0.25">
      <c r="B96" s="9" t="s">
        <v>48</v>
      </c>
      <c r="C96" s="9" t="s">
        <v>413</v>
      </c>
      <c r="D96" s="10">
        <v>1</v>
      </c>
      <c r="E96" s="38" t="s">
        <v>298</v>
      </c>
      <c r="F96" s="13"/>
      <c r="G96" s="13"/>
      <c r="H96" s="13"/>
      <c r="I96" s="13"/>
      <c r="J96" s="13"/>
      <c r="K96" s="14"/>
      <c r="L96" s="13"/>
      <c r="M96" s="13"/>
      <c r="N96" s="13"/>
      <c r="O96" s="13"/>
      <c r="P96" s="13"/>
      <c r="Q96" s="13"/>
      <c r="R96" s="13"/>
      <c r="S96" s="13"/>
      <c r="V96" s="18"/>
      <c r="W96" s="18"/>
      <c r="X96" s="18"/>
      <c r="Y96" s="18"/>
    </row>
    <row r="97" spans="2:25" x14ac:dyDescent="0.25">
      <c r="B97" s="9" t="s">
        <v>47</v>
      </c>
      <c r="C97" s="9" t="s">
        <v>414</v>
      </c>
      <c r="D97" s="10">
        <v>1</v>
      </c>
      <c r="E97" s="38" t="s">
        <v>360</v>
      </c>
      <c r="F97" s="13"/>
      <c r="G97" s="13"/>
      <c r="H97" s="13"/>
      <c r="I97" s="13"/>
      <c r="J97" s="13"/>
      <c r="K97" s="14"/>
      <c r="L97" s="13"/>
      <c r="M97" s="13"/>
      <c r="N97" s="13"/>
      <c r="O97" s="13"/>
      <c r="P97" s="13"/>
      <c r="Q97" s="13"/>
      <c r="R97" s="13"/>
      <c r="S97" s="13"/>
      <c r="V97" s="18"/>
      <c r="W97" s="18"/>
      <c r="X97" s="18"/>
      <c r="Y97" s="18"/>
    </row>
    <row r="98" spans="2:25" x14ac:dyDescent="0.25">
      <c r="B98" s="9" t="s">
        <v>24</v>
      </c>
      <c r="C98" s="9" t="s">
        <v>415</v>
      </c>
      <c r="D98" s="10">
        <v>1</v>
      </c>
      <c r="E98" s="38" t="s">
        <v>260</v>
      </c>
      <c r="F98" s="13"/>
      <c r="G98" s="13"/>
      <c r="H98" s="13"/>
      <c r="I98" s="13"/>
      <c r="J98" s="13"/>
      <c r="K98" s="14"/>
      <c r="L98" s="13"/>
      <c r="M98" s="13"/>
      <c r="N98" s="13"/>
      <c r="O98" s="13"/>
      <c r="P98" s="13"/>
      <c r="Q98" s="13"/>
      <c r="R98" s="13"/>
      <c r="S98" s="13"/>
      <c r="V98" s="18"/>
      <c r="W98" s="18"/>
      <c r="X98" s="18"/>
      <c r="Y98" s="18"/>
    </row>
    <row r="99" spans="2:25" x14ac:dyDescent="0.25">
      <c r="B99" s="9" t="s">
        <v>75</v>
      </c>
      <c r="C99" s="9" t="s">
        <v>416</v>
      </c>
      <c r="D99" s="10">
        <v>1</v>
      </c>
      <c r="E99" s="38" t="s">
        <v>264</v>
      </c>
      <c r="F99" s="13"/>
      <c r="G99" s="13"/>
      <c r="H99" s="13"/>
      <c r="I99" s="13"/>
      <c r="J99" s="13"/>
      <c r="K99" s="14"/>
      <c r="L99" s="13"/>
      <c r="M99" s="13"/>
      <c r="N99" s="13"/>
      <c r="O99" s="13"/>
      <c r="P99" s="13"/>
      <c r="Q99" s="13"/>
      <c r="R99" s="13"/>
      <c r="S99" s="13"/>
      <c r="V99" s="18"/>
      <c r="W99" s="18"/>
      <c r="X99" s="18"/>
      <c r="Y99" s="18"/>
    </row>
    <row r="100" spans="2:25" x14ac:dyDescent="0.25">
      <c r="B100" s="9" t="s">
        <v>142</v>
      </c>
      <c r="C100" s="9" t="s">
        <v>417</v>
      </c>
      <c r="D100" s="10">
        <v>1</v>
      </c>
      <c r="E100" s="38" t="s">
        <v>328</v>
      </c>
      <c r="F100" s="13"/>
      <c r="G100" s="13"/>
      <c r="H100" s="13"/>
      <c r="I100" s="13"/>
      <c r="J100" s="13"/>
      <c r="K100" s="14"/>
      <c r="L100" s="13"/>
      <c r="M100" s="13"/>
      <c r="N100" s="13"/>
      <c r="O100" s="13"/>
      <c r="P100" s="13"/>
      <c r="Q100" s="13"/>
      <c r="R100" s="13"/>
      <c r="S100" s="13"/>
      <c r="V100" s="18"/>
      <c r="W100" s="18"/>
      <c r="X100" s="18"/>
      <c r="Y100" s="18"/>
    </row>
    <row r="101" spans="2:25" x14ac:dyDescent="0.25">
      <c r="B101" s="9" t="s">
        <v>127</v>
      </c>
      <c r="C101" s="9" t="s">
        <v>418</v>
      </c>
      <c r="D101" s="10">
        <v>1</v>
      </c>
      <c r="E101" s="38" t="s">
        <v>346</v>
      </c>
      <c r="F101" s="13"/>
      <c r="G101" s="13"/>
      <c r="H101" s="13"/>
      <c r="I101" s="13"/>
      <c r="J101" s="13"/>
      <c r="K101" s="14"/>
      <c r="L101" s="13"/>
      <c r="M101" s="13"/>
      <c r="N101" s="13"/>
      <c r="O101" s="13"/>
      <c r="P101" s="13"/>
      <c r="Q101" s="13"/>
      <c r="R101" s="13"/>
      <c r="S101" s="13"/>
      <c r="V101" s="18"/>
      <c r="W101" s="18"/>
      <c r="X101" s="18"/>
      <c r="Y101" s="18"/>
    </row>
    <row r="102" spans="2:25" x14ac:dyDescent="0.25">
      <c r="B102" s="9" t="s">
        <v>180</v>
      </c>
      <c r="C102" s="9" t="s">
        <v>419</v>
      </c>
      <c r="D102" s="10">
        <v>1</v>
      </c>
      <c r="E102" s="38" t="s">
        <v>330</v>
      </c>
      <c r="F102" s="13"/>
      <c r="G102" s="13"/>
      <c r="H102" s="13"/>
      <c r="I102" s="13"/>
      <c r="J102" s="13"/>
      <c r="K102" s="14"/>
      <c r="L102" s="13"/>
      <c r="M102" s="13"/>
      <c r="N102" s="13"/>
      <c r="O102" s="13"/>
      <c r="P102" s="13"/>
      <c r="Q102" s="13"/>
      <c r="R102" s="13"/>
      <c r="S102" s="13"/>
      <c r="V102" s="18"/>
      <c r="W102" s="18"/>
      <c r="X102" s="18"/>
      <c r="Y102" s="18"/>
    </row>
    <row r="103" spans="2:25" x14ac:dyDescent="0.25">
      <c r="B103" s="9" t="s">
        <v>100</v>
      </c>
      <c r="C103" s="9" t="s">
        <v>420</v>
      </c>
      <c r="D103" s="10">
        <v>1</v>
      </c>
      <c r="E103" s="38" t="s">
        <v>262</v>
      </c>
      <c r="F103" s="13"/>
      <c r="G103" s="13"/>
      <c r="H103" s="13"/>
      <c r="I103" s="13"/>
      <c r="J103" s="13"/>
      <c r="K103" s="14"/>
      <c r="L103" s="13"/>
      <c r="M103" s="13"/>
      <c r="N103" s="13"/>
      <c r="O103" s="13"/>
      <c r="P103" s="13"/>
      <c r="Q103" s="13"/>
      <c r="R103" s="13"/>
      <c r="S103" s="13"/>
      <c r="V103" s="18"/>
      <c r="W103" s="18"/>
      <c r="X103" s="18"/>
      <c r="Y103" s="18"/>
    </row>
    <row r="104" spans="2:25" x14ac:dyDescent="0.25">
      <c r="B104" s="9" t="s">
        <v>421</v>
      </c>
      <c r="C104" s="9" t="s">
        <v>422</v>
      </c>
      <c r="D104" s="10">
        <v>1</v>
      </c>
      <c r="E104" s="38" t="s">
        <v>368</v>
      </c>
      <c r="F104" s="13"/>
      <c r="G104" s="13"/>
      <c r="H104" s="13"/>
      <c r="I104" s="13"/>
      <c r="J104" s="13"/>
      <c r="K104" s="14"/>
      <c r="L104" s="13"/>
      <c r="M104" s="13"/>
      <c r="N104" s="13"/>
      <c r="O104" s="13"/>
      <c r="P104" s="13"/>
      <c r="Q104" s="13"/>
      <c r="R104" s="13"/>
      <c r="S104" s="13"/>
      <c r="V104" s="18"/>
      <c r="W104" s="18"/>
      <c r="X104" s="18"/>
      <c r="Y104" s="18"/>
    </row>
    <row r="105" spans="2:25" x14ac:dyDescent="0.25">
      <c r="B105" s="9" t="s">
        <v>151</v>
      </c>
      <c r="C105" s="9" t="s">
        <v>423</v>
      </c>
      <c r="D105" s="10">
        <v>1</v>
      </c>
      <c r="E105" s="38" t="s">
        <v>341</v>
      </c>
      <c r="F105" s="13"/>
      <c r="G105" s="13"/>
      <c r="H105" s="13"/>
      <c r="I105" s="13"/>
      <c r="J105" s="13"/>
      <c r="K105" s="14"/>
      <c r="L105" s="13"/>
      <c r="M105" s="13"/>
      <c r="N105" s="13"/>
      <c r="O105" s="13"/>
      <c r="P105" s="13"/>
      <c r="Q105" s="13"/>
      <c r="R105" s="13"/>
      <c r="S105" s="13"/>
      <c r="V105" s="18"/>
      <c r="W105" s="18"/>
      <c r="X105" s="18"/>
      <c r="Y105" s="18"/>
    </row>
    <row r="106" spans="2:25" x14ac:dyDescent="0.25">
      <c r="B106" s="9" t="s">
        <v>145</v>
      </c>
      <c r="C106" s="9" t="s">
        <v>424</v>
      </c>
      <c r="D106" s="10">
        <v>1</v>
      </c>
      <c r="E106" s="38" t="s">
        <v>341</v>
      </c>
      <c r="F106" s="13"/>
      <c r="G106" s="13"/>
      <c r="H106" s="13"/>
      <c r="I106" s="13"/>
      <c r="J106" s="13"/>
      <c r="K106" s="14"/>
      <c r="L106" s="13"/>
      <c r="M106" s="13"/>
      <c r="N106" s="13"/>
      <c r="O106" s="13"/>
      <c r="P106" s="13"/>
      <c r="Q106" s="13"/>
      <c r="R106" s="13"/>
      <c r="S106" s="13"/>
      <c r="V106" s="18"/>
      <c r="W106" s="18"/>
      <c r="X106" s="18"/>
      <c r="Y106" s="18"/>
    </row>
    <row r="107" spans="2:25" x14ac:dyDescent="0.25">
      <c r="B107" s="9" t="s">
        <v>152</v>
      </c>
      <c r="C107" s="9" t="s">
        <v>425</v>
      </c>
      <c r="D107" s="10">
        <v>1</v>
      </c>
      <c r="E107" s="38" t="s">
        <v>360</v>
      </c>
      <c r="F107" s="13"/>
      <c r="G107" s="13"/>
      <c r="H107" s="13"/>
      <c r="I107" s="13"/>
      <c r="J107" s="13"/>
      <c r="K107" s="14"/>
      <c r="L107" s="13"/>
      <c r="M107" s="13"/>
      <c r="N107" s="13"/>
      <c r="O107" s="13"/>
      <c r="P107" s="13"/>
      <c r="Q107" s="13"/>
      <c r="R107" s="13"/>
      <c r="S107" s="13"/>
      <c r="V107" s="18"/>
      <c r="W107" s="18"/>
      <c r="X107" s="18"/>
      <c r="Y107" s="18"/>
    </row>
    <row r="108" spans="2:25" x14ac:dyDescent="0.25">
      <c r="B108" s="9" t="s">
        <v>91</v>
      </c>
      <c r="C108" s="9" t="s">
        <v>426</v>
      </c>
      <c r="D108" s="10">
        <v>1</v>
      </c>
      <c r="E108" s="38" t="s">
        <v>264</v>
      </c>
      <c r="F108" s="13"/>
      <c r="G108" s="13"/>
      <c r="H108" s="13"/>
      <c r="I108" s="13"/>
      <c r="J108" s="13"/>
      <c r="K108" s="14"/>
      <c r="L108" s="13"/>
      <c r="M108" s="13"/>
      <c r="N108" s="13"/>
      <c r="O108" s="13"/>
      <c r="P108" s="13"/>
      <c r="Q108" s="13"/>
      <c r="R108" s="13"/>
      <c r="S108" s="13"/>
      <c r="V108" s="18"/>
      <c r="W108" s="18"/>
      <c r="X108" s="18"/>
      <c r="Y108" s="18"/>
    </row>
    <row r="109" spans="2:25" x14ac:dyDescent="0.25">
      <c r="B109" s="9" t="s">
        <v>164</v>
      </c>
      <c r="C109" s="9" t="s">
        <v>427</v>
      </c>
      <c r="D109" s="10">
        <v>1</v>
      </c>
      <c r="E109" s="38" t="s">
        <v>341</v>
      </c>
      <c r="F109" s="13"/>
      <c r="G109" s="13"/>
      <c r="H109" s="13"/>
      <c r="I109" s="13"/>
      <c r="J109" s="13"/>
      <c r="K109" s="14"/>
      <c r="L109" s="13"/>
      <c r="M109" s="13"/>
      <c r="N109" s="13"/>
      <c r="O109" s="13"/>
      <c r="P109" s="13"/>
      <c r="Q109" s="13"/>
      <c r="R109" s="13"/>
      <c r="S109" s="13"/>
      <c r="V109" s="18"/>
      <c r="W109" s="18"/>
      <c r="X109" s="18"/>
      <c r="Y109" s="18"/>
    </row>
    <row r="110" spans="2:25" x14ac:dyDescent="0.25">
      <c r="B110" s="9" t="s">
        <v>178</v>
      </c>
      <c r="C110" s="9" t="s">
        <v>428</v>
      </c>
      <c r="D110" s="10">
        <v>1</v>
      </c>
      <c r="E110" s="38" t="s">
        <v>360</v>
      </c>
      <c r="F110" s="13"/>
      <c r="G110" s="13"/>
      <c r="H110" s="13"/>
      <c r="I110" s="13"/>
      <c r="J110" s="13"/>
      <c r="K110" s="14"/>
      <c r="L110" s="13"/>
      <c r="M110" s="13"/>
      <c r="N110" s="13"/>
      <c r="O110" s="13"/>
      <c r="P110" s="13"/>
      <c r="Q110" s="13"/>
      <c r="R110" s="13"/>
      <c r="S110" s="13"/>
      <c r="V110" s="18"/>
      <c r="W110" s="18"/>
      <c r="X110" s="18"/>
      <c r="Y110" s="18"/>
    </row>
    <row r="111" spans="2:25" x14ac:dyDescent="0.25">
      <c r="B111" s="9" t="s">
        <v>7</v>
      </c>
      <c r="C111" s="9" t="s">
        <v>429</v>
      </c>
      <c r="D111" s="10">
        <v>1</v>
      </c>
      <c r="E111" s="38" t="s">
        <v>328</v>
      </c>
      <c r="F111" s="13"/>
      <c r="G111" s="13"/>
      <c r="H111" s="13"/>
      <c r="I111" s="13"/>
      <c r="J111" s="13"/>
      <c r="K111" s="14"/>
      <c r="L111" s="13"/>
      <c r="M111" s="13"/>
      <c r="N111" s="13"/>
      <c r="O111" s="13"/>
      <c r="P111" s="13"/>
      <c r="Q111" s="13"/>
      <c r="R111" s="13"/>
      <c r="S111" s="13"/>
      <c r="V111" s="18"/>
      <c r="W111" s="18"/>
      <c r="X111" s="18"/>
      <c r="Y111" s="18"/>
    </row>
    <row r="112" spans="2:25" x14ac:dyDescent="0.25">
      <c r="B112" s="9" t="s">
        <v>176</v>
      </c>
      <c r="C112" s="9" t="s">
        <v>430</v>
      </c>
      <c r="D112" s="10">
        <v>1</v>
      </c>
      <c r="E112" s="38" t="s">
        <v>264</v>
      </c>
      <c r="F112" s="13"/>
      <c r="G112" s="13"/>
      <c r="H112" s="13"/>
      <c r="I112" s="13"/>
      <c r="J112" s="13"/>
      <c r="K112" s="14"/>
      <c r="L112" s="13"/>
      <c r="M112" s="13"/>
      <c r="N112" s="13"/>
      <c r="O112" s="13"/>
      <c r="P112" s="13"/>
      <c r="Q112" s="13"/>
      <c r="R112" s="13"/>
      <c r="S112" s="13"/>
      <c r="V112" s="18"/>
      <c r="W112" s="18"/>
      <c r="X112" s="18"/>
      <c r="Y112" s="18"/>
    </row>
    <row r="113" spans="2:25" x14ac:dyDescent="0.25">
      <c r="B113" s="9" t="s">
        <v>431</v>
      </c>
      <c r="C113" s="9" t="s">
        <v>432</v>
      </c>
      <c r="D113" s="10">
        <v>1</v>
      </c>
      <c r="E113" s="38" t="s">
        <v>360</v>
      </c>
      <c r="F113" s="13"/>
      <c r="G113" s="13"/>
      <c r="H113" s="13"/>
      <c r="I113" s="13"/>
      <c r="J113" s="13"/>
      <c r="K113" s="14"/>
      <c r="L113" s="13"/>
      <c r="M113" s="13"/>
      <c r="N113" s="13"/>
      <c r="O113" s="13"/>
      <c r="P113" s="13"/>
      <c r="Q113" s="13"/>
      <c r="R113" s="13"/>
      <c r="S113" s="13"/>
      <c r="V113" s="18"/>
      <c r="W113" s="18"/>
      <c r="X113" s="18"/>
      <c r="Y113" s="18"/>
    </row>
    <row r="114" spans="2:25" x14ac:dyDescent="0.25">
      <c r="B114" s="9" t="s">
        <v>162</v>
      </c>
      <c r="C114" s="9" t="s">
        <v>433</v>
      </c>
      <c r="D114" s="10">
        <v>1</v>
      </c>
      <c r="E114" s="38" t="s">
        <v>283</v>
      </c>
      <c r="F114" s="13"/>
      <c r="G114" s="13"/>
      <c r="H114" s="13"/>
      <c r="I114" s="13"/>
      <c r="J114" s="13"/>
      <c r="K114" s="14"/>
      <c r="L114" s="13"/>
      <c r="M114" s="13"/>
      <c r="N114" s="13"/>
      <c r="O114" s="13"/>
      <c r="P114" s="13"/>
      <c r="Q114" s="13"/>
      <c r="R114" s="13"/>
      <c r="S114" s="13"/>
      <c r="V114" s="18"/>
      <c r="W114" s="18"/>
      <c r="X114" s="18"/>
      <c r="Y114" s="18"/>
    </row>
    <row r="115" spans="2:25" x14ac:dyDescent="0.25">
      <c r="B115" s="9" t="s">
        <v>434</v>
      </c>
      <c r="C115" s="9" t="s">
        <v>435</v>
      </c>
      <c r="D115" s="10">
        <v>1</v>
      </c>
      <c r="E115" s="38" t="s">
        <v>360</v>
      </c>
      <c r="F115" s="13"/>
      <c r="G115" s="13"/>
      <c r="H115" s="13"/>
      <c r="I115" s="13"/>
      <c r="J115" s="13"/>
      <c r="K115" s="14"/>
      <c r="L115" s="13"/>
      <c r="M115" s="13"/>
      <c r="N115" s="13"/>
      <c r="O115" s="13"/>
      <c r="P115" s="13"/>
      <c r="Q115" s="13"/>
      <c r="R115" s="13"/>
      <c r="S115" s="13"/>
      <c r="V115" s="18"/>
      <c r="W115" s="18"/>
      <c r="X115" s="18"/>
      <c r="Y115" s="18"/>
    </row>
    <row r="116" spans="2:25" x14ac:dyDescent="0.25">
      <c r="B116" s="9" t="s">
        <v>18</v>
      </c>
      <c r="C116" s="9" t="s">
        <v>436</v>
      </c>
      <c r="D116" s="10">
        <v>1</v>
      </c>
      <c r="E116" s="38" t="s">
        <v>289</v>
      </c>
      <c r="F116" s="13"/>
      <c r="G116" s="13"/>
      <c r="H116" s="13"/>
      <c r="I116" s="13"/>
      <c r="J116" s="13"/>
      <c r="K116" s="14"/>
      <c r="L116" s="13"/>
      <c r="M116" s="13"/>
      <c r="N116" s="13"/>
      <c r="O116" s="13"/>
      <c r="P116" s="13"/>
      <c r="Q116" s="13"/>
      <c r="R116" s="13"/>
      <c r="S116" s="13"/>
      <c r="V116" s="18"/>
      <c r="W116" s="18"/>
      <c r="X116" s="18"/>
      <c r="Y116" s="18"/>
    </row>
    <row r="117" spans="2:25" x14ac:dyDescent="0.25">
      <c r="B117" s="9" t="s">
        <v>79</v>
      </c>
      <c r="C117" s="9" t="s">
        <v>437</v>
      </c>
      <c r="D117" s="10">
        <v>1</v>
      </c>
      <c r="E117" s="38" t="s">
        <v>341</v>
      </c>
      <c r="F117" s="13"/>
      <c r="G117" s="13"/>
      <c r="H117" s="13"/>
      <c r="I117" s="13"/>
      <c r="J117" s="13"/>
      <c r="K117" s="14"/>
      <c r="L117" s="13"/>
      <c r="M117" s="13"/>
      <c r="N117" s="13"/>
      <c r="O117" s="13"/>
      <c r="P117" s="13"/>
      <c r="Q117" s="13"/>
      <c r="R117" s="13"/>
      <c r="S117" s="13"/>
      <c r="V117" s="18"/>
      <c r="W117" s="18"/>
      <c r="X117" s="18"/>
      <c r="Y117" s="18"/>
    </row>
    <row r="118" spans="2:25" x14ac:dyDescent="0.25">
      <c r="B118" s="9" t="s">
        <v>87</v>
      </c>
      <c r="C118" s="9" t="s">
        <v>438</v>
      </c>
      <c r="D118" s="10">
        <v>1</v>
      </c>
      <c r="E118" s="38" t="s">
        <v>264</v>
      </c>
      <c r="F118" s="13"/>
      <c r="G118" s="13"/>
      <c r="H118" s="13"/>
      <c r="I118" s="13"/>
      <c r="J118" s="13"/>
      <c r="K118" s="14"/>
      <c r="L118" s="13"/>
      <c r="M118" s="13"/>
      <c r="N118" s="13"/>
      <c r="O118" s="13"/>
      <c r="P118" s="13"/>
      <c r="Q118" s="13"/>
      <c r="R118" s="13"/>
      <c r="S118" s="13"/>
      <c r="V118" s="18"/>
      <c r="W118" s="18"/>
      <c r="X118" s="18"/>
      <c r="Y118" s="18"/>
    </row>
    <row r="119" spans="2:25" x14ac:dyDescent="0.25">
      <c r="B119" s="9" t="s">
        <v>58</v>
      </c>
      <c r="C119" s="9" t="s">
        <v>439</v>
      </c>
      <c r="D119" s="10">
        <v>1</v>
      </c>
      <c r="E119" s="38" t="s">
        <v>278</v>
      </c>
      <c r="F119" s="13"/>
      <c r="G119" s="13"/>
      <c r="H119" s="13"/>
      <c r="I119" s="13"/>
      <c r="J119" s="13"/>
      <c r="K119" s="14"/>
      <c r="L119" s="13"/>
      <c r="M119" s="13"/>
      <c r="N119" s="13"/>
      <c r="O119" s="13"/>
      <c r="P119" s="13"/>
      <c r="Q119" s="13"/>
      <c r="R119" s="13"/>
      <c r="S119" s="13"/>
      <c r="V119" s="18"/>
      <c r="W119" s="18"/>
      <c r="X119" s="18"/>
      <c r="Y119" s="18"/>
    </row>
    <row r="120" spans="2:25" x14ac:dyDescent="0.25">
      <c r="B120" s="9" t="s">
        <v>130</v>
      </c>
      <c r="C120" s="9" t="s">
        <v>440</v>
      </c>
      <c r="D120" s="10">
        <v>1</v>
      </c>
      <c r="E120" s="38" t="s">
        <v>370</v>
      </c>
      <c r="F120" s="13"/>
      <c r="G120" s="13"/>
      <c r="H120" s="13"/>
      <c r="I120" s="13"/>
      <c r="J120" s="13"/>
      <c r="K120" s="14"/>
      <c r="L120" s="13"/>
      <c r="M120" s="13"/>
      <c r="N120" s="13"/>
      <c r="O120" s="13"/>
      <c r="P120" s="13"/>
      <c r="Q120" s="13"/>
      <c r="R120" s="13"/>
      <c r="S120" s="13"/>
      <c r="V120" s="18"/>
      <c r="W120" s="18"/>
      <c r="X120" s="18"/>
      <c r="Y120" s="18"/>
    </row>
    <row r="121" spans="2:25" x14ac:dyDescent="0.25">
      <c r="B121" s="9" t="s">
        <v>159</v>
      </c>
      <c r="C121" s="9" t="s">
        <v>441</v>
      </c>
      <c r="D121" s="10">
        <v>1</v>
      </c>
      <c r="E121" s="38" t="s">
        <v>330</v>
      </c>
      <c r="F121" s="13"/>
      <c r="G121" s="13"/>
      <c r="H121" s="13"/>
      <c r="I121" s="13"/>
      <c r="J121" s="13"/>
      <c r="K121" s="14"/>
      <c r="L121" s="13"/>
      <c r="M121" s="13"/>
      <c r="N121" s="13"/>
      <c r="O121" s="13"/>
      <c r="P121" s="13"/>
      <c r="Q121" s="13"/>
      <c r="R121" s="13"/>
      <c r="S121" s="13"/>
      <c r="V121" s="18"/>
      <c r="W121" s="18"/>
      <c r="X121" s="18"/>
      <c r="Y121" s="18"/>
    </row>
    <row r="122" spans="2:25" x14ac:dyDescent="0.25">
      <c r="B122" s="9" t="s">
        <v>37</v>
      </c>
      <c r="C122" s="9" t="s">
        <v>442</v>
      </c>
      <c r="D122" s="10">
        <v>1</v>
      </c>
      <c r="E122" s="38" t="s">
        <v>289</v>
      </c>
      <c r="F122" s="13"/>
      <c r="G122" s="13"/>
      <c r="H122" s="13"/>
      <c r="I122" s="13"/>
      <c r="J122" s="13"/>
      <c r="K122" s="14"/>
      <c r="L122" s="13"/>
      <c r="M122" s="13"/>
      <c r="N122" s="13"/>
      <c r="O122" s="13"/>
      <c r="P122" s="13"/>
      <c r="Q122" s="13"/>
      <c r="R122" s="13"/>
      <c r="S122" s="13"/>
      <c r="V122" s="18"/>
      <c r="W122" s="18"/>
      <c r="X122" s="18"/>
      <c r="Y122" s="18"/>
    </row>
    <row r="123" spans="2:25" x14ac:dyDescent="0.25">
      <c r="B123" s="9" t="s">
        <v>443</v>
      </c>
      <c r="C123" s="9" t="s">
        <v>444</v>
      </c>
      <c r="D123" s="10">
        <v>1</v>
      </c>
      <c r="E123" s="38" t="s">
        <v>330</v>
      </c>
      <c r="F123" s="13"/>
      <c r="G123" s="13"/>
      <c r="H123" s="13"/>
      <c r="I123" s="13"/>
      <c r="J123" s="13"/>
      <c r="K123" s="14"/>
      <c r="L123" s="13"/>
      <c r="M123" s="13"/>
      <c r="N123" s="13"/>
      <c r="O123" s="13"/>
      <c r="P123" s="13"/>
      <c r="Q123" s="13"/>
      <c r="R123" s="13"/>
      <c r="S123" s="13"/>
      <c r="V123" s="18"/>
      <c r="W123" s="18"/>
      <c r="X123" s="18"/>
      <c r="Y123" s="18"/>
    </row>
    <row r="124" spans="2:25" x14ac:dyDescent="0.25">
      <c r="B124" s="9" t="s">
        <v>26</v>
      </c>
      <c r="C124" s="9" t="s">
        <v>445</v>
      </c>
      <c r="D124" s="10">
        <v>1</v>
      </c>
      <c r="E124" s="38" t="s">
        <v>330</v>
      </c>
      <c r="F124" s="13"/>
      <c r="G124" s="13"/>
      <c r="H124" s="13"/>
      <c r="I124" s="13"/>
      <c r="J124" s="13"/>
      <c r="K124" s="14"/>
      <c r="L124" s="13"/>
      <c r="M124" s="13"/>
      <c r="N124" s="13"/>
      <c r="O124" s="13"/>
      <c r="P124" s="13"/>
      <c r="Q124" s="13"/>
      <c r="R124" s="13"/>
      <c r="S124" s="13"/>
      <c r="V124" s="18"/>
      <c r="W124" s="18"/>
      <c r="X124" s="18"/>
      <c r="Y124" s="18"/>
    </row>
    <row r="125" spans="2:25" x14ac:dyDescent="0.25">
      <c r="B125" s="9" t="s">
        <v>446</v>
      </c>
      <c r="C125" s="9" t="s">
        <v>447</v>
      </c>
      <c r="D125" s="10">
        <v>1</v>
      </c>
      <c r="E125" s="38" t="s">
        <v>278</v>
      </c>
      <c r="F125" s="13"/>
      <c r="G125" s="13"/>
      <c r="H125" s="13"/>
      <c r="I125" s="13"/>
      <c r="J125" s="13"/>
      <c r="K125" s="14"/>
      <c r="L125" s="13"/>
      <c r="M125" s="13"/>
      <c r="N125" s="13"/>
      <c r="O125" s="13"/>
      <c r="P125" s="13"/>
      <c r="Q125" s="13"/>
      <c r="R125" s="13"/>
      <c r="S125" s="13"/>
      <c r="V125" s="18"/>
      <c r="W125" s="18"/>
      <c r="X125" s="18"/>
      <c r="Y125" s="18"/>
    </row>
    <row r="126" spans="2:25" x14ac:dyDescent="0.25">
      <c r="B126" s="9" t="s">
        <v>15</v>
      </c>
      <c r="C126" s="9" t="s">
        <v>448</v>
      </c>
      <c r="D126" s="10">
        <v>1</v>
      </c>
      <c r="E126" s="38" t="s">
        <v>330</v>
      </c>
      <c r="F126" s="13"/>
      <c r="G126" s="13"/>
      <c r="H126" s="13"/>
      <c r="I126" s="13"/>
      <c r="J126" s="13"/>
      <c r="K126" s="14"/>
      <c r="L126" s="13"/>
      <c r="M126" s="13"/>
      <c r="N126" s="13"/>
      <c r="O126" s="13"/>
      <c r="P126" s="13"/>
      <c r="Q126" s="13"/>
      <c r="R126" s="13"/>
      <c r="S126" s="13"/>
      <c r="V126" s="18"/>
      <c r="W126" s="18"/>
      <c r="X126" s="18"/>
      <c r="Y126" s="18"/>
    </row>
    <row r="127" spans="2:25" x14ac:dyDescent="0.25">
      <c r="B127" s="9" t="s">
        <v>449</v>
      </c>
      <c r="C127" s="9" t="s">
        <v>450</v>
      </c>
      <c r="D127" s="10">
        <v>1</v>
      </c>
      <c r="E127" s="38" t="s">
        <v>264</v>
      </c>
      <c r="F127" s="13"/>
      <c r="G127" s="13"/>
      <c r="H127" s="13"/>
      <c r="I127" s="13"/>
      <c r="J127" s="13"/>
      <c r="K127" s="14"/>
      <c r="L127" s="13"/>
      <c r="M127" s="13"/>
      <c r="N127" s="13"/>
      <c r="O127" s="13"/>
      <c r="P127" s="13"/>
      <c r="Q127" s="13"/>
      <c r="R127" s="13"/>
      <c r="S127" s="13"/>
      <c r="V127" s="18"/>
      <c r="W127" s="18"/>
      <c r="X127" s="18"/>
      <c r="Y127" s="18"/>
    </row>
    <row r="128" spans="2:25" x14ac:dyDescent="0.25">
      <c r="B128" s="9" t="s">
        <v>167</v>
      </c>
      <c r="C128" s="9" t="s">
        <v>451</v>
      </c>
      <c r="D128" s="10">
        <v>1</v>
      </c>
      <c r="E128" s="38" t="s">
        <v>333</v>
      </c>
      <c r="F128" s="13"/>
      <c r="G128" s="13"/>
      <c r="H128" s="13"/>
      <c r="I128" s="13"/>
      <c r="J128" s="13"/>
      <c r="K128" s="14"/>
      <c r="L128" s="13"/>
      <c r="M128" s="13"/>
      <c r="N128" s="13"/>
      <c r="O128" s="13"/>
      <c r="P128" s="13"/>
      <c r="Q128" s="13"/>
      <c r="R128" s="13"/>
      <c r="S128" s="13"/>
      <c r="V128" s="18"/>
      <c r="W128" s="18"/>
      <c r="X128" s="18"/>
      <c r="Y128" s="18"/>
    </row>
    <row r="129" spans="2:25" x14ac:dyDescent="0.25">
      <c r="B129" s="9" t="s">
        <v>452</v>
      </c>
      <c r="C129" s="9" t="s">
        <v>453</v>
      </c>
      <c r="D129" s="10">
        <v>1</v>
      </c>
      <c r="E129" s="38" t="s">
        <v>307</v>
      </c>
      <c r="F129" s="13"/>
      <c r="G129" s="13"/>
      <c r="H129" s="13"/>
      <c r="I129" s="13"/>
      <c r="J129" s="13"/>
      <c r="K129" s="14"/>
      <c r="L129" s="13"/>
      <c r="M129" s="13"/>
      <c r="N129" s="13"/>
      <c r="O129" s="13"/>
      <c r="P129" s="13"/>
      <c r="Q129" s="13"/>
      <c r="R129" s="13"/>
      <c r="S129" s="13"/>
      <c r="V129" s="18"/>
      <c r="W129" s="18"/>
      <c r="X129" s="18"/>
      <c r="Y129" s="18"/>
    </row>
    <row r="130" spans="2:25" x14ac:dyDescent="0.25">
      <c r="B130" s="9" t="s">
        <v>110</v>
      </c>
      <c r="C130" s="9" t="s">
        <v>454</v>
      </c>
      <c r="D130" s="10">
        <v>1</v>
      </c>
      <c r="E130" s="38" t="s">
        <v>260</v>
      </c>
      <c r="F130" s="13"/>
      <c r="G130" s="13"/>
      <c r="H130" s="13"/>
      <c r="I130" s="13"/>
      <c r="J130" s="13"/>
      <c r="K130" s="14"/>
      <c r="L130" s="13"/>
      <c r="M130" s="13"/>
      <c r="N130" s="13"/>
      <c r="O130" s="13"/>
      <c r="P130" s="13"/>
      <c r="Q130" s="13"/>
      <c r="R130" s="13"/>
      <c r="S130" s="13"/>
      <c r="V130" s="18"/>
      <c r="W130" s="18"/>
      <c r="X130" s="18"/>
      <c r="Y130" s="18"/>
    </row>
    <row r="131" spans="2:25" x14ac:dyDescent="0.25">
      <c r="B131" s="9" t="s">
        <v>134</v>
      </c>
      <c r="C131" s="9" t="s">
        <v>455</v>
      </c>
      <c r="D131" s="10">
        <v>1</v>
      </c>
      <c r="E131" s="38" t="s">
        <v>278</v>
      </c>
      <c r="F131" s="13"/>
      <c r="G131" s="13"/>
      <c r="H131" s="13"/>
      <c r="I131" s="13"/>
      <c r="J131" s="13"/>
      <c r="K131" s="14"/>
      <c r="L131" s="13"/>
      <c r="M131" s="13"/>
      <c r="N131" s="13"/>
      <c r="O131" s="13"/>
      <c r="P131" s="13"/>
      <c r="Q131" s="13"/>
      <c r="R131" s="13"/>
      <c r="S131" s="13"/>
      <c r="V131" s="18"/>
      <c r="W131" s="18"/>
      <c r="X131" s="18"/>
      <c r="Y131" s="18"/>
    </row>
    <row r="132" spans="2:25" x14ac:dyDescent="0.25">
      <c r="B132" s="9" t="s">
        <v>168</v>
      </c>
      <c r="C132" s="9" t="s">
        <v>456</v>
      </c>
      <c r="D132" s="10">
        <v>1</v>
      </c>
      <c r="E132" s="38" t="s">
        <v>365</v>
      </c>
      <c r="F132" s="13"/>
      <c r="G132" s="13"/>
      <c r="H132" s="13"/>
      <c r="I132" s="13"/>
      <c r="J132" s="13"/>
      <c r="K132" s="14"/>
      <c r="L132" s="13"/>
      <c r="M132" s="13"/>
      <c r="N132" s="13"/>
      <c r="O132" s="13"/>
      <c r="P132" s="13"/>
      <c r="Q132" s="13"/>
      <c r="R132" s="13"/>
      <c r="S132" s="13"/>
      <c r="V132" s="18"/>
      <c r="W132" s="18"/>
      <c r="X132" s="18"/>
      <c r="Y132" s="18"/>
    </row>
    <row r="133" spans="2:25" x14ac:dyDescent="0.25">
      <c r="B133" s="9" t="s">
        <v>457</v>
      </c>
      <c r="C133" s="9" t="s">
        <v>458</v>
      </c>
      <c r="D133" s="10">
        <v>1</v>
      </c>
      <c r="E133" s="38" t="s">
        <v>258</v>
      </c>
      <c r="F133" s="13"/>
      <c r="G133" s="13"/>
      <c r="H133" s="13"/>
      <c r="I133" s="13"/>
      <c r="J133" s="13"/>
      <c r="K133" s="14"/>
      <c r="L133" s="13"/>
      <c r="M133" s="13"/>
      <c r="N133" s="13"/>
      <c r="O133" s="13"/>
      <c r="P133" s="13"/>
      <c r="Q133" s="13"/>
      <c r="R133" s="13"/>
      <c r="S133" s="13"/>
      <c r="V133" s="18"/>
      <c r="W133" s="18"/>
      <c r="X133" s="18"/>
      <c r="Y133" s="18"/>
    </row>
    <row r="134" spans="2:25" x14ac:dyDescent="0.25">
      <c r="B134" s="9" t="s">
        <v>459</v>
      </c>
      <c r="C134" s="9" t="s">
        <v>460</v>
      </c>
      <c r="D134" s="10">
        <v>1</v>
      </c>
      <c r="E134" s="38" t="s">
        <v>271</v>
      </c>
      <c r="F134" s="13"/>
      <c r="G134" s="13"/>
      <c r="H134" s="13"/>
      <c r="I134" s="13"/>
      <c r="J134" s="13"/>
      <c r="K134" s="14"/>
      <c r="L134" s="13"/>
      <c r="M134" s="13"/>
      <c r="N134" s="13"/>
      <c r="O134" s="13"/>
      <c r="P134" s="13"/>
      <c r="Q134" s="13"/>
      <c r="R134" s="13"/>
      <c r="S134" s="13"/>
      <c r="V134" s="18"/>
      <c r="W134" s="18"/>
      <c r="X134" s="18"/>
      <c r="Y134" s="18"/>
    </row>
    <row r="135" spans="2:25" x14ac:dyDescent="0.25">
      <c r="B135" s="9" t="s">
        <v>146</v>
      </c>
      <c r="C135" s="9" t="s">
        <v>461</v>
      </c>
      <c r="D135" s="10">
        <v>1</v>
      </c>
      <c r="E135" s="38" t="s">
        <v>330</v>
      </c>
      <c r="F135" s="13"/>
      <c r="G135" s="13"/>
      <c r="H135" s="13"/>
      <c r="I135" s="13"/>
      <c r="J135" s="13"/>
      <c r="K135" s="14"/>
      <c r="L135" s="13"/>
      <c r="M135" s="13"/>
      <c r="N135" s="13"/>
      <c r="O135" s="13"/>
      <c r="P135" s="13"/>
      <c r="Q135" s="13"/>
      <c r="R135" s="13"/>
      <c r="S135" s="13"/>
      <c r="V135" s="18"/>
      <c r="W135" s="18"/>
      <c r="X135" s="18"/>
      <c r="Y135" s="18"/>
    </row>
    <row r="136" spans="2:25" x14ac:dyDescent="0.25">
      <c r="B136" s="9" t="s">
        <v>171</v>
      </c>
      <c r="C136" s="9" t="s">
        <v>462</v>
      </c>
      <c r="D136" s="10">
        <v>1</v>
      </c>
      <c r="E136" s="38" t="s">
        <v>264</v>
      </c>
      <c r="F136" s="13"/>
      <c r="G136" s="13"/>
      <c r="H136" s="13"/>
      <c r="I136" s="13"/>
      <c r="J136" s="13"/>
      <c r="K136" s="14"/>
      <c r="L136" s="13"/>
      <c r="M136" s="13"/>
      <c r="N136" s="13"/>
      <c r="O136" s="13"/>
      <c r="P136" s="13"/>
      <c r="Q136" s="13"/>
      <c r="R136" s="13"/>
      <c r="S136" s="13"/>
      <c r="V136" s="18"/>
      <c r="W136" s="18"/>
      <c r="X136" s="18"/>
      <c r="Y136" s="18"/>
    </row>
    <row r="137" spans="2:25" x14ac:dyDescent="0.25">
      <c r="B137" s="9" t="s">
        <v>463</v>
      </c>
      <c r="C137" s="9" t="s">
        <v>464</v>
      </c>
      <c r="D137" s="10">
        <v>1</v>
      </c>
      <c r="E137" s="38" t="s">
        <v>346</v>
      </c>
      <c r="F137" s="13"/>
      <c r="G137" s="13"/>
      <c r="H137" s="13"/>
      <c r="I137" s="13"/>
      <c r="J137" s="13"/>
      <c r="K137" s="14"/>
      <c r="L137" s="13"/>
      <c r="M137" s="13"/>
      <c r="N137" s="13"/>
      <c r="O137" s="13"/>
      <c r="P137" s="13"/>
      <c r="Q137" s="13"/>
      <c r="R137" s="13"/>
      <c r="S137" s="13"/>
      <c r="V137" s="18"/>
      <c r="W137" s="18"/>
      <c r="X137" s="18"/>
      <c r="Y137" s="18"/>
    </row>
    <row r="138" spans="2:25" x14ac:dyDescent="0.25">
      <c r="B138" s="9" t="s">
        <v>200</v>
      </c>
      <c r="C138" s="9" t="s">
        <v>465</v>
      </c>
      <c r="D138" s="10">
        <v>1</v>
      </c>
      <c r="E138" s="38" t="s">
        <v>321</v>
      </c>
      <c r="F138" s="13"/>
      <c r="G138" s="13"/>
      <c r="H138" s="13"/>
      <c r="I138" s="13"/>
      <c r="J138" s="13"/>
      <c r="K138" s="14"/>
      <c r="L138" s="13"/>
      <c r="M138" s="13"/>
      <c r="N138" s="13"/>
      <c r="O138" s="13"/>
      <c r="P138" s="13"/>
      <c r="Q138" s="13"/>
      <c r="R138" s="13"/>
      <c r="S138" s="13"/>
      <c r="V138" s="18"/>
      <c r="W138" s="18"/>
      <c r="X138" s="18"/>
      <c r="Y138" s="18"/>
    </row>
    <row r="139" spans="2:25" x14ac:dyDescent="0.25">
      <c r="B139" s="9" t="s">
        <v>53</v>
      </c>
      <c r="C139" s="9" t="s">
        <v>466</v>
      </c>
      <c r="D139" s="10">
        <v>1</v>
      </c>
      <c r="E139" s="38" t="s">
        <v>262</v>
      </c>
      <c r="F139" s="13"/>
      <c r="G139" s="13"/>
      <c r="H139" s="13"/>
      <c r="I139" s="13"/>
      <c r="J139" s="13"/>
      <c r="K139" s="14"/>
      <c r="L139" s="13"/>
      <c r="M139" s="13"/>
      <c r="N139" s="13"/>
      <c r="O139" s="13"/>
      <c r="P139" s="13"/>
      <c r="Q139" s="13"/>
      <c r="R139" s="13"/>
      <c r="S139" s="13"/>
      <c r="V139" s="18"/>
      <c r="W139" s="18"/>
      <c r="X139" s="18"/>
      <c r="Y139" s="18"/>
    </row>
    <row r="140" spans="2:25" x14ac:dyDescent="0.25">
      <c r="B140" s="9" t="s">
        <v>77</v>
      </c>
      <c r="C140" s="9" t="s">
        <v>467</v>
      </c>
      <c r="D140" s="10">
        <v>1</v>
      </c>
      <c r="E140" s="38" t="s">
        <v>264</v>
      </c>
      <c r="F140" s="13"/>
      <c r="G140" s="13"/>
      <c r="H140" s="13"/>
      <c r="I140" s="13"/>
      <c r="J140" s="13"/>
      <c r="K140" s="14"/>
      <c r="L140" s="13"/>
      <c r="M140" s="13"/>
      <c r="N140" s="13"/>
      <c r="O140" s="13"/>
      <c r="P140" s="13"/>
      <c r="Q140" s="13"/>
      <c r="R140" s="13"/>
      <c r="S140" s="13"/>
      <c r="V140" s="18"/>
      <c r="W140" s="18"/>
      <c r="X140" s="18"/>
      <c r="Y140" s="18"/>
    </row>
    <row r="141" spans="2:25" x14ac:dyDescent="0.25">
      <c r="B141" s="9" t="s">
        <v>468</v>
      </c>
      <c r="C141" s="9" t="s">
        <v>469</v>
      </c>
      <c r="D141" s="10">
        <v>1</v>
      </c>
      <c r="E141" s="38" t="s">
        <v>260</v>
      </c>
      <c r="F141" s="13"/>
      <c r="G141" s="13"/>
      <c r="H141" s="13"/>
      <c r="I141" s="13"/>
      <c r="J141" s="13"/>
      <c r="K141" s="14"/>
      <c r="L141" s="13"/>
      <c r="M141" s="13"/>
      <c r="N141" s="13"/>
      <c r="O141" s="13"/>
      <c r="P141" s="13"/>
      <c r="Q141" s="13"/>
      <c r="R141" s="13"/>
      <c r="S141" s="13"/>
      <c r="V141" s="18"/>
      <c r="W141" s="18"/>
      <c r="X141" s="18"/>
      <c r="Y141" s="18"/>
    </row>
    <row r="142" spans="2:25" x14ac:dyDescent="0.25">
      <c r="B142" s="9" t="s">
        <v>470</v>
      </c>
      <c r="C142" s="9" t="s">
        <v>471</v>
      </c>
      <c r="D142" s="10">
        <v>1</v>
      </c>
      <c r="E142" s="38" t="s">
        <v>262</v>
      </c>
      <c r="F142" s="13"/>
      <c r="G142" s="13"/>
      <c r="H142" s="13"/>
      <c r="I142" s="13"/>
      <c r="J142" s="13"/>
      <c r="K142" s="14"/>
      <c r="L142" s="13"/>
      <c r="M142" s="13"/>
      <c r="N142" s="13"/>
      <c r="O142" s="13"/>
      <c r="P142" s="13"/>
      <c r="Q142" s="13"/>
      <c r="R142" s="13"/>
      <c r="S142" s="13"/>
      <c r="V142" s="18"/>
      <c r="W142" s="18"/>
      <c r="X142" s="18"/>
      <c r="Y142" s="18"/>
    </row>
    <row r="143" spans="2:25" x14ac:dyDescent="0.25">
      <c r="B143" s="9" t="s">
        <v>472</v>
      </c>
      <c r="C143" s="9" t="s">
        <v>473</v>
      </c>
      <c r="D143" s="10">
        <v>1</v>
      </c>
      <c r="E143" s="38" t="s">
        <v>260</v>
      </c>
      <c r="F143" s="13"/>
      <c r="G143" s="13"/>
      <c r="H143" s="13"/>
      <c r="I143" s="13"/>
      <c r="J143" s="13"/>
      <c r="K143" s="14"/>
      <c r="L143" s="13"/>
      <c r="M143" s="13"/>
      <c r="N143" s="13"/>
      <c r="O143" s="13"/>
      <c r="P143" s="13"/>
      <c r="Q143" s="13"/>
      <c r="R143" s="13"/>
      <c r="S143" s="13"/>
      <c r="V143" s="18"/>
      <c r="W143" s="18"/>
      <c r="X143" s="18"/>
      <c r="Y143" s="18"/>
    </row>
    <row r="144" spans="2:25" x14ac:dyDescent="0.25">
      <c r="B144" s="9" t="s">
        <v>474</v>
      </c>
      <c r="C144" s="9" t="s">
        <v>475</v>
      </c>
      <c r="D144" s="10">
        <v>1</v>
      </c>
      <c r="E144" s="38" t="s">
        <v>266</v>
      </c>
      <c r="F144" s="13"/>
      <c r="G144" s="13"/>
      <c r="H144" s="13"/>
      <c r="I144" s="13"/>
      <c r="J144" s="13"/>
      <c r="K144" s="14"/>
      <c r="L144" s="13"/>
      <c r="M144" s="13"/>
      <c r="N144" s="13"/>
      <c r="O144" s="13"/>
      <c r="P144" s="13"/>
      <c r="Q144" s="13"/>
      <c r="R144" s="13"/>
      <c r="S144" s="13"/>
      <c r="V144" s="18"/>
      <c r="W144" s="18"/>
      <c r="X144" s="18"/>
      <c r="Y144" s="18"/>
    </row>
    <row r="145" spans="2:25" x14ac:dyDescent="0.25">
      <c r="B145" s="9" t="s">
        <v>476</v>
      </c>
      <c r="C145" s="9" t="s">
        <v>477</v>
      </c>
      <c r="D145" s="10">
        <v>1</v>
      </c>
      <c r="E145" s="38" t="s">
        <v>341</v>
      </c>
      <c r="F145" s="13"/>
      <c r="G145" s="13"/>
      <c r="H145" s="13"/>
      <c r="I145" s="13"/>
      <c r="J145" s="13"/>
      <c r="K145" s="14"/>
      <c r="L145" s="13"/>
      <c r="M145" s="13"/>
      <c r="N145" s="13"/>
      <c r="O145" s="13"/>
      <c r="P145" s="13"/>
      <c r="Q145" s="13"/>
      <c r="R145" s="13"/>
      <c r="S145" s="13"/>
      <c r="V145" s="18"/>
      <c r="W145" s="18"/>
      <c r="X145" s="18"/>
      <c r="Y145" s="18"/>
    </row>
    <row r="146" spans="2:25" x14ac:dyDescent="0.25">
      <c r="B146" s="9" t="s">
        <v>74</v>
      </c>
      <c r="C146" s="9" t="s">
        <v>478</v>
      </c>
      <c r="D146" s="10">
        <v>1</v>
      </c>
      <c r="E146" s="38" t="s">
        <v>360</v>
      </c>
      <c r="F146" s="13"/>
      <c r="G146" s="13"/>
      <c r="H146" s="13"/>
      <c r="I146" s="13"/>
      <c r="J146" s="13"/>
      <c r="K146" s="14"/>
      <c r="L146" s="13"/>
      <c r="M146" s="13"/>
      <c r="N146" s="13"/>
      <c r="O146" s="13"/>
      <c r="P146" s="13"/>
      <c r="Q146" s="13"/>
      <c r="R146" s="13"/>
      <c r="S146" s="13"/>
      <c r="V146" s="18"/>
      <c r="W146" s="18"/>
      <c r="X146" s="18"/>
      <c r="Y146" s="18"/>
    </row>
    <row r="147" spans="2:25" x14ac:dyDescent="0.25">
      <c r="B147" s="9" t="s">
        <v>153</v>
      </c>
      <c r="C147" s="9" t="s">
        <v>479</v>
      </c>
      <c r="D147" s="10">
        <v>1</v>
      </c>
      <c r="E147" s="38" t="s">
        <v>264</v>
      </c>
      <c r="F147" s="13"/>
      <c r="G147" s="13"/>
      <c r="H147" s="13"/>
      <c r="I147" s="13"/>
      <c r="J147" s="13"/>
      <c r="K147" s="14"/>
      <c r="L147" s="13"/>
      <c r="M147" s="13"/>
      <c r="N147" s="13"/>
      <c r="O147" s="13"/>
      <c r="P147" s="13"/>
      <c r="Q147" s="13"/>
      <c r="R147" s="13"/>
      <c r="S147" s="13"/>
      <c r="V147" s="18"/>
      <c r="W147" s="18"/>
      <c r="X147" s="18"/>
      <c r="Y147" s="18"/>
    </row>
    <row r="148" spans="2:25" x14ac:dyDescent="0.25">
      <c r="B148" s="9" t="s">
        <v>94</v>
      </c>
      <c r="C148" s="9" t="s">
        <v>480</v>
      </c>
      <c r="D148" s="10">
        <v>1</v>
      </c>
      <c r="E148" s="38" t="s">
        <v>262</v>
      </c>
      <c r="F148" s="13"/>
      <c r="G148" s="13"/>
      <c r="H148" s="13"/>
      <c r="I148" s="13"/>
      <c r="J148" s="13"/>
      <c r="K148" s="14"/>
      <c r="L148" s="13"/>
      <c r="M148" s="13"/>
      <c r="N148" s="13"/>
      <c r="O148" s="13"/>
      <c r="P148" s="13"/>
      <c r="Q148" s="13"/>
      <c r="R148" s="13"/>
      <c r="S148" s="13"/>
      <c r="V148" s="18"/>
      <c r="W148" s="18"/>
      <c r="X148" s="18"/>
      <c r="Y148" s="18"/>
    </row>
    <row r="149" spans="2:25" x14ac:dyDescent="0.25">
      <c r="B149" s="9" t="s">
        <v>481</v>
      </c>
      <c r="C149" s="9" t="s">
        <v>482</v>
      </c>
      <c r="D149" s="10">
        <v>1</v>
      </c>
      <c r="E149" s="38" t="s">
        <v>283</v>
      </c>
      <c r="F149" s="13"/>
      <c r="G149" s="13"/>
      <c r="H149" s="13"/>
      <c r="I149" s="13"/>
      <c r="J149" s="13"/>
      <c r="K149" s="14"/>
      <c r="L149" s="13"/>
      <c r="M149" s="13"/>
      <c r="N149" s="13"/>
      <c r="O149" s="13"/>
      <c r="P149" s="13"/>
      <c r="Q149" s="13"/>
      <c r="R149" s="13"/>
      <c r="S149" s="13"/>
      <c r="V149" s="18"/>
      <c r="W149" s="18"/>
      <c r="X149" s="18"/>
      <c r="Y149" s="18"/>
    </row>
    <row r="150" spans="2:25" x14ac:dyDescent="0.25">
      <c r="B150" s="9" t="s">
        <v>82</v>
      </c>
      <c r="C150" s="9" t="s">
        <v>483</v>
      </c>
      <c r="D150" s="10">
        <v>1</v>
      </c>
      <c r="E150" s="38" t="s">
        <v>262</v>
      </c>
      <c r="F150" s="13"/>
      <c r="G150" s="13"/>
      <c r="H150" s="13"/>
      <c r="I150" s="13"/>
      <c r="J150" s="13"/>
      <c r="K150" s="14"/>
      <c r="L150" s="13"/>
      <c r="M150" s="13"/>
      <c r="N150" s="13"/>
      <c r="O150" s="13"/>
      <c r="P150" s="13"/>
      <c r="Q150" s="13"/>
      <c r="R150" s="13"/>
      <c r="S150" s="13"/>
      <c r="V150" s="18"/>
      <c r="W150" s="18"/>
      <c r="X150" s="18"/>
      <c r="Y150" s="18"/>
    </row>
    <row r="151" spans="2:25" x14ac:dyDescent="0.25">
      <c r="B151" s="9" t="s">
        <v>484</v>
      </c>
      <c r="C151" s="9" t="s">
        <v>485</v>
      </c>
      <c r="D151" s="10">
        <v>1</v>
      </c>
      <c r="E151" s="38" t="s">
        <v>264</v>
      </c>
      <c r="F151" s="13"/>
      <c r="G151" s="13"/>
      <c r="H151" s="13"/>
      <c r="I151" s="13"/>
      <c r="J151" s="13"/>
      <c r="K151" s="14"/>
      <c r="L151" s="13"/>
      <c r="M151" s="13"/>
      <c r="N151" s="13"/>
      <c r="O151" s="13"/>
      <c r="P151" s="13"/>
      <c r="Q151" s="13"/>
      <c r="R151" s="13"/>
      <c r="S151" s="13"/>
      <c r="V151" s="18"/>
      <c r="W151" s="18"/>
      <c r="X151" s="18"/>
      <c r="Y151" s="18"/>
    </row>
    <row r="152" spans="2:25" x14ac:dyDescent="0.25">
      <c r="B152" s="9" t="s">
        <v>486</v>
      </c>
      <c r="C152" s="9" t="s">
        <v>487</v>
      </c>
      <c r="D152" s="10">
        <v>1</v>
      </c>
      <c r="E152" s="38" t="s">
        <v>488</v>
      </c>
      <c r="F152" s="13"/>
      <c r="G152" s="13"/>
      <c r="H152" s="13"/>
      <c r="I152" s="13"/>
      <c r="J152" s="13"/>
      <c r="K152" s="14"/>
      <c r="L152" s="13"/>
      <c r="M152" s="13"/>
      <c r="N152" s="13"/>
      <c r="O152" s="13"/>
      <c r="P152" s="13"/>
      <c r="Q152" s="13"/>
      <c r="R152" s="13"/>
      <c r="S152" s="13"/>
      <c r="V152" s="18"/>
      <c r="W152" s="18"/>
      <c r="X152" s="18"/>
      <c r="Y152" s="18"/>
    </row>
    <row r="153" spans="2:25" x14ac:dyDescent="0.25">
      <c r="B153" s="9" t="s">
        <v>489</v>
      </c>
      <c r="C153" s="9" t="s">
        <v>490</v>
      </c>
      <c r="D153" s="10">
        <v>1</v>
      </c>
      <c r="E153" s="38" t="s">
        <v>488</v>
      </c>
      <c r="F153" s="13"/>
      <c r="G153" s="13"/>
      <c r="H153" s="13"/>
      <c r="I153" s="13"/>
      <c r="J153" s="13"/>
      <c r="K153" s="14"/>
      <c r="L153" s="13"/>
      <c r="M153" s="13"/>
      <c r="N153" s="13"/>
      <c r="O153" s="13"/>
      <c r="P153" s="13"/>
      <c r="Q153" s="13"/>
      <c r="R153" s="13"/>
      <c r="S153" s="13"/>
      <c r="V153" s="18"/>
      <c r="W153" s="18"/>
      <c r="X153" s="18"/>
      <c r="Y153" s="18"/>
    </row>
    <row r="154" spans="2:25" x14ac:dyDescent="0.25">
      <c r="B154" s="9" t="s">
        <v>166</v>
      </c>
      <c r="C154" s="9" t="s">
        <v>491</v>
      </c>
      <c r="D154" s="10">
        <v>1</v>
      </c>
      <c r="E154" s="38" t="s">
        <v>360</v>
      </c>
      <c r="F154" s="13"/>
      <c r="G154" s="13"/>
      <c r="H154" s="13"/>
      <c r="I154" s="13"/>
      <c r="J154" s="13"/>
      <c r="K154" s="14"/>
      <c r="L154" s="13"/>
      <c r="M154" s="13"/>
      <c r="N154" s="13"/>
      <c r="O154" s="13"/>
      <c r="P154" s="13"/>
      <c r="Q154" s="13"/>
      <c r="R154" s="13"/>
      <c r="S154" s="13"/>
      <c r="V154" s="18"/>
      <c r="W154" s="18"/>
      <c r="X154" s="18"/>
      <c r="Y154" s="18"/>
    </row>
    <row r="155" spans="2:25" x14ac:dyDescent="0.25">
      <c r="B155" s="9" t="s">
        <v>492</v>
      </c>
      <c r="C155" s="9" t="s">
        <v>493</v>
      </c>
      <c r="D155" s="10">
        <v>1</v>
      </c>
      <c r="E155" s="38" t="s">
        <v>330</v>
      </c>
      <c r="F155" s="13"/>
      <c r="G155" s="13"/>
      <c r="H155" s="13"/>
      <c r="I155" s="13"/>
      <c r="J155" s="13"/>
      <c r="K155" s="14"/>
      <c r="L155" s="13"/>
      <c r="M155" s="13"/>
      <c r="N155" s="13"/>
      <c r="O155" s="13"/>
      <c r="P155" s="13"/>
      <c r="Q155" s="13"/>
      <c r="R155" s="13"/>
      <c r="S155" s="13"/>
      <c r="V155" s="18"/>
      <c r="W155" s="18"/>
      <c r="X155" s="18"/>
      <c r="Y155" s="18"/>
    </row>
    <row r="156" spans="2:25" x14ac:dyDescent="0.25">
      <c r="B156" s="9" t="s">
        <v>494</v>
      </c>
      <c r="C156" s="9" t="s">
        <v>495</v>
      </c>
      <c r="D156" s="10">
        <v>1</v>
      </c>
      <c r="E156" s="38" t="s">
        <v>307</v>
      </c>
      <c r="F156" s="13"/>
      <c r="G156" s="13"/>
      <c r="H156" s="13"/>
      <c r="I156" s="13"/>
      <c r="J156" s="13"/>
      <c r="K156" s="14"/>
      <c r="L156" s="13"/>
      <c r="M156" s="13"/>
      <c r="N156" s="13"/>
      <c r="O156" s="13"/>
      <c r="P156" s="13"/>
      <c r="Q156" s="13"/>
      <c r="R156" s="13"/>
      <c r="S156" s="13"/>
      <c r="V156" s="18"/>
      <c r="W156" s="18"/>
      <c r="X156" s="18"/>
      <c r="Y156" s="18"/>
    </row>
    <row r="157" spans="2:25" x14ac:dyDescent="0.25">
      <c r="B157" s="9" t="s">
        <v>496</v>
      </c>
      <c r="C157" s="9" t="s">
        <v>497</v>
      </c>
      <c r="D157" s="10">
        <v>1</v>
      </c>
      <c r="E157" s="38" t="s">
        <v>298</v>
      </c>
      <c r="F157" s="13"/>
      <c r="G157" s="13"/>
      <c r="H157" s="13"/>
      <c r="I157" s="13"/>
      <c r="J157" s="13"/>
      <c r="K157" s="14"/>
      <c r="L157" s="13"/>
      <c r="M157" s="13"/>
      <c r="N157" s="13"/>
      <c r="O157" s="13"/>
      <c r="P157" s="13"/>
      <c r="Q157" s="13"/>
      <c r="R157" s="13"/>
      <c r="S157" s="13"/>
      <c r="V157" s="18"/>
      <c r="W157" s="18"/>
      <c r="X157" s="18"/>
      <c r="Y157" s="18"/>
    </row>
    <row r="158" spans="2:25" x14ac:dyDescent="0.25">
      <c r="B158" s="9" t="s">
        <v>70</v>
      </c>
      <c r="C158" s="9" t="s">
        <v>498</v>
      </c>
      <c r="D158" s="10">
        <v>1</v>
      </c>
      <c r="E158" s="38" t="s">
        <v>266</v>
      </c>
      <c r="F158" s="13"/>
      <c r="G158" s="13"/>
      <c r="H158" s="13"/>
      <c r="I158" s="13"/>
      <c r="J158" s="13"/>
      <c r="K158" s="14"/>
      <c r="L158" s="13"/>
      <c r="M158" s="13"/>
      <c r="N158" s="13"/>
      <c r="O158" s="13"/>
      <c r="P158" s="13"/>
      <c r="Q158" s="13"/>
      <c r="R158" s="13"/>
      <c r="S158" s="13"/>
      <c r="V158" s="18"/>
      <c r="W158" s="18"/>
      <c r="X158" s="18"/>
      <c r="Y158" s="18"/>
    </row>
    <row r="159" spans="2:25" x14ac:dyDescent="0.25">
      <c r="B159" s="9" t="s">
        <v>499</v>
      </c>
      <c r="C159" s="9" t="s">
        <v>500</v>
      </c>
      <c r="D159" s="10">
        <v>1</v>
      </c>
      <c r="E159" s="38" t="s">
        <v>333</v>
      </c>
      <c r="F159" s="13"/>
      <c r="G159" s="13"/>
      <c r="H159" s="13"/>
      <c r="I159" s="13"/>
      <c r="J159" s="13"/>
      <c r="K159" s="14"/>
      <c r="L159" s="13"/>
      <c r="M159" s="13"/>
      <c r="N159" s="13"/>
      <c r="O159" s="13"/>
      <c r="P159" s="13"/>
      <c r="Q159" s="13"/>
      <c r="R159" s="13"/>
      <c r="S159" s="13"/>
      <c r="V159" s="18"/>
      <c r="W159" s="18"/>
      <c r="X159" s="18"/>
      <c r="Y159" s="18"/>
    </row>
    <row r="160" spans="2:25" x14ac:dyDescent="0.25">
      <c r="B160" s="9" t="s">
        <v>501</v>
      </c>
      <c r="C160" s="9" t="s">
        <v>502</v>
      </c>
      <c r="D160" s="10">
        <v>1</v>
      </c>
      <c r="E160" s="38" t="s">
        <v>271</v>
      </c>
      <c r="F160" s="13"/>
      <c r="G160" s="13"/>
      <c r="H160" s="13"/>
      <c r="I160" s="13"/>
      <c r="J160" s="13"/>
      <c r="K160" s="14"/>
      <c r="L160" s="13"/>
      <c r="M160" s="13"/>
      <c r="N160" s="13"/>
      <c r="O160" s="13"/>
      <c r="P160" s="13"/>
      <c r="Q160" s="13"/>
      <c r="R160" s="13"/>
      <c r="S160" s="13"/>
      <c r="V160" s="18"/>
      <c r="W160" s="18"/>
      <c r="X160" s="18"/>
      <c r="Y160" s="18"/>
    </row>
    <row r="161" spans="2:25" x14ac:dyDescent="0.25">
      <c r="B161" s="9" t="s">
        <v>206</v>
      </c>
      <c r="C161" s="9" t="s">
        <v>503</v>
      </c>
      <c r="D161" s="10">
        <v>1</v>
      </c>
      <c r="E161" s="38" t="s">
        <v>278</v>
      </c>
      <c r="F161" s="13"/>
      <c r="G161" s="13"/>
      <c r="H161" s="13"/>
      <c r="I161" s="13"/>
      <c r="J161" s="13"/>
      <c r="K161" s="14"/>
      <c r="L161" s="13"/>
      <c r="M161" s="13"/>
      <c r="N161" s="13"/>
      <c r="O161" s="13"/>
      <c r="P161" s="13"/>
      <c r="Q161" s="13"/>
      <c r="R161" s="13"/>
      <c r="S161" s="13"/>
      <c r="V161" s="18"/>
      <c r="W161" s="18"/>
      <c r="X161" s="18"/>
      <c r="Y161" s="18"/>
    </row>
    <row r="162" spans="2:25" x14ac:dyDescent="0.25">
      <c r="B162" s="9" t="s">
        <v>504</v>
      </c>
      <c r="C162" s="9" t="s">
        <v>505</v>
      </c>
      <c r="D162" s="10">
        <v>1</v>
      </c>
      <c r="E162" s="38" t="s">
        <v>370</v>
      </c>
      <c r="F162" s="13"/>
      <c r="G162" s="13"/>
      <c r="H162" s="13"/>
      <c r="I162" s="13"/>
      <c r="J162" s="13"/>
      <c r="K162" s="14"/>
      <c r="L162" s="13"/>
      <c r="M162" s="13"/>
      <c r="N162" s="13"/>
      <c r="O162" s="13"/>
      <c r="P162" s="13"/>
      <c r="Q162" s="13"/>
      <c r="R162" s="13"/>
      <c r="S162" s="13"/>
      <c r="V162" s="18"/>
      <c r="W162" s="18"/>
      <c r="X162" s="18"/>
      <c r="Y162" s="18"/>
    </row>
    <row r="163" spans="2:25" x14ac:dyDescent="0.25">
      <c r="B163" s="9" t="s">
        <v>506</v>
      </c>
      <c r="C163" s="9" t="s">
        <v>507</v>
      </c>
      <c r="D163" s="10">
        <v>1</v>
      </c>
      <c r="E163" s="38" t="s">
        <v>370</v>
      </c>
      <c r="F163" s="13"/>
      <c r="G163" s="13"/>
      <c r="H163" s="13"/>
      <c r="I163" s="13"/>
      <c r="J163" s="13"/>
      <c r="K163" s="14"/>
      <c r="L163" s="13"/>
      <c r="M163" s="13"/>
      <c r="N163" s="13"/>
      <c r="O163" s="13"/>
      <c r="P163" s="13"/>
      <c r="Q163" s="13"/>
      <c r="R163" s="13"/>
      <c r="S163" s="13"/>
      <c r="V163" s="18"/>
      <c r="W163" s="18"/>
      <c r="X163" s="18"/>
      <c r="Y163" s="18"/>
    </row>
    <row r="164" spans="2:25" x14ac:dyDescent="0.25">
      <c r="B164" s="9" t="s">
        <v>508</v>
      </c>
      <c r="C164" s="9" t="s">
        <v>509</v>
      </c>
      <c r="D164" s="10">
        <v>1</v>
      </c>
      <c r="E164" s="38" t="s">
        <v>260</v>
      </c>
      <c r="F164" s="13"/>
      <c r="G164" s="13"/>
      <c r="H164" s="13"/>
      <c r="I164" s="13"/>
      <c r="J164" s="13"/>
      <c r="K164" s="14"/>
      <c r="L164" s="13"/>
      <c r="M164" s="13"/>
      <c r="N164" s="13"/>
      <c r="O164" s="13"/>
      <c r="P164" s="13"/>
      <c r="Q164" s="13"/>
      <c r="R164" s="13"/>
      <c r="S164" s="13"/>
      <c r="V164" s="18"/>
      <c r="W164" s="18"/>
      <c r="X164" s="18"/>
      <c r="Y164" s="18"/>
    </row>
    <row r="165" spans="2:25" x14ac:dyDescent="0.25">
      <c r="B165" s="9" t="s">
        <v>510</v>
      </c>
      <c r="C165" s="9" t="s">
        <v>511</v>
      </c>
      <c r="D165" s="10">
        <v>1</v>
      </c>
      <c r="E165" s="38" t="s">
        <v>271</v>
      </c>
      <c r="F165" s="13"/>
      <c r="G165" s="13"/>
      <c r="H165" s="13"/>
      <c r="I165" s="13"/>
      <c r="J165" s="13"/>
      <c r="K165" s="14"/>
      <c r="L165" s="13"/>
      <c r="M165" s="13"/>
      <c r="N165" s="13"/>
      <c r="O165" s="13"/>
      <c r="P165" s="13"/>
      <c r="Q165" s="13"/>
      <c r="R165" s="13"/>
      <c r="S165" s="13"/>
      <c r="V165" s="18"/>
      <c r="W165" s="18"/>
      <c r="X165" s="18"/>
      <c r="Y165" s="18"/>
    </row>
    <row r="166" spans="2:25" x14ac:dyDescent="0.25">
      <c r="B166" s="9" t="s">
        <v>512</v>
      </c>
      <c r="C166" s="9" t="s">
        <v>513</v>
      </c>
      <c r="D166" s="10">
        <v>1</v>
      </c>
      <c r="E166" s="38" t="s">
        <v>278</v>
      </c>
      <c r="F166" s="13"/>
      <c r="G166" s="13"/>
      <c r="H166" s="13"/>
      <c r="I166" s="13"/>
      <c r="J166" s="13"/>
      <c r="K166" s="14"/>
      <c r="L166" s="13"/>
      <c r="M166" s="13"/>
      <c r="N166" s="13"/>
      <c r="O166" s="13"/>
      <c r="P166" s="13"/>
      <c r="Q166" s="13"/>
      <c r="R166" s="13"/>
      <c r="S166" s="13"/>
      <c r="V166" s="18"/>
      <c r="W166" s="18"/>
      <c r="X166" s="18"/>
      <c r="Y166" s="18"/>
    </row>
    <row r="167" spans="2:25" x14ac:dyDescent="0.25">
      <c r="B167" s="9" t="s">
        <v>514</v>
      </c>
      <c r="C167" s="9" t="s">
        <v>515</v>
      </c>
      <c r="D167" s="10">
        <v>1</v>
      </c>
      <c r="E167" s="38" t="s">
        <v>271</v>
      </c>
      <c r="F167" s="13"/>
      <c r="G167" s="13"/>
      <c r="H167" s="13"/>
      <c r="I167" s="13"/>
      <c r="J167" s="13"/>
      <c r="K167" s="14"/>
      <c r="L167" s="13"/>
      <c r="M167" s="13"/>
      <c r="N167" s="13"/>
      <c r="O167" s="13"/>
      <c r="P167" s="13"/>
      <c r="Q167" s="13"/>
      <c r="R167" s="13"/>
      <c r="S167" s="13"/>
      <c r="V167" s="18"/>
      <c r="W167" s="18"/>
      <c r="X167" s="18"/>
      <c r="Y167" s="18"/>
    </row>
    <row r="168" spans="2:25" x14ac:dyDescent="0.25">
      <c r="B168" s="9" t="s">
        <v>35</v>
      </c>
      <c r="C168" s="9" t="s">
        <v>516</v>
      </c>
      <c r="D168" s="10">
        <v>1</v>
      </c>
      <c r="E168" s="38" t="s">
        <v>396</v>
      </c>
      <c r="F168" s="13"/>
      <c r="G168" s="13"/>
      <c r="H168" s="13"/>
      <c r="I168" s="13"/>
      <c r="J168" s="13"/>
      <c r="K168" s="14"/>
      <c r="L168" s="13"/>
      <c r="M168" s="13"/>
      <c r="N168" s="13"/>
      <c r="O168" s="13"/>
      <c r="P168" s="13"/>
      <c r="Q168" s="13"/>
      <c r="R168" s="13"/>
      <c r="S168" s="13"/>
      <c r="V168" s="18"/>
      <c r="W168" s="18"/>
      <c r="X168" s="18"/>
      <c r="Y168" s="18"/>
    </row>
    <row r="169" spans="2:25" x14ac:dyDescent="0.25">
      <c r="B169" s="9" t="s">
        <v>135</v>
      </c>
      <c r="C169" s="9" t="s">
        <v>517</v>
      </c>
      <c r="D169" s="10">
        <v>1</v>
      </c>
      <c r="E169" s="38" t="s">
        <v>346</v>
      </c>
      <c r="F169" s="13"/>
      <c r="G169" s="13"/>
      <c r="H169" s="13"/>
      <c r="I169" s="13"/>
      <c r="J169" s="13"/>
      <c r="K169" s="14"/>
      <c r="L169" s="13"/>
      <c r="M169" s="13"/>
      <c r="N169" s="13"/>
      <c r="O169" s="13"/>
      <c r="P169" s="13"/>
      <c r="Q169" s="13"/>
      <c r="R169" s="13"/>
      <c r="S169" s="13"/>
      <c r="V169" s="18"/>
      <c r="W169" s="18"/>
      <c r="X169" s="18"/>
      <c r="Y169" s="18"/>
    </row>
    <row r="170" spans="2:25" x14ac:dyDescent="0.25">
      <c r="B170" s="9" t="s">
        <v>73</v>
      </c>
      <c r="C170" s="9" t="s">
        <v>518</v>
      </c>
      <c r="D170" s="10">
        <v>1</v>
      </c>
      <c r="E170" s="38" t="s">
        <v>360</v>
      </c>
      <c r="F170" s="13"/>
      <c r="G170" s="13"/>
      <c r="H170" s="13"/>
      <c r="I170" s="13"/>
      <c r="J170" s="13"/>
      <c r="K170" s="14"/>
      <c r="L170" s="13"/>
      <c r="M170" s="13"/>
      <c r="N170" s="13"/>
      <c r="O170" s="13"/>
      <c r="P170" s="13"/>
      <c r="Q170" s="13"/>
      <c r="R170" s="13"/>
      <c r="S170" s="13"/>
      <c r="V170" s="18"/>
      <c r="W170" s="18"/>
      <c r="X170" s="18"/>
      <c r="Y170" s="18"/>
    </row>
    <row r="171" spans="2:25" x14ac:dyDescent="0.25">
      <c r="B171" s="9" t="s">
        <v>519</v>
      </c>
      <c r="C171" s="9" t="s">
        <v>520</v>
      </c>
      <c r="D171" s="10">
        <v>1</v>
      </c>
      <c r="E171" s="38" t="s">
        <v>360</v>
      </c>
      <c r="F171" s="13"/>
      <c r="G171" s="13"/>
      <c r="H171" s="13"/>
      <c r="I171" s="13"/>
      <c r="J171" s="13"/>
      <c r="K171" s="14"/>
      <c r="L171" s="13"/>
      <c r="M171" s="13"/>
      <c r="N171" s="13"/>
      <c r="O171" s="13"/>
      <c r="P171" s="13"/>
      <c r="Q171" s="13"/>
      <c r="R171" s="13"/>
      <c r="S171" s="13"/>
      <c r="V171" s="18"/>
      <c r="W171" s="18"/>
      <c r="X171" s="18"/>
      <c r="Y171" s="18"/>
    </row>
    <row r="172" spans="2:25" x14ac:dyDescent="0.25">
      <c r="B172" s="9" t="s">
        <v>521</v>
      </c>
      <c r="C172" s="9" t="s">
        <v>522</v>
      </c>
      <c r="D172" s="10">
        <v>1</v>
      </c>
      <c r="E172" s="38" t="s">
        <v>258</v>
      </c>
      <c r="F172" s="13"/>
      <c r="G172" s="13"/>
      <c r="H172" s="13"/>
      <c r="I172" s="13"/>
      <c r="J172" s="13"/>
      <c r="K172" s="14"/>
      <c r="L172" s="13"/>
      <c r="M172" s="13"/>
      <c r="N172" s="13"/>
      <c r="O172" s="13"/>
      <c r="P172" s="13"/>
      <c r="Q172" s="13"/>
      <c r="R172" s="13"/>
      <c r="S172" s="13"/>
      <c r="V172" s="18"/>
      <c r="W172" s="18"/>
      <c r="X172" s="18"/>
      <c r="Y172" s="18"/>
    </row>
    <row r="173" spans="2:25" x14ac:dyDescent="0.25">
      <c r="B173" s="9" t="s">
        <v>523</v>
      </c>
      <c r="C173" s="9" t="s">
        <v>524</v>
      </c>
      <c r="D173" s="10">
        <v>1</v>
      </c>
      <c r="E173" s="38" t="s">
        <v>360</v>
      </c>
      <c r="F173" s="13"/>
      <c r="G173" s="13"/>
      <c r="H173" s="13"/>
      <c r="I173" s="13"/>
      <c r="J173" s="13"/>
      <c r="K173" s="14"/>
      <c r="L173" s="13"/>
      <c r="M173" s="13"/>
      <c r="N173" s="13"/>
      <c r="O173" s="13"/>
      <c r="P173" s="13"/>
      <c r="Q173" s="13"/>
      <c r="R173" s="13"/>
      <c r="S173" s="13"/>
      <c r="V173" s="18"/>
      <c r="W173" s="18"/>
      <c r="X173" s="18"/>
      <c r="Y173" s="18"/>
    </row>
    <row r="174" spans="2:25" x14ac:dyDescent="0.25">
      <c r="B174" s="9" t="s">
        <v>525</v>
      </c>
      <c r="C174" s="9" t="s">
        <v>526</v>
      </c>
      <c r="D174" s="10">
        <v>1</v>
      </c>
      <c r="E174" s="38" t="s">
        <v>271</v>
      </c>
      <c r="F174" s="13"/>
      <c r="G174" s="13"/>
      <c r="H174" s="13"/>
      <c r="I174" s="13"/>
      <c r="J174" s="13"/>
      <c r="K174" s="14"/>
      <c r="L174" s="13"/>
      <c r="M174" s="13"/>
      <c r="N174" s="13"/>
      <c r="O174" s="13"/>
      <c r="P174" s="13"/>
      <c r="Q174" s="13"/>
      <c r="R174" s="13"/>
      <c r="S174" s="13"/>
      <c r="V174" s="18"/>
      <c r="W174" s="18"/>
      <c r="X174" s="18"/>
      <c r="Y174" s="18"/>
    </row>
    <row r="175" spans="2:25" x14ac:dyDescent="0.25">
      <c r="B175" s="9" t="s">
        <v>527</v>
      </c>
      <c r="C175" s="9" t="s">
        <v>528</v>
      </c>
      <c r="D175" s="10">
        <v>1</v>
      </c>
      <c r="E175" s="38" t="s">
        <v>271</v>
      </c>
      <c r="F175" s="13"/>
      <c r="G175" s="13"/>
      <c r="H175" s="13"/>
      <c r="I175" s="13"/>
      <c r="J175" s="13"/>
      <c r="K175" s="14"/>
      <c r="L175" s="13"/>
      <c r="M175" s="13"/>
      <c r="N175" s="13"/>
      <c r="O175" s="13"/>
      <c r="P175" s="13"/>
      <c r="Q175" s="13"/>
      <c r="R175" s="13"/>
      <c r="S175" s="13"/>
      <c r="V175" s="18"/>
      <c r="W175" s="18"/>
      <c r="X175" s="18"/>
      <c r="Y175" s="18"/>
    </row>
    <row r="176" spans="2:25" x14ac:dyDescent="0.25">
      <c r="B176" s="9" t="s">
        <v>529</v>
      </c>
      <c r="C176" s="9" t="s">
        <v>530</v>
      </c>
      <c r="D176" s="10">
        <v>1</v>
      </c>
      <c r="E176" s="38" t="s">
        <v>321</v>
      </c>
      <c r="F176" s="13"/>
      <c r="G176" s="13"/>
      <c r="H176" s="13"/>
      <c r="I176" s="13"/>
      <c r="J176" s="13"/>
      <c r="K176" s="14"/>
      <c r="L176" s="13"/>
      <c r="M176" s="13"/>
      <c r="N176" s="13"/>
      <c r="O176" s="13"/>
      <c r="P176" s="13"/>
      <c r="Q176" s="13"/>
      <c r="R176" s="13"/>
      <c r="S176" s="13"/>
      <c r="V176" s="18"/>
      <c r="W176" s="18"/>
      <c r="X176" s="18"/>
      <c r="Y176" s="18"/>
    </row>
    <row r="177" spans="2:25" x14ac:dyDescent="0.25">
      <c r="B177" s="9" t="s">
        <v>89</v>
      </c>
      <c r="C177" s="9" t="s">
        <v>531</v>
      </c>
      <c r="D177" s="10">
        <v>1</v>
      </c>
      <c r="E177" s="38" t="s">
        <v>307</v>
      </c>
      <c r="F177" s="13"/>
      <c r="G177" s="13"/>
      <c r="H177" s="13"/>
      <c r="I177" s="13"/>
      <c r="J177" s="13"/>
      <c r="K177" s="14"/>
      <c r="L177" s="13"/>
      <c r="M177" s="13"/>
      <c r="N177" s="13"/>
      <c r="O177" s="13"/>
      <c r="P177" s="13"/>
      <c r="Q177" s="13"/>
      <c r="R177" s="13"/>
      <c r="S177" s="13"/>
      <c r="V177" s="18"/>
      <c r="W177" s="18"/>
      <c r="X177" s="18"/>
      <c r="Y177" s="18"/>
    </row>
    <row r="178" spans="2:25" x14ac:dyDescent="0.25">
      <c r="B178" s="9" t="s">
        <v>532</v>
      </c>
      <c r="C178" s="9" t="s">
        <v>533</v>
      </c>
      <c r="D178" s="10">
        <v>1</v>
      </c>
      <c r="E178" s="38" t="s">
        <v>300</v>
      </c>
      <c r="F178" s="13"/>
      <c r="G178" s="13"/>
      <c r="H178" s="13"/>
      <c r="I178" s="13"/>
      <c r="J178" s="13"/>
      <c r="K178" s="14"/>
      <c r="L178" s="13"/>
      <c r="M178" s="13"/>
      <c r="N178" s="13"/>
      <c r="O178" s="13"/>
      <c r="P178" s="13"/>
      <c r="Q178" s="13"/>
      <c r="R178" s="13"/>
      <c r="S178" s="13"/>
      <c r="V178" s="18"/>
      <c r="W178" s="18"/>
      <c r="X178" s="18"/>
      <c r="Y178" s="18"/>
    </row>
    <row r="179" spans="2:25" x14ac:dyDescent="0.25">
      <c r="B179" s="9" t="s">
        <v>534</v>
      </c>
      <c r="C179" s="9" t="s">
        <v>535</v>
      </c>
      <c r="D179" s="10">
        <v>1</v>
      </c>
      <c r="E179" s="38" t="s">
        <v>271</v>
      </c>
      <c r="F179" s="13"/>
      <c r="G179" s="13"/>
      <c r="H179" s="13"/>
      <c r="I179" s="13"/>
      <c r="J179" s="13"/>
      <c r="K179" s="14"/>
      <c r="L179" s="13"/>
      <c r="M179" s="13"/>
      <c r="N179" s="13"/>
      <c r="O179" s="13"/>
      <c r="P179" s="13"/>
      <c r="Q179" s="13"/>
      <c r="R179" s="13"/>
      <c r="S179" s="13"/>
      <c r="V179" s="18"/>
      <c r="W179" s="18"/>
      <c r="X179" s="18"/>
      <c r="Y179" s="18"/>
    </row>
    <row r="180" spans="2:25" x14ac:dyDescent="0.25">
      <c r="B180" s="9" t="s">
        <v>536</v>
      </c>
      <c r="C180" s="9" t="s">
        <v>537</v>
      </c>
      <c r="D180" s="10">
        <v>1</v>
      </c>
      <c r="E180" s="38" t="s">
        <v>260</v>
      </c>
      <c r="F180" s="13"/>
      <c r="G180" s="13"/>
      <c r="H180" s="13"/>
      <c r="I180" s="13"/>
      <c r="J180" s="13"/>
      <c r="K180" s="14"/>
      <c r="L180" s="13"/>
      <c r="M180" s="13"/>
      <c r="N180" s="13"/>
      <c r="O180" s="13"/>
      <c r="P180" s="13"/>
      <c r="Q180" s="13"/>
      <c r="R180" s="13"/>
      <c r="S180" s="13"/>
      <c r="V180" s="18"/>
      <c r="W180" s="18"/>
      <c r="X180" s="18"/>
      <c r="Y180" s="18"/>
    </row>
    <row r="181" spans="2:25" x14ac:dyDescent="0.25">
      <c r="B181" s="9" t="s">
        <v>538</v>
      </c>
      <c r="C181" s="9" t="s">
        <v>539</v>
      </c>
      <c r="D181" s="10">
        <v>1</v>
      </c>
      <c r="E181" s="38" t="s">
        <v>260</v>
      </c>
      <c r="F181" s="13"/>
      <c r="G181" s="13"/>
      <c r="H181" s="13"/>
      <c r="I181" s="13"/>
      <c r="J181" s="13"/>
      <c r="K181" s="14"/>
      <c r="L181" s="13"/>
      <c r="M181" s="13"/>
      <c r="N181" s="13"/>
      <c r="O181" s="13"/>
      <c r="P181" s="13"/>
      <c r="Q181" s="13"/>
      <c r="R181" s="13"/>
      <c r="S181" s="13"/>
      <c r="V181" s="18"/>
      <c r="W181" s="18"/>
      <c r="X181" s="18"/>
      <c r="Y181" s="18"/>
    </row>
    <row r="182" spans="2:25" x14ac:dyDescent="0.25">
      <c r="B182" s="9" t="s">
        <v>540</v>
      </c>
      <c r="C182" s="9" t="s">
        <v>541</v>
      </c>
      <c r="D182" s="10">
        <v>1</v>
      </c>
      <c r="E182" s="38" t="s">
        <v>262</v>
      </c>
      <c r="F182" s="13"/>
      <c r="G182" s="13"/>
      <c r="H182" s="13"/>
      <c r="I182" s="13"/>
      <c r="J182" s="13"/>
      <c r="K182" s="14"/>
      <c r="L182" s="13"/>
      <c r="M182" s="13"/>
      <c r="N182" s="13"/>
      <c r="O182" s="13"/>
      <c r="P182" s="13"/>
      <c r="Q182" s="13"/>
      <c r="R182" s="13"/>
      <c r="S182" s="13"/>
      <c r="V182" s="18"/>
      <c r="W182" s="18"/>
      <c r="X182" s="18"/>
      <c r="Y182" s="18"/>
    </row>
    <row r="183" spans="2:25" x14ac:dyDescent="0.25">
      <c r="B183" s="9" t="s">
        <v>137</v>
      </c>
      <c r="C183" s="9" t="s">
        <v>542</v>
      </c>
      <c r="D183" s="10">
        <v>1</v>
      </c>
      <c r="E183" s="38" t="s">
        <v>266</v>
      </c>
      <c r="F183" s="13"/>
      <c r="G183" s="13"/>
      <c r="H183" s="13"/>
      <c r="I183" s="13"/>
      <c r="J183" s="13"/>
      <c r="K183" s="14"/>
      <c r="L183" s="13"/>
      <c r="M183" s="13"/>
      <c r="N183" s="13"/>
      <c r="O183" s="13"/>
      <c r="P183" s="13"/>
      <c r="Q183" s="13"/>
      <c r="R183" s="13"/>
      <c r="S183" s="13"/>
      <c r="V183" s="18"/>
      <c r="W183" s="18"/>
      <c r="X183" s="18"/>
      <c r="Y183" s="18"/>
    </row>
    <row r="184" spans="2:25" x14ac:dyDescent="0.25">
      <c r="B184" s="9" t="s">
        <v>543</v>
      </c>
      <c r="C184" s="9" t="s">
        <v>544</v>
      </c>
      <c r="D184" s="10">
        <v>1</v>
      </c>
      <c r="E184" s="38" t="s">
        <v>266</v>
      </c>
      <c r="F184" s="13"/>
      <c r="G184" s="13"/>
      <c r="H184" s="13"/>
      <c r="I184" s="13"/>
      <c r="J184" s="13"/>
      <c r="K184" s="14"/>
      <c r="L184" s="13"/>
      <c r="M184" s="13"/>
      <c r="N184" s="13"/>
      <c r="O184" s="13"/>
      <c r="P184" s="13"/>
      <c r="Q184" s="13"/>
      <c r="R184" s="13"/>
      <c r="S184" s="13"/>
      <c r="V184" s="18"/>
      <c r="W184" s="18"/>
      <c r="X184" s="18"/>
      <c r="Y184" s="18"/>
    </row>
    <row r="185" spans="2:25" x14ac:dyDescent="0.25">
      <c r="B185" s="9" t="s">
        <v>545</v>
      </c>
      <c r="C185" s="9" t="s">
        <v>546</v>
      </c>
      <c r="D185" s="10">
        <v>1</v>
      </c>
      <c r="E185" s="38" t="s">
        <v>271</v>
      </c>
      <c r="F185" s="13"/>
      <c r="G185" s="13"/>
      <c r="H185" s="13"/>
      <c r="I185" s="13"/>
      <c r="J185" s="13"/>
      <c r="K185" s="14"/>
      <c r="L185" s="13"/>
      <c r="M185" s="13"/>
      <c r="N185" s="13"/>
      <c r="O185" s="13"/>
      <c r="P185" s="13"/>
      <c r="Q185" s="13"/>
      <c r="R185" s="13"/>
      <c r="S185" s="13"/>
      <c r="V185" s="18"/>
      <c r="W185" s="18"/>
      <c r="X185" s="18"/>
      <c r="Y185" s="18"/>
    </row>
    <row r="186" spans="2:25" x14ac:dyDescent="0.25">
      <c r="B186" s="9" t="s">
        <v>547</v>
      </c>
      <c r="C186" s="9" t="s">
        <v>548</v>
      </c>
      <c r="D186" s="10">
        <v>1</v>
      </c>
      <c r="E186" s="38" t="s">
        <v>271</v>
      </c>
      <c r="F186" s="13"/>
      <c r="G186" s="13"/>
      <c r="H186" s="13"/>
      <c r="I186" s="13"/>
      <c r="J186" s="13"/>
      <c r="K186" s="14"/>
      <c r="L186" s="13"/>
      <c r="M186" s="13"/>
      <c r="N186" s="13"/>
      <c r="O186" s="13"/>
      <c r="P186" s="13"/>
      <c r="Q186" s="13"/>
      <c r="R186" s="13"/>
      <c r="S186" s="13"/>
      <c r="V186" s="18"/>
      <c r="W186" s="18"/>
      <c r="X186" s="18"/>
      <c r="Y186" s="18"/>
    </row>
    <row r="187" spans="2:25" x14ac:dyDescent="0.25">
      <c r="B187" s="9" t="s">
        <v>549</v>
      </c>
      <c r="C187" s="9" t="s">
        <v>550</v>
      </c>
      <c r="D187" s="10">
        <v>1</v>
      </c>
      <c r="E187" s="38" t="s">
        <v>271</v>
      </c>
      <c r="F187" s="13"/>
      <c r="G187" s="13"/>
      <c r="H187" s="13"/>
      <c r="I187" s="13"/>
      <c r="J187" s="13"/>
      <c r="K187" s="14"/>
      <c r="L187" s="13"/>
      <c r="M187" s="13"/>
      <c r="N187" s="13"/>
      <c r="O187" s="13"/>
      <c r="P187" s="13"/>
      <c r="Q187" s="13"/>
      <c r="R187" s="13"/>
      <c r="S187" s="13"/>
      <c r="V187" s="18"/>
      <c r="W187" s="18"/>
      <c r="X187" s="18"/>
      <c r="Y187" s="18"/>
    </row>
    <row r="188" spans="2:25" x14ac:dyDescent="0.25">
      <c r="B188" s="9" t="s">
        <v>551</v>
      </c>
      <c r="C188" s="9" t="s">
        <v>552</v>
      </c>
      <c r="D188" s="10">
        <v>1</v>
      </c>
      <c r="E188" s="38" t="s">
        <v>271</v>
      </c>
      <c r="F188" s="13"/>
      <c r="G188" s="13"/>
      <c r="H188" s="13"/>
      <c r="I188" s="13"/>
      <c r="J188" s="13"/>
      <c r="K188" s="14"/>
      <c r="L188" s="13"/>
      <c r="M188" s="13"/>
      <c r="N188" s="13"/>
      <c r="O188" s="13"/>
      <c r="P188" s="13"/>
      <c r="Q188" s="13"/>
      <c r="R188" s="13"/>
      <c r="S188" s="13"/>
      <c r="V188" s="18"/>
      <c r="W188" s="18"/>
      <c r="X188" s="18"/>
      <c r="Y188" s="18"/>
    </row>
    <row r="189" spans="2:25" x14ac:dyDescent="0.25">
      <c r="B189" s="9" t="s">
        <v>553</v>
      </c>
      <c r="C189" s="9" t="s">
        <v>554</v>
      </c>
      <c r="D189" s="10">
        <v>1</v>
      </c>
      <c r="E189" s="38" t="s">
        <v>271</v>
      </c>
      <c r="F189" s="13"/>
      <c r="G189" s="13"/>
      <c r="H189" s="13"/>
      <c r="I189" s="13"/>
      <c r="J189" s="13"/>
      <c r="K189" s="14"/>
      <c r="L189" s="13"/>
      <c r="M189" s="13"/>
      <c r="N189" s="13"/>
      <c r="O189" s="13"/>
      <c r="P189" s="13"/>
      <c r="Q189" s="13"/>
      <c r="R189" s="13"/>
      <c r="S189" s="13"/>
      <c r="V189" s="18"/>
      <c r="W189" s="18"/>
      <c r="X189" s="18"/>
      <c r="Y189" s="18"/>
    </row>
    <row r="190" spans="2:25" x14ac:dyDescent="0.25">
      <c r="B190" s="9" t="s">
        <v>111</v>
      </c>
      <c r="C190" s="9" t="s">
        <v>555</v>
      </c>
      <c r="D190" s="10">
        <v>1</v>
      </c>
      <c r="E190" s="38" t="s">
        <v>271</v>
      </c>
      <c r="F190" s="13"/>
      <c r="G190" s="13"/>
      <c r="H190" s="13"/>
      <c r="I190" s="13"/>
      <c r="J190" s="13"/>
      <c r="K190" s="14"/>
      <c r="L190" s="13"/>
      <c r="M190" s="13"/>
      <c r="N190" s="13"/>
      <c r="O190" s="13"/>
      <c r="P190" s="13"/>
      <c r="Q190" s="13"/>
      <c r="R190" s="13"/>
      <c r="S190" s="13"/>
      <c r="V190" s="18"/>
      <c r="W190" s="18"/>
      <c r="X190" s="18"/>
      <c r="Y190" s="18"/>
    </row>
    <row r="191" spans="2:25" x14ac:dyDescent="0.25">
      <c r="B191" s="9" t="s">
        <v>556</v>
      </c>
      <c r="C191" s="9" t="s">
        <v>557</v>
      </c>
      <c r="D191" s="10">
        <v>1</v>
      </c>
      <c r="E191" s="38" t="s">
        <v>396</v>
      </c>
      <c r="F191" s="13"/>
      <c r="G191" s="13"/>
      <c r="H191" s="13"/>
      <c r="I191" s="13"/>
      <c r="J191" s="13"/>
      <c r="K191" s="14"/>
      <c r="L191" s="13"/>
      <c r="M191" s="13"/>
      <c r="N191" s="13"/>
      <c r="O191" s="13"/>
      <c r="P191" s="13"/>
      <c r="Q191" s="13"/>
      <c r="R191" s="13"/>
      <c r="S191" s="13"/>
      <c r="V191" s="18"/>
      <c r="W191" s="18"/>
      <c r="X191" s="18"/>
      <c r="Y191" s="18"/>
    </row>
    <row r="192" spans="2:25" x14ac:dyDescent="0.25">
      <c r="B192" s="9" t="s">
        <v>558</v>
      </c>
      <c r="C192" s="9" t="s">
        <v>559</v>
      </c>
      <c r="D192" s="10">
        <v>1</v>
      </c>
      <c r="E192" s="38" t="s">
        <v>396</v>
      </c>
      <c r="F192" s="13"/>
      <c r="G192" s="13"/>
      <c r="H192" s="13"/>
      <c r="I192" s="13"/>
      <c r="J192" s="13"/>
      <c r="K192" s="14"/>
      <c r="L192" s="13"/>
      <c r="M192" s="13"/>
      <c r="N192" s="13"/>
      <c r="O192" s="13"/>
      <c r="P192" s="13"/>
      <c r="Q192" s="13"/>
      <c r="R192" s="13"/>
      <c r="S192" s="13"/>
      <c r="V192" s="18"/>
      <c r="W192" s="18"/>
      <c r="X192" s="18"/>
      <c r="Y192" s="18"/>
    </row>
    <row r="193" spans="2:25" x14ac:dyDescent="0.25">
      <c r="B193" s="9" t="s">
        <v>560</v>
      </c>
      <c r="C193" s="9" t="s">
        <v>561</v>
      </c>
      <c r="D193" s="10">
        <v>1</v>
      </c>
      <c r="E193" s="38" t="s">
        <v>278</v>
      </c>
      <c r="F193" s="13"/>
      <c r="G193" s="13"/>
      <c r="H193" s="13"/>
      <c r="I193" s="13"/>
      <c r="J193" s="13"/>
      <c r="K193" s="14"/>
      <c r="L193" s="13"/>
      <c r="M193" s="13"/>
      <c r="N193" s="13"/>
      <c r="O193" s="13"/>
      <c r="P193" s="13"/>
      <c r="Q193" s="13"/>
      <c r="R193" s="13"/>
      <c r="S193" s="13"/>
      <c r="V193" s="18"/>
      <c r="W193" s="18"/>
      <c r="X193" s="18"/>
      <c r="Y193" s="18"/>
    </row>
    <row r="194" spans="2:25" x14ac:dyDescent="0.25">
      <c r="B194" s="9" t="s">
        <v>204</v>
      </c>
      <c r="C194" s="9" t="s">
        <v>562</v>
      </c>
      <c r="D194" s="10">
        <v>1</v>
      </c>
      <c r="E194" s="38" t="s">
        <v>278</v>
      </c>
      <c r="F194" s="13"/>
      <c r="G194" s="13"/>
      <c r="H194" s="13"/>
      <c r="I194" s="13"/>
      <c r="J194" s="13"/>
      <c r="K194" s="14"/>
      <c r="L194" s="13"/>
      <c r="M194" s="13"/>
      <c r="N194" s="13"/>
      <c r="O194" s="13"/>
      <c r="P194" s="13"/>
      <c r="Q194" s="13"/>
      <c r="R194" s="13"/>
      <c r="S194" s="13"/>
      <c r="V194" s="18"/>
      <c r="W194" s="18"/>
      <c r="X194" s="18"/>
      <c r="Y194" s="18"/>
    </row>
    <row r="195" spans="2:25" x14ac:dyDescent="0.25">
      <c r="B195" s="9" t="s">
        <v>563</v>
      </c>
      <c r="C195" s="9" t="s">
        <v>564</v>
      </c>
      <c r="D195" s="10">
        <v>1</v>
      </c>
      <c r="E195" s="38" t="s">
        <v>278</v>
      </c>
      <c r="F195" s="13"/>
      <c r="G195" s="13"/>
      <c r="H195" s="13"/>
      <c r="I195" s="13"/>
      <c r="J195" s="13"/>
      <c r="K195" s="14"/>
      <c r="L195" s="13"/>
      <c r="M195" s="13"/>
      <c r="N195" s="13"/>
      <c r="O195" s="13"/>
      <c r="P195" s="13"/>
      <c r="Q195" s="13"/>
      <c r="R195" s="13"/>
      <c r="S195" s="13"/>
      <c r="V195" s="18"/>
      <c r="W195" s="18"/>
      <c r="X195" s="18"/>
      <c r="Y195" s="18"/>
    </row>
    <row r="196" spans="2:25" x14ac:dyDescent="0.25">
      <c r="B196" s="9" t="s">
        <v>565</v>
      </c>
      <c r="C196" s="9" t="s">
        <v>566</v>
      </c>
      <c r="D196" s="10">
        <v>1</v>
      </c>
      <c r="E196" s="38" t="s">
        <v>283</v>
      </c>
      <c r="F196" s="13"/>
      <c r="G196" s="13"/>
      <c r="H196" s="13"/>
      <c r="I196" s="13"/>
      <c r="J196" s="13"/>
      <c r="K196" s="14"/>
      <c r="L196" s="13"/>
      <c r="M196" s="13"/>
      <c r="N196" s="13"/>
      <c r="O196" s="13"/>
      <c r="P196" s="13"/>
      <c r="Q196" s="13"/>
      <c r="R196" s="13"/>
      <c r="S196" s="13"/>
      <c r="V196" s="18"/>
      <c r="W196" s="18"/>
      <c r="X196" s="18"/>
      <c r="Y196" s="18"/>
    </row>
    <row r="197" spans="2:25" x14ac:dyDescent="0.25">
      <c r="B197" s="9" t="s">
        <v>567</v>
      </c>
      <c r="C197" s="9" t="s">
        <v>568</v>
      </c>
      <c r="D197" s="10">
        <v>1</v>
      </c>
      <c r="E197" s="38" t="s">
        <v>260</v>
      </c>
      <c r="F197" s="13"/>
      <c r="G197" s="13"/>
      <c r="H197" s="13"/>
      <c r="I197" s="13"/>
      <c r="J197" s="13"/>
      <c r="K197" s="14"/>
      <c r="L197" s="13"/>
      <c r="M197" s="13"/>
      <c r="N197" s="13"/>
      <c r="O197" s="13"/>
      <c r="P197" s="13"/>
      <c r="Q197" s="13"/>
      <c r="R197" s="13"/>
      <c r="S197" s="13"/>
      <c r="V197" s="18"/>
      <c r="W197" s="18"/>
      <c r="X197" s="18"/>
      <c r="Y197" s="18"/>
    </row>
    <row r="198" spans="2:25" x14ac:dyDescent="0.25">
      <c r="B198" s="9" t="s">
        <v>569</v>
      </c>
      <c r="C198" s="9" t="s">
        <v>570</v>
      </c>
      <c r="D198" s="10">
        <v>1</v>
      </c>
      <c r="E198" s="38" t="s">
        <v>260</v>
      </c>
      <c r="F198" s="13"/>
      <c r="G198" s="13"/>
      <c r="H198" s="13"/>
      <c r="I198" s="13"/>
      <c r="J198" s="13"/>
      <c r="K198" s="14"/>
      <c r="L198" s="13"/>
      <c r="M198" s="13"/>
      <c r="N198" s="13"/>
      <c r="O198" s="13"/>
      <c r="P198" s="13"/>
      <c r="Q198" s="13"/>
      <c r="R198" s="13"/>
      <c r="S198" s="13"/>
      <c r="V198" s="18"/>
      <c r="W198" s="18"/>
      <c r="X198" s="18"/>
      <c r="Y198" s="18"/>
    </row>
    <row r="199" spans="2:25" x14ac:dyDescent="0.25">
      <c r="B199" s="9" t="s">
        <v>182</v>
      </c>
      <c r="C199" s="9" t="s">
        <v>571</v>
      </c>
      <c r="D199" s="10">
        <v>1</v>
      </c>
      <c r="E199" s="38" t="s">
        <v>260</v>
      </c>
      <c r="F199" s="13"/>
      <c r="G199" s="13"/>
      <c r="H199" s="13"/>
      <c r="I199" s="13"/>
      <c r="J199" s="13"/>
      <c r="K199" s="14"/>
      <c r="L199" s="13"/>
      <c r="M199" s="13"/>
      <c r="N199" s="13"/>
      <c r="O199" s="13"/>
      <c r="P199" s="13"/>
      <c r="Q199" s="13"/>
      <c r="R199" s="13"/>
      <c r="S199" s="13"/>
      <c r="V199" s="18"/>
      <c r="W199" s="18"/>
      <c r="X199" s="18"/>
      <c r="Y199" s="18"/>
    </row>
    <row r="200" spans="2:25" x14ac:dyDescent="0.25">
      <c r="B200" s="9" t="s">
        <v>572</v>
      </c>
      <c r="C200" s="9" t="s">
        <v>573</v>
      </c>
      <c r="D200" s="10">
        <v>1</v>
      </c>
      <c r="E200" s="38" t="s">
        <v>260</v>
      </c>
      <c r="F200" s="13"/>
      <c r="G200" s="13"/>
      <c r="H200" s="13"/>
      <c r="I200" s="13"/>
      <c r="J200" s="13"/>
      <c r="K200" s="14"/>
      <c r="L200" s="13"/>
      <c r="M200" s="13"/>
      <c r="N200" s="13"/>
      <c r="O200" s="13"/>
      <c r="P200" s="13"/>
      <c r="Q200" s="13"/>
      <c r="R200" s="13"/>
      <c r="S200" s="13"/>
      <c r="V200" s="18"/>
      <c r="W200" s="18"/>
      <c r="X200" s="18"/>
      <c r="Y200" s="18"/>
    </row>
    <row r="201" spans="2:25" x14ac:dyDescent="0.25">
      <c r="B201" s="9" t="s">
        <v>55</v>
      </c>
      <c r="C201" s="9" t="s">
        <v>574</v>
      </c>
      <c r="D201" s="10">
        <v>1</v>
      </c>
      <c r="E201" s="38" t="s">
        <v>260</v>
      </c>
      <c r="F201" s="13"/>
      <c r="G201" s="13"/>
      <c r="H201" s="13"/>
      <c r="I201" s="13"/>
      <c r="J201" s="13"/>
      <c r="K201" s="14"/>
      <c r="L201" s="13"/>
      <c r="M201" s="13"/>
      <c r="N201" s="13"/>
      <c r="O201" s="13"/>
      <c r="P201" s="13"/>
      <c r="Q201" s="13"/>
      <c r="R201" s="13"/>
      <c r="S201" s="13"/>
      <c r="V201" s="18"/>
      <c r="W201" s="18"/>
      <c r="X201" s="18"/>
      <c r="Y201" s="18"/>
    </row>
    <row r="202" spans="2:25" x14ac:dyDescent="0.25">
      <c r="B202" s="9" t="s">
        <v>575</v>
      </c>
      <c r="C202" s="9" t="s">
        <v>576</v>
      </c>
      <c r="D202" s="10">
        <v>1</v>
      </c>
      <c r="E202" s="38" t="s">
        <v>260</v>
      </c>
      <c r="F202" s="13"/>
      <c r="G202" s="13"/>
      <c r="H202" s="13"/>
      <c r="I202" s="13"/>
      <c r="J202" s="13"/>
      <c r="K202" s="14"/>
      <c r="L202" s="13"/>
      <c r="M202" s="13"/>
      <c r="N202" s="13"/>
      <c r="O202" s="13"/>
      <c r="P202" s="13"/>
      <c r="Q202" s="13"/>
      <c r="R202" s="13"/>
      <c r="S202" s="13"/>
      <c r="V202" s="18"/>
      <c r="W202" s="18"/>
      <c r="X202" s="18"/>
      <c r="Y202" s="18"/>
    </row>
    <row r="203" spans="2:25" x14ac:dyDescent="0.25">
      <c r="B203" s="9" t="s">
        <v>577</v>
      </c>
      <c r="C203" s="9" t="s">
        <v>578</v>
      </c>
      <c r="D203" s="10">
        <v>1</v>
      </c>
      <c r="E203" s="38" t="s">
        <v>289</v>
      </c>
      <c r="F203" s="13"/>
      <c r="G203" s="13"/>
      <c r="H203" s="13"/>
      <c r="I203" s="13"/>
      <c r="J203" s="13"/>
      <c r="K203" s="14"/>
      <c r="L203" s="13"/>
      <c r="M203" s="13"/>
      <c r="N203" s="13"/>
      <c r="O203" s="13"/>
      <c r="P203" s="13"/>
      <c r="Q203" s="13"/>
      <c r="R203" s="13"/>
      <c r="S203" s="13"/>
      <c r="V203" s="18"/>
      <c r="W203" s="18"/>
      <c r="X203" s="18"/>
      <c r="Y203" s="18"/>
    </row>
    <row r="204" spans="2:25" x14ac:dyDescent="0.25">
      <c r="B204" s="9" t="s">
        <v>579</v>
      </c>
      <c r="C204" s="9" t="s">
        <v>580</v>
      </c>
      <c r="D204" s="10">
        <v>1</v>
      </c>
      <c r="E204" s="38" t="s">
        <v>298</v>
      </c>
      <c r="F204" s="13"/>
      <c r="G204" s="13"/>
      <c r="H204" s="13"/>
      <c r="I204" s="13"/>
      <c r="J204" s="13"/>
      <c r="K204" s="14"/>
      <c r="L204" s="13"/>
      <c r="M204" s="13"/>
      <c r="N204" s="13"/>
      <c r="O204" s="13"/>
      <c r="P204" s="13"/>
      <c r="Q204" s="13"/>
      <c r="R204" s="13"/>
      <c r="S204" s="13"/>
      <c r="V204" s="18"/>
      <c r="W204" s="18"/>
      <c r="X204" s="18"/>
      <c r="Y204" s="18"/>
    </row>
    <row r="205" spans="2:25" x14ac:dyDescent="0.25">
      <c r="B205" s="9" t="s">
        <v>114</v>
      </c>
      <c r="C205" s="9" t="s">
        <v>581</v>
      </c>
      <c r="D205" s="10">
        <v>1</v>
      </c>
      <c r="E205" s="38" t="s">
        <v>298</v>
      </c>
      <c r="F205" s="13"/>
      <c r="G205" s="13"/>
      <c r="H205" s="13"/>
      <c r="I205" s="13"/>
      <c r="J205" s="13"/>
      <c r="K205" s="14"/>
      <c r="L205" s="13"/>
      <c r="M205" s="13"/>
      <c r="N205" s="13"/>
      <c r="O205" s="13"/>
      <c r="P205" s="13"/>
      <c r="Q205" s="13"/>
      <c r="R205" s="13"/>
      <c r="S205" s="13"/>
      <c r="V205" s="18"/>
      <c r="W205" s="18"/>
      <c r="X205" s="18"/>
      <c r="Y205" s="18"/>
    </row>
    <row r="206" spans="2:25" x14ac:dyDescent="0.25">
      <c r="B206" s="9" t="s">
        <v>582</v>
      </c>
      <c r="C206" s="9" t="s">
        <v>583</v>
      </c>
      <c r="D206" s="10">
        <v>1</v>
      </c>
      <c r="E206" s="38" t="s">
        <v>298</v>
      </c>
      <c r="F206" s="13"/>
      <c r="G206" s="13"/>
      <c r="H206" s="13"/>
      <c r="I206" s="13"/>
      <c r="J206" s="13"/>
      <c r="K206" s="14"/>
      <c r="L206" s="13"/>
      <c r="M206" s="13"/>
      <c r="N206" s="13"/>
      <c r="O206" s="13"/>
      <c r="P206" s="13"/>
      <c r="Q206" s="13"/>
      <c r="R206" s="13"/>
      <c r="S206" s="13"/>
      <c r="V206" s="18"/>
      <c r="W206" s="18"/>
      <c r="X206" s="18"/>
      <c r="Y206" s="18"/>
    </row>
    <row r="207" spans="2:25" x14ac:dyDescent="0.25">
      <c r="B207" s="9" t="s">
        <v>584</v>
      </c>
      <c r="C207" s="9" t="s">
        <v>585</v>
      </c>
      <c r="D207" s="10">
        <v>1</v>
      </c>
      <c r="E207" s="38" t="s">
        <v>300</v>
      </c>
      <c r="F207" s="13"/>
      <c r="G207" s="13"/>
      <c r="H207" s="13"/>
      <c r="I207" s="13"/>
      <c r="J207" s="13"/>
      <c r="K207" s="14"/>
      <c r="L207" s="13"/>
      <c r="M207" s="13"/>
      <c r="N207" s="13"/>
      <c r="O207" s="13"/>
      <c r="P207" s="13"/>
      <c r="Q207" s="13"/>
      <c r="R207" s="13"/>
      <c r="S207" s="13"/>
      <c r="V207" s="18"/>
      <c r="W207" s="18"/>
      <c r="X207" s="18"/>
      <c r="Y207" s="18"/>
    </row>
    <row r="208" spans="2:25" x14ac:dyDescent="0.25">
      <c r="B208" s="9" t="s">
        <v>586</v>
      </c>
      <c r="C208" s="9" t="s">
        <v>587</v>
      </c>
      <c r="D208" s="10">
        <v>1</v>
      </c>
      <c r="E208" s="38" t="s">
        <v>307</v>
      </c>
      <c r="F208" s="13"/>
      <c r="G208" s="13"/>
      <c r="H208" s="13"/>
      <c r="I208" s="13"/>
      <c r="J208" s="13"/>
      <c r="K208" s="14"/>
      <c r="L208" s="13"/>
      <c r="M208" s="13"/>
      <c r="N208" s="13"/>
      <c r="O208" s="13"/>
      <c r="P208" s="13"/>
      <c r="Q208" s="13"/>
      <c r="R208" s="13"/>
      <c r="S208" s="13"/>
      <c r="V208" s="18"/>
      <c r="W208" s="18"/>
      <c r="X208" s="18"/>
      <c r="Y208" s="18"/>
    </row>
    <row r="209" spans="2:25" x14ac:dyDescent="0.25">
      <c r="B209" s="9" t="s">
        <v>195</v>
      </c>
      <c r="C209" s="9" t="s">
        <v>588</v>
      </c>
      <c r="D209" s="10">
        <v>1</v>
      </c>
      <c r="E209" s="38" t="s">
        <v>307</v>
      </c>
      <c r="F209" s="13"/>
      <c r="G209" s="13"/>
      <c r="H209" s="13"/>
      <c r="I209" s="13"/>
      <c r="J209" s="13"/>
      <c r="K209" s="14"/>
      <c r="L209" s="13"/>
      <c r="M209" s="13"/>
      <c r="N209" s="13"/>
      <c r="O209" s="13"/>
      <c r="P209" s="13"/>
      <c r="Q209" s="13"/>
      <c r="R209" s="13"/>
      <c r="S209" s="13"/>
      <c r="V209" s="18"/>
      <c r="W209" s="18"/>
      <c r="X209" s="18"/>
      <c r="Y209" s="18"/>
    </row>
    <row r="210" spans="2:25" x14ac:dyDescent="0.25">
      <c r="B210" s="9" t="s">
        <v>95</v>
      </c>
      <c r="C210" s="9" t="s">
        <v>589</v>
      </c>
      <c r="D210" s="10">
        <v>1</v>
      </c>
      <c r="E210" s="38" t="s">
        <v>307</v>
      </c>
      <c r="F210" s="13"/>
      <c r="G210" s="13"/>
      <c r="H210" s="13"/>
      <c r="I210" s="13"/>
      <c r="J210" s="13"/>
      <c r="K210" s="14"/>
      <c r="L210" s="13"/>
      <c r="M210" s="13"/>
      <c r="N210" s="13"/>
      <c r="O210" s="13"/>
      <c r="P210" s="13"/>
      <c r="Q210" s="13"/>
      <c r="R210" s="13"/>
      <c r="S210" s="13"/>
      <c r="V210" s="18"/>
      <c r="W210" s="18"/>
      <c r="X210" s="18"/>
      <c r="Y210" s="18"/>
    </row>
    <row r="211" spans="2:25" x14ac:dyDescent="0.25">
      <c r="B211" s="9" t="s">
        <v>590</v>
      </c>
      <c r="C211" s="9" t="s">
        <v>591</v>
      </c>
      <c r="D211" s="10">
        <v>1</v>
      </c>
      <c r="E211" s="38" t="s">
        <v>307</v>
      </c>
      <c r="F211" s="13"/>
      <c r="G211" s="13"/>
      <c r="H211" s="13"/>
      <c r="I211" s="13"/>
      <c r="J211" s="13"/>
      <c r="K211" s="14"/>
      <c r="L211" s="13"/>
      <c r="M211" s="13"/>
      <c r="N211" s="13"/>
      <c r="O211" s="13"/>
      <c r="P211" s="13"/>
      <c r="Q211" s="13"/>
      <c r="R211" s="13"/>
      <c r="S211" s="13"/>
      <c r="V211" s="18"/>
      <c r="W211" s="18"/>
      <c r="X211" s="18"/>
      <c r="Y211" s="18"/>
    </row>
    <row r="212" spans="2:25" x14ac:dyDescent="0.25">
      <c r="B212" s="9" t="s">
        <v>129</v>
      </c>
      <c r="C212" s="9" t="s">
        <v>592</v>
      </c>
      <c r="D212" s="10">
        <v>1</v>
      </c>
      <c r="E212" s="38" t="s">
        <v>307</v>
      </c>
      <c r="F212" s="13"/>
      <c r="G212" s="13"/>
      <c r="H212" s="13"/>
      <c r="I212" s="13"/>
      <c r="J212" s="13"/>
      <c r="K212" s="14"/>
      <c r="L212" s="13"/>
      <c r="M212" s="13"/>
      <c r="N212" s="13"/>
      <c r="O212" s="13"/>
      <c r="P212" s="13"/>
      <c r="Q212" s="13"/>
      <c r="R212" s="13"/>
      <c r="S212" s="13"/>
      <c r="V212" s="18"/>
      <c r="W212" s="18"/>
      <c r="X212" s="18"/>
      <c r="Y212" s="18"/>
    </row>
    <row r="213" spans="2:25" x14ac:dyDescent="0.25">
      <c r="B213" s="9" t="s">
        <v>106</v>
      </c>
      <c r="C213" s="9" t="s">
        <v>593</v>
      </c>
      <c r="D213" s="10">
        <v>1</v>
      </c>
      <c r="E213" s="38" t="s">
        <v>319</v>
      </c>
      <c r="F213" s="13"/>
      <c r="G213" s="13"/>
      <c r="H213" s="13"/>
      <c r="I213" s="13"/>
      <c r="J213" s="13"/>
      <c r="K213" s="14"/>
      <c r="L213" s="13"/>
      <c r="M213" s="13"/>
      <c r="N213" s="13"/>
      <c r="O213" s="13"/>
      <c r="P213" s="13"/>
      <c r="Q213" s="13"/>
      <c r="R213" s="13"/>
      <c r="S213" s="13"/>
      <c r="V213" s="18"/>
      <c r="W213" s="18"/>
      <c r="X213" s="18"/>
      <c r="Y213" s="18"/>
    </row>
    <row r="214" spans="2:25" x14ac:dyDescent="0.25">
      <c r="B214" s="9" t="s">
        <v>594</v>
      </c>
      <c r="C214" s="9" t="s">
        <v>595</v>
      </c>
      <c r="D214" s="10">
        <v>1</v>
      </c>
      <c r="E214" s="38" t="s">
        <v>262</v>
      </c>
      <c r="F214" s="13"/>
      <c r="G214" s="13"/>
      <c r="H214" s="13"/>
      <c r="I214" s="13"/>
      <c r="J214" s="13"/>
      <c r="K214" s="14"/>
      <c r="L214" s="13"/>
      <c r="M214" s="13"/>
      <c r="N214" s="13"/>
      <c r="O214" s="13"/>
      <c r="P214" s="13"/>
      <c r="Q214" s="13"/>
      <c r="R214" s="13"/>
      <c r="S214" s="13"/>
      <c r="V214" s="18"/>
      <c r="W214" s="18"/>
      <c r="X214" s="18"/>
      <c r="Y214" s="18"/>
    </row>
    <row r="215" spans="2:25" x14ac:dyDescent="0.25">
      <c r="B215" s="9" t="s">
        <v>596</v>
      </c>
      <c r="C215" s="9" t="s">
        <v>597</v>
      </c>
      <c r="D215" s="10">
        <v>1</v>
      </c>
      <c r="E215" s="38" t="s">
        <v>262</v>
      </c>
      <c r="F215" s="13"/>
      <c r="G215" s="13"/>
      <c r="H215" s="13"/>
      <c r="I215" s="13"/>
      <c r="J215" s="13"/>
      <c r="K215" s="14"/>
      <c r="L215" s="13"/>
      <c r="M215" s="13"/>
      <c r="N215" s="13"/>
      <c r="O215" s="13"/>
      <c r="P215" s="13"/>
      <c r="Q215" s="13"/>
      <c r="R215" s="13"/>
      <c r="S215" s="13"/>
      <c r="V215" s="18"/>
      <c r="W215" s="18"/>
      <c r="X215" s="18"/>
      <c r="Y215" s="18"/>
    </row>
    <row r="216" spans="2:25" x14ac:dyDescent="0.25">
      <c r="B216" s="9" t="s">
        <v>598</v>
      </c>
      <c r="C216" s="9" t="s">
        <v>599</v>
      </c>
      <c r="D216" s="10">
        <v>1</v>
      </c>
      <c r="E216" s="38" t="s">
        <v>262</v>
      </c>
      <c r="F216" s="13"/>
      <c r="G216" s="13"/>
      <c r="H216" s="13"/>
      <c r="I216" s="13"/>
      <c r="J216" s="13"/>
      <c r="K216" s="14"/>
      <c r="L216" s="13"/>
      <c r="M216" s="13"/>
      <c r="N216" s="13"/>
      <c r="O216" s="13"/>
      <c r="P216" s="13"/>
      <c r="Q216" s="13"/>
      <c r="R216" s="13"/>
      <c r="S216" s="13"/>
      <c r="V216" s="18"/>
      <c r="W216" s="18"/>
      <c r="X216" s="18"/>
      <c r="Y216" s="18"/>
    </row>
    <row r="217" spans="2:25" x14ac:dyDescent="0.25">
      <c r="B217" s="9" t="s">
        <v>600</v>
      </c>
      <c r="C217" s="9" t="s">
        <v>601</v>
      </c>
      <c r="D217" s="10">
        <v>1</v>
      </c>
      <c r="E217" s="38" t="s">
        <v>262</v>
      </c>
      <c r="F217" s="13"/>
      <c r="G217" s="13"/>
      <c r="H217" s="13"/>
      <c r="I217" s="13"/>
      <c r="J217" s="13"/>
      <c r="K217" s="14"/>
      <c r="L217" s="13"/>
      <c r="M217" s="13"/>
      <c r="N217" s="13"/>
      <c r="O217" s="13"/>
      <c r="P217" s="13"/>
      <c r="Q217" s="13"/>
      <c r="R217" s="13"/>
      <c r="S217" s="13"/>
      <c r="V217" s="18"/>
      <c r="W217" s="18"/>
      <c r="X217" s="18"/>
      <c r="Y217" s="18"/>
    </row>
    <row r="218" spans="2:25" x14ac:dyDescent="0.25">
      <c r="B218" s="9" t="s">
        <v>602</v>
      </c>
      <c r="C218" s="9" t="s">
        <v>603</v>
      </c>
      <c r="D218" s="10">
        <v>1</v>
      </c>
      <c r="E218" s="38" t="s">
        <v>262</v>
      </c>
      <c r="F218" s="13"/>
      <c r="G218" s="13"/>
      <c r="H218" s="13"/>
      <c r="I218" s="13"/>
      <c r="J218" s="13"/>
      <c r="K218" s="14"/>
      <c r="L218" s="13"/>
      <c r="M218" s="13"/>
      <c r="N218" s="13"/>
      <c r="O218" s="13"/>
      <c r="P218" s="13"/>
      <c r="Q218" s="13"/>
      <c r="R218" s="13"/>
      <c r="S218" s="13"/>
      <c r="V218" s="18"/>
      <c r="W218" s="18"/>
      <c r="X218" s="18"/>
      <c r="Y218" s="18"/>
    </row>
    <row r="219" spans="2:25" x14ac:dyDescent="0.25">
      <c r="B219" s="9" t="s">
        <v>604</v>
      </c>
      <c r="C219" s="9" t="s">
        <v>605</v>
      </c>
      <c r="D219" s="10">
        <v>1</v>
      </c>
      <c r="E219" s="38" t="s">
        <v>333</v>
      </c>
      <c r="F219" s="13"/>
      <c r="G219" s="13"/>
      <c r="H219" s="13"/>
      <c r="I219" s="13"/>
      <c r="J219" s="13"/>
      <c r="K219" s="14"/>
      <c r="L219" s="13"/>
      <c r="M219" s="13"/>
      <c r="N219" s="13"/>
      <c r="O219" s="13"/>
      <c r="P219" s="13"/>
      <c r="Q219" s="13"/>
      <c r="R219" s="13"/>
      <c r="S219" s="13"/>
      <c r="V219" s="18"/>
      <c r="W219" s="18"/>
      <c r="X219" s="18"/>
      <c r="Y219" s="18"/>
    </row>
    <row r="220" spans="2:25" x14ac:dyDescent="0.25">
      <c r="B220" s="9" t="s">
        <v>606</v>
      </c>
      <c r="C220" s="9" t="s">
        <v>607</v>
      </c>
      <c r="D220" s="10">
        <v>1</v>
      </c>
      <c r="E220" s="38" t="s">
        <v>346</v>
      </c>
      <c r="F220" s="13"/>
      <c r="G220" s="13"/>
      <c r="H220" s="13"/>
      <c r="I220" s="13"/>
      <c r="J220" s="13"/>
      <c r="K220" s="14"/>
      <c r="L220" s="13"/>
      <c r="M220" s="13"/>
      <c r="N220" s="13"/>
      <c r="O220" s="13"/>
      <c r="P220" s="13"/>
      <c r="Q220" s="13"/>
      <c r="R220" s="13"/>
      <c r="S220" s="13"/>
      <c r="V220" s="18"/>
      <c r="W220" s="18"/>
      <c r="X220" s="18"/>
      <c r="Y220" s="18"/>
    </row>
    <row r="221" spans="2:25" x14ac:dyDescent="0.25">
      <c r="B221" s="9" t="s">
        <v>608</v>
      </c>
      <c r="C221" s="9" t="s">
        <v>609</v>
      </c>
      <c r="D221" s="10">
        <v>1</v>
      </c>
      <c r="E221" s="38" t="s">
        <v>346</v>
      </c>
      <c r="F221" s="13"/>
      <c r="G221" s="13"/>
      <c r="H221" s="13"/>
      <c r="I221" s="13"/>
      <c r="J221" s="13"/>
      <c r="K221" s="14"/>
      <c r="L221" s="13"/>
      <c r="M221" s="13"/>
      <c r="N221" s="13"/>
      <c r="O221" s="13"/>
      <c r="P221" s="13"/>
      <c r="Q221" s="13"/>
      <c r="R221" s="13"/>
      <c r="S221" s="13"/>
      <c r="V221" s="18"/>
      <c r="W221" s="18"/>
      <c r="X221" s="18"/>
      <c r="Y221" s="18"/>
    </row>
    <row r="222" spans="2:25" x14ac:dyDescent="0.25">
      <c r="B222" s="9" t="s">
        <v>610</v>
      </c>
      <c r="C222" s="9" t="s">
        <v>611</v>
      </c>
      <c r="D222" s="10">
        <v>1</v>
      </c>
      <c r="E222" s="38" t="s">
        <v>346</v>
      </c>
      <c r="F222" s="13"/>
      <c r="G222" s="13"/>
      <c r="H222" s="13"/>
      <c r="I222" s="13"/>
      <c r="J222" s="13"/>
      <c r="K222" s="14"/>
      <c r="L222" s="13"/>
      <c r="M222" s="13"/>
      <c r="N222" s="13"/>
      <c r="O222" s="13"/>
      <c r="P222" s="13"/>
      <c r="Q222" s="13"/>
      <c r="R222" s="13"/>
      <c r="S222" s="13"/>
      <c r="V222" s="18"/>
      <c r="W222" s="18"/>
      <c r="X222" s="18"/>
      <c r="Y222" s="18"/>
    </row>
    <row r="223" spans="2:25" x14ac:dyDescent="0.25">
      <c r="B223" s="9" t="s">
        <v>612</v>
      </c>
      <c r="C223" s="9" t="s">
        <v>613</v>
      </c>
      <c r="D223" s="10">
        <v>1</v>
      </c>
      <c r="E223" s="38" t="s">
        <v>346</v>
      </c>
      <c r="F223" s="13"/>
      <c r="G223" s="13"/>
      <c r="H223" s="13"/>
      <c r="I223" s="13"/>
      <c r="J223" s="13"/>
      <c r="K223" s="14"/>
      <c r="L223" s="13"/>
      <c r="M223" s="13"/>
      <c r="N223" s="13"/>
      <c r="O223" s="13"/>
      <c r="P223" s="13"/>
      <c r="Q223" s="13"/>
      <c r="R223" s="13"/>
      <c r="S223" s="13"/>
      <c r="V223" s="18"/>
      <c r="W223" s="18"/>
      <c r="X223" s="18"/>
      <c r="Y223" s="18"/>
    </row>
    <row r="224" spans="2:25" x14ac:dyDescent="0.25">
      <c r="B224" s="9" t="s">
        <v>614</v>
      </c>
      <c r="C224" s="9" t="s">
        <v>615</v>
      </c>
      <c r="D224" s="10">
        <v>1</v>
      </c>
      <c r="E224" s="38" t="s">
        <v>370</v>
      </c>
      <c r="F224" s="13"/>
      <c r="G224" s="13"/>
      <c r="H224" s="13"/>
      <c r="I224" s="13"/>
      <c r="J224" s="13"/>
      <c r="K224" s="14"/>
      <c r="L224" s="13"/>
      <c r="M224" s="13"/>
      <c r="N224" s="13"/>
      <c r="O224" s="13"/>
      <c r="P224" s="13"/>
      <c r="Q224" s="13"/>
      <c r="R224" s="13"/>
      <c r="S224" s="13"/>
      <c r="V224" s="18"/>
      <c r="W224" s="18"/>
      <c r="X224" s="18"/>
      <c r="Y224" s="18"/>
    </row>
    <row r="225" spans="2:25" x14ac:dyDescent="0.25">
      <c r="B225" s="9" t="s">
        <v>616</v>
      </c>
      <c r="C225" s="9" t="s">
        <v>617</v>
      </c>
      <c r="D225" s="10">
        <v>1</v>
      </c>
      <c r="E225" s="38" t="s">
        <v>370</v>
      </c>
      <c r="F225" s="13"/>
      <c r="G225" s="13"/>
      <c r="H225" s="13"/>
      <c r="I225" s="13"/>
      <c r="J225" s="13"/>
      <c r="K225" s="14"/>
      <c r="L225" s="13"/>
      <c r="M225" s="13"/>
      <c r="N225" s="13"/>
      <c r="O225" s="13"/>
      <c r="P225" s="13"/>
      <c r="Q225" s="13"/>
      <c r="R225" s="13"/>
      <c r="S225" s="13"/>
      <c r="V225" s="18"/>
      <c r="W225" s="18"/>
      <c r="X225" s="18"/>
      <c r="Y225" s="18"/>
    </row>
    <row r="226" spans="2:25" x14ac:dyDescent="0.25">
      <c r="B226" s="9" t="s">
        <v>618</v>
      </c>
      <c r="C226" s="9" t="s">
        <v>619</v>
      </c>
      <c r="D226" s="10">
        <v>1</v>
      </c>
      <c r="E226" s="38" t="s">
        <v>370</v>
      </c>
      <c r="F226" s="13"/>
      <c r="G226" s="13"/>
      <c r="H226" s="13"/>
      <c r="I226" s="13"/>
      <c r="J226" s="13"/>
      <c r="K226" s="14"/>
      <c r="L226" s="13"/>
      <c r="M226" s="13"/>
      <c r="N226" s="13"/>
      <c r="O226" s="13"/>
      <c r="P226" s="13"/>
      <c r="Q226" s="13"/>
      <c r="R226" s="13"/>
      <c r="S226" s="13"/>
      <c r="V226" s="18"/>
      <c r="W226" s="18"/>
      <c r="X226" s="18"/>
      <c r="Y226" s="18"/>
    </row>
    <row r="227" spans="2:25" x14ac:dyDescent="0.25">
      <c r="B227" s="9" t="s">
        <v>620</v>
      </c>
      <c r="C227" s="9" t="s">
        <v>621</v>
      </c>
      <c r="D227" s="10">
        <v>1</v>
      </c>
      <c r="E227" s="38" t="s">
        <v>370</v>
      </c>
      <c r="F227" s="13"/>
      <c r="G227" s="13"/>
      <c r="H227" s="13"/>
      <c r="I227" s="13"/>
      <c r="J227" s="13"/>
      <c r="K227" s="14"/>
      <c r="L227" s="13"/>
      <c r="M227" s="13"/>
      <c r="N227" s="13"/>
      <c r="O227" s="13"/>
      <c r="P227" s="13"/>
      <c r="Q227" s="13"/>
      <c r="R227" s="13"/>
      <c r="S227" s="13"/>
      <c r="V227" s="18"/>
      <c r="W227" s="18"/>
      <c r="X227" s="18"/>
      <c r="Y227" s="18"/>
    </row>
    <row r="228" spans="2:25" x14ac:dyDescent="0.25">
      <c r="B228" s="9" t="s">
        <v>622</v>
      </c>
      <c r="C228" s="9" t="s">
        <v>623</v>
      </c>
      <c r="D228" s="10">
        <v>1</v>
      </c>
      <c r="E228" s="38" t="s">
        <v>488</v>
      </c>
      <c r="F228" s="13"/>
      <c r="G228" s="13"/>
      <c r="H228" s="13"/>
      <c r="I228" s="13"/>
      <c r="J228" s="13"/>
      <c r="K228" s="14"/>
      <c r="L228" s="13"/>
      <c r="M228" s="13"/>
      <c r="N228" s="13"/>
      <c r="O228" s="13"/>
      <c r="P228" s="13"/>
      <c r="Q228" s="13"/>
      <c r="R228" s="13"/>
      <c r="S228" s="13"/>
      <c r="V228" s="18"/>
      <c r="W228" s="18"/>
      <c r="X228" s="18"/>
      <c r="Y228" s="18"/>
    </row>
    <row r="229" spans="2:25" x14ac:dyDescent="0.25">
      <c r="B229" s="9" t="s">
        <v>227</v>
      </c>
      <c r="C229" s="9" t="s">
        <v>624</v>
      </c>
      <c r="D229" s="10">
        <v>1</v>
      </c>
      <c r="E229" s="38" t="s">
        <v>365</v>
      </c>
      <c r="F229" s="13"/>
      <c r="G229" s="13"/>
      <c r="H229" s="13"/>
      <c r="I229" s="13"/>
      <c r="J229" s="13"/>
      <c r="K229" s="14"/>
      <c r="L229" s="13"/>
      <c r="M229" s="13"/>
      <c r="N229" s="13"/>
      <c r="O229" s="13"/>
      <c r="P229" s="13"/>
      <c r="Q229" s="13"/>
      <c r="R229" s="13"/>
      <c r="S229" s="13"/>
      <c r="V229" s="18"/>
      <c r="W229" s="18"/>
      <c r="X229" s="18"/>
      <c r="Y229" s="18"/>
    </row>
    <row r="230" spans="2:25" x14ac:dyDescent="0.25">
      <c r="B230" s="9" t="s">
        <v>625</v>
      </c>
      <c r="C230" s="9" t="s">
        <v>626</v>
      </c>
      <c r="D230" s="10">
        <v>1</v>
      </c>
      <c r="E230" s="38" t="s">
        <v>405</v>
      </c>
      <c r="F230" s="13"/>
      <c r="G230" s="13"/>
      <c r="H230" s="13"/>
      <c r="I230" s="13"/>
      <c r="J230" s="13"/>
      <c r="K230" s="14"/>
      <c r="L230" s="13"/>
      <c r="M230" s="13"/>
      <c r="N230" s="13"/>
      <c r="O230" s="13"/>
      <c r="P230" s="13"/>
      <c r="Q230" s="13"/>
      <c r="R230" s="13"/>
      <c r="S230" s="13"/>
      <c r="V230" s="18"/>
      <c r="W230" s="18"/>
      <c r="X230" s="18"/>
      <c r="Y230" s="18"/>
    </row>
    <row r="231" spans="2:25" x14ac:dyDescent="0.25">
      <c r="B231" s="9" t="s">
        <v>627</v>
      </c>
      <c r="C231" s="9" t="s">
        <v>628</v>
      </c>
      <c r="D231" s="10">
        <v>1</v>
      </c>
      <c r="E231" s="38" t="s">
        <v>278</v>
      </c>
      <c r="F231" s="13"/>
      <c r="G231" s="13"/>
      <c r="H231" s="13"/>
      <c r="I231" s="13"/>
      <c r="J231" s="13"/>
      <c r="K231" s="14"/>
      <c r="L231" s="13"/>
      <c r="M231" s="13"/>
      <c r="N231" s="13"/>
      <c r="O231" s="13"/>
      <c r="P231" s="13"/>
      <c r="Q231" s="13"/>
      <c r="R231" s="13"/>
      <c r="S231" s="13"/>
      <c r="V231" s="18"/>
      <c r="W231" s="18"/>
      <c r="X231" s="18"/>
      <c r="Y231" s="18"/>
    </row>
    <row r="232" spans="2:25" x14ac:dyDescent="0.25">
      <c r="B232" s="9" t="s">
        <v>158</v>
      </c>
      <c r="C232" s="9" t="s">
        <v>629</v>
      </c>
      <c r="D232" s="10">
        <v>1</v>
      </c>
      <c r="E232" s="38" t="s">
        <v>341</v>
      </c>
      <c r="F232" s="13"/>
      <c r="G232" s="13"/>
      <c r="H232" s="13"/>
      <c r="I232" s="13"/>
      <c r="J232" s="13"/>
      <c r="K232" s="14"/>
      <c r="L232" s="13"/>
      <c r="M232" s="13"/>
      <c r="N232" s="13"/>
      <c r="O232" s="13"/>
      <c r="P232" s="13"/>
      <c r="Q232" s="13"/>
      <c r="R232" s="13"/>
      <c r="S232" s="13"/>
      <c r="V232" s="18"/>
      <c r="W232" s="18"/>
      <c r="X232" s="18"/>
      <c r="Y232" s="18"/>
    </row>
    <row r="233" spans="2:25" x14ac:dyDescent="0.25">
      <c r="B233" s="9" t="s">
        <v>630</v>
      </c>
      <c r="C233" s="9" t="s">
        <v>631</v>
      </c>
      <c r="D233" s="10">
        <v>1</v>
      </c>
      <c r="E233" s="38" t="s">
        <v>360</v>
      </c>
      <c r="F233" s="13"/>
      <c r="G233" s="13"/>
      <c r="H233" s="13"/>
      <c r="I233" s="13"/>
      <c r="J233" s="13"/>
      <c r="K233" s="14"/>
      <c r="L233" s="13"/>
      <c r="M233" s="13"/>
      <c r="N233" s="13"/>
      <c r="O233" s="13"/>
      <c r="P233" s="13"/>
      <c r="Q233" s="13"/>
      <c r="R233" s="13"/>
      <c r="S233" s="13"/>
      <c r="V233" s="18"/>
      <c r="W233" s="18"/>
      <c r="X233" s="18"/>
      <c r="Y233" s="18"/>
    </row>
    <row r="234" spans="2:25" x14ac:dyDescent="0.25">
      <c r="B234" s="9" t="s">
        <v>632</v>
      </c>
      <c r="C234" s="9" t="s">
        <v>633</v>
      </c>
      <c r="D234" s="10">
        <v>1</v>
      </c>
      <c r="E234" s="38" t="s">
        <v>360</v>
      </c>
      <c r="F234" s="13"/>
      <c r="G234" s="13"/>
      <c r="H234" s="13"/>
      <c r="I234" s="13"/>
      <c r="J234" s="13"/>
      <c r="K234" s="14"/>
      <c r="L234" s="13"/>
      <c r="M234" s="13"/>
      <c r="N234" s="13"/>
      <c r="O234" s="13"/>
      <c r="P234" s="13"/>
      <c r="Q234" s="13"/>
      <c r="R234" s="13"/>
      <c r="S234" s="13"/>
      <c r="V234" s="18"/>
      <c r="W234" s="18"/>
      <c r="X234" s="18"/>
      <c r="Y234" s="18"/>
    </row>
    <row r="235" spans="2:25" x14ac:dyDescent="0.25">
      <c r="B235" s="9" t="s">
        <v>634</v>
      </c>
      <c r="C235" s="9" t="s">
        <v>635</v>
      </c>
      <c r="D235" s="10">
        <v>1</v>
      </c>
      <c r="E235" s="38" t="s">
        <v>346</v>
      </c>
      <c r="F235" s="13"/>
      <c r="G235" s="13"/>
      <c r="H235" s="13"/>
      <c r="I235" s="13"/>
      <c r="J235" s="13"/>
      <c r="K235" s="14"/>
      <c r="L235" s="13"/>
      <c r="M235" s="13"/>
      <c r="N235" s="13"/>
      <c r="O235" s="13"/>
      <c r="P235" s="13"/>
      <c r="Q235" s="13"/>
      <c r="R235" s="13"/>
      <c r="S235" s="13"/>
      <c r="V235" s="18"/>
      <c r="W235" s="18"/>
      <c r="X235" s="18"/>
      <c r="Y235" s="18"/>
    </row>
    <row r="236" spans="2:25" x14ac:dyDescent="0.25">
      <c r="B236" s="9" t="s">
        <v>636</v>
      </c>
      <c r="C236" s="9" t="s">
        <v>637</v>
      </c>
      <c r="D236" s="10">
        <v>1</v>
      </c>
      <c r="E236" s="38" t="s">
        <v>346</v>
      </c>
      <c r="F236" s="13"/>
      <c r="G236" s="13"/>
      <c r="H236" s="13"/>
      <c r="I236" s="13"/>
      <c r="J236" s="13"/>
      <c r="K236" s="14"/>
      <c r="L236" s="13"/>
      <c r="M236" s="13"/>
      <c r="N236" s="13"/>
      <c r="O236" s="13"/>
      <c r="P236" s="13"/>
      <c r="Q236" s="13"/>
      <c r="R236" s="13"/>
      <c r="S236" s="13"/>
      <c r="V236" s="18"/>
      <c r="W236" s="18"/>
      <c r="X236" s="18"/>
      <c r="Y236" s="18"/>
    </row>
    <row r="237" spans="2:25" x14ac:dyDescent="0.25">
      <c r="B237" s="9" t="s">
        <v>213</v>
      </c>
      <c r="C237" s="9" t="s">
        <v>638</v>
      </c>
      <c r="D237" s="10">
        <v>1</v>
      </c>
      <c r="E237" s="38" t="s">
        <v>266</v>
      </c>
      <c r="F237" s="13"/>
      <c r="G237" s="13"/>
      <c r="H237" s="13"/>
      <c r="I237" s="13"/>
      <c r="J237" s="13"/>
      <c r="K237" s="14"/>
      <c r="L237" s="13"/>
      <c r="M237" s="13"/>
      <c r="N237" s="13"/>
      <c r="O237" s="13"/>
      <c r="P237" s="13"/>
      <c r="Q237" s="13"/>
      <c r="R237" s="13"/>
      <c r="S237" s="13"/>
      <c r="V237" s="18"/>
      <c r="W237" s="18"/>
      <c r="X237" s="18"/>
      <c r="Y237" s="18"/>
    </row>
    <row r="238" spans="2:25" x14ac:dyDescent="0.25">
      <c r="B238" s="9" t="s">
        <v>140</v>
      </c>
      <c r="C238" s="9" t="s">
        <v>639</v>
      </c>
      <c r="D238" s="10">
        <v>1</v>
      </c>
      <c r="E238" s="38" t="s">
        <v>278</v>
      </c>
      <c r="F238" s="13"/>
      <c r="G238" s="13"/>
      <c r="H238" s="13"/>
      <c r="I238" s="13"/>
      <c r="J238" s="13"/>
      <c r="K238" s="14"/>
      <c r="L238" s="13"/>
      <c r="M238" s="13"/>
      <c r="N238" s="13"/>
      <c r="O238" s="13"/>
      <c r="P238" s="13"/>
      <c r="Q238" s="13"/>
      <c r="R238" s="13"/>
      <c r="S238" s="13"/>
      <c r="V238" s="18"/>
      <c r="W238" s="18"/>
      <c r="X238" s="18"/>
      <c r="Y238" s="18"/>
    </row>
    <row r="239" spans="2:25" x14ac:dyDescent="0.25">
      <c r="B239" s="9" t="s">
        <v>640</v>
      </c>
      <c r="C239" s="9" t="s">
        <v>641</v>
      </c>
      <c r="D239" s="10">
        <v>1</v>
      </c>
      <c r="E239" s="38" t="s">
        <v>300</v>
      </c>
      <c r="F239" s="13"/>
      <c r="G239" s="13"/>
      <c r="H239" s="13"/>
      <c r="I239" s="13"/>
      <c r="J239" s="13"/>
      <c r="K239" s="14"/>
      <c r="L239" s="13"/>
      <c r="M239" s="13"/>
      <c r="N239" s="13"/>
      <c r="O239" s="13"/>
      <c r="P239" s="13"/>
      <c r="Q239" s="13"/>
      <c r="R239" s="13"/>
      <c r="S239" s="13"/>
      <c r="V239" s="18"/>
      <c r="W239" s="18"/>
      <c r="X239" s="18"/>
      <c r="Y239" s="18"/>
    </row>
    <row r="240" spans="2:25" x14ac:dyDescent="0.25">
      <c r="B240" s="9" t="s">
        <v>203</v>
      </c>
      <c r="C240" s="9" t="s">
        <v>642</v>
      </c>
      <c r="D240" s="10">
        <v>1</v>
      </c>
      <c r="E240" s="38" t="s">
        <v>321</v>
      </c>
      <c r="F240" s="13"/>
      <c r="G240" s="13"/>
      <c r="H240" s="13"/>
      <c r="I240" s="13"/>
      <c r="J240" s="13"/>
      <c r="K240" s="14"/>
      <c r="L240" s="13"/>
      <c r="M240" s="13"/>
      <c r="N240" s="13"/>
      <c r="O240" s="13"/>
      <c r="P240" s="13"/>
      <c r="Q240" s="13"/>
      <c r="R240" s="13"/>
      <c r="S240" s="13"/>
      <c r="V240" s="18"/>
      <c r="W240" s="18"/>
      <c r="X240" s="18"/>
      <c r="Y240" s="18"/>
    </row>
    <row r="241" spans="2:25" x14ac:dyDescent="0.25">
      <c r="B241" s="9" t="s">
        <v>643</v>
      </c>
      <c r="C241" s="9" t="s">
        <v>644</v>
      </c>
      <c r="D241" s="10">
        <v>1</v>
      </c>
      <c r="E241" s="38" t="s">
        <v>260</v>
      </c>
      <c r="F241" s="13"/>
      <c r="G241" s="13"/>
      <c r="H241" s="13"/>
      <c r="I241" s="13"/>
      <c r="J241" s="13"/>
      <c r="K241" s="14"/>
      <c r="L241" s="13"/>
      <c r="M241" s="13"/>
      <c r="N241" s="13"/>
      <c r="O241" s="13"/>
      <c r="P241" s="13"/>
      <c r="Q241" s="13"/>
      <c r="R241" s="13"/>
      <c r="S241" s="13"/>
      <c r="V241" s="18"/>
      <c r="W241" s="18"/>
      <c r="X241" s="18"/>
      <c r="Y241" s="18"/>
    </row>
    <row r="242" spans="2:25" x14ac:dyDescent="0.25">
      <c r="B242" s="9" t="s">
        <v>44</v>
      </c>
      <c r="C242" s="9" t="s">
        <v>645</v>
      </c>
      <c r="D242" s="10">
        <v>1</v>
      </c>
      <c r="E242" s="38" t="s">
        <v>321</v>
      </c>
      <c r="F242" s="13"/>
      <c r="G242" s="13"/>
      <c r="H242" s="13"/>
      <c r="I242" s="13"/>
      <c r="J242" s="13"/>
      <c r="K242" s="14"/>
      <c r="L242" s="13"/>
      <c r="M242" s="13"/>
      <c r="N242" s="13"/>
      <c r="O242" s="13"/>
      <c r="P242" s="13"/>
      <c r="Q242" s="13"/>
      <c r="R242" s="13"/>
      <c r="S242" s="13"/>
      <c r="V242" s="18"/>
      <c r="W242" s="18"/>
      <c r="X242" s="18"/>
      <c r="Y242" s="18"/>
    </row>
    <row r="243" spans="2:25" x14ac:dyDescent="0.25">
      <c r="B243" s="9" t="s">
        <v>646</v>
      </c>
      <c r="C243" s="9" t="s">
        <v>647</v>
      </c>
      <c r="D243" s="10">
        <v>1</v>
      </c>
      <c r="E243" s="38" t="s">
        <v>396</v>
      </c>
      <c r="F243" s="13"/>
      <c r="G243" s="13"/>
      <c r="H243" s="13"/>
      <c r="I243" s="13"/>
      <c r="J243" s="13"/>
      <c r="K243" s="14"/>
      <c r="L243" s="13"/>
      <c r="M243" s="13"/>
      <c r="N243" s="13"/>
      <c r="O243" s="13"/>
      <c r="P243" s="13"/>
      <c r="Q243" s="13"/>
      <c r="R243" s="13"/>
      <c r="S243" s="13"/>
      <c r="V243" s="18"/>
      <c r="W243" s="18"/>
      <c r="X243" s="18"/>
      <c r="Y243" s="18"/>
    </row>
    <row r="244" spans="2:25" x14ac:dyDescent="0.25">
      <c r="B244" s="9" t="s">
        <v>125</v>
      </c>
      <c r="C244" s="9" t="s">
        <v>648</v>
      </c>
      <c r="D244" s="10">
        <v>1</v>
      </c>
      <c r="E244" s="38" t="s">
        <v>341</v>
      </c>
      <c r="F244" s="13"/>
      <c r="G244" s="13"/>
      <c r="H244" s="13"/>
      <c r="I244" s="13"/>
      <c r="J244" s="13"/>
      <c r="K244" s="14"/>
      <c r="L244" s="13"/>
      <c r="M244" s="13"/>
      <c r="N244" s="13"/>
      <c r="O244" s="13"/>
      <c r="P244" s="13"/>
      <c r="Q244" s="13"/>
      <c r="R244" s="13"/>
      <c r="S244" s="13"/>
      <c r="V244" s="18"/>
      <c r="W244" s="18"/>
      <c r="X244" s="18"/>
      <c r="Y244" s="18"/>
    </row>
    <row r="245" spans="2:25" x14ac:dyDescent="0.25">
      <c r="B245" s="9" t="s">
        <v>649</v>
      </c>
      <c r="C245" s="9" t="s">
        <v>650</v>
      </c>
      <c r="D245" s="10">
        <v>1</v>
      </c>
      <c r="E245" s="38" t="s">
        <v>336</v>
      </c>
      <c r="F245" s="13"/>
      <c r="G245" s="13"/>
      <c r="H245" s="13"/>
      <c r="I245" s="13"/>
      <c r="J245" s="13"/>
      <c r="K245" s="14"/>
      <c r="L245" s="13"/>
      <c r="M245" s="13"/>
      <c r="N245" s="13"/>
      <c r="O245" s="13"/>
      <c r="P245" s="13"/>
      <c r="Q245" s="13"/>
      <c r="R245" s="13"/>
      <c r="S245" s="13"/>
      <c r="V245" s="18"/>
      <c r="W245" s="18"/>
      <c r="X245" s="18"/>
      <c r="Y245" s="18"/>
    </row>
    <row r="246" spans="2:25" x14ac:dyDescent="0.25">
      <c r="B246" s="9" t="s">
        <v>651</v>
      </c>
      <c r="C246" s="9" t="s">
        <v>652</v>
      </c>
      <c r="D246" s="10">
        <v>1</v>
      </c>
      <c r="E246" s="38" t="s">
        <v>271</v>
      </c>
      <c r="F246" s="13"/>
      <c r="G246" s="13"/>
      <c r="H246" s="13"/>
      <c r="I246" s="13"/>
      <c r="J246" s="13"/>
      <c r="K246" s="14"/>
      <c r="L246" s="13"/>
      <c r="M246" s="13"/>
      <c r="N246" s="13"/>
      <c r="O246" s="13"/>
      <c r="P246" s="13"/>
      <c r="Q246" s="13"/>
      <c r="R246" s="13"/>
      <c r="S246" s="13"/>
      <c r="V246" s="18"/>
      <c r="W246" s="18"/>
      <c r="X246" s="18"/>
      <c r="Y246" s="18"/>
    </row>
    <row r="247" spans="2:25" x14ac:dyDescent="0.25">
      <c r="B247" s="9" t="s">
        <v>653</v>
      </c>
      <c r="C247" s="9" t="s">
        <v>654</v>
      </c>
      <c r="D247" s="10">
        <v>1</v>
      </c>
      <c r="E247" s="38" t="s">
        <v>260</v>
      </c>
      <c r="F247" s="13"/>
      <c r="G247" s="13"/>
      <c r="H247" s="13"/>
      <c r="I247" s="13"/>
      <c r="J247" s="13"/>
      <c r="K247" s="14"/>
      <c r="L247" s="13"/>
      <c r="M247" s="13"/>
      <c r="N247" s="13"/>
      <c r="O247" s="13"/>
      <c r="P247" s="13"/>
      <c r="Q247" s="13"/>
      <c r="R247" s="13"/>
      <c r="S247" s="13"/>
      <c r="V247" s="18"/>
      <c r="W247" s="18"/>
      <c r="X247" s="18"/>
      <c r="Y247" s="18"/>
    </row>
    <row r="248" spans="2:25" x14ac:dyDescent="0.25">
      <c r="B248" s="9" t="s">
        <v>192</v>
      </c>
      <c r="C248" s="9" t="s">
        <v>655</v>
      </c>
      <c r="D248" s="10">
        <v>1</v>
      </c>
      <c r="E248" s="38" t="s">
        <v>346</v>
      </c>
      <c r="F248" s="13"/>
      <c r="G248" s="13"/>
      <c r="H248" s="13"/>
      <c r="I248" s="13"/>
      <c r="J248" s="13"/>
      <c r="K248" s="14"/>
      <c r="L248" s="13"/>
      <c r="M248" s="13"/>
      <c r="N248" s="13"/>
      <c r="O248" s="13"/>
      <c r="P248" s="13"/>
      <c r="Q248" s="13"/>
      <c r="R248" s="13"/>
      <c r="S248" s="13"/>
      <c r="V248" s="18"/>
      <c r="W248" s="18"/>
      <c r="X248" s="18"/>
      <c r="Y248" s="18"/>
    </row>
    <row r="249" spans="2:25" x14ac:dyDescent="0.25">
      <c r="B249" s="9" t="s">
        <v>656</v>
      </c>
      <c r="C249" s="9" t="s">
        <v>657</v>
      </c>
      <c r="D249" s="10">
        <v>1</v>
      </c>
      <c r="E249" s="38" t="s">
        <v>346</v>
      </c>
      <c r="F249" s="13"/>
      <c r="G249" s="13"/>
      <c r="H249" s="13"/>
      <c r="I249" s="13"/>
      <c r="J249" s="13"/>
      <c r="K249" s="14"/>
      <c r="L249" s="13"/>
      <c r="M249" s="13"/>
      <c r="N249" s="13"/>
      <c r="O249" s="13"/>
      <c r="P249" s="13"/>
      <c r="Q249" s="13"/>
      <c r="R249" s="13"/>
      <c r="S249" s="13"/>
      <c r="V249" s="18"/>
      <c r="W249" s="18"/>
      <c r="X249" s="18"/>
      <c r="Y249" s="18"/>
    </row>
    <row r="250" spans="2:25" x14ac:dyDescent="0.25">
      <c r="B250" s="9" t="s">
        <v>658</v>
      </c>
      <c r="C250" s="9" t="s">
        <v>659</v>
      </c>
      <c r="D250" s="10">
        <v>1</v>
      </c>
      <c r="E250" s="38" t="s">
        <v>370</v>
      </c>
      <c r="F250" s="13"/>
      <c r="G250" s="13"/>
      <c r="H250" s="13"/>
      <c r="I250" s="13"/>
      <c r="J250" s="13"/>
      <c r="K250" s="14"/>
      <c r="L250" s="13"/>
      <c r="M250" s="13"/>
      <c r="N250" s="13"/>
      <c r="O250" s="13"/>
      <c r="P250" s="13"/>
      <c r="Q250" s="13"/>
      <c r="R250" s="13"/>
      <c r="S250" s="13"/>
      <c r="V250" s="18"/>
      <c r="W250" s="18"/>
      <c r="X250" s="18"/>
      <c r="Y250" s="18"/>
    </row>
    <row r="251" spans="2:25" x14ac:dyDescent="0.25">
      <c r="B251" s="9" t="s">
        <v>71</v>
      </c>
      <c r="C251" s="9" t="s">
        <v>660</v>
      </c>
      <c r="D251" s="10">
        <v>1</v>
      </c>
      <c r="E251" s="38" t="s">
        <v>360</v>
      </c>
      <c r="F251" s="13"/>
      <c r="G251" s="13"/>
      <c r="H251" s="13"/>
      <c r="I251" s="13"/>
      <c r="J251" s="13"/>
      <c r="K251" s="14"/>
      <c r="L251" s="13"/>
      <c r="M251" s="13"/>
      <c r="N251" s="13"/>
      <c r="O251" s="13"/>
      <c r="P251" s="13"/>
      <c r="Q251" s="13"/>
      <c r="R251" s="13"/>
      <c r="S251" s="13"/>
      <c r="V251" s="18"/>
      <c r="W251" s="18"/>
      <c r="X251" s="18"/>
      <c r="Y251" s="18"/>
    </row>
    <row r="252" spans="2:25" x14ac:dyDescent="0.25">
      <c r="B252" s="9" t="s">
        <v>661</v>
      </c>
      <c r="C252" s="9" t="s">
        <v>662</v>
      </c>
      <c r="D252" s="10">
        <v>1</v>
      </c>
      <c r="E252" s="38" t="s">
        <v>260</v>
      </c>
      <c r="F252" s="13"/>
      <c r="G252" s="13"/>
      <c r="H252" s="13"/>
      <c r="I252" s="13"/>
      <c r="J252" s="13"/>
      <c r="K252" s="14"/>
      <c r="L252" s="13"/>
      <c r="M252" s="13"/>
      <c r="N252" s="13"/>
      <c r="O252" s="13"/>
      <c r="P252" s="13"/>
      <c r="Q252" s="13"/>
      <c r="R252" s="13"/>
      <c r="S252" s="13"/>
      <c r="V252" s="18"/>
      <c r="W252" s="18"/>
      <c r="X252" s="18"/>
      <c r="Y252" s="18"/>
    </row>
    <row r="253" spans="2:25" x14ac:dyDescent="0.25">
      <c r="B253" s="9" t="s">
        <v>663</v>
      </c>
      <c r="C253" s="9" t="s">
        <v>664</v>
      </c>
      <c r="D253" s="10">
        <v>1</v>
      </c>
      <c r="E253" s="38" t="s">
        <v>346</v>
      </c>
      <c r="F253" s="13"/>
      <c r="G253" s="13"/>
      <c r="H253" s="13"/>
      <c r="I253" s="13"/>
      <c r="J253" s="13"/>
      <c r="K253" s="14"/>
      <c r="L253" s="13"/>
      <c r="M253" s="13"/>
      <c r="N253" s="13"/>
      <c r="O253" s="13"/>
      <c r="P253" s="13"/>
      <c r="Q253" s="13"/>
      <c r="R253" s="13"/>
      <c r="S253" s="13"/>
      <c r="V253" s="18"/>
      <c r="W253" s="18"/>
      <c r="X253" s="18"/>
      <c r="Y253" s="18"/>
    </row>
    <row r="254" spans="2:25" x14ac:dyDescent="0.25">
      <c r="B254" s="9" t="s">
        <v>21</v>
      </c>
      <c r="C254" s="9" t="s">
        <v>665</v>
      </c>
      <c r="D254" s="10">
        <v>1</v>
      </c>
      <c r="E254" s="38" t="s">
        <v>289</v>
      </c>
      <c r="F254" s="13"/>
      <c r="G254" s="13"/>
      <c r="H254" s="13"/>
      <c r="I254" s="13"/>
      <c r="J254" s="13"/>
      <c r="K254" s="14"/>
      <c r="L254" s="13"/>
      <c r="M254" s="13"/>
      <c r="N254" s="13"/>
      <c r="O254" s="13"/>
      <c r="P254" s="13"/>
      <c r="Q254" s="13"/>
      <c r="R254" s="13"/>
      <c r="S254" s="13"/>
      <c r="V254" s="18"/>
      <c r="W254" s="18"/>
      <c r="X254" s="18"/>
      <c r="Y254" s="18"/>
    </row>
    <row r="255" spans="2:25" x14ac:dyDescent="0.25">
      <c r="B255" s="9" t="s">
        <v>666</v>
      </c>
      <c r="C255" s="9" t="s">
        <v>667</v>
      </c>
      <c r="D255" s="10">
        <v>1</v>
      </c>
      <c r="E255" s="38" t="s">
        <v>258</v>
      </c>
      <c r="F255" s="13"/>
      <c r="G255" s="13"/>
      <c r="H255" s="13"/>
      <c r="I255" s="13"/>
      <c r="J255" s="13"/>
      <c r="K255" s="14"/>
      <c r="L255" s="13"/>
      <c r="M255" s="13"/>
      <c r="N255" s="13"/>
      <c r="O255" s="13"/>
      <c r="P255" s="13"/>
      <c r="Q255" s="13"/>
      <c r="R255" s="13"/>
      <c r="S255" s="13"/>
      <c r="V255" s="18"/>
      <c r="W255" s="18"/>
      <c r="X255" s="18"/>
      <c r="Y255" s="18"/>
    </row>
    <row r="256" spans="2:25" x14ac:dyDescent="0.25">
      <c r="B256" s="9" t="s">
        <v>668</v>
      </c>
      <c r="C256" s="9" t="s">
        <v>669</v>
      </c>
      <c r="D256" s="10">
        <v>1</v>
      </c>
      <c r="E256" s="38" t="s">
        <v>278</v>
      </c>
      <c r="F256" s="13"/>
      <c r="G256" s="13"/>
      <c r="H256" s="13"/>
      <c r="I256" s="13"/>
      <c r="J256" s="13"/>
      <c r="K256" s="14"/>
      <c r="L256" s="13"/>
      <c r="M256" s="13"/>
      <c r="N256" s="13"/>
      <c r="O256" s="13"/>
      <c r="P256" s="13"/>
      <c r="Q256" s="13"/>
      <c r="R256" s="13"/>
      <c r="S256" s="13"/>
      <c r="V256" s="18"/>
      <c r="W256" s="18"/>
      <c r="X256" s="18"/>
      <c r="Y256" s="18"/>
    </row>
    <row r="257" spans="2:25" x14ac:dyDescent="0.25">
      <c r="B257" s="9" t="s">
        <v>670</v>
      </c>
      <c r="C257" s="9" t="s">
        <v>671</v>
      </c>
      <c r="D257" s="10">
        <v>1</v>
      </c>
      <c r="E257" s="38" t="s">
        <v>488</v>
      </c>
      <c r="F257" s="13"/>
      <c r="G257" s="13"/>
      <c r="H257" s="13"/>
      <c r="I257" s="13"/>
      <c r="J257" s="13"/>
      <c r="K257" s="14"/>
      <c r="L257" s="13"/>
      <c r="M257" s="13"/>
      <c r="N257" s="13"/>
      <c r="O257" s="13"/>
      <c r="P257" s="13"/>
      <c r="Q257" s="13"/>
      <c r="R257" s="13"/>
      <c r="S257" s="13"/>
      <c r="V257" s="18"/>
      <c r="W257" s="18"/>
      <c r="X257" s="18"/>
      <c r="Y257" s="18"/>
    </row>
    <row r="258" spans="2:25" x14ac:dyDescent="0.25">
      <c r="B258" s="9" t="s">
        <v>102</v>
      </c>
      <c r="C258" s="9" t="s">
        <v>672</v>
      </c>
      <c r="D258" s="10">
        <v>1</v>
      </c>
      <c r="E258" s="38" t="s">
        <v>271</v>
      </c>
      <c r="F258" s="13"/>
      <c r="G258" s="13"/>
      <c r="H258" s="13"/>
      <c r="I258" s="13"/>
      <c r="J258" s="13"/>
      <c r="K258" s="14"/>
      <c r="L258" s="13"/>
      <c r="M258" s="13"/>
      <c r="N258" s="13"/>
      <c r="O258" s="13"/>
      <c r="P258" s="13"/>
      <c r="Q258" s="13"/>
      <c r="R258" s="13"/>
      <c r="S258" s="13"/>
      <c r="V258" s="18"/>
      <c r="W258" s="18"/>
      <c r="X258" s="18"/>
      <c r="Y258" s="18"/>
    </row>
    <row r="259" spans="2:25" x14ac:dyDescent="0.25">
      <c r="B259" s="9" t="s">
        <v>673</v>
      </c>
      <c r="C259" s="9" t="s">
        <v>674</v>
      </c>
      <c r="D259" s="10">
        <v>1</v>
      </c>
      <c r="E259" s="38" t="s">
        <v>271</v>
      </c>
      <c r="F259" s="13"/>
      <c r="G259" s="13"/>
      <c r="H259" s="13"/>
      <c r="I259" s="13"/>
      <c r="J259" s="13"/>
      <c r="K259" s="14"/>
      <c r="L259" s="13"/>
      <c r="M259" s="13"/>
      <c r="N259" s="13"/>
      <c r="O259" s="13"/>
      <c r="P259" s="13"/>
      <c r="Q259" s="13"/>
      <c r="R259" s="13"/>
      <c r="S259" s="13"/>
      <c r="V259" s="18"/>
      <c r="W259" s="18"/>
      <c r="X259" s="18"/>
      <c r="Y259" s="18"/>
    </row>
    <row r="260" spans="2:25" x14ac:dyDescent="0.25">
      <c r="B260" s="9" t="s">
        <v>675</v>
      </c>
      <c r="C260" s="9" t="s">
        <v>676</v>
      </c>
      <c r="D260" s="10">
        <v>1</v>
      </c>
      <c r="E260" s="38" t="s">
        <v>368</v>
      </c>
      <c r="F260" s="13"/>
      <c r="G260" s="13"/>
      <c r="H260" s="13"/>
      <c r="I260" s="13"/>
      <c r="J260" s="13"/>
      <c r="K260" s="14"/>
      <c r="L260" s="13"/>
      <c r="M260" s="13"/>
      <c r="N260" s="13"/>
      <c r="O260" s="13"/>
      <c r="P260" s="13"/>
      <c r="Q260" s="13"/>
      <c r="R260" s="13"/>
      <c r="S260" s="13"/>
      <c r="V260" s="18"/>
      <c r="W260" s="18"/>
      <c r="X260" s="18"/>
      <c r="Y260" s="18"/>
    </row>
    <row r="261" spans="2:25" x14ac:dyDescent="0.25">
      <c r="B261" s="9" t="s">
        <v>677</v>
      </c>
      <c r="C261" s="9" t="s">
        <v>678</v>
      </c>
      <c r="D261" s="10">
        <v>1</v>
      </c>
      <c r="E261" s="38" t="s">
        <v>307</v>
      </c>
      <c r="F261" s="13"/>
      <c r="G261" s="13"/>
      <c r="H261" s="13"/>
      <c r="I261" s="13"/>
      <c r="J261" s="13"/>
      <c r="K261" s="14"/>
      <c r="L261" s="13"/>
      <c r="M261" s="13"/>
      <c r="N261" s="13"/>
      <c r="O261" s="13"/>
      <c r="P261" s="13"/>
      <c r="Q261" s="13"/>
      <c r="R261" s="13"/>
      <c r="S261" s="13"/>
      <c r="V261" s="18"/>
      <c r="W261" s="18"/>
      <c r="X261" s="18"/>
      <c r="Y261" s="18"/>
    </row>
    <row r="262" spans="2:25" x14ac:dyDescent="0.25">
      <c r="B262" s="9" t="s">
        <v>38</v>
      </c>
      <c r="C262" s="9" t="s">
        <v>679</v>
      </c>
      <c r="D262" s="10">
        <v>1</v>
      </c>
      <c r="E262" s="38" t="s">
        <v>298</v>
      </c>
      <c r="F262" s="13"/>
      <c r="G262" s="13"/>
      <c r="H262" s="13"/>
      <c r="I262" s="13"/>
      <c r="J262" s="13"/>
      <c r="K262" s="14"/>
      <c r="L262" s="13"/>
      <c r="M262" s="13"/>
      <c r="N262" s="13"/>
      <c r="O262" s="13"/>
      <c r="P262" s="13"/>
      <c r="Q262" s="13"/>
      <c r="R262" s="13"/>
      <c r="S262" s="13"/>
      <c r="V262" s="18"/>
      <c r="W262" s="18"/>
      <c r="X262" s="18"/>
      <c r="Y262" s="18"/>
    </row>
    <row r="263" spans="2:25" x14ac:dyDescent="0.25">
      <c r="B263" s="9" t="s">
        <v>680</v>
      </c>
      <c r="C263" s="9" t="s">
        <v>681</v>
      </c>
      <c r="D263" s="10">
        <v>1</v>
      </c>
      <c r="E263" s="38" t="s">
        <v>336</v>
      </c>
      <c r="F263" s="13"/>
      <c r="G263" s="13"/>
      <c r="H263" s="13"/>
      <c r="I263" s="13"/>
      <c r="J263" s="13"/>
      <c r="K263" s="14"/>
      <c r="L263" s="13"/>
      <c r="M263" s="13"/>
      <c r="N263" s="13"/>
      <c r="O263" s="13"/>
      <c r="P263" s="13"/>
      <c r="Q263" s="13"/>
      <c r="R263" s="13"/>
      <c r="S263" s="13"/>
      <c r="V263" s="18"/>
      <c r="W263" s="18"/>
      <c r="X263" s="18"/>
      <c r="Y263" s="18"/>
    </row>
    <row r="264" spans="2:25" x14ac:dyDescent="0.25">
      <c r="B264" s="9" t="s">
        <v>62</v>
      </c>
      <c r="C264" s="9" t="s">
        <v>682</v>
      </c>
      <c r="D264" s="10">
        <v>1</v>
      </c>
      <c r="E264" s="38" t="s">
        <v>321</v>
      </c>
      <c r="F264" s="13"/>
      <c r="G264" s="13"/>
      <c r="H264" s="13"/>
      <c r="I264" s="13"/>
      <c r="J264" s="13"/>
      <c r="K264" s="14"/>
      <c r="L264" s="13"/>
      <c r="M264" s="13"/>
      <c r="N264" s="13"/>
      <c r="O264" s="13"/>
      <c r="P264" s="13"/>
      <c r="Q264" s="13"/>
      <c r="R264" s="13"/>
      <c r="S264" s="13"/>
      <c r="V264" s="18"/>
      <c r="W264" s="18"/>
      <c r="X264" s="18"/>
      <c r="Y264" s="18"/>
    </row>
    <row r="265" spans="2:25" x14ac:dyDescent="0.25">
      <c r="B265" s="9" t="s">
        <v>187</v>
      </c>
      <c r="C265" s="9" t="s">
        <v>683</v>
      </c>
      <c r="D265" s="10">
        <v>1</v>
      </c>
      <c r="E265" s="38" t="s">
        <v>260</v>
      </c>
      <c r="F265" s="13"/>
      <c r="G265" s="13"/>
      <c r="H265" s="13"/>
      <c r="I265" s="13"/>
      <c r="J265" s="13"/>
      <c r="K265" s="14"/>
      <c r="L265" s="13"/>
      <c r="M265" s="13"/>
      <c r="N265" s="13"/>
      <c r="O265" s="13"/>
      <c r="P265" s="13"/>
      <c r="Q265" s="13"/>
      <c r="R265" s="13"/>
      <c r="S265" s="13"/>
      <c r="V265" s="18"/>
      <c r="W265" s="18"/>
      <c r="X265" s="18"/>
      <c r="Y265" s="18"/>
    </row>
    <row r="266" spans="2:25" x14ac:dyDescent="0.25">
      <c r="B266" s="9" t="s">
        <v>684</v>
      </c>
      <c r="C266" s="9" t="s">
        <v>685</v>
      </c>
      <c r="D266" s="10">
        <v>1</v>
      </c>
      <c r="E266" s="38" t="s">
        <v>260</v>
      </c>
      <c r="F266" s="13"/>
      <c r="G266" s="13"/>
      <c r="H266" s="13"/>
      <c r="I266" s="13"/>
      <c r="J266" s="13"/>
      <c r="K266" s="14"/>
      <c r="L266" s="13"/>
      <c r="M266" s="13"/>
      <c r="N266" s="13"/>
      <c r="O266" s="13"/>
      <c r="P266" s="13"/>
      <c r="Q266" s="13"/>
      <c r="R266" s="13"/>
      <c r="S266" s="13"/>
      <c r="V266" s="18"/>
      <c r="W266" s="18"/>
      <c r="X266" s="18"/>
      <c r="Y266" s="18"/>
    </row>
    <row r="267" spans="2:25" x14ac:dyDescent="0.25">
      <c r="B267" s="9" t="s">
        <v>686</v>
      </c>
      <c r="C267" s="9" t="s">
        <v>687</v>
      </c>
      <c r="D267" s="10">
        <v>1</v>
      </c>
      <c r="E267" s="38" t="s">
        <v>298</v>
      </c>
      <c r="F267" s="13"/>
      <c r="G267" s="13"/>
      <c r="H267" s="13"/>
      <c r="I267" s="13"/>
      <c r="J267" s="13"/>
      <c r="K267" s="14"/>
      <c r="L267" s="13"/>
      <c r="M267" s="13"/>
      <c r="N267" s="13"/>
      <c r="O267" s="13"/>
      <c r="P267" s="13"/>
      <c r="Q267" s="13"/>
      <c r="R267" s="13"/>
      <c r="S267" s="13"/>
      <c r="V267" s="18"/>
      <c r="W267" s="18"/>
      <c r="X267" s="18"/>
      <c r="Y267" s="18"/>
    </row>
    <row r="268" spans="2:25" x14ac:dyDescent="0.25">
      <c r="B268" s="9" t="s">
        <v>119</v>
      </c>
      <c r="C268" s="9" t="s">
        <v>688</v>
      </c>
      <c r="D268" s="10">
        <v>1</v>
      </c>
      <c r="E268" s="38" t="s">
        <v>271</v>
      </c>
      <c r="F268" s="13"/>
      <c r="G268" s="13"/>
      <c r="H268" s="13"/>
      <c r="I268" s="13"/>
      <c r="J268" s="13"/>
      <c r="K268" s="14"/>
      <c r="L268" s="13"/>
      <c r="M268" s="13"/>
      <c r="N268" s="13"/>
      <c r="O268" s="13"/>
      <c r="P268" s="13"/>
      <c r="Q268" s="13"/>
      <c r="R268" s="13"/>
      <c r="S268" s="13"/>
      <c r="V268" s="18"/>
      <c r="W268" s="18"/>
      <c r="X268" s="18"/>
      <c r="Y268" s="18"/>
    </row>
    <row r="269" spans="2:25" x14ac:dyDescent="0.25">
      <c r="B269" s="9" t="s">
        <v>689</v>
      </c>
      <c r="C269" s="9" t="s">
        <v>690</v>
      </c>
      <c r="D269" s="10">
        <v>1</v>
      </c>
      <c r="E269" s="38" t="s">
        <v>264</v>
      </c>
      <c r="F269" s="13"/>
      <c r="G269" s="13"/>
      <c r="H269" s="13"/>
      <c r="I269" s="13"/>
      <c r="J269" s="13"/>
      <c r="K269" s="14"/>
      <c r="L269" s="13"/>
      <c r="M269" s="13"/>
      <c r="N269" s="13"/>
      <c r="O269" s="13"/>
      <c r="P269" s="13"/>
      <c r="Q269" s="13"/>
      <c r="R269" s="13"/>
      <c r="S269" s="13"/>
      <c r="V269" s="18"/>
      <c r="W269" s="18"/>
      <c r="X269" s="18"/>
      <c r="Y269" s="18"/>
    </row>
    <row r="270" spans="2:25" x14ac:dyDescent="0.25">
      <c r="B270" s="9" t="s">
        <v>691</v>
      </c>
      <c r="C270" s="9" t="s">
        <v>692</v>
      </c>
      <c r="D270" s="10">
        <v>1</v>
      </c>
      <c r="E270" s="38" t="s">
        <v>346</v>
      </c>
      <c r="F270" s="13"/>
      <c r="G270" s="13"/>
      <c r="H270" s="13"/>
      <c r="I270" s="13"/>
      <c r="J270" s="13"/>
      <c r="K270" s="14"/>
      <c r="L270" s="13"/>
      <c r="M270" s="13"/>
      <c r="N270" s="13"/>
      <c r="O270" s="13"/>
      <c r="P270" s="13"/>
      <c r="Q270" s="13"/>
      <c r="R270" s="13"/>
      <c r="S270" s="13"/>
      <c r="V270" s="18"/>
      <c r="W270" s="18"/>
      <c r="X270" s="18"/>
      <c r="Y270" s="18"/>
    </row>
    <row r="271" spans="2:25" x14ac:dyDescent="0.25">
      <c r="B271" s="9" t="s">
        <v>28</v>
      </c>
      <c r="C271" s="9" t="s">
        <v>693</v>
      </c>
      <c r="D271" s="10">
        <v>1</v>
      </c>
      <c r="E271" s="38" t="s">
        <v>289</v>
      </c>
      <c r="F271" s="13"/>
      <c r="G271" s="13"/>
      <c r="H271" s="13"/>
      <c r="I271" s="13"/>
      <c r="J271" s="13"/>
      <c r="K271" s="14"/>
      <c r="L271" s="13"/>
      <c r="M271" s="13"/>
      <c r="N271" s="13"/>
      <c r="O271" s="13"/>
      <c r="P271" s="13"/>
      <c r="Q271" s="13"/>
      <c r="R271" s="13"/>
      <c r="S271" s="13"/>
      <c r="V271" s="18"/>
      <c r="W271" s="18"/>
      <c r="X271" s="18"/>
      <c r="Y271" s="18"/>
    </row>
    <row r="272" spans="2:25" x14ac:dyDescent="0.25">
      <c r="B272" s="9" t="s">
        <v>116</v>
      </c>
      <c r="C272" s="9" t="s">
        <v>694</v>
      </c>
      <c r="D272" s="10">
        <v>1</v>
      </c>
      <c r="E272" s="38" t="s">
        <v>298</v>
      </c>
      <c r="F272" s="13"/>
      <c r="G272" s="13"/>
      <c r="H272" s="13"/>
      <c r="I272" s="13"/>
      <c r="J272" s="13"/>
      <c r="K272" s="14"/>
      <c r="L272" s="13"/>
      <c r="M272" s="13"/>
      <c r="N272" s="13"/>
      <c r="O272" s="13"/>
      <c r="P272" s="13"/>
      <c r="Q272" s="13"/>
      <c r="R272" s="13"/>
      <c r="S272" s="13"/>
      <c r="V272" s="18"/>
      <c r="W272" s="18"/>
      <c r="X272" s="18"/>
      <c r="Y272" s="18"/>
    </row>
    <row r="273" spans="2:25" x14ac:dyDescent="0.25">
      <c r="B273" s="9" t="s">
        <v>115</v>
      </c>
      <c r="C273" s="9" t="s">
        <v>695</v>
      </c>
      <c r="D273" s="10">
        <v>1</v>
      </c>
      <c r="E273" s="38" t="s">
        <v>260</v>
      </c>
      <c r="F273" s="13"/>
      <c r="G273" s="13"/>
      <c r="H273" s="13"/>
      <c r="I273" s="13"/>
      <c r="J273" s="13"/>
      <c r="K273" s="14"/>
      <c r="L273" s="13"/>
      <c r="M273" s="13"/>
      <c r="N273" s="13"/>
      <c r="O273" s="13"/>
      <c r="P273" s="13"/>
      <c r="Q273" s="13"/>
      <c r="R273" s="13"/>
      <c r="S273" s="13"/>
      <c r="V273" s="18"/>
      <c r="W273" s="18"/>
      <c r="X273" s="18"/>
      <c r="Y273" s="18"/>
    </row>
    <row r="274" spans="2:25" x14ac:dyDescent="0.25">
      <c r="B274" s="9" t="s">
        <v>148</v>
      </c>
      <c r="C274" s="9" t="s">
        <v>696</v>
      </c>
      <c r="D274" s="10">
        <v>1</v>
      </c>
      <c r="E274" s="38" t="s">
        <v>360</v>
      </c>
      <c r="F274" s="13"/>
      <c r="G274" s="13"/>
      <c r="H274" s="13"/>
      <c r="I274" s="13"/>
      <c r="J274" s="13"/>
      <c r="K274" s="14"/>
      <c r="L274" s="13"/>
      <c r="M274" s="13"/>
      <c r="N274" s="13"/>
      <c r="O274" s="13"/>
      <c r="P274" s="13"/>
      <c r="Q274" s="13"/>
      <c r="R274" s="13"/>
      <c r="S274" s="13"/>
      <c r="V274" s="18"/>
      <c r="W274" s="18"/>
      <c r="X274" s="18"/>
      <c r="Y274" s="18"/>
    </row>
    <row r="275" spans="2:25" x14ac:dyDescent="0.25">
      <c r="B275" s="9" t="s">
        <v>170</v>
      </c>
      <c r="C275" s="9" t="s">
        <v>697</v>
      </c>
      <c r="D275" s="10">
        <v>1</v>
      </c>
      <c r="E275" s="38" t="s">
        <v>341</v>
      </c>
      <c r="F275" s="13"/>
      <c r="G275" s="13"/>
      <c r="H275" s="13"/>
      <c r="I275" s="13"/>
      <c r="J275" s="13"/>
      <c r="K275" s="14"/>
      <c r="L275" s="13"/>
      <c r="M275" s="13"/>
      <c r="N275" s="13"/>
      <c r="O275" s="13"/>
      <c r="P275" s="13"/>
      <c r="Q275" s="13"/>
      <c r="R275" s="13"/>
      <c r="S275" s="13"/>
      <c r="V275" s="18"/>
      <c r="W275" s="18"/>
      <c r="X275" s="18"/>
      <c r="Y275" s="18"/>
    </row>
    <row r="276" spans="2:25" x14ac:dyDescent="0.25">
      <c r="B276" s="9" t="s">
        <v>156</v>
      </c>
      <c r="C276" s="9" t="s">
        <v>698</v>
      </c>
      <c r="D276" s="10">
        <v>1</v>
      </c>
      <c r="E276" s="38" t="s">
        <v>360</v>
      </c>
      <c r="F276" s="13"/>
      <c r="G276" s="13"/>
      <c r="H276" s="13"/>
      <c r="I276" s="13"/>
      <c r="J276" s="13"/>
      <c r="K276" s="14"/>
      <c r="L276" s="13"/>
      <c r="M276" s="13"/>
      <c r="N276" s="13"/>
      <c r="O276" s="13"/>
      <c r="P276" s="13"/>
      <c r="Q276" s="13"/>
      <c r="R276" s="13"/>
      <c r="S276" s="13"/>
      <c r="V276" s="18"/>
      <c r="W276" s="18"/>
      <c r="X276" s="18"/>
      <c r="Y276" s="18"/>
    </row>
    <row r="277" spans="2:25" x14ac:dyDescent="0.25">
      <c r="B277" s="9" t="s">
        <v>120</v>
      </c>
      <c r="C277" s="9" t="s">
        <v>699</v>
      </c>
      <c r="D277" s="10">
        <v>1</v>
      </c>
      <c r="E277" s="38" t="s">
        <v>300</v>
      </c>
      <c r="F277" s="13"/>
      <c r="G277" s="13"/>
      <c r="H277" s="13"/>
      <c r="I277" s="13"/>
      <c r="J277" s="13"/>
      <c r="K277" s="14"/>
      <c r="L277" s="13"/>
      <c r="M277" s="13"/>
      <c r="N277" s="13"/>
      <c r="O277" s="13"/>
      <c r="P277" s="13"/>
      <c r="Q277" s="13"/>
      <c r="R277" s="13"/>
      <c r="S277" s="13"/>
      <c r="V277" s="18"/>
      <c r="W277" s="18"/>
      <c r="X277" s="18"/>
      <c r="Y277" s="18"/>
    </row>
    <row r="278" spans="2:25" x14ac:dyDescent="0.25">
      <c r="B278" s="9" t="s">
        <v>150</v>
      </c>
      <c r="C278" s="9" t="s">
        <v>700</v>
      </c>
      <c r="D278" s="10">
        <v>1</v>
      </c>
      <c r="E278" s="38" t="s">
        <v>330</v>
      </c>
      <c r="F278" s="13"/>
      <c r="G278" s="13"/>
      <c r="H278" s="13"/>
      <c r="I278" s="13"/>
      <c r="J278" s="13"/>
      <c r="K278" s="14"/>
      <c r="L278" s="13"/>
      <c r="M278" s="13"/>
      <c r="N278" s="13"/>
      <c r="O278" s="13"/>
      <c r="P278" s="13"/>
      <c r="Q278" s="13"/>
      <c r="R278" s="13"/>
      <c r="S278" s="13"/>
      <c r="V278" s="18"/>
      <c r="W278" s="18"/>
      <c r="X278" s="18"/>
      <c r="Y278" s="18"/>
    </row>
    <row r="279" spans="2:25" x14ac:dyDescent="0.25">
      <c r="B279" s="9" t="s">
        <v>13</v>
      </c>
      <c r="C279" s="9" t="s">
        <v>701</v>
      </c>
      <c r="D279" s="10">
        <v>1</v>
      </c>
      <c r="E279" s="38" t="s">
        <v>260</v>
      </c>
      <c r="F279" s="13"/>
      <c r="G279" s="13"/>
      <c r="H279" s="13"/>
      <c r="I279" s="13"/>
      <c r="J279" s="13"/>
      <c r="K279" s="14"/>
      <c r="L279" s="13"/>
      <c r="M279" s="13"/>
      <c r="N279" s="13"/>
      <c r="O279" s="13"/>
      <c r="P279" s="13"/>
      <c r="Q279" s="13"/>
      <c r="R279" s="13"/>
      <c r="S279" s="13"/>
      <c r="V279" s="18"/>
      <c r="W279" s="18"/>
      <c r="X279" s="18"/>
      <c r="Y279" s="18"/>
    </row>
    <row r="280" spans="2:25" x14ac:dyDescent="0.25">
      <c r="B280" s="9" t="s">
        <v>33</v>
      </c>
      <c r="C280" s="9" t="s">
        <v>702</v>
      </c>
      <c r="D280" s="10">
        <v>1</v>
      </c>
      <c r="E280" s="38" t="s">
        <v>396</v>
      </c>
      <c r="F280" s="13"/>
      <c r="G280" s="13"/>
      <c r="H280" s="13"/>
      <c r="I280" s="13"/>
      <c r="J280" s="13"/>
      <c r="K280" s="14"/>
      <c r="L280" s="13"/>
      <c r="M280" s="13"/>
      <c r="N280" s="13"/>
      <c r="O280" s="13"/>
      <c r="P280" s="13"/>
      <c r="Q280" s="13"/>
      <c r="R280" s="13"/>
      <c r="S280" s="13"/>
      <c r="V280" s="18"/>
      <c r="W280" s="18"/>
      <c r="X280" s="18"/>
      <c r="Y280" s="18"/>
    </row>
    <row r="281" spans="2:25" x14ac:dyDescent="0.25">
      <c r="B281" s="9" t="s">
        <v>76</v>
      </c>
      <c r="C281" s="9" t="s">
        <v>703</v>
      </c>
      <c r="D281" s="10">
        <v>1</v>
      </c>
      <c r="E281" s="38" t="s">
        <v>396</v>
      </c>
      <c r="F281" s="13"/>
      <c r="G281" s="13"/>
      <c r="H281" s="13"/>
      <c r="I281" s="13"/>
      <c r="J281" s="13"/>
      <c r="K281" s="14"/>
      <c r="L281" s="13"/>
      <c r="M281" s="13"/>
      <c r="N281" s="13"/>
      <c r="O281" s="13"/>
      <c r="P281" s="13"/>
      <c r="Q281" s="13"/>
      <c r="R281" s="13"/>
      <c r="S281" s="13"/>
      <c r="V281" s="18"/>
      <c r="W281" s="18"/>
      <c r="X281" s="18"/>
      <c r="Y281" s="18"/>
    </row>
    <row r="282" spans="2:25" x14ac:dyDescent="0.25">
      <c r="B282" s="9" t="s">
        <v>124</v>
      </c>
      <c r="C282" s="9" t="s">
        <v>704</v>
      </c>
      <c r="D282" s="10">
        <v>1</v>
      </c>
      <c r="E282" s="38" t="s">
        <v>396</v>
      </c>
      <c r="F282" s="13"/>
      <c r="G282" s="13"/>
      <c r="H282" s="13"/>
      <c r="I282" s="13"/>
      <c r="J282" s="13"/>
      <c r="K282" s="14"/>
      <c r="L282" s="13"/>
      <c r="M282" s="13"/>
      <c r="N282" s="13"/>
      <c r="O282" s="13"/>
      <c r="P282" s="13"/>
      <c r="Q282" s="13"/>
      <c r="R282" s="13"/>
      <c r="S282" s="13"/>
      <c r="V282" s="18"/>
      <c r="W282" s="18"/>
      <c r="X282" s="18"/>
      <c r="Y282" s="18"/>
    </row>
    <row r="283" spans="2:25" x14ac:dyDescent="0.25">
      <c r="B283" s="9" t="s">
        <v>36</v>
      </c>
      <c r="C283" s="9" t="s">
        <v>705</v>
      </c>
      <c r="D283" s="10">
        <v>1</v>
      </c>
      <c r="E283" s="38" t="s">
        <v>298</v>
      </c>
      <c r="F283" s="13"/>
      <c r="G283" s="13"/>
      <c r="H283" s="13"/>
      <c r="I283" s="13"/>
      <c r="J283" s="13"/>
      <c r="K283" s="14"/>
      <c r="L283" s="13"/>
      <c r="M283" s="13"/>
      <c r="N283" s="13"/>
      <c r="O283" s="13"/>
      <c r="P283" s="13"/>
      <c r="Q283" s="13"/>
      <c r="R283" s="13"/>
      <c r="S283" s="13"/>
      <c r="V283" s="18"/>
      <c r="W283" s="18"/>
      <c r="X283" s="18"/>
      <c r="Y283" s="18"/>
    </row>
    <row r="284" spans="2:25" x14ac:dyDescent="0.25">
      <c r="B284" s="9" t="s">
        <v>706</v>
      </c>
      <c r="C284" s="9" t="s">
        <v>707</v>
      </c>
      <c r="D284" s="10">
        <v>1</v>
      </c>
      <c r="E284" s="38" t="s">
        <v>330</v>
      </c>
      <c r="F284" s="13"/>
      <c r="G284" s="13"/>
      <c r="H284" s="13"/>
      <c r="I284" s="13"/>
      <c r="J284" s="13"/>
      <c r="K284" s="14"/>
      <c r="L284" s="13"/>
      <c r="M284" s="13"/>
      <c r="N284" s="13"/>
      <c r="O284" s="13"/>
      <c r="P284" s="13"/>
      <c r="Q284" s="13"/>
      <c r="R284" s="13"/>
      <c r="S284" s="13"/>
      <c r="V284" s="18"/>
      <c r="W284" s="18"/>
      <c r="X284" s="18"/>
      <c r="Y284" s="18"/>
    </row>
    <row r="285" spans="2:25" x14ac:dyDescent="0.25">
      <c r="B285" s="9" t="s">
        <v>14</v>
      </c>
      <c r="C285" s="9" t="s">
        <v>708</v>
      </c>
      <c r="D285" s="10">
        <v>1</v>
      </c>
      <c r="E285" s="38" t="s">
        <v>283</v>
      </c>
      <c r="F285" s="13"/>
      <c r="G285" s="13"/>
      <c r="H285" s="13"/>
      <c r="I285" s="13"/>
      <c r="J285" s="13"/>
      <c r="K285" s="14"/>
      <c r="L285" s="13"/>
      <c r="M285" s="13"/>
      <c r="N285" s="13"/>
      <c r="O285" s="13"/>
      <c r="P285" s="13"/>
      <c r="Q285" s="13"/>
      <c r="R285" s="13"/>
      <c r="S285" s="13"/>
      <c r="V285" s="18"/>
      <c r="W285" s="18"/>
      <c r="X285" s="18"/>
      <c r="Y285" s="18"/>
    </row>
    <row r="286" spans="2:25" x14ac:dyDescent="0.25">
      <c r="B286" s="9" t="s">
        <v>27</v>
      </c>
      <c r="C286" s="9" t="s">
        <v>709</v>
      </c>
      <c r="D286" s="10">
        <v>1</v>
      </c>
      <c r="E286" s="38" t="s">
        <v>271</v>
      </c>
      <c r="F286" s="13"/>
      <c r="G286" s="13"/>
      <c r="H286" s="13"/>
      <c r="I286" s="13"/>
      <c r="J286" s="13"/>
      <c r="K286" s="14"/>
      <c r="L286" s="13"/>
      <c r="M286" s="13"/>
      <c r="N286" s="13"/>
      <c r="O286" s="13"/>
      <c r="P286" s="13"/>
      <c r="Q286" s="13"/>
      <c r="R286" s="13"/>
      <c r="S286" s="13"/>
      <c r="V286" s="18"/>
      <c r="W286" s="18"/>
      <c r="X286" s="18"/>
      <c r="Y286" s="18"/>
    </row>
    <row r="287" spans="2:25" x14ac:dyDescent="0.25">
      <c r="B287" s="9" t="s">
        <v>710</v>
      </c>
      <c r="C287" s="9" t="s">
        <v>711</v>
      </c>
      <c r="D287" s="10">
        <v>1</v>
      </c>
      <c r="E287" s="38" t="s">
        <v>360</v>
      </c>
      <c r="F287" s="13"/>
      <c r="G287" s="13"/>
      <c r="H287" s="13"/>
      <c r="I287" s="13"/>
      <c r="J287" s="13"/>
      <c r="K287" s="14"/>
      <c r="L287" s="13"/>
      <c r="M287" s="13"/>
      <c r="N287" s="13"/>
      <c r="O287" s="13"/>
      <c r="P287" s="13"/>
      <c r="Q287" s="13"/>
      <c r="R287" s="13"/>
      <c r="S287" s="13"/>
      <c r="V287" s="18"/>
      <c r="W287" s="18"/>
      <c r="X287" s="18"/>
      <c r="Y287" s="18"/>
    </row>
    <row r="288" spans="2:25" x14ac:dyDescent="0.25">
      <c r="B288" s="9" t="s">
        <v>136</v>
      </c>
      <c r="C288" s="9" t="s">
        <v>712</v>
      </c>
      <c r="D288" s="10">
        <v>1</v>
      </c>
      <c r="E288" s="38" t="s">
        <v>330</v>
      </c>
      <c r="F288" s="13"/>
      <c r="G288" s="13"/>
      <c r="H288" s="13"/>
      <c r="I288" s="13"/>
      <c r="J288" s="13"/>
      <c r="K288" s="14"/>
      <c r="L288" s="13"/>
      <c r="M288" s="13"/>
      <c r="N288" s="13"/>
      <c r="O288" s="13"/>
      <c r="P288" s="13"/>
      <c r="Q288" s="13"/>
      <c r="R288" s="13"/>
      <c r="S288" s="13"/>
      <c r="V288" s="18"/>
      <c r="W288" s="18"/>
      <c r="X288" s="18"/>
      <c r="Y288" s="18"/>
    </row>
    <row r="289" spans="2:25" x14ac:dyDescent="0.25">
      <c r="B289" s="9" t="s">
        <v>713</v>
      </c>
      <c r="C289" s="9" t="s">
        <v>714</v>
      </c>
      <c r="D289" s="10">
        <v>1</v>
      </c>
      <c r="E289" s="38" t="s">
        <v>346</v>
      </c>
      <c r="F289" s="13"/>
      <c r="G289" s="13"/>
      <c r="H289" s="13"/>
      <c r="I289" s="13"/>
      <c r="J289" s="13"/>
      <c r="K289" s="14"/>
      <c r="L289" s="13"/>
      <c r="M289" s="13"/>
      <c r="N289" s="13"/>
      <c r="O289" s="13"/>
      <c r="P289" s="13"/>
      <c r="Q289" s="13"/>
      <c r="R289" s="13"/>
      <c r="S289" s="13"/>
      <c r="V289" s="18"/>
      <c r="W289" s="18"/>
      <c r="X289" s="18"/>
      <c r="Y289" s="18"/>
    </row>
    <row r="290" spans="2:25" x14ac:dyDescent="0.25">
      <c r="B290" s="9" t="s">
        <v>715</v>
      </c>
      <c r="C290" s="9" t="s">
        <v>716</v>
      </c>
      <c r="D290" s="10">
        <v>1</v>
      </c>
      <c r="E290" s="38" t="s">
        <v>300</v>
      </c>
      <c r="F290" s="13"/>
      <c r="G290" s="13"/>
      <c r="H290" s="13"/>
      <c r="I290" s="13"/>
      <c r="J290" s="13"/>
      <c r="K290" s="14"/>
      <c r="L290" s="13"/>
      <c r="M290" s="13"/>
      <c r="N290" s="13"/>
      <c r="O290" s="13"/>
      <c r="P290" s="13"/>
      <c r="Q290" s="13"/>
      <c r="R290" s="13"/>
      <c r="S290" s="13"/>
      <c r="V290" s="18"/>
      <c r="W290" s="18"/>
      <c r="X290" s="18"/>
      <c r="Y290" s="18"/>
    </row>
    <row r="291" spans="2:25" x14ac:dyDescent="0.25">
      <c r="B291" s="9" t="s">
        <v>717</v>
      </c>
      <c r="C291" s="9" t="s">
        <v>718</v>
      </c>
      <c r="D291" s="10">
        <v>1</v>
      </c>
      <c r="E291" s="38" t="s">
        <v>341</v>
      </c>
      <c r="F291" s="13"/>
      <c r="G291" s="13"/>
      <c r="H291" s="13"/>
      <c r="I291" s="13"/>
      <c r="J291" s="13"/>
      <c r="K291" s="14"/>
      <c r="L291" s="13"/>
      <c r="M291" s="13"/>
      <c r="N291" s="13"/>
      <c r="O291" s="13"/>
      <c r="P291" s="13"/>
      <c r="Q291" s="13"/>
      <c r="R291" s="13"/>
      <c r="S291" s="13"/>
      <c r="V291" s="18"/>
      <c r="W291" s="18"/>
      <c r="X291" s="18"/>
      <c r="Y291" s="18"/>
    </row>
    <row r="292" spans="2:25" x14ac:dyDescent="0.25">
      <c r="B292" s="9" t="s">
        <v>133</v>
      </c>
      <c r="C292" s="9" t="s">
        <v>719</v>
      </c>
      <c r="D292" s="10">
        <v>1</v>
      </c>
      <c r="E292" s="38" t="s">
        <v>330</v>
      </c>
      <c r="F292" s="13"/>
      <c r="G292" s="13"/>
      <c r="H292" s="13"/>
      <c r="I292" s="13"/>
      <c r="J292" s="13"/>
      <c r="K292" s="14"/>
      <c r="L292" s="13"/>
      <c r="M292" s="13"/>
      <c r="N292" s="13"/>
      <c r="O292" s="13"/>
      <c r="P292" s="13"/>
      <c r="Q292" s="13"/>
      <c r="R292" s="13"/>
      <c r="S292" s="13"/>
      <c r="V292" s="18"/>
      <c r="W292" s="18"/>
      <c r="X292" s="18"/>
      <c r="Y292" s="18"/>
    </row>
    <row r="293" spans="2:25" x14ac:dyDescent="0.25">
      <c r="B293" s="9" t="s">
        <v>101</v>
      </c>
      <c r="C293" s="9" t="s">
        <v>720</v>
      </c>
      <c r="D293" s="10">
        <v>1</v>
      </c>
      <c r="E293" s="38" t="s">
        <v>264</v>
      </c>
      <c r="F293" s="13"/>
      <c r="G293" s="13"/>
      <c r="H293" s="13"/>
      <c r="I293" s="13"/>
      <c r="J293" s="13"/>
      <c r="K293" s="14"/>
      <c r="L293" s="13"/>
      <c r="M293" s="13"/>
      <c r="N293" s="13"/>
      <c r="O293" s="13"/>
      <c r="P293" s="13"/>
      <c r="Q293" s="13"/>
      <c r="R293" s="13"/>
      <c r="S293" s="13"/>
      <c r="V293" s="18"/>
      <c r="W293" s="18"/>
      <c r="X293" s="18"/>
      <c r="Y293" s="18"/>
    </row>
    <row r="294" spans="2:25" x14ac:dyDescent="0.25">
      <c r="B294" s="9" t="s">
        <v>721</v>
      </c>
      <c r="C294" s="9" t="s">
        <v>722</v>
      </c>
      <c r="D294" s="10">
        <v>1</v>
      </c>
      <c r="E294" s="38" t="s">
        <v>370</v>
      </c>
      <c r="F294" s="13"/>
      <c r="G294" s="13"/>
      <c r="H294" s="13"/>
      <c r="I294" s="13"/>
      <c r="J294" s="13"/>
      <c r="K294" s="14"/>
      <c r="L294" s="13"/>
      <c r="M294" s="13"/>
      <c r="N294" s="13"/>
      <c r="O294" s="13"/>
      <c r="P294" s="13"/>
      <c r="Q294" s="13"/>
      <c r="R294" s="13"/>
      <c r="S294" s="13"/>
      <c r="V294" s="18"/>
      <c r="W294" s="18"/>
      <c r="X294" s="18"/>
      <c r="Y294" s="18"/>
    </row>
    <row r="295" spans="2:25" x14ac:dyDescent="0.25">
      <c r="B295" s="9" t="s">
        <v>173</v>
      </c>
      <c r="C295" s="9" t="s">
        <v>723</v>
      </c>
      <c r="D295" s="10">
        <v>1</v>
      </c>
      <c r="E295" s="38" t="s">
        <v>330</v>
      </c>
      <c r="F295" s="13"/>
      <c r="G295" s="13"/>
      <c r="H295" s="13"/>
      <c r="I295" s="13"/>
      <c r="J295" s="13"/>
      <c r="K295" s="14"/>
      <c r="L295" s="13"/>
      <c r="M295" s="13"/>
      <c r="N295" s="13"/>
      <c r="O295" s="13"/>
      <c r="P295" s="13"/>
      <c r="Q295" s="13"/>
      <c r="R295" s="13"/>
      <c r="S295" s="13"/>
      <c r="V295" s="18"/>
      <c r="W295" s="18"/>
      <c r="X295" s="18"/>
      <c r="Y295" s="18"/>
    </row>
    <row r="296" spans="2:25" x14ac:dyDescent="0.25">
      <c r="B296" s="9" t="s">
        <v>724</v>
      </c>
      <c r="C296" s="9" t="s">
        <v>725</v>
      </c>
      <c r="D296" s="10">
        <v>1</v>
      </c>
      <c r="E296" s="38" t="s">
        <v>262</v>
      </c>
      <c r="F296" s="13"/>
      <c r="G296" s="13"/>
      <c r="H296" s="13"/>
      <c r="I296" s="13"/>
      <c r="J296" s="13"/>
      <c r="K296" s="14"/>
      <c r="L296" s="13"/>
      <c r="M296" s="13"/>
      <c r="N296" s="13"/>
      <c r="O296" s="13"/>
      <c r="P296" s="13"/>
      <c r="Q296" s="13"/>
      <c r="R296" s="13"/>
      <c r="S296" s="13"/>
      <c r="V296" s="18"/>
      <c r="W296" s="18"/>
      <c r="X296" s="18"/>
      <c r="Y296" s="18"/>
    </row>
    <row r="297" spans="2:25" x14ac:dyDescent="0.25">
      <c r="B297" s="9" t="s">
        <v>726</v>
      </c>
      <c r="C297" s="9" t="s">
        <v>727</v>
      </c>
      <c r="D297" s="10">
        <v>1</v>
      </c>
      <c r="E297" s="38" t="s">
        <v>370</v>
      </c>
      <c r="F297" s="13"/>
      <c r="G297" s="13"/>
      <c r="H297" s="13"/>
      <c r="I297" s="13"/>
      <c r="J297" s="13"/>
      <c r="K297" s="14"/>
      <c r="L297" s="13"/>
      <c r="M297" s="13"/>
      <c r="N297" s="13"/>
      <c r="O297" s="13"/>
      <c r="P297" s="13"/>
      <c r="Q297" s="13"/>
      <c r="R297" s="13"/>
      <c r="S297" s="13"/>
      <c r="V297" s="18"/>
      <c r="W297" s="18"/>
      <c r="X297" s="18"/>
      <c r="Y297" s="18"/>
    </row>
    <row r="298" spans="2:25" x14ac:dyDescent="0.25">
      <c r="B298" s="9" t="s">
        <v>728</v>
      </c>
      <c r="C298" s="9" t="s">
        <v>729</v>
      </c>
      <c r="D298" s="10">
        <v>1</v>
      </c>
      <c r="E298" s="38" t="s">
        <v>346</v>
      </c>
      <c r="F298" s="13"/>
      <c r="G298" s="13"/>
      <c r="H298" s="13"/>
      <c r="I298" s="13"/>
      <c r="J298" s="13"/>
      <c r="K298" s="14"/>
      <c r="L298" s="13"/>
      <c r="M298" s="13"/>
      <c r="N298" s="13"/>
      <c r="O298" s="13"/>
      <c r="P298" s="13"/>
      <c r="Q298" s="13"/>
      <c r="R298" s="13"/>
      <c r="S298" s="13"/>
      <c r="V298" s="18"/>
      <c r="W298" s="18"/>
      <c r="X298" s="18"/>
      <c r="Y298" s="18"/>
    </row>
    <row r="299" spans="2:25" x14ac:dyDescent="0.25">
      <c r="B299" s="9" t="s">
        <v>163</v>
      </c>
      <c r="C299" s="9" t="s">
        <v>730</v>
      </c>
      <c r="D299" s="10">
        <v>1</v>
      </c>
      <c r="E299" s="38" t="s">
        <v>330</v>
      </c>
      <c r="F299" s="13"/>
      <c r="G299" s="13"/>
      <c r="H299" s="13"/>
      <c r="I299" s="13"/>
      <c r="J299" s="13"/>
      <c r="K299" s="14"/>
      <c r="L299" s="13"/>
      <c r="M299" s="13"/>
      <c r="N299" s="13"/>
      <c r="O299" s="13"/>
      <c r="P299" s="13"/>
      <c r="Q299" s="13"/>
      <c r="R299" s="13"/>
      <c r="S299" s="13"/>
      <c r="V299" s="18"/>
      <c r="W299" s="18"/>
      <c r="X299" s="18"/>
      <c r="Y299" s="18"/>
    </row>
    <row r="300" spans="2:25" x14ac:dyDescent="0.25">
      <c r="B300" s="9" t="s">
        <v>88</v>
      </c>
      <c r="C300" s="9" t="s">
        <v>731</v>
      </c>
      <c r="D300" s="10">
        <v>1</v>
      </c>
      <c r="E300" s="38" t="s">
        <v>370</v>
      </c>
      <c r="F300" s="13"/>
      <c r="G300" s="13"/>
      <c r="H300" s="13"/>
      <c r="I300" s="13"/>
      <c r="J300" s="13"/>
      <c r="K300" s="14"/>
      <c r="L300" s="13"/>
      <c r="M300" s="13"/>
      <c r="N300" s="13"/>
      <c r="O300" s="13"/>
      <c r="P300" s="13"/>
      <c r="Q300" s="13"/>
      <c r="R300" s="13"/>
      <c r="S300" s="13"/>
      <c r="V300" s="18"/>
      <c r="W300" s="18"/>
      <c r="X300" s="18"/>
      <c r="Y300" s="18"/>
    </row>
    <row r="301" spans="2:25" x14ac:dyDescent="0.25">
      <c r="B301" s="9" t="s">
        <v>732</v>
      </c>
      <c r="C301" s="9" t="s">
        <v>733</v>
      </c>
      <c r="D301" s="10">
        <v>1</v>
      </c>
      <c r="E301" s="38" t="s">
        <v>262</v>
      </c>
      <c r="F301" s="13"/>
      <c r="G301" s="13"/>
      <c r="H301" s="13"/>
      <c r="I301" s="13"/>
      <c r="J301" s="13"/>
      <c r="K301" s="14"/>
      <c r="L301" s="13"/>
      <c r="M301" s="13"/>
      <c r="N301" s="13"/>
      <c r="O301" s="13"/>
      <c r="P301" s="13"/>
      <c r="Q301" s="13"/>
      <c r="R301" s="13"/>
      <c r="S301" s="13"/>
      <c r="V301" s="18"/>
      <c r="W301" s="18"/>
      <c r="X301" s="18"/>
      <c r="Y301" s="18"/>
    </row>
    <row r="302" spans="2:25" x14ac:dyDescent="0.25">
      <c r="B302" s="9" t="s">
        <v>734</v>
      </c>
      <c r="C302" s="9" t="s">
        <v>735</v>
      </c>
      <c r="D302" s="10">
        <v>1</v>
      </c>
      <c r="E302" s="38" t="s">
        <v>260</v>
      </c>
      <c r="F302" s="13"/>
      <c r="G302" s="13"/>
      <c r="H302" s="13"/>
      <c r="I302" s="13"/>
      <c r="J302" s="13"/>
      <c r="K302" s="14"/>
      <c r="L302" s="13"/>
      <c r="M302" s="13"/>
      <c r="N302" s="13"/>
      <c r="O302" s="13"/>
      <c r="P302" s="13"/>
      <c r="Q302" s="13"/>
      <c r="R302" s="13"/>
      <c r="S302" s="13"/>
      <c r="V302" s="18"/>
      <c r="W302" s="18"/>
      <c r="X302" s="18"/>
      <c r="Y302" s="18"/>
    </row>
    <row r="303" spans="2:25" x14ac:dyDescent="0.25">
      <c r="B303" s="9" t="s">
        <v>736</v>
      </c>
      <c r="C303" s="9" t="s">
        <v>737</v>
      </c>
      <c r="D303" s="10">
        <v>1</v>
      </c>
      <c r="E303" s="38" t="s">
        <v>405</v>
      </c>
      <c r="F303" s="13"/>
      <c r="G303" s="13"/>
      <c r="H303" s="13"/>
      <c r="I303" s="13"/>
      <c r="J303" s="13"/>
      <c r="K303" s="14"/>
      <c r="L303" s="13"/>
      <c r="M303" s="13"/>
      <c r="N303" s="13"/>
      <c r="O303" s="13"/>
      <c r="P303" s="13"/>
      <c r="Q303" s="13"/>
      <c r="R303" s="13"/>
      <c r="S303" s="13"/>
      <c r="V303" s="18"/>
      <c r="W303" s="18"/>
      <c r="X303" s="18"/>
      <c r="Y303" s="18"/>
    </row>
    <row r="304" spans="2:25" x14ac:dyDescent="0.25">
      <c r="B304" s="9" t="s">
        <v>199</v>
      </c>
      <c r="C304" s="9" t="s">
        <v>738</v>
      </c>
      <c r="D304" s="10">
        <v>1</v>
      </c>
      <c r="E304" s="38" t="s">
        <v>370</v>
      </c>
      <c r="F304" s="13"/>
      <c r="G304" s="13"/>
      <c r="H304" s="13"/>
      <c r="I304" s="13"/>
      <c r="J304" s="13"/>
      <c r="K304" s="14"/>
      <c r="L304" s="13"/>
      <c r="M304" s="13"/>
      <c r="N304" s="13"/>
      <c r="O304" s="13"/>
      <c r="P304" s="13"/>
      <c r="Q304" s="13"/>
      <c r="R304" s="13"/>
      <c r="S304" s="13"/>
      <c r="V304" s="18"/>
      <c r="W304" s="18"/>
      <c r="X304" s="18"/>
      <c r="Y304" s="18"/>
    </row>
    <row r="305" spans="2:25" x14ac:dyDescent="0.25">
      <c r="B305" s="9" t="s">
        <v>739</v>
      </c>
      <c r="C305" s="9" t="s">
        <v>740</v>
      </c>
      <c r="D305" s="10">
        <v>1</v>
      </c>
      <c r="E305" s="38" t="s">
        <v>283</v>
      </c>
      <c r="F305" s="13"/>
      <c r="G305" s="13"/>
      <c r="H305" s="13"/>
      <c r="I305" s="13"/>
      <c r="J305" s="13"/>
      <c r="K305" s="14"/>
      <c r="L305" s="13"/>
      <c r="M305" s="13"/>
      <c r="N305" s="13"/>
      <c r="O305" s="13"/>
      <c r="P305" s="13"/>
      <c r="Q305" s="13"/>
      <c r="R305" s="13"/>
      <c r="S305" s="13"/>
      <c r="V305" s="18"/>
      <c r="W305" s="18"/>
      <c r="X305" s="18"/>
      <c r="Y305" s="18"/>
    </row>
    <row r="306" spans="2:25" x14ac:dyDescent="0.25">
      <c r="B306" s="9" t="s">
        <v>741</v>
      </c>
      <c r="C306" s="9" t="s">
        <v>742</v>
      </c>
      <c r="D306" s="10">
        <v>1</v>
      </c>
      <c r="E306" s="38" t="s">
        <v>264</v>
      </c>
      <c r="F306" s="13"/>
      <c r="G306" s="13"/>
      <c r="H306" s="13"/>
      <c r="I306" s="13"/>
      <c r="J306" s="13"/>
      <c r="K306" s="14"/>
      <c r="L306" s="13"/>
      <c r="M306" s="13"/>
      <c r="N306" s="13"/>
      <c r="O306" s="13"/>
      <c r="P306" s="13"/>
      <c r="Q306" s="13"/>
      <c r="R306" s="13"/>
      <c r="S306" s="13"/>
      <c r="V306" s="18"/>
      <c r="W306" s="18"/>
      <c r="X306" s="18"/>
      <c r="Y306" s="18"/>
    </row>
    <row r="307" spans="2:25" x14ac:dyDescent="0.25">
      <c r="B307" s="9" t="s">
        <v>224</v>
      </c>
      <c r="C307" s="9" t="s">
        <v>743</v>
      </c>
      <c r="D307" s="10">
        <v>1</v>
      </c>
      <c r="E307" s="38" t="s">
        <v>283</v>
      </c>
      <c r="F307" s="13"/>
      <c r="G307" s="13"/>
      <c r="H307" s="13"/>
      <c r="I307" s="13"/>
      <c r="J307" s="13"/>
      <c r="K307" s="14"/>
      <c r="L307" s="13"/>
      <c r="M307" s="13"/>
      <c r="N307" s="13"/>
      <c r="O307" s="13"/>
      <c r="P307" s="13"/>
      <c r="Q307" s="13"/>
      <c r="R307" s="13"/>
      <c r="S307" s="13"/>
      <c r="V307" s="18"/>
      <c r="W307" s="18"/>
      <c r="X307" s="18"/>
      <c r="Y307" s="18"/>
    </row>
    <row r="308" spans="2:25" x14ac:dyDescent="0.25">
      <c r="B308" s="9" t="s">
        <v>744</v>
      </c>
      <c r="C308" s="9" t="s">
        <v>745</v>
      </c>
      <c r="D308" s="10">
        <v>1</v>
      </c>
      <c r="E308" s="38" t="s">
        <v>330</v>
      </c>
      <c r="F308" s="13"/>
      <c r="G308" s="13"/>
      <c r="H308" s="13"/>
      <c r="I308" s="13"/>
      <c r="J308" s="13"/>
      <c r="K308" s="14"/>
      <c r="L308" s="13"/>
      <c r="M308" s="13"/>
      <c r="N308" s="13"/>
      <c r="O308" s="13"/>
      <c r="P308" s="13"/>
      <c r="Q308" s="13"/>
      <c r="R308" s="13"/>
      <c r="S308" s="13"/>
      <c r="V308" s="18"/>
      <c r="W308" s="18"/>
      <c r="X308" s="18"/>
      <c r="Y308" s="18"/>
    </row>
    <row r="309" spans="2:25" x14ac:dyDescent="0.25">
      <c r="B309" s="9" t="s">
        <v>177</v>
      </c>
      <c r="C309" s="9" t="s">
        <v>746</v>
      </c>
      <c r="D309" s="10">
        <v>1</v>
      </c>
      <c r="E309" s="38" t="s">
        <v>360</v>
      </c>
      <c r="F309" s="13"/>
      <c r="G309" s="13"/>
      <c r="H309" s="13"/>
      <c r="I309" s="13"/>
      <c r="J309" s="13"/>
      <c r="K309" s="14"/>
      <c r="L309" s="13"/>
      <c r="M309" s="13"/>
      <c r="N309" s="13"/>
      <c r="O309" s="13"/>
      <c r="P309" s="13"/>
      <c r="Q309" s="13"/>
      <c r="R309" s="13"/>
      <c r="S309" s="13"/>
      <c r="V309" s="18"/>
      <c r="W309" s="18"/>
      <c r="X309" s="18"/>
      <c r="Y309" s="18"/>
    </row>
    <row r="310" spans="2:25" x14ac:dyDescent="0.25">
      <c r="B310" s="9" t="s">
        <v>155</v>
      </c>
      <c r="C310" s="9" t="s">
        <v>747</v>
      </c>
      <c r="D310" s="10">
        <v>1</v>
      </c>
      <c r="E310" s="38" t="s">
        <v>341</v>
      </c>
      <c r="F310" s="13"/>
      <c r="G310" s="13"/>
      <c r="H310" s="13"/>
      <c r="I310" s="13"/>
      <c r="J310" s="13"/>
      <c r="K310" s="14"/>
      <c r="L310" s="13"/>
      <c r="M310" s="13"/>
      <c r="N310" s="13"/>
      <c r="O310" s="13"/>
      <c r="P310" s="13"/>
      <c r="Q310" s="13"/>
      <c r="R310" s="13"/>
      <c r="S310" s="13"/>
      <c r="V310" s="18"/>
      <c r="W310" s="18"/>
      <c r="X310" s="18"/>
      <c r="Y310" s="18"/>
    </row>
    <row r="311" spans="2:25" x14ac:dyDescent="0.25">
      <c r="B311" s="9" t="s">
        <v>179</v>
      </c>
      <c r="C311" s="9" t="s">
        <v>748</v>
      </c>
      <c r="D311" s="10">
        <v>1</v>
      </c>
      <c r="E311" s="38" t="s">
        <v>336</v>
      </c>
      <c r="F311" s="13"/>
      <c r="G311" s="13"/>
      <c r="H311" s="13"/>
      <c r="I311" s="13"/>
      <c r="J311" s="13"/>
      <c r="K311" s="14"/>
      <c r="L311" s="13"/>
      <c r="M311" s="13"/>
      <c r="N311" s="13"/>
      <c r="O311" s="13"/>
      <c r="P311" s="13"/>
      <c r="Q311" s="13"/>
      <c r="R311" s="13"/>
      <c r="S311" s="13"/>
      <c r="V311" s="18"/>
      <c r="W311" s="18"/>
      <c r="X311" s="18"/>
      <c r="Y311" s="18"/>
    </row>
    <row r="312" spans="2:25" x14ac:dyDescent="0.25">
      <c r="B312" s="9" t="s">
        <v>34</v>
      </c>
      <c r="C312" s="9" t="s">
        <v>749</v>
      </c>
      <c r="D312" s="10">
        <v>1</v>
      </c>
      <c r="E312" s="38" t="s">
        <v>283</v>
      </c>
      <c r="F312" s="13"/>
      <c r="G312" s="13"/>
      <c r="H312" s="13"/>
      <c r="I312" s="13"/>
      <c r="J312" s="13"/>
      <c r="K312" s="14"/>
      <c r="L312" s="13"/>
      <c r="M312" s="13"/>
      <c r="N312" s="13"/>
      <c r="O312" s="13"/>
      <c r="P312" s="13"/>
      <c r="Q312" s="13"/>
      <c r="R312" s="13"/>
      <c r="S312" s="13"/>
      <c r="V312" s="18"/>
      <c r="W312" s="18"/>
      <c r="X312" s="18"/>
      <c r="Y312" s="18"/>
    </row>
    <row r="313" spans="2:25" x14ac:dyDescent="0.25">
      <c r="B313" s="9" t="s">
        <v>750</v>
      </c>
      <c r="C313" s="9" t="s">
        <v>751</v>
      </c>
      <c r="D313" s="10">
        <v>1</v>
      </c>
      <c r="E313" s="38" t="s">
        <v>278</v>
      </c>
      <c r="F313" s="13"/>
      <c r="G313" s="13"/>
      <c r="H313" s="13"/>
      <c r="I313" s="13"/>
      <c r="J313" s="13"/>
      <c r="K313" s="14"/>
      <c r="L313" s="13"/>
      <c r="M313" s="13"/>
      <c r="N313" s="13"/>
      <c r="O313" s="13"/>
      <c r="P313" s="13"/>
      <c r="Q313" s="13"/>
      <c r="R313" s="13"/>
      <c r="S313" s="13"/>
      <c r="V313" s="18"/>
      <c r="W313" s="18"/>
      <c r="X313" s="18"/>
      <c r="Y313" s="18"/>
    </row>
    <row r="314" spans="2:25" x14ac:dyDescent="0.25">
      <c r="B314" s="9" t="s">
        <v>57</v>
      </c>
      <c r="C314" s="9" t="s">
        <v>752</v>
      </c>
      <c r="D314" s="10">
        <v>1</v>
      </c>
      <c r="E314" s="38" t="s">
        <v>278</v>
      </c>
      <c r="F314" s="13"/>
      <c r="G314" s="13"/>
      <c r="H314" s="13"/>
      <c r="I314" s="13"/>
      <c r="J314" s="13"/>
      <c r="K314" s="14"/>
      <c r="L314" s="13"/>
      <c r="M314" s="13"/>
      <c r="N314" s="13"/>
      <c r="O314" s="13"/>
      <c r="P314" s="13"/>
      <c r="Q314" s="13"/>
      <c r="R314" s="13"/>
      <c r="S314" s="13"/>
      <c r="V314" s="18"/>
      <c r="W314" s="18"/>
      <c r="X314" s="18"/>
      <c r="Y314" s="18"/>
    </row>
    <row r="315" spans="2:25" x14ac:dyDescent="0.25">
      <c r="B315" s="9" t="s">
        <v>174</v>
      </c>
      <c r="C315" s="9" t="s">
        <v>753</v>
      </c>
      <c r="D315" s="10">
        <v>1</v>
      </c>
      <c r="E315" s="38" t="s">
        <v>330</v>
      </c>
      <c r="F315" s="13"/>
      <c r="G315" s="13"/>
      <c r="H315" s="13"/>
      <c r="I315" s="13"/>
      <c r="J315" s="13"/>
      <c r="K315" s="14"/>
      <c r="L315" s="13"/>
      <c r="M315" s="13"/>
      <c r="N315" s="13"/>
      <c r="O315" s="13"/>
      <c r="P315" s="13"/>
      <c r="Q315" s="13"/>
      <c r="R315" s="13"/>
      <c r="S315" s="13"/>
      <c r="V315" s="18"/>
      <c r="W315" s="18"/>
      <c r="X315" s="18"/>
      <c r="Y315" s="18"/>
    </row>
    <row r="316" spans="2:25" x14ac:dyDescent="0.25">
      <c r="B316" s="9" t="s">
        <v>754</v>
      </c>
      <c r="C316" s="9" t="s">
        <v>755</v>
      </c>
      <c r="D316" s="10">
        <v>1</v>
      </c>
      <c r="E316" s="38" t="s">
        <v>289</v>
      </c>
      <c r="F316" s="13"/>
      <c r="G316" s="13"/>
      <c r="H316" s="13"/>
      <c r="I316" s="13"/>
      <c r="J316" s="13"/>
      <c r="K316" s="14"/>
      <c r="L316" s="13"/>
      <c r="M316" s="13"/>
      <c r="N316" s="13"/>
      <c r="O316" s="13"/>
      <c r="P316" s="13"/>
      <c r="Q316" s="13"/>
      <c r="R316" s="13"/>
      <c r="S316" s="13"/>
      <c r="V316" s="18"/>
      <c r="W316" s="18"/>
      <c r="X316" s="18"/>
      <c r="Y316" s="18"/>
    </row>
    <row r="317" spans="2:25" x14ac:dyDescent="0.25">
      <c r="B317" s="9" t="s">
        <v>756</v>
      </c>
      <c r="C317" s="9" t="s">
        <v>757</v>
      </c>
      <c r="D317" s="10">
        <v>1</v>
      </c>
      <c r="E317" s="38" t="s">
        <v>360</v>
      </c>
      <c r="F317" s="13"/>
      <c r="G317" s="13"/>
      <c r="H317" s="13"/>
      <c r="I317" s="13"/>
      <c r="J317" s="13"/>
      <c r="K317" s="14"/>
      <c r="L317" s="13"/>
      <c r="M317" s="13"/>
      <c r="N317" s="13"/>
      <c r="O317" s="13"/>
      <c r="P317" s="13"/>
      <c r="Q317" s="13"/>
      <c r="R317" s="13"/>
      <c r="S317" s="13"/>
      <c r="V317" s="18"/>
      <c r="W317" s="18"/>
      <c r="X317" s="18"/>
      <c r="Y317" s="18"/>
    </row>
    <row r="318" spans="2:25" x14ac:dyDescent="0.25">
      <c r="B318" s="9" t="s">
        <v>758</v>
      </c>
      <c r="C318" s="9" t="s">
        <v>759</v>
      </c>
      <c r="D318" s="10">
        <v>1</v>
      </c>
      <c r="E318" s="38" t="s">
        <v>370</v>
      </c>
      <c r="F318" s="13"/>
      <c r="G318" s="13"/>
      <c r="H318" s="13"/>
      <c r="I318" s="13"/>
      <c r="J318" s="13"/>
      <c r="K318" s="14"/>
      <c r="L318" s="13"/>
      <c r="M318" s="13"/>
      <c r="N318" s="13"/>
      <c r="O318" s="13"/>
      <c r="P318" s="13"/>
      <c r="Q318" s="13"/>
      <c r="R318" s="13"/>
      <c r="S318" s="13"/>
      <c r="V318" s="18"/>
      <c r="W318" s="18"/>
      <c r="X318" s="18"/>
      <c r="Y318" s="18"/>
    </row>
    <row r="319" spans="2:25" x14ac:dyDescent="0.25">
      <c r="B319" s="9" t="s">
        <v>63</v>
      </c>
      <c r="C319" s="9" t="s">
        <v>760</v>
      </c>
      <c r="D319" s="10">
        <v>1</v>
      </c>
      <c r="E319" s="38" t="s">
        <v>289</v>
      </c>
      <c r="F319" s="13"/>
      <c r="G319" s="13"/>
      <c r="H319" s="13"/>
      <c r="I319" s="13"/>
      <c r="J319" s="13"/>
      <c r="K319" s="14"/>
      <c r="L319" s="13"/>
      <c r="M319" s="13"/>
      <c r="N319" s="13"/>
      <c r="O319" s="13"/>
      <c r="P319" s="13"/>
      <c r="Q319" s="13"/>
      <c r="R319" s="13"/>
      <c r="S319" s="13"/>
      <c r="V319" s="18"/>
      <c r="W319" s="18"/>
      <c r="X319" s="18"/>
      <c r="Y319" s="18"/>
    </row>
    <row r="320" spans="2:25" x14ac:dyDescent="0.25">
      <c r="B320" s="9" t="s">
        <v>11</v>
      </c>
      <c r="C320" s="9" t="s">
        <v>761</v>
      </c>
      <c r="D320" s="10">
        <v>1</v>
      </c>
      <c r="E320" s="38" t="s">
        <v>283</v>
      </c>
      <c r="F320" s="13"/>
      <c r="G320" s="13"/>
      <c r="H320" s="13"/>
      <c r="I320" s="13"/>
      <c r="J320" s="13"/>
      <c r="K320" s="14"/>
      <c r="L320" s="13"/>
      <c r="M320" s="13"/>
      <c r="N320" s="13"/>
      <c r="O320" s="13"/>
      <c r="P320" s="13"/>
      <c r="Q320" s="13"/>
      <c r="R320" s="13"/>
      <c r="S320" s="13"/>
      <c r="V320" s="18"/>
      <c r="W320" s="18"/>
      <c r="X320" s="18"/>
      <c r="Y320" s="18"/>
    </row>
    <row r="321" spans="2:25" x14ac:dyDescent="0.25">
      <c r="B321" s="9" t="s">
        <v>225</v>
      </c>
      <c r="C321" s="9" t="s">
        <v>762</v>
      </c>
      <c r="D321" s="10">
        <v>1</v>
      </c>
      <c r="E321" s="38" t="s">
        <v>396</v>
      </c>
      <c r="F321" s="13"/>
      <c r="G321" s="13"/>
      <c r="H321" s="13"/>
      <c r="I321" s="13"/>
      <c r="J321" s="13"/>
      <c r="K321" s="14"/>
      <c r="L321" s="13"/>
      <c r="M321" s="13"/>
      <c r="N321" s="13"/>
      <c r="O321" s="13"/>
      <c r="P321" s="13"/>
      <c r="Q321" s="13"/>
      <c r="R321" s="13"/>
      <c r="S321" s="13"/>
      <c r="V321" s="18"/>
      <c r="W321" s="18"/>
      <c r="X321" s="18"/>
      <c r="Y321" s="18"/>
    </row>
    <row r="322" spans="2:25" x14ac:dyDescent="0.25">
      <c r="B322" s="9" t="s">
        <v>763</v>
      </c>
      <c r="C322" s="9" t="s">
        <v>764</v>
      </c>
      <c r="D322" s="10">
        <v>1</v>
      </c>
      <c r="E322" s="38" t="s">
        <v>488</v>
      </c>
      <c r="F322" s="13"/>
      <c r="G322" s="13"/>
      <c r="H322" s="13"/>
      <c r="I322" s="13"/>
      <c r="J322" s="13"/>
      <c r="K322" s="14"/>
      <c r="L322" s="13"/>
      <c r="M322" s="13"/>
      <c r="N322" s="13"/>
      <c r="O322" s="13"/>
      <c r="P322" s="13"/>
      <c r="Q322" s="13"/>
      <c r="R322" s="13"/>
      <c r="S322" s="13"/>
      <c r="V322" s="18"/>
      <c r="W322" s="18"/>
      <c r="X322" s="18"/>
      <c r="Y322" s="18"/>
    </row>
    <row r="323" spans="2:25" x14ac:dyDescent="0.25">
      <c r="B323" s="9" t="s">
        <v>765</v>
      </c>
      <c r="C323" s="9" t="s">
        <v>766</v>
      </c>
      <c r="D323" s="10">
        <v>1</v>
      </c>
      <c r="E323" s="38" t="s">
        <v>346</v>
      </c>
      <c r="F323" s="13"/>
      <c r="G323" s="13"/>
      <c r="H323" s="13"/>
      <c r="I323" s="13"/>
      <c r="J323" s="13"/>
      <c r="K323" s="14"/>
      <c r="L323" s="13"/>
      <c r="M323" s="13"/>
      <c r="N323" s="13"/>
      <c r="O323" s="13"/>
      <c r="P323" s="13"/>
      <c r="Q323" s="13"/>
      <c r="R323" s="13"/>
      <c r="S323" s="13"/>
      <c r="V323" s="18"/>
      <c r="W323" s="18"/>
      <c r="X323" s="18"/>
      <c r="Y323" s="18"/>
    </row>
    <row r="324" spans="2:25" x14ac:dyDescent="0.25">
      <c r="B324" s="9" t="s">
        <v>767</v>
      </c>
      <c r="C324" s="9" t="s">
        <v>768</v>
      </c>
      <c r="D324" s="10">
        <v>1</v>
      </c>
      <c r="E324" s="38" t="s">
        <v>336</v>
      </c>
      <c r="F324" s="13"/>
      <c r="G324" s="13"/>
      <c r="H324" s="13"/>
      <c r="I324" s="13"/>
      <c r="J324" s="13"/>
      <c r="K324" s="14"/>
      <c r="L324" s="13"/>
      <c r="M324" s="13"/>
      <c r="N324" s="13"/>
      <c r="O324" s="13"/>
      <c r="P324" s="13"/>
      <c r="Q324" s="13"/>
      <c r="R324" s="13"/>
      <c r="S324" s="13"/>
      <c r="V324" s="18"/>
      <c r="W324" s="18"/>
      <c r="X324" s="18"/>
      <c r="Y324" s="18"/>
    </row>
    <row r="325" spans="2:25" x14ac:dyDescent="0.25">
      <c r="B325" s="9" t="s">
        <v>769</v>
      </c>
      <c r="C325" s="9" t="s">
        <v>770</v>
      </c>
      <c r="D325" s="10">
        <v>1</v>
      </c>
      <c r="E325" s="38" t="s">
        <v>488</v>
      </c>
      <c r="F325" s="13"/>
      <c r="G325" s="13"/>
      <c r="H325" s="13"/>
      <c r="I325" s="13"/>
      <c r="J325" s="13"/>
      <c r="K325" s="14"/>
      <c r="L325" s="13"/>
      <c r="M325" s="13"/>
      <c r="N325" s="13"/>
      <c r="O325" s="13"/>
      <c r="P325" s="13"/>
      <c r="Q325" s="13"/>
      <c r="R325" s="13"/>
      <c r="S325" s="13"/>
      <c r="V325" s="18"/>
      <c r="W325" s="18"/>
      <c r="X325" s="18"/>
      <c r="Y325" s="18"/>
    </row>
    <row r="326" spans="2:25" x14ac:dyDescent="0.25">
      <c r="B326" s="9" t="s">
        <v>771</v>
      </c>
      <c r="C326" s="9" t="s">
        <v>772</v>
      </c>
      <c r="D326" s="10">
        <v>1</v>
      </c>
      <c r="E326" s="38" t="s">
        <v>260</v>
      </c>
      <c r="F326" s="13"/>
      <c r="G326" s="13"/>
      <c r="H326" s="13"/>
      <c r="I326" s="13"/>
      <c r="J326" s="13"/>
      <c r="K326" s="14"/>
      <c r="L326" s="13"/>
      <c r="M326" s="13"/>
      <c r="N326" s="13"/>
      <c r="O326" s="13"/>
      <c r="P326" s="13"/>
      <c r="Q326" s="13"/>
      <c r="R326" s="13"/>
      <c r="S326" s="13"/>
      <c r="V326" s="18"/>
      <c r="W326" s="18"/>
      <c r="X326" s="18"/>
      <c r="Y326" s="18"/>
    </row>
    <row r="327" spans="2:25" x14ac:dyDescent="0.25">
      <c r="B327" s="9" t="s">
        <v>773</v>
      </c>
      <c r="C327" s="9" t="s">
        <v>774</v>
      </c>
      <c r="D327" s="10">
        <v>1</v>
      </c>
      <c r="E327" s="38" t="s">
        <v>262</v>
      </c>
      <c r="F327" s="13"/>
      <c r="G327" s="13"/>
      <c r="H327" s="13"/>
      <c r="I327" s="13"/>
      <c r="J327" s="13"/>
      <c r="K327" s="14"/>
      <c r="L327" s="13"/>
      <c r="M327" s="13"/>
      <c r="N327" s="13"/>
      <c r="O327" s="13"/>
      <c r="P327" s="13"/>
      <c r="Q327" s="13"/>
      <c r="R327" s="13"/>
      <c r="S327" s="13"/>
      <c r="V327" s="18"/>
      <c r="W327" s="18"/>
      <c r="X327" s="18"/>
      <c r="Y327" s="18"/>
    </row>
    <row r="328" spans="2:25" x14ac:dyDescent="0.25">
      <c r="B328" s="9" t="s">
        <v>775</v>
      </c>
      <c r="C328" s="9" t="s">
        <v>776</v>
      </c>
      <c r="D328" s="10">
        <v>1</v>
      </c>
      <c r="E328" s="38" t="s">
        <v>365</v>
      </c>
      <c r="F328" s="13"/>
      <c r="G328" s="13"/>
      <c r="H328" s="13"/>
      <c r="I328" s="13"/>
      <c r="J328" s="13"/>
      <c r="K328" s="14"/>
      <c r="L328" s="13"/>
      <c r="M328" s="13"/>
      <c r="N328" s="13"/>
      <c r="O328" s="13"/>
      <c r="P328" s="13"/>
      <c r="Q328" s="13"/>
      <c r="R328" s="13"/>
      <c r="S328" s="13"/>
      <c r="V328" s="18"/>
      <c r="W328" s="18"/>
      <c r="X328" s="18"/>
      <c r="Y328" s="18"/>
    </row>
    <row r="329" spans="2:25" x14ac:dyDescent="0.25">
      <c r="B329" s="9" t="s">
        <v>777</v>
      </c>
      <c r="C329" s="9" t="s">
        <v>778</v>
      </c>
      <c r="D329" s="10">
        <v>1</v>
      </c>
      <c r="E329" s="38" t="s">
        <v>330</v>
      </c>
      <c r="F329" s="13"/>
      <c r="G329" s="13"/>
      <c r="H329" s="13"/>
      <c r="I329" s="13"/>
      <c r="J329" s="13"/>
      <c r="K329" s="14"/>
      <c r="L329" s="13"/>
      <c r="M329" s="13"/>
      <c r="N329" s="13"/>
      <c r="O329" s="13"/>
      <c r="P329" s="13"/>
      <c r="Q329" s="13"/>
      <c r="R329" s="13"/>
      <c r="S329" s="13"/>
      <c r="V329" s="18"/>
      <c r="W329" s="18"/>
      <c r="X329" s="18"/>
      <c r="Y329" s="18"/>
    </row>
    <row r="330" spans="2:25" x14ac:dyDescent="0.25">
      <c r="B330" s="9" t="s">
        <v>149</v>
      </c>
      <c r="C330" s="9" t="s">
        <v>779</v>
      </c>
      <c r="D330" s="10">
        <v>1</v>
      </c>
      <c r="E330" s="38" t="s">
        <v>330</v>
      </c>
      <c r="F330" s="13"/>
      <c r="G330" s="13"/>
      <c r="H330" s="13"/>
      <c r="I330" s="13"/>
      <c r="J330" s="13"/>
      <c r="K330" s="14"/>
      <c r="L330" s="13"/>
      <c r="M330" s="13"/>
      <c r="N330" s="13"/>
      <c r="O330" s="13"/>
      <c r="P330" s="13"/>
      <c r="Q330" s="13"/>
      <c r="R330" s="13"/>
      <c r="S330" s="13"/>
      <c r="V330" s="18"/>
      <c r="W330" s="18"/>
      <c r="X330" s="18"/>
      <c r="Y330" s="18"/>
    </row>
    <row r="331" spans="2:25" x14ac:dyDescent="0.25">
      <c r="B331" s="9" t="s">
        <v>235</v>
      </c>
      <c r="C331" s="9" t="s">
        <v>780</v>
      </c>
      <c r="D331" s="10">
        <v>1</v>
      </c>
      <c r="E331" s="38" t="s">
        <v>278</v>
      </c>
      <c r="F331" s="13"/>
      <c r="G331" s="13"/>
      <c r="H331" s="13"/>
      <c r="I331" s="13"/>
      <c r="J331" s="13"/>
      <c r="K331" s="14"/>
      <c r="L331" s="13"/>
      <c r="M331" s="13"/>
      <c r="N331" s="13"/>
      <c r="O331" s="13"/>
      <c r="P331" s="13"/>
      <c r="Q331" s="13"/>
      <c r="R331" s="13"/>
      <c r="S331" s="13"/>
      <c r="V331" s="18"/>
      <c r="W331" s="18"/>
      <c r="X331" s="18"/>
      <c r="Y331" s="18"/>
    </row>
    <row r="332" spans="2:25" x14ac:dyDescent="0.25">
      <c r="B332" s="9" t="s">
        <v>781</v>
      </c>
      <c r="C332" s="9" t="s">
        <v>782</v>
      </c>
      <c r="D332" s="10">
        <v>1</v>
      </c>
      <c r="E332" s="38" t="s">
        <v>258</v>
      </c>
      <c r="F332" s="13"/>
      <c r="G332" s="13"/>
      <c r="H332" s="13"/>
      <c r="I332" s="13"/>
      <c r="J332" s="13"/>
      <c r="K332" s="14"/>
      <c r="L332" s="13"/>
      <c r="M332" s="13"/>
      <c r="N332" s="13"/>
      <c r="O332" s="13"/>
      <c r="P332" s="13"/>
      <c r="Q332" s="13"/>
      <c r="R332" s="13"/>
      <c r="S332" s="13"/>
      <c r="V332" s="18"/>
      <c r="W332" s="18"/>
      <c r="X332" s="18"/>
      <c r="Y332" s="18"/>
    </row>
    <row r="333" spans="2:25" x14ac:dyDescent="0.25">
      <c r="B333" s="9" t="s">
        <v>783</v>
      </c>
      <c r="C333" s="9" t="s">
        <v>784</v>
      </c>
      <c r="D333" s="10">
        <v>1</v>
      </c>
      <c r="E333" s="38" t="s">
        <v>307</v>
      </c>
      <c r="F333" s="13"/>
      <c r="G333" s="13"/>
      <c r="H333" s="13"/>
      <c r="I333" s="13"/>
      <c r="J333" s="13"/>
      <c r="K333" s="14"/>
      <c r="L333" s="13"/>
      <c r="M333" s="13"/>
      <c r="N333" s="13"/>
      <c r="O333" s="13"/>
      <c r="P333" s="13"/>
      <c r="Q333" s="13"/>
      <c r="R333" s="13"/>
      <c r="S333" s="13"/>
      <c r="V333" s="18"/>
      <c r="W333" s="18"/>
      <c r="X333" s="18"/>
      <c r="Y333" s="18"/>
    </row>
    <row r="334" spans="2:25" x14ac:dyDescent="0.25">
      <c r="B334" s="9" t="s">
        <v>785</v>
      </c>
      <c r="C334" s="9" t="s">
        <v>786</v>
      </c>
      <c r="D334" s="10">
        <v>1</v>
      </c>
      <c r="E334" s="38" t="s">
        <v>488</v>
      </c>
      <c r="F334" s="13"/>
      <c r="G334" s="13"/>
      <c r="H334" s="13"/>
      <c r="I334" s="13"/>
      <c r="J334" s="13"/>
      <c r="K334" s="14"/>
      <c r="L334" s="13"/>
      <c r="M334" s="13"/>
      <c r="N334" s="13"/>
      <c r="O334" s="13"/>
      <c r="P334" s="13"/>
      <c r="Q334" s="13"/>
      <c r="R334" s="13"/>
      <c r="S334" s="13"/>
      <c r="V334" s="18"/>
      <c r="W334" s="18"/>
      <c r="X334" s="18"/>
      <c r="Y334" s="18"/>
    </row>
    <row r="335" spans="2:25" x14ac:dyDescent="0.25">
      <c r="B335" s="9" t="s">
        <v>181</v>
      </c>
      <c r="C335" s="9" t="s">
        <v>787</v>
      </c>
      <c r="D335" s="10">
        <v>1</v>
      </c>
      <c r="E335" s="38" t="s">
        <v>360</v>
      </c>
      <c r="F335" s="13"/>
      <c r="G335" s="13"/>
      <c r="H335" s="13"/>
      <c r="I335" s="13"/>
      <c r="J335" s="13"/>
      <c r="K335" s="14"/>
      <c r="L335" s="13"/>
      <c r="M335" s="13"/>
      <c r="N335" s="13"/>
      <c r="O335" s="13"/>
      <c r="P335" s="13"/>
      <c r="Q335" s="13"/>
      <c r="R335" s="13"/>
      <c r="S335" s="13"/>
      <c r="V335" s="18"/>
      <c r="W335" s="18"/>
      <c r="X335" s="18"/>
      <c r="Y335" s="18"/>
    </row>
    <row r="336" spans="2:25" x14ac:dyDescent="0.25">
      <c r="B336" s="9" t="s">
        <v>788</v>
      </c>
      <c r="C336" s="9" t="s">
        <v>789</v>
      </c>
      <c r="D336" s="10">
        <v>1</v>
      </c>
      <c r="E336" s="38" t="s">
        <v>365</v>
      </c>
      <c r="F336" s="13"/>
      <c r="G336" s="13"/>
      <c r="H336" s="13"/>
      <c r="I336" s="13"/>
      <c r="J336" s="13"/>
      <c r="K336" s="14"/>
      <c r="L336" s="13"/>
      <c r="M336" s="13"/>
      <c r="N336" s="13"/>
      <c r="O336" s="13"/>
      <c r="P336" s="13"/>
      <c r="Q336" s="13"/>
      <c r="R336" s="13"/>
      <c r="S336" s="13"/>
      <c r="V336" s="18"/>
      <c r="W336" s="18"/>
      <c r="X336" s="18"/>
      <c r="Y336" s="18"/>
    </row>
    <row r="337" spans="2:25" x14ac:dyDescent="0.25">
      <c r="B337" s="9" t="s">
        <v>81</v>
      </c>
      <c r="C337" s="9" t="s">
        <v>790</v>
      </c>
      <c r="D337" s="10">
        <v>1</v>
      </c>
      <c r="E337" s="38" t="s">
        <v>262</v>
      </c>
      <c r="F337" s="13"/>
      <c r="G337" s="13"/>
      <c r="H337" s="13"/>
      <c r="I337" s="13"/>
      <c r="J337" s="13"/>
      <c r="K337" s="14"/>
      <c r="L337" s="13"/>
      <c r="M337" s="13"/>
      <c r="N337" s="13"/>
      <c r="O337" s="13"/>
      <c r="P337" s="13"/>
      <c r="Q337" s="13"/>
      <c r="R337" s="13"/>
      <c r="S337" s="13"/>
      <c r="V337" s="18"/>
      <c r="W337" s="18"/>
      <c r="X337" s="18"/>
      <c r="Y337" s="18"/>
    </row>
    <row r="338" spans="2:25" x14ac:dyDescent="0.25">
      <c r="B338" s="9" t="s">
        <v>791</v>
      </c>
      <c r="C338" s="9" t="s">
        <v>792</v>
      </c>
      <c r="D338" s="10">
        <v>1</v>
      </c>
      <c r="E338" s="38" t="s">
        <v>271</v>
      </c>
      <c r="F338" s="13"/>
      <c r="G338" s="13"/>
      <c r="H338" s="13"/>
      <c r="I338" s="13"/>
      <c r="J338" s="13"/>
      <c r="K338" s="14"/>
      <c r="L338" s="13"/>
      <c r="M338" s="13"/>
      <c r="N338" s="13"/>
      <c r="O338" s="13"/>
      <c r="P338" s="13"/>
      <c r="Q338" s="13"/>
      <c r="R338" s="13"/>
      <c r="S338" s="13"/>
      <c r="V338" s="18"/>
      <c r="W338" s="18"/>
      <c r="X338" s="18"/>
      <c r="Y338" s="18"/>
    </row>
    <row r="339" spans="2:25" x14ac:dyDescent="0.25">
      <c r="B339" s="9" t="s">
        <v>793</v>
      </c>
      <c r="C339" s="9" t="s">
        <v>794</v>
      </c>
      <c r="D339" s="10">
        <v>1</v>
      </c>
      <c r="E339" s="38" t="s">
        <v>307</v>
      </c>
      <c r="F339" s="13"/>
      <c r="G339" s="13"/>
      <c r="H339" s="13"/>
      <c r="I339" s="13"/>
      <c r="J339" s="13"/>
      <c r="K339" s="14"/>
      <c r="L339" s="13"/>
      <c r="M339" s="13"/>
      <c r="N339" s="13"/>
      <c r="O339" s="13"/>
      <c r="P339" s="13"/>
      <c r="Q339" s="13"/>
      <c r="R339" s="13"/>
      <c r="S339" s="13"/>
      <c r="V339" s="18"/>
      <c r="W339" s="18"/>
      <c r="X339" s="18"/>
      <c r="Y339" s="18"/>
    </row>
    <row r="340" spans="2:25" x14ac:dyDescent="0.25">
      <c r="B340" s="9" t="s">
        <v>196</v>
      </c>
      <c r="C340" s="9" t="s">
        <v>795</v>
      </c>
      <c r="D340" s="10">
        <v>1</v>
      </c>
      <c r="E340" s="38" t="s">
        <v>289</v>
      </c>
      <c r="F340" s="13"/>
      <c r="G340" s="13"/>
      <c r="H340" s="13"/>
      <c r="I340" s="13"/>
      <c r="J340" s="13"/>
      <c r="K340" s="14"/>
      <c r="L340" s="13"/>
      <c r="M340" s="13"/>
      <c r="N340" s="13"/>
      <c r="O340" s="13"/>
      <c r="P340" s="13"/>
      <c r="Q340" s="13"/>
      <c r="R340" s="13"/>
      <c r="S340" s="13"/>
      <c r="V340" s="18"/>
      <c r="W340" s="18"/>
      <c r="X340" s="18"/>
      <c r="Y340" s="18"/>
    </row>
    <row r="341" spans="2:25" x14ac:dyDescent="0.25">
      <c r="B341" s="9" t="s">
        <v>796</v>
      </c>
      <c r="C341" s="9" t="s">
        <v>797</v>
      </c>
      <c r="D341" s="10">
        <v>1</v>
      </c>
      <c r="E341" s="38" t="s">
        <v>370</v>
      </c>
      <c r="F341" s="13"/>
      <c r="G341" s="13"/>
      <c r="H341" s="13"/>
      <c r="I341" s="13"/>
      <c r="J341" s="13"/>
      <c r="K341" s="14"/>
      <c r="L341" s="13"/>
      <c r="M341" s="13"/>
      <c r="N341" s="13"/>
      <c r="O341" s="13"/>
      <c r="P341" s="13"/>
      <c r="Q341" s="13"/>
      <c r="R341" s="13"/>
      <c r="S341" s="13"/>
      <c r="V341" s="18"/>
      <c r="W341" s="18"/>
      <c r="X341" s="18"/>
      <c r="Y341" s="18"/>
    </row>
    <row r="342" spans="2:25" x14ac:dyDescent="0.25">
      <c r="B342" s="9" t="s">
        <v>198</v>
      </c>
      <c r="C342" s="9" t="s">
        <v>798</v>
      </c>
      <c r="D342" s="10">
        <v>1</v>
      </c>
      <c r="E342" s="38" t="s">
        <v>271</v>
      </c>
      <c r="F342" s="13"/>
      <c r="G342" s="13"/>
      <c r="H342" s="13"/>
      <c r="I342" s="13"/>
      <c r="J342" s="13"/>
      <c r="K342" s="14"/>
      <c r="L342" s="13"/>
      <c r="M342" s="13"/>
      <c r="N342" s="13"/>
      <c r="O342" s="13"/>
      <c r="P342" s="13"/>
      <c r="Q342" s="13"/>
      <c r="R342" s="13"/>
      <c r="S342" s="13"/>
      <c r="V342" s="18"/>
      <c r="W342" s="18"/>
      <c r="X342" s="18"/>
      <c r="Y342" s="18"/>
    </row>
    <row r="343" spans="2:25" x14ac:dyDescent="0.25">
      <c r="B343" s="9" t="s">
        <v>799</v>
      </c>
      <c r="C343" s="9" t="s">
        <v>800</v>
      </c>
      <c r="D343" s="10">
        <v>1</v>
      </c>
      <c r="E343" s="38" t="s">
        <v>365</v>
      </c>
      <c r="F343" s="13"/>
      <c r="G343" s="13"/>
      <c r="H343" s="13"/>
      <c r="I343" s="13"/>
      <c r="J343" s="13"/>
      <c r="K343" s="14"/>
      <c r="L343" s="13"/>
      <c r="M343" s="13"/>
      <c r="N343" s="13"/>
      <c r="O343" s="13"/>
      <c r="P343" s="13"/>
      <c r="Q343" s="13"/>
      <c r="R343" s="13"/>
      <c r="S343" s="13"/>
      <c r="V343" s="18"/>
      <c r="W343" s="18"/>
      <c r="X343" s="18"/>
      <c r="Y343" s="18"/>
    </row>
    <row r="344" spans="2:25" x14ac:dyDescent="0.25">
      <c r="B344" s="9" t="s">
        <v>801</v>
      </c>
      <c r="C344" s="9" t="s">
        <v>802</v>
      </c>
      <c r="D344" s="10">
        <v>1</v>
      </c>
      <c r="E344" s="38" t="s">
        <v>307</v>
      </c>
      <c r="F344" s="13"/>
      <c r="G344" s="13"/>
      <c r="H344" s="13"/>
      <c r="I344" s="13"/>
      <c r="J344" s="13"/>
      <c r="K344" s="14"/>
      <c r="L344" s="13"/>
      <c r="M344" s="13"/>
      <c r="N344" s="13"/>
      <c r="O344" s="13"/>
      <c r="P344" s="13"/>
      <c r="Q344" s="13"/>
      <c r="R344" s="13"/>
      <c r="S344" s="13"/>
      <c r="V344" s="18"/>
      <c r="W344" s="18"/>
      <c r="X344" s="18"/>
      <c r="Y344" s="18"/>
    </row>
    <row r="345" spans="2:25" x14ac:dyDescent="0.25">
      <c r="B345" s="9" t="s">
        <v>803</v>
      </c>
      <c r="C345" s="9" t="s">
        <v>804</v>
      </c>
      <c r="D345" s="10">
        <v>1</v>
      </c>
      <c r="E345" s="38" t="s">
        <v>262</v>
      </c>
      <c r="F345" s="13"/>
      <c r="G345" s="13"/>
      <c r="H345" s="13"/>
      <c r="I345" s="13"/>
      <c r="J345" s="13"/>
      <c r="K345" s="14"/>
      <c r="L345" s="13"/>
      <c r="M345" s="13"/>
      <c r="N345" s="13"/>
      <c r="O345" s="13"/>
      <c r="P345" s="13"/>
      <c r="Q345" s="13"/>
      <c r="R345" s="13"/>
      <c r="S345" s="13"/>
      <c r="V345" s="18"/>
      <c r="W345" s="18"/>
      <c r="X345" s="18"/>
      <c r="Y345" s="18"/>
    </row>
    <row r="346" spans="2:25" x14ac:dyDescent="0.25">
      <c r="B346" s="9" t="s">
        <v>805</v>
      </c>
      <c r="C346" s="9" t="s">
        <v>806</v>
      </c>
      <c r="D346" s="10">
        <v>1</v>
      </c>
      <c r="E346" s="38" t="s">
        <v>278</v>
      </c>
      <c r="F346" s="13"/>
      <c r="G346" s="13"/>
      <c r="H346" s="13"/>
      <c r="I346" s="13"/>
      <c r="J346" s="13"/>
      <c r="K346" s="14"/>
      <c r="L346" s="13"/>
      <c r="M346" s="13"/>
      <c r="N346" s="13"/>
      <c r="O346" s="13"/>
      <c r="P346" s="13"/>
      <c r="Q346" s="13"/>
      <c r="R346" s="13"/>
      <c r="S346" s="13"/>
      <c r="V346" s="18"/>
      <c r="W346" s="18"/>
      <c r="X346" s="18"/>
      <c r="Y346" s="18"/>
    </row>
    <row r="347" spans="2:25" x14ac:dyDescent="0.25">
      <c r="B347" s="9" t="s">
        <v>807</v>
      </c>
      <c r="C347" s="9" t="s">
        <v>808</v>
      </c>
      <c r="D347" s="10">
        <v>1</v>
      </c>
      <c r="E347" s="38" t="s">
        <v>396</v>
      </c>
      <c r="F347" s="13"/>
      <c r="G347" s="13"/>
      <c r="H347" s="13"/>
      <c r="I347" s="13"/>
      <c r="J347" s="13"/>
      <c r="K347" s="14"/>
      <c r="L347" s="13"/>
      <c r="M347" s="13"/>
      <c r="N347" s="13"/>
      <c r="O347" s="13"/>
      <c r="P347" s="13"/>
      <c r="Q347" s="13"/>
      <c r="R347" s="13"/>
      <c r="S347" s="13"/>
      <c r="V347" s="18"/>
      <c r="W347" s="18"/>
      <c r="X347" s="18"/>
      <c r="Y347" s="18"/>
    </row>
    <row r="348" spans="2:25" x14ac:dyDescent="0.25">
      <c r="B348" s="9" t="s">
        <v>809</v>
      </c>
      <c r="C348" s="9" t="s">
        <v>810</v>
      </c>
      <c r="D348" s="10">
        <v>1</v>
      </c>
      <c r="E348" s="38" t="s">
        <v>370</v>
      </c>
      <c r="F348" s="13"/>
      <c r="G348" s="13"/>
      <c r="H348" s="13"/>
      <c r="I348" s="13"/>
      <c r="J348" s="13"/>
      <c r="K348" s="14"/>
      <c r="L348" s="13"/>
      <c r="M348" s="13"/>
      <c r="N348" s="13"/>
      <c r="O348" s="13"/>
      <c r="P348" s="13"/>
      <c r="Q348" s="13"/>
      <c r="R348" s="13"/>
      <c r="S348" s="13"/>
      <c r="V348" s="18"/>
      <c r="W348" s="18"/>
      <c r="X348" s="18"/>
      <c r="Y348" s="18"/>
    </row>
    <row r="349" spans="2:25" x14ac:dyDescent="0.25">
      <c r="B349" s="9" t="s">
        <v>811</v>
      </c>
      <c r="C349" s="9" t="s">
        <v>812</v>
      </c>
      <c r="D349" s="10">
        <v>1</v>
      </c>
      <c r="E349" s="38" t="s">
        <v>289</v>
      </c>
      <c r="F349" s="13"/>
      <c r="G349" s="13"/>
      <c r="H349" s="13"/>
      <c r="I349" s="13"/>
      <c r="J349" s="13"/>
      <c r="K349" s="14"/>
      <c r="L349" s="13"/>
      <c r="M349" s="13"/>
      <c r="N349" s="13"/>
      <c r="O349" s="13"/>
      <c r="P349" s="13"/>
      <c r="Q349" s="13"/>
      <c r="R349" s="13"/>
      <c r="S349" s="13"/>
      <c r="V349" s="18"/>
      <c r="W349" s="18"/>
      <c r="X349" s="18"/>
      <c r="Y349" s="18"/>
    </row>
    <row r="350" spans="2:25" x14ac:dyDescent="0.25">
      <c r="B350" s="9" t="s">
        <v>141</v>
      </c>
      <c r="C350" s="9" t="s">
        <v>813</v>
      </c>
      <c r="D350" s="10">
        <v>1</v>
      </c>
      <c r="E350" s="38" t="s">
        <v>260</v>
      </c>
      <c r="F350" s="13"/>
      <c r="G350" s="13"/>
      <c r="H350" s="13"/>
      <c r="I350" s="13"/>
      <c r="J350" s="13"/>
      <c r="K350" s="14"/>
      <c r="L350" s="13"/>
      <c r="M350" s="13"/>
      <c r="N350" s="13"/>
      <c r="O350" s="13"/>
      <c r="P350" s="13"/>
      <c r="Q350" s="13"/>
      <c r="R350" s="13"/>
      <c r="S350" s="13"/>
      <c r="V350" s="18"/>
      <c r="W350" s="18"/>
      <c r="X350" s="18"/>
      <c r="Y350" s="18"/>
    </row>
    <row r="351" spans="2:25" x14ac:dyDescent="0.25">
      <c r="B351" s="9" t="s">
        <v>814</v>
      </c>
      <c r="C351" s="9" t="s">
        <v>815</v>
      </c>
      <c r="D351" s="10">
        <v>1</v>
      </c>
      <c r="E351" s="38" t="s">
        <v>289</v>
      </c>
      <c r="F351" s="13"/>
      <c r="G351" s="13"/>
      <c r="H351" s="13"/>
      <c r="I351" s="13"/>
      <c r="J351" s="13"/>
      <c r="K351" s="14"/>
      <c r="L351" s="13"/>
      <c r="M351" s="13"/>
      <c r="N351" s="13"/>
      <c r="O351" s="13"/>
      <c r="P351" s="13"/>
      <c r="Q351" s="13"/>
      <c r="R351" s="13"/>
      <c r="S351" s="13"/>
      <c r="V351" s="18"/>
      <c r="W351" s="18"/>
      <c r="X351" s="18"/>
      <c r="Y351" s="18"/>
    </row>
    <row r="352" spans="2:25" x14ac:dyDescent="0.25">
      <c r="B352" s="9" t="s">
        <v>232</v>
      </c>
      <c r="C352" s="9" t="s">
        <v>816</v>
      </c>
      <c r="D352" s="10">
        <v>1</v>
      </c>
      <c r="E352" s="38" t="s">
        <v>271</v>
      </c>
      <c r="F352" s="13"/>
      <c r="G352" s="13"/>
      <c r="H352" s="13"/>
      <c r="I352" s="13"/>
      <c r="J352" s="13"/>
      <c r="K352" s="14"/>
      <c r="L352" s="13"/>
      <c r="M352" s="13"/>
      <c r="N352" s="13"/>
      <c r="O352" s="13"/>
      <c r="P352" s="13"/>
      <c r="Q352" s="13"/>
      <c r="R352" s="13"/>
      <c r="S352" s="13"/>
      <c r="V352" s="18"/>
      <c r="W352" s="18"/>
      <c r="X352" s="18"/>
      <c r="Y352" s="18"/>
    </row>
    <row r="353" spans="2:25" x14ac:dyDescent="0.25">
      <c r="B353" s="9" t="s">
        <v>99</v>
      </c>
      <c r="C353" s="9" t="s">
        <v>817</v>
      </c>
      <c r="D353" s="10">
        <v>1</v>
      </c>
      <c r="E353" s="38" t="s">
        <v>307</v>
      </c>
      <c r="F353" s="13"/>
      <c r="G353" s="13"/>
      <c r="H353" s="13"/>
      <c r="I353" s="13"/>
      <c r="J353" s="13"/>
      <c r="K353" s="14"/>
      <c r="L353" s="13"/>
      <c r="M353" s="13"/>
      <c r="N353" s="13"/>
      <c r="O353" s="13"/>
      <c r="P353" s="13"/>
      <c r="Q353" s="13"/>
      <c r="R353" s="13"/>
      <c r="S353" s="13"/>
      <c r="V353" s="18"/>
      <c r="W353" s="18"/>
      <c r="X353" s="18"/>
      <c r="Y353" s="18"/>
    </row>
    <row r="354" spans="2:25" x14ac:dyDescent="0.25">
      <c r="B354" s="9" t="s">
        <v>818</v>
      </c>
      <c r="C354" s="9" t="s">
        <v>819</v>
      </c>
      <c r="D354" s="10">
        <v>1</v>
      </c>
      <c r="E354" s="38" t="s">
        <v>488</v>
      </c>
      <c r="F354" s="13"/>
      <c r="G354" s="13"/>
      <c r="H354" s="13"/>
      <c r="I354" s="13"/>
      <c r="J354" s="13"/>
      <c r="K354" s="14"/>
      <c r="L354" s="13"/>
      <c r="M354" s="13"/>
      <c r="N354" s="13"/>
      <c r="O354" s="13"/>
      <c r="P354" s="13"/>
      <c r="Q354" s="13"/>
      <c r="R354" s="13"/>
      <c r="S354" s="13"/>
      <c r="V354" s="18"/>
      <c r="W354" s="18"/>
      <c r="X354" s="18"/>
      <c r="Y354" s="18"/>
    </row>
    <row r="355" spans="2:25" x14ac:dyDescent="0.25">
      <c r="B355" s="9" t="s">
        <v>820</v>
      </c>
      <c r="C355" s="9" t="s">
        <v>821</v>
      </c>
      <c r="D355" s="10">
        <v>1</v>
      </c>
      <c r="E355" s="38" t="s">
        <v>488</v>
      </c>
      <c r="F355" s="13"/>
      <c r="G355" s="13"/>
      <c r="H355" s="13"/>
      <c r="I355" s="13"/>
      <c r="J355" s="13"/>
      <c r="K355" s="14"/>
      <c r="L355" s="13"/>
      <c r="M355" s="13"/>
      <c r="N355" s="13"/>
      <c r="O355" s="13"/>
      <c r="P355" s="13"/>
      <c r="Q355" s="13"/>
      <c r="R355" s="13"/>
      <c r="S355" s="13"/>
      <c r="V355" s="18"/>
      <c r="W355" s="18"/>
      <c r="X355" s="18"/>
      <c r="Y355" s="18"/>
    </row>
    <row r="356" spans="2:25" x14ac:dyDescent="0.25">
      <c r="B356" s="9" t="s">
        <v>822</v>
      </c>
      <c r="C356" s="9" t="s">
        <v>823</v>
      </c>
      <c r="D356" s="10">
        <v>1</v>
      </c>
      <c r="E356" s="38" t="s">
        <v>346</v>
      </c>
      <c r="F356" s="13"/>
      <c r="G356" s="13"/>
      <c r="H356" s="13"/>
      <c r="I356" s="13"/>
      <c r="J356" s="13"/>
      <c r="K356" s="14"/>
      <c r="L356" s="13"/>
      <c r="M356" s="13"/>
      <c r="N356" s="13"/>
      <c r="O356" s="13"/>
      <c r="P356" s="13"/>
      <c r="Q356" s="13"/>
      <c r="R356" s="13"/>
      <c r="S356" s="13"/>
      <c r="V356" s="18"/>
      <c r="W356" s="18"/>
      <c r="X356" s="18"/>
      <c r="Y356" s="18"/>
    </row>
    <row r="357" spans="2:25" x14ac:dyDescent="0.25">
      <c r="B357" s="9" t="s">
        <v>185</v>
      </c>
      <c r="C357" s="9" t="s">
        <v>824</v>
      </c>
      <c r="D357" s="10">
        <v>1</v>
      </c>
      <c r="E357" s="38" t="s">
        <v>346</v>
      </c>
      <c r="F357" s="13"/>
      <c r="G357" s="13"/>
      <c r="H357" s="13"/>
      <c r="I357" s="13"/>
      <c r="J357" s="13"/>
      <c r="K357" s="14"/>
      <c r="L357" s="13"/>
      <c r="M357" s="13"/>
      <c r="N357" s="13"/>
      <c r="O357" s="13"/>
      <c r="P357" s="13"/>
      <c r="Q357" s="13"/>
      <c r="R357" s="13"/>
      <c r="S357" s="13"/>
      <c r="V357" s="18"/>
      <c r="W357" s="18"/>
      <c r="X357" s="18"/>
      <c r="Y357" s="18"/>
    </row>
    <row r="358" spans="2:25" x14ac:dyDescent="0.25">
      <c r="B358" s="9" t="s">
        <v>825</v>
      </c>
      <c r="C358" s="9" t="s">
        <v>826</v>
      </c>
      <c r="D358" s="10">
        <v>1</v>
      </c>
      <c r="E358" s="38" t="s">
        <v>266</v>
      </c>
      <c r="F358" s="13"/>
      <c r="G358" s="13"/>
      <c r="H358" s="13"/>
      <c r="I358" s="13"/>
      <c r="J358" s="13"/>
      <c r="K358" s="14"/>
      <c r="L358" s="13"/>
      <c r="M358" s="13"/>
      <c r="N358" s="13"/>
      <c r="O358" s="13"/>
      <c r="P358" s="13"/>
      <c r="Q358" s="13"/>
      <c r="R358" s="13"/>
      <c r="S358" s="13"/>
      <c r="V358" s="18"/>
      <c r="W358" s="18"/>
      <c r="X358" s="18"/>
      <c r="Y358" s="18"/>
    </row>
    <row r="359" spans="2:25" x14ac:dyDescent="0.25">
      <c r="B359" s="9" t="s">
        <v>827</v>
      </c>
      <c r="C359" s="9" t="s">
        <v>828</v>
      </c>
      <c r="D359" s="10">
        <v>1</v>
      </c>
      <c r="E359" s="38" t="s">
        <v>283</v>
      </c>
      <c r="F359" s="13"/>
      <c r="G359" s="13"/>
      <c r="H359" s="13"/>
      <c r="I359" s="13"/>
      <c r="J359" s="13"/>
      <c r="K359" s="14"/>
      <c r="L359" s="13"/>
      <c r="M359" s="13"/>
      <c r="N359" s="13"/>
      <c r="O359" s="13"/>
      <c r="P359" s="13"/>
      <c r="Q359" s="13"/>
      <c r="R359" s="13"/>
      <c r="S359" s="13"/>
      <c r="V359" s="18"/>
      <c r="W359" s="18"/>
      <c r="X359" s="18"/>
      <c r="Y359" s="18"/>
    </row>
    <row r="360" spans="2:25" x14ac:dyDescent="0.25">
      <c r="B360" s="9" t="s">
        <v>64</v>
      </c>
      <c r="C360" s="9" t="s">
        <v>829</v>
      </c>
      <c r="D360" s="10">
        <v>1</v>
      </c>
      <c r="E360" s="38" t="s">
        <v>271</v>
      </c>
      <c r="F360" s="13"/>
      <c r="G360" s="13"/>
      <c r="H360" s="13"/>
      <c r="I360" s="13"/>
      <c r="J360" s="13"/>
      <c r="K360" s="14"/>
      <c r="L360" s="13"/>
      <c r="M360" s="13"/>
      <c r="N360" s="13"/>
      <c r="O360" s="13"/>
      <c r="P360" s="13"/>
      <c r="Q360" s="13"/>
      <c r="R360" s="13"/>
      <c r="S360" s="13"/>
      <c r="V360" s="18"/>
      <c r="W360" s="18"/>
      <c r="X360" s="18"/>
      <c r="Y360" s="18"/>
    </row>
    <row r="361" spans="2:25" x14ac:dyDescent="0.25">
      <c r="B361" s="9" t="s">
        <v>830</v>
      </c>
      <c r="C361" s="9" t="s">
        <v>831</v>
      </c>
      <c r="D361" s="10">
        <v>1</v>
      </c>
      <c r="E361" s="38" t="s">
        <v>278</v>
      </c>
      <c r="F361" s="13"/>
      <c r="G361" s="13"/>
      <c r="H361" s="13"/>
      <c r="I361" s="13"/>
      <c r="J361" s="13"/>
      <c r="K361" s="14"/>
      <c r="L361" s="13"/>
      <c r="M361" s="13"/>
      <c r="N361" s="13"/>
      <c r="O361" s="13"/>
      <c r="P361" s="13"/>
      <c r="Q361" s="13"/>
      <c r="R361" s="13"/>
      <c r="S361" s="13"/>
      <c r="V361" s="18"/>
      <c r="W361" s="18"/>
      <c r="X361" s="18"/>
      <c r="Y361" s="18"/>
    </row>
    <row r="362" spans="2:25" x14ac:dyDescent="0.25">
      <c r="B362" s="9" t="s">
        <v>832</v>
      </c>
      <c r="C362" s="9" t="s">
        <v>833</v>
      </c>
      <c r="D362" s="10">
        <v>1</v>
      </c>
      <c r="E362" s="38" t="s">
        <v>260</v>
      </c>
      <c r="F362" s="13"/>
      <c r="G362" s="13"/>
      <c r="H362" s="13"/>
      <c r="I362" s="13"/>
      <c r="J362" s="13"/>
      <c r="K362" s="14"/>
      <c r="L362" s="13"/>
      <c r="M362" s="13"/>
      <c r="N362" s="13"/>
      <c r="O362" s="13"/>
      <c r="P362" s="13"/>
      <c r="Q362" s="13"/>
      <c r="R362" s="13"/>
      <c r="S362" s="13"/>
      <c r="V362" s="18"/>
      <c r="W362" s="18"/>
      <c r="X362" s="18"/>
      <c r="Y362" s="18"/>
    </row>
    <row r="363" spans="2:25" x14ac:dyDescent="0.25">
      <c r="B363" s="9" t="s">
        <v>223</v>
      </c>
      <c r="C363" s="9" t="s">
        <v>834</v>
      </c>
      <c r="D363" s="10">
        <v>1</v>
      </c>
      <c r="E363" s="38" t="s">
        <v>260</v>
      </c>
      <c r="F363" s="13"/>
      <c r="G363" s="13"/>
      <c r="H363" s="13"/>
      <c r="I363" s="13"/>
      <c r="J363" s="13"/>
      <c r="K363" s="14"/>
      <c r="L363" s="13"/>
      <c r="M363" s="13"/>
      <c r="N363" s="13"/>
      <c r="O363" s="13"/>
      <c r="P363" s="13"/>
      <c r="Q363" s="13"/>
      <c r="R363" s="13"/>
      <c r="S363" s="13"/>
      <c r="V363" s="18"/>
      <c r="W363" s="18"/>
      <c r="X363" s="18"/>
      <c r="Y363" s="18"/>
    </row>
    <row r="364" spans="2:25" x14ac:dyDescent="0.25">
      <c r="B364" s="9" t="s">
        <v>835</v>
      </c>
      <c r="C364" s="9" t="s">
        <v>836</v>
      </c>
      <c r="D364" s="10">
        <v>1</v>
      </c>
      <c r="E364" s="38" t="s">
        <v>307</v>
      </c>
      <c r="F364" s="13"/>
      <c r="G364" s="13"/>
      <c r="H364" s="13"/>
      <c r="I364" s="13"/>
      <c r="J364" s="13"/>
      <c r="K364" s="14"/>
      <c r="L364" s="13"/>
      <c r="M364" s="13"/>
      <c r="N364" s="13"/>
      <c r="O364" s="13"/>
      <c r="P364" s="13"/>
      <c r="Q364" s="13"/>
      <c r="R364" s="13"/>
      <c r="S364" s="13"/>
      <c r="V364" s="18"/>
      <c r="W364" s="18"/>
      <c r="X364" s="18"/>
      <c r="Y364" s="18"/>
    </row>
    <row r="365" spans="2:25" x14ac:dyDescent="0.25">
      <c r="B365" s="9" t="s">
        <v>837</v>
      </c>
      <c r="C365" s="9" t="s">
        <v>838</v>
      </c>
      <c r="D365" s="10">
        <v>1</v>
      </c>
      <c r="E365" s="38" t="s">
        <v>258</v>
      </c>
      <c r="F365" s="13"/>
      <c r="G365" s="13"/>
      <c r="H365" s="13"/>
      <c r="I365" s="13"/>
      <c r="J365" s="13"/>
      <c r="K365" s="14"/>
      <c r="L365" s="13"/>
      <c r="M365" s="13"/>
      <c r="N365" s="13"/>
      <c r="O365" s="13"/>
      <c r="P365" s="13"/>
      <c r="Q365" s="13"/>
      <c r="R365" s="13"/>
      <c r="S365" s="13"/>
      <c r="V365" s="18"/>
      <c r="W365" s="18"/>
      <c r="X365" s="18"/>
      <c r="Y365" s="18"/>
    </row>
    <row r="366" spans="2:25" x14ac:dyDescent="0.25">
      <c r="B366" s="9" t="s">
        <v>839</v>
      </c>
      <c r="C366" s="9" t="s">
        <v>840</v>
      </c>
      <c r="D366" s="10">
        <v>1</v>
      </c>
      <c r="E366" s="38" t="s">
        <v>264</v>
      </c>
      <c r="F366" s="13"/>
      <c r="G366" s="13"/>
      <c r="H366" s="13"/>
      <c r="I366" s="13"/>
      <c r="J366" s="13"/>
      <c r="K366" s="14"/>
      <c r="L366" s="13"/>
      <c r="M366" s="13"/>
      <c r="N366" s="13"/>
      <c r="O366" s="13"/>
      <c r="P366" s="13"/>
      <c r="Q366" s="13"/>
      <c r="R366" s="13"/>
      <c r="S366" s="13"/>
      <c r="V366" s="18"/>
      <c r="W366" s="18"/>
      <c r="X366" s="18"/>
      <c r="Y366" s="18"/>
    </row>
    <row r="367" spans="2:25" x14ac:dyDescent="0.25">
      <c r="B367" s="9" t="s">
        <v>841</v>
      </c>
      <c r="C367" s="9" t="s">
        <v>842</v>
      </c>
      <c r="D367" s="10">
        <v>1</v>
      </c>
      <c r="E367" s="38" t="s">
        <v>346</v>
      </c>
      <c r="F367" s="13"/>
      <c r="G367" s="13"/>
      <c r="H367" s="13"/>
      <c r="I367" s="13"/>
      <c r="J367" s="13"/>
      <c r="K367" s="14"/>
      <c r="L367" s="13"/>
      <c r="M367" s="13"/>
      <c r="N367" s="13"/>
      <c r="O367" s="13"/>
      <c r="P367" s="13"/>
      <c r="Q367" s="13"/>
      <c r="R367" s="13"/>
      <c r="S367" s="13"/>
      <c r="V367" s="18"/>
      <c r="W367" s="18"/>
      <c r="X367" s="18"/>
      <c r="Y367" s="18"/>
    </row>
    <row r="368" spans="2:25" x14ac:dyDescent="0.25">
      <c r="B368" s="9" t="s">
        <v>843</v>
      </c>
      <c r="C368" s="9" t="s">
        <v>844</v>
      </c>
      <c r="D368" s="10">
        <v>1</v>
      </c>
      <c r="E368" s="38" t="s">
        <v>346</v>
      </c>
      <c r="F368" s="13"/>
      <c r="G368" s="13"/>
      <c r="H368" s="13"/>
      <c r="I368" s="13"/>
      <c r="J368" s="13"/>
      <c r="K368" s="14"/>
      <c r="L368" s="13"/>
      <c r="M368" s="13"/>
      <c r="N368" s="13"/>
      <c r="O368" s="13"/>
      <c r="P368" s="13"/>
      <c r="Q368" s="13"/>
      <c r="R368" s="13"/>
      <c r="S368" s="13"/>
      <c r="V368" s="18"/>
      <c r="W368" s="18"/>
      <c r="X368" s="18"/>
      <c r="Y368" s="18"/>
    </row>
    <row r="369" spans="2:25" x14ac:dyDescent="0.25">
      <c r="B369" s="9" t="s">
        <v>845</v>
      </c>
      <c r="C369" s="9" t="s">
        <v>846</v>
      </c>
      <c r="D369" s="10">
        <v>1</v>
      </c>
      <c r="E369" s="38" t="s">
        <v>346</v>
      </c>
      <c r="F369" s="13"/>
      <c r="G369" s="13"/>
      <c r="H369" s="13"/>
      <c r="I369" s="13"/>
      <c r="J369" s="13"/>
      <c r="K369" s="14"/>
      <c r="L369" s="13"/>
      <c r="M369" s="13"/>
      <c r="N369" s="13"/>
      <c r="O369" s="13"/>
      <c r="P369" s="13"/>
      <c r="Q369" s="13"/>
      <c r="R369" s="13"/>
      <c r="S369" s="13"/>
      <c r="V369" s="18"/>
      <c r="W369" s="18"/>
      <c r="X369" s="18"/>
      <c r="Y369" s="18"/>
    </row>
    <row r="370" spans="2:25" x14ac:dyDescent="0.25">
      <c r="B370" s="9" t="s">
        <v>847</v>
      </c>
      <c r="C370" s="9" t="s">
        <v>848</v>
      </c>
      <c r="D370" s="10">
        <v>1</v>
      </c>
      <c r="E370" s="38" t="s">
        <v>370</v>
      </c>
      <c r="F370" s="13"/>
      <c r="G370" s="13"/>
      <c r="H370" s="13"/>
      <c r="I370" s="13"/>
      <c r="J370" s="13"/>
      <c r="K370" s="14"/>
      <c r="L370" s="13"/>
      <c r="M370" s="13"/>
      <c r="N370" s="13"/>
      <c r="O370" s="13"/>
      <c r="P370" s="13"/>
      <c r="Q370" s="13"/>
      <c r="R370" s="13"/>
      <c r="S370" s="13"/>
      <c r="V370" s="18"/>
      <c r="W370" s="18"/>
      <c r="X370" s="18"/>
      <c r="Y370" s="18"/>
    </row>
    <row r="371" spans="2:25" x14ac:dyDescent="0.25">
      <c r="B371" s="9" t="s">
        <v>123</v>
      </c>
      <c r="C371" s="9" t="s">
        <v>849</v>
      </c>
      <c r="D371" s="10">
        <v>1</v>
      </c>
      <c r="E371" s="38" t="s">
        <v>262</v>
      </c>
      <c r="F371" s="13"/>
      <c r="G371" s="13"/>
      <c r="H371" s="13"/>
      <c r="I371" s="13"/>
      <c r="J371" s="13"/>
      <c r="K371" s="14"/>
      <c r="L371" s="13"/>
      <c r="M371" s="13"/>
      <c r="N371" s="13"/>
      <c r="O371" s="13"/>
      <c r="P371" s="13"/>
      <c r="Q371" s="13"/>
      <c r="R371" s="13"/>
      <c r="S371" s="13"/>
      <c r="V371" s="18"/>
      <c r="W371" s="18"/>
      <c r="X371" s="18"/>
      <c r="Y371" s="18"/>
    </row>
    <row r="372" spans="2:25" x14ac:dyDescent="0.25">
      <c r="B372" s="9" t="s">
        <v>60</v>
      </c>
      <c r="C372" s="9" t="s">
        <v>850</v>
      </c>
      <c r="D372" s="10">
        <v>1</v>
      </c>
      <c r="E372" s="38" t="s">
        <v>365</v>
      </c>
      <c r="F372" s="13"/>
      <c r="G372" s="13"/>
      <c r="H372" s="13"/>
      <c r="I372" s="13"/>
      <c r="J372" s="13"/>
      <c r="K372" s="14"/>
      <c r="L372" s="13"/>
      <c r="M372" s="13"/>
      <c r="N372" s="13"/>
      <c r="O372" s="13"/>
      <c r="P372" s="13"/>
      <c r="Q372" s="13"/>
      <c r="R372" s="13"/>
      <c r="S372" s="13"/>
      <c r="V372" s="18"/>
      <c r="W372" s="18"/>
      <c r="X372" s="18"/>
      <c r="Y372" s="18"/>
    </row>
    <row r="373" spans="2:25" x14ac:dyDescent="0.25">
      <c r="B373" s="9" t="s">
        <v>43</v>
      </c>
      <c r="C373" s="9" t="s">
        <v>851</v>
      </c>
      <c r="D373" s="10">
        <v>1</v>
      </c>
      <c r="E373" s="38" t="s">
        <v>341</v>
      </c>
      <c r="F373" s="13"/>
      <c r="G373" s="13"/>
      <c r="H373" s="13"/>
      <c r="I373" s="13"/>
      <c r="J373" s="13"/>
      <c r="K373" s="14"/>
      <c r="L373" s="13"/>
      <c r="M373" s="13"/>
      <c r="N373" s="13"/>
      <c r="O373" s="13"/>
      <c r="P373" s="13"/>
      <c r="Q373" s="13"/>
      <c r="R373" s="13"/>
      <c r="S373" s="13"/>
      <c r="V373" s="18"/>
      <c r="W373" s="18"/>
      <c r="X373" s="18"/>
      <c r="Y373" s="18"/>
    </row>
    <row r="374" spans="2:25" x14ac:dyDescent="0.25">
      <c r="B374" s="9" t="s">
        <v>852</v>
      </c>
      <c r="C374" s="9" t="s">
        <v>853</v>
      </c>
      <c r="D374" s="10">
        <v>1</v>
      </c>
      <c r="E374" s="38" t="s">
        <v>370</v>
      </c>
      <c r="F374" s="13"/>
      <c r="G374" s="13"/>
      <c r="H374" s="13"/>
      <c r="I374" s="13"/>
      <c r="J374" s="13"/>
      <c r="K374" s="14"/>
      <c r="L374" s="13"/>
      <c r="M374" s="13"/>
      <c r="N374" s="13"/>
      <c r="O374" s="13"/>
      <c r="P374" s="13"/>
      <c r="Q374" s="13"/>
      <c r="R374" s="13"/>
      <c r="S374" s="13"/>
      <c r="V374" s="18"/>
      <c r="W374" s="18"/>
      <c r="X374" s="18"/>
      <c r="Y374" s="18"/>
    </row>
    <row r="375" spans="2:25" x14ac:dyDescent="0.25">
      <c r="B375" s="9" t="s">
        <v>112</v>
      </c>
      <c r="C375" s="9" t="s">
        <v>854</v>
      </c>
      <c r="D375" s="10">
        <v>1</v>
      </c>
      <c r="E375" s="38" t="s">
        <v>396</v>
      </c>
      <c r="F375" s="13"/>
      <c r="G375" s="13"/>
      <c r="H375" s="13"/>
      <c r="I375" s="13"/>
      <c r="J375" s="13"/>
      <c r="K375" s="14"/>
      <c r="L375" s="13"/>
      <c r="M375" s="13"/>
      <c r="N375" s="13"/>
      <c r="O375" s="13"/>
      <c r="P375" s="13"/>
      <c r="Q375" s="13"/>
      <c r="R375" s="13"/>
      <c r="S375" s="13"/>
      <c r="V375" s="18"/>
      <c r="W375" s="18"/>
      <c r="X375" s="18"/>
      <c r="Y375" s="18"/>
    </row>
    <row r="376" spans="2:25" x14ac:dyDescent="0.25">
      <c r="B376" s="9" t="s">
        <v>197</v>
      </c>
      <c r="C376" s="9" t="s">
        <v>855</v>
      </c>
      <c r="D376" s="10">
        <v>1</v>
      </c>
      <c r="E376" s="38" t="s">
        <v>271</v>
      </c>
      <c r="F376" s="13"/>
      <c r="G376" s="13"/>
      <c r="H376" s="13"/>
      <c r="I376" s="13"/>
      <c r="J376" s="13"/>
      <c r="K376" s="14"/>
      <c r="L376" s="13"/>
      <c r="M376" s="13"/>
      <c r="N376" s="13"/>
      <c r="O376" s="13"/>
      <c r="P376" s="13"/>
      <c r="Q376" s="13"/>
      <c r="R376" s="13"/>
      <c r="S376" s="13"/>
      <c r="V376" s="18"/>
      <c r="W376" s="18"/>
      <c r="X376" s="18"/>
      <c r="Y376" s="18"/>
    </row>
    <row r="377" spans="2:25" x14ac:dyDescent="0.25">
      <c r="B377" s="9" t="s">
        <v>856</v>
      </c>
      <c r="C377" s="9" t="s">
        <v>857</v>
      </c>
      <c r="D377" s="10">
        <v>1</v>
      </c>
      <c r="E377" s="38" t="s">
        <v>396</v>
      </c>
      <c r="F377" s="13"/>
      <c r="G377" s="13"/>
      <c r="H377" s="13"/>
      <c r="I377" s="13"/>
      <c r="J377" s="13"/>
      <c r="K377" s="14"/>
      <c r="L377" s="13"/>
      <c r="M377" s="13"/>
      <c r="N377" s="13"/>
      <c r="O377" s="13"/>
      <c r="P377" s="13"/>
      <c r="Q377" s="13"/>
      <c r="R377" s="13"/>
      <c r="S377" s="13"/>
      <c r="V377" s="18"/>
      <c r="W377" s="18"/>
      <c r="X377" s="18"/>
      <c r="Y377" s="18"/>
    </row>
    <row r="378" spans="2:25" x14ac:dyDescent="0.25">
      <c r="B378" s="9" t="s">
        <v>858</v>
      </c>
      <c r="C378" s="9" t="s">
        <v>859</v>
      </c>
      <c r="D378" s="10">
        <v>1</v>
      </c>
      <c r="E378" s="38" t="s">
        <v>368</v>
      </c>
      <c r="F378" s="13"/>
      <c r="G378" s="13"/>
      <c r="H378" s="13"/>
      <c r="I378" s="13"/>
      <c r="J378" s="13"/>
      <c r="K378" s="14"/>
      <c r="L378" s="13"/>
      <c r="M378" s="13"/>
      <c r="N378" s="13"/>
      <c r="O378" s="13"/>
      <c r="P378" s="13"/>
      <c r="Q378" s="13"/>
      <c r="R378" s="13"/>
      <c r="S378" s="13"/>
      <c r="V378" s="18"/>
      <c r="W378" s="18"/>
      <c r="X378" s="18"/>
      <c r="Y378" s="18"/>
    </row>
    <row r="379" spans="2:25" x14ac:dyDescent="0.25">
      <c r="B379" s="9" t="s">
        <v>860</v>
      </c>
      <c r="C379" s="9" t="s">
        <v>861</v>
      </c>
      <c r="D379" s="10">
        <v>1</v>
      </c>
      <c r="E379" s="38" t="s">
        <v>278</v>
      </c>
      <c r="F379" s="13"/>
      <c r="G379" s="13"/>
      <c r="H379" s="13"/>
      <c r="I379" s="13"/>
      <c r="J379" s="13"/>
      <c r="K379" s="14"/>
      <c r="L379" s="13"/>
      <c r="M379" s="13"/>
      <c r="N379" s="13"/>
      <c r="O379" s="13"/>
      <c r="P379" s="13"/>
      <c r="Q379" s="13"/>
      <c r="R379" s="13"/>
      <c r="S379" s="13"/>
      <c r="V379" s="18"/>
      <c r="W379" s="18"/>
      <c r="X379" s="18"/>
      <c r="Y379" s="18"/>
    </row>
    <row r="380" spans="2:25" x14ac:dyDescent="0.25">
      <c r="B380" s="9" t="s">
        <v>32</v>
      </c>
      <c r="C380" s="9" t="s">
        <v>862</v>
      </c>
      <c r="D380" s="10">
        <v>1</v>
      </c>
      <c r="E380" s="38" t="s">
        <v>271</v>
      </c>
      <c r="F380" s="13"/>
      <c r="G380" s="13"/>
      <c r="H380" s="13"/>
      <c r="I380" s="13"/>
      <c r="J380" s="13"/>
      <c r="K380" s="14"/>
      <c r="L380" s="13"/>
      <c r="M380" s="13"/>
      <c r="N380" s="13"/>
      <c r="O380" s="13"/>
      <c r="P380" s="13"/>
      <c r="Q380" s="13"/>
      <c r="R380" s="13"/>
      <c r="S380" s="13"/>
      <c r="V380" s="18"/>
      <c r="W380" s="18"/>
      <c r="X380" s="18"/>
      <c r="Y380" s="18"/>
    </row>
    <row r="381" spans="2:25" x14ac:dyDescent="0.25">
      <c r="B381" s="9" t="s">
        <v>863</v>
      </c>
      <c r="C381" s="9" t="s">
        <v>864</v>
      </c>
      <c r="D381" s="10">
        <v>1</v>
      </c>
      <c r="E381" s="38" t="s">
        <v>262</v>
      </c>
      <c r="F381" s="13"/>
      <c r="G381" s="13"/>
      <c r="H381" s="13"/>
      <c r="I381" s="13"/>
      <c r="J381" s="13"/>
      <c r="K381" s="14"/>
      <c r="L381" s="13"/>
      <c r="M381" s="13"/>
      <c r="N381" s="13"/>
      <c r="O381" s="13"/>
      <c r="P381" s="13"/>
      <c r="Q381" s="13"/>
      <c r="R381" s="13"/>
      <c r="S381" s="13"/>
      <c r="V381" s="18"/>
      <c r="W381" s="18"/>
      <c r="X381" s="18"/>
      <c r="Y381" s="18"/>
    </row>
    <row r="382" spans="2:25" x14ac:dyDescent="0.25">
      <c r="B382" s="9" t="s">
        <v>45</v>
      </c>
      <c r="C382" s="9" t="s">
        <v>865</v>
      </c>
      <c r="D382" s="10">
        <v>1</v>
      </c>
      <c r="E382" s="38" t="s">
        <v>271</v>
      </c>
      <c r="F382" s="13"/>
      <c r="G382" s="13"/>
      <c r="H382" s="13"/>
      <c r="I382" s="13"/>
      <c r="J382" s="13"/>
      <c r="K382" s="14"/>
      <c r="L382" s="13"/>
      <c r="M382" s="13"/>
      <c r="N382" s="13"/>
      <c r="O382" s="13"/>
      <c r="P382" s="13"/>
      <c r="Q382" s="13"/>
      <c r="R382" s="13"/>
      <c r="S382" s="13"/>
      <c r="V382" s="18"/>
      <c r="W382" s="18"/>
      <c r="X382" s="18"/>
      <c r="Y382" s="18"/>
    </row>
    <row r="383" spans="2:25" x14ac:dyDescent="0.25">
      <c r="B383" s="9" t="s">
        <v>866</v>
      </c>
      <c r="C383" s="9" t="s">
        <v>867</v>
      </c>
      <c r="D383" s="10">
        <v>1</v>
      </c>
      <c r="E383" s="38" t="s">
        <v>264</v>
      </c>
      <c r="F383" s="13"/>
      <c r="G383" s="13"/>
      <c r="H383" s="13"/>
      <c r="I383" s="13"/>
      <c r="J383" s="13"/>
      <c r="K383" s="14"/>
      <c r="L383" s="13"/>
      <c r="M383" s="13"/>
      <c r="N383" s="13"/>
      <c r="O383" s="13"/>
      <c r="P383" s="13"/>
      <c r="Q383" s="13"/>
      <c r="R383" s="13"/>
      <c r="S383" s="13"/>
      <c r="V383" s="18"/>
      <c r="W383" s="18"/>
      <c r="X383" s="18"/>
      <c r="Y383" s="18"/>
    </row>
    <row r="384" spans="2:25" x14ac:dyDescent="0.25">
      <c r="B384" s="9" t="s">
        <v>868</v>
      </c>
      <c r="C384" s="9" t="s">
        <v>869</v>
      </c>
      <c r="D384" s="10">
        <v>1</v>
      </c>
      <c r="E384" s="38" t="s">
        <v>346</v>
      </c>
      <c r="F384" s="13"/>
      <c r="G384" s="13"/>
      <c r="H384" s="13"/>
      <c r="I384" s="13"/>
      <c r="J384" s="13"/>
      <c r="K384" s="14"/>
      <c r="L384" s="13"/>
      <c r="M384" s="13"/>
      <c r="N384" s="13"/>
      <c r="O384" s="13"/>
      <c r="P384" s="13"/>
      <c r="Q384" s="13"/>
      <c r="R384" s="13"/>
      <c r="S384" s="13"/>
      <c r="V384" s="18"/>
      <c r="W384" s="18"/>
      <c r="X384" s="18"/>
      <c r="Y384" s="18"/>
    </row>
    <row r="385" spans="2:25" x14ac:dyDescent="0.25">
      <c r="B385" s="9" t="s">
        <v>870</v>
      </c>
      <c r="C385" s="9" t="s">
        <v>871</v>
      </c>
      <c r="D385" s="10">
        <v>1</v>
      </c>
      <c r="E385" s="38" t="s">
        <v>262</v>
      </c>
      <c r="F385" s="13"/>
      <c r="G385" s="13"/>
      <c r="H385" s="13"/>
      <c r="I385" s="13"/>
      <c r="J385" s="13"/>
      <c r="K385" s="14"/>
      <c r="L385" s="13"/>
      <c r="M385" s="13"/>
      <c r="N385" s="13"/>
      <c r="O385" s="13"/>
      <c r="P385" s="13"/>
      <c r="Q385" s="13"/>
      <c r="R385" s="13"/>
      <c r="S385" s="13"/>
      <c r="V385" s="18"/>
      <c r="W385" s="18"/>
      <c r="X385" s="18"/>
      <c r="Y385" s="18"/>
    </row>
    <row r="386" spans="2:25" x14ac:dyDescent="0.25">
      <c r="B386" s="9" t="s">
        <v>872</v>
      </c>
      <c r="C386" s="9" t="s">
        <v>873</v>
      </c>
      <c r="D386" s="10">
        <v>1</v>
      </c>
      <c r="E386" s="38" t="s">
        <v>271</v>
      </c>
      <c r="F386" s="13"/>
      <c r="G386" s="13"/>
      <c r="H386" s="13"/>
      <c r="I386" s="13"/>
      <c r="J386" s="13"/>
      <c r="K386" s="14"/>
      <c r="L386" s="13"/>
      <c r="M386" s="13"/>
      <c r="N386" s="13"/>
      <c r="O386" s="13"/>
      <c r="P386" s="13"/>
      <c r="Q386" s="13"/>
      <c r="R386" s="13"/>
      <c r="S386" s="13"/>
      <c r="V386" s="18"/>
      <c r="W386" s="18"/>
      <c r="X386" s="18"/>
      <c r="Y386" s="18"/>
    </row>
    <row r="387" spans="2:25" x14ac:dyDescent="0.25">
      <c r="B387" s="9" t="s">
        <v>874</v>
      </c>
      <c r="C387" s="9" t="s">
        <v>875</v>
      </c>
      <c r="D387" s="10">
        <v>1</v>
      </c>
      <c r="E387" s="38" t="s">
        <v>278</v>
      </c>
      <c r="F387" s="13"/>
      <c r="G387" s="13"/>
      <c r="H387" s="13"/>
      <c r="I387" s="13"/>
      <c r="J387" s="13"/>
      <c r="K387" s="14"/>
      <c r="L387" s="13"/>
      <c r="M387" s="13"/>
      <c r="N387" s="13"/>
      <c r="O387" s="13"/>
      <c r="P387" s="13"/>
      <c r="Q387" s="13"/>
      <c r="R387" s="13"/>
      <c r="S387" s="13"/>
      <c r="V387" s="18"/>
      <c r="W387" s="18"/>
      <c r="X387" s="18"/>
      <c r="Y387" s="18"/>
    </row>
    <row r="388" spans="2:25" x14ac:dyDescent="0.25">
      <c r="B388" s="9" t="s">
        <v>876</v>
      </c>
      <c r="C388" s="9" t="s">
        <v>877</v>
      </c>
      <c r="D388" s="10">
        <v>1</v>
      </c>
      <c r="E388" s="38" t="s">
        <v>298</v>
      </c>
      <c r="F388" s="13"/>
      <c r="G388" s="13"/>
      <c r="H388" s="13"/>
      <c r="I388" s="13"/>
      <c r="J388" s="13"/>
      <c r="K388" s="14"/>
      <c r="L388" s="13"/>
      <c r="M388" s="13"/>
      <c r="N388" s="13"/>
      <c r="O388" s="13"/>
      <c r="P388" s="13"/>
      <c r="Q388" s="13"/>
      <c r="R388" s="13"/>
      <c r="S388" s="13"/>
      <c r="V388" s="18"/>
      <c r="W388" s="18"/>
      <c r="X388" s="18"/>
      <c r="Y388" s="18"/>
    </row>
    <row r="389" spans="2:25" x14ac:dyDescent="0.25">
      <c r="B389" s="9" t="s">
        <v>878</v>
      </c>
      <c r="C389" s="9" t="s">
        <v>879</v>
      </c>
      <c r="D389" s="10">
        <v>1</v>
      </c>
      <c r="E389" s="38" t="s">
        <v>289</v>
      </c>
      <c r="F389" s="13"/>
      <c r="G389" s="13"/>
      <c r="H389" s="13"/>
      <c r="I389" s="13"/>
      <c r="J389" s="13"/>
      <c r="K389" s="14"/>
      <c r="L389" s="13"/>
      <c r="M389" s="13"/>
      <c r="N389" s="13"/>
      <c r="O389" s="13"/>
      <c r="P389" s="13"/>
      <c r="Q389" s="13"/>
      <c r="R389" s="13"/>
      <c r="S389" s="13"/>
      <c r="V389" s="18"/>
      <c r="W389" s="18"/>
      <c r="X389" s="18"/>
      <c r="Y389" s="18"/>
    </row>
    <row r="390" spans="2:25" x14ac:dyDescent="0.25">
      <c r="B390" s="9" t="s">
        <v>880</v>
      </c>
      <c r="C390" s="9" t="s">
        <v>881</v>
      </c>
      <c r="D390" s="10">
        <v>1</v>
      </c>
      <c r="E390" s="38" t="s">
        <v>260</v>
      </c>
      <c r="F390" s="13"/>
      <c r="G390" s="13"/>
      <c r="H390" s="13"/>
      <c r="I390" s="13"/>
      <c r="J390" s="13"/>
      <c r="K390" s="14"/>
      <c r="L390" s="13"/>
      <c r="M390" s="13"/>
      <c r="N390" s="13"/>
      <c r="O390" s="13"/>
      <c r="P390" s="13"/>
      <c r="Q390" s="13"/>
      <c r="R390" s="13"/>
      <c r="S390" s="13"/>
      <c r="V390" s="18"/>
      <c r="W390" s="18"/>
      <c r="X390" s="18"/>
      <c r="Y390" s="18"/>
    </row>
    <row r="391" spans="2:25" x14ac:dyDescent="0.25">
      <c r="B391" s="9" t="s">
        <v>882</v>
      </c>
      <c r="C391" s="9" t="s">
        <v>883</v>
      </c>
      <c r="D391" s="10">
        <v>1</v>
      </c>
      <c r="E391" s="38" t="s">
        <v>298</v>
      </c>
      <c r="F391" s="13"/>
      <c r="G391" s="13"/>
      <c r="H391" s="13"/>
      <c r="I391" s="13"/>
      <c r="J391" s="13"/>
      <c r="K391" s="14"/>
      <c r="L391" s="13"/>
      <c r="M391" s="13"/>
      <c r="N391" s="13"/>
      <c r="O391" s="13"/>
      <c r="P391" s="13"/>
      <c r="Q391" s="13"/>
      <c r="R391" s="13"/>
      <c r="S391" s="13"/>
      <c r="V391" s="18"/>
      <c r="W391" s="18"/>
      <c r="X391" s="18"/>
      <c r="Y391" s="18"/>
    </row>
    <row r="392" spans="2:25" x14ac:dyDescent="0.25">
      <c r="B392" s="9" t="s">
        <v>884</v>
      </c>
      <c r="C392" s="9" t="s">
        <v>885</v>
      </c>
      <c r="D392" s="10">
        <v>1</v>
      </c>
      <c r="E392" s="38" t="s">
        <v>278</v>
      </c>
      <c r="F392" s="13"/>
      <c r="G392" s="13"/>
      <c r="H392" s="13"/>
      <c r="I392" s="13"/>
      <c r="J392" s="13"/>
      <c r="K392" s="14"/>
      <c r="L392" s="13"/>
      <c r="M392" s="13"/>
      <c r="N392" s="13"/>
      <c r="O392" s="13"/>
      <c r="P392" s="13"/>
      <c r="Q392" s="13"/>
      <c r="R392" s="13"/>
      <c r="S392" s="13"/>
      <c r="V392" s="18"/>
      <c r="W392" s="18"/>
      <c r="X392" s="18"/>
      <c r="Y392" s="18"/>
    </row>
    <row r="393" spans="2:25" x14ac:dyDescent="0.25">
      <c r="B393" s="9" t="s">
        <v>886</v>
      </c>
      <c r="C393" s="9" t="s">
        <v>887</v>
      </c>
      <c r="D393" s="10">
        <v>1</v>
      </c>
      <c r="E393" s="38" t="s">
        <v>888</v>
      </c>
      <c r="F393" s="13"/>
      <c r="G393" s="13"/>
      <c r="H393" s="13"/>
      <c r="I393" s="13"/>
      <c r="J393" s="13"/>
      <c r="K393" s="14"/>
      <c r="L393" s="13"/>
      <c r="M393" s="13"/>
      <c r="N393" s="13"/>
      <c r="O393" s="13"/>
      <c r="P393" s="13"/>
      <c r="Q393" s="13"/>
      <c r="R393" s="13"/>
      <c r="S393" s="13"/>
      <c r="V393" s="18"/>
      <c r="W393" s="18"/>
      <c r="X393" s="18"/>
      <c r="Y393" s="18"/>
    </row>
    <row r="394" spans="2:25" x14ac:dyDescent="0.25">
      <c r="B394" s="9" t="s">
        <v>117</v>
      </c>
      <c r="C394" s="9" t="s">
        <v>889</v>
      </c>
      <c r="D394" s="10">
        <v>1</v>
      </c>
      <c r="E394" s="38" t="s">
        <v>266</v>
      </c>
      <c r="F394" s="13"/>
      <c r="G394" s="13"/>
      <c r="H394" s="13"/>
      <c r="I394" s="13"/>
      <c r="J394" s="13"/>
      <c r="K394" s="14"/>
      <c r="L394" s="13"/>
      <c r="M394" s="13"/>
      <c r="N394" s="13"/>
      <c r="O394" s="13"/>
      <c r="P394" s="13"/>
      <c r="Q394" s="13"/>
      <c r="R394" s="13"/>
      <c r="S394" s="13"/>
      <c r="V394" s="18"/>
      <c r="W394" s="18"/>
      <c r="X394" s="18"/>
      <c r="Y394" s="18"/>
    </row>
    <row r="395" spans="2:25" x14ac:dyDescent="0.25">
      <c r="B395" s="9" t="s">
        <v>50</v>
      </c>
      <c r="C395" s="9" t="s">
        <v>890</v>
      </c>
      <c r="D395" s="10">
        <v>1</v>
      </c>
      <c r="E395" s="38" t="s">
        <v>264</v>
      </c>
      <c r="F395" s="13"/>
      <c r="G395" s="13"/>
      <c r="H395" s="13"/>
      <c r="I395" s="13"/>
      <c r="J395" s="13"/>
      <c r="K395" s="14"/>
      <c r="L395" s="13"/>
      <c r="M395" s="13"/>
      <c r="N395" s="13"/>
      <c r="O395" s="13"/>
      <c r="P395" s="13"/>
      <c r="Q395" s="13"/>
      <c r="R395" s="13"/>
      <c r="S395" s="13"/>
      <c r="V395" s="18"/>
      <c r="W395" s="18"/>
      <c r="X395" s="18"/>
      <c r="Y395" s="18"/>
    </row>
    <row r="396" spans="2:25" x14ac:dyDescent="0.25">
      <c r="B396" s="9" t="s">
        <v>891</v>
      </c>
      <c r="C396" s="9" t="s">
        <v>892</v>
      </c>
      <c r="D396" s="10">
        <v>1</v>
      </c>
      <c r="E396" s="38" t="s">
        <v>365</v>
      </c>
      <c r="F396" s="13"/>
      <c r="G396" s="13"/>
      <c r="H396" s="13"/>
      <c r="I396" s="13"/>
      <c r="J396" s="13"/>
      <c r="K396" s="14"/>
      <c r="L396" s="13"/>
      <c r="M396" s="13"/>
      <c r="N396" s="13"/>
      <c r="O396" s="13"/>
      <c r="P396" s="13"/>
      <c r="Q396" s="13"/>
      <c r="R396" s="13"/>
      <c r="S396" s="13"/>
      <c r="V396" s="18"/>
      <c r="W396" s="18"/>
      <c r="X396" s="18"/>
      <c r="Y396" s="18"/>
    </row>
    <row r="397" spans="2:25" x14ac:dyDescent="0.25">
      <c r="B397" s="9" t="s">
        <v>893</v>
      </c>
      <c r="C397" s="9" t="s">
        <v>894</v>
      </c>
      <c r="D397" s="10">
        <v>1</v>
      </c>
      <c r="E397" s="38" t="s">
        <v>336</v>
      </c>
      <c r="F397" s="13"/>
      <c r="G397" s="13"/>
      <c r="H397" s="13"/>
      <c r="I397" s="13"/>
      <c r="J397" s="13"/>
      <c r="K397" s="14"/>
      <c r="L397" s="13"/>
      <c r="M397" s="13"/>
      <c r="N397" s="13"/>
      <c r="O397" s="13"/>
      <c r="P397" s="13"/>
      <c r="Q397" s="13"/>
      <c r="R397" s="13"/>
      <c r="S397" s="13"/>
      <c r="V397" s="18"/>
      <c r="W397" s="18"/>
      <c r="X397" s="18"/>
      <c r="Y397" s="18"/>
    </row>
    <row r="398" spans="2:25" x14ac:dyDescent="0.25">
      <c r="B398" s="9" t="s">
        <v>78</v>
      </c>
      <c r="C398" s="9" t="s">
        <v>895</v>
      </c>
      <c r="D398" s="10">
        <v>1</v>
      </c>
      <c r="E398" s="38" t="s">
        <v>360</v>
      </c>
      <c r="F398" s="13"/>
      <c r="G398" s="13"/>
      <c r="H398" s="13"/>
      <c r="I398" s="13"/>
      <c r="J398" s="13"/>
      <c r="K398" s="14"/>
      <c r="L398" s="13"/>
      <c r="M398" s="13"/>
      <c r="N398" s="13"/>
      <c r="O398" s="13"/>
      <c r="P398" s="13"/>
      <c r="Q398" s="13"/>
      <c r="R398" s="13"/>
      <c r="S398" s="13"/>
      <c r="V398" s="18"/>
      <c r="W398" s="18"/>
      <c r="X398" s="18"/>
      <c r="Y398" s="18"/>
    </row>
    <row r="399" spans="2:25" x14ac:dyDescent="0.25">
      <c r="B399" s="9" t="s">
        <v>896</v>
      </c>
      <c r="C399" s="9" t="s">
        <v>897</v>
      </c>
      <c r="D399" s="10">
        <v>1</v>
      </c>
      <c r="E399" s="38" t="s">
        <v>365</v>
      </c>
      <c r="F399" s="13"/>
      <c r="G399" s="13"/>
      <c r="H399" s="13"/>
      <c r="I399" s="13"/>
      <c r="J399" s="13"/>
      <c r="K399" s="14"/>
      <c r="L399" s="13"/>
      <c r="M399" s="13"/>
      <c r="N399" s="13"/>
      <c r="O399" s="13"/>
      <c r="P399" s="13"/>
      <c r="Q399" s="13"/>
      <c r="R399" s="13"/>
      <c r="S399" s="13"/>
      <c r="V399" s="18"/>
      <c r="W399" s="18"/>
      <c r="X399" s="18"/>
      <c r="Y399" s="18"/>
    </row>
    <row r="400" spans="2:25" x14ac:dyDescent="0.25">
      <c r="B400" s="9" t="s">
        <v>56</v>
      </c>
      <c r="C400" s="9" t="s">
        <v>898</v>
      </c>
      <c r="D400" s="10">
        <v>1</v>
      </c>
      <c r="E400" s="38" t="s">
        <v>346</v>
      </c>
      <c r="F400" s="13"/>
      <c r="G400" s="13"/>
      <c r="H400" s="13"/>
      <c r="I400" s="13"/>
      <c r="J400" s="13"/>
      <c r="K400" s="14"/>
      <c r="L400" s="13"/>
      <c r="M400" s="13"/>
      <c r="N400" s="13"/>
      <c r="O400" s="13"/>
      <c r="P400" s="13"/>
      <c r="Q400" s="13"/>
      <c r="R400" s="13"/>
      <c r="S400" s="13"/>
      <c r="V400" s="18"/>
      <c r="W400" s="18"/>
      <c r="X400" s="18"/>
      <c r="Y400" s="18"/>
    </row>
    <row r="401" spans="2:25" x14ac:dyDescent="0.25">
      <c r="B401" s="9" t="s">
        <v>899</v>
      </c>
      <c r="C401" s="9" t="s">
        <v>900</v>
      </c>
      <c r="D401" s="10">
        <v>1</v>
      </c>
      <c r="E401" s="38" t="s">
        <v>336</v>
      </c>
      <c r="F401" s="13"/>
      <c r="G401" s="13"/>
      <c r="H401" s="13"/>
      <c r="I401" s="13"/>
      <c r="J401" s="13"/>
      <c r="K401" s="14"/>
      <c r="L401" s="13"/>
      <c r="M401" s="13"/>
      <c r="N401" s="13"/>
      <c r="O401" s="13"/>
      <c r="P401" s="13"/>
      <c r="Q401" s="13"/>
      <c r="R401" s="13"/>
      <c r="S401" s="13"/>
      <c r="V401" s="18"/>
      <c r="W401" s="18"/>
      <c r="X401" s="18"/>
      <c r="Y401" s="18"/>
    </row>
    <row r="402" spans="2:25" x14ac:dyDescent="0.25">
      <c r="B402" s="9" t="s">
        <v>901</v>
      </c>
      <c r="C402" s="9" t="s">
        <v>902</v>
      </c>
      <c r="D402" s="10">
        <v>1</v>
      </c>
      <c r="E402" s="38" t="s">
        <v>307</v>
      </c>
      <c r="F402" s="13"/>
      <c r="G402" s="13"/>
      <c r="H402" s="13"/>
      <c r="I402" s="13"/>
      <c r="J402" s="13"/>
      <c r="K402" s="14"/>
      <c r="L402" s="13"/>
      <c r="M402" s="13"/>
      <c r="N402" s="13"/>
      <c r="O402" s="13"/>
      <c r="P402" s="13"/>
      <c r="Q402" s="13"/>
      <c r="R402" s="13"/>
      <c r="S402" s="13"/>
      <c r="V402" s="18"/>
      <c r="W402" s="18"/>
      <c r="X402" s="18"/>
      <c r="Y402" s="18"/>
    </row>
    <row r="403" spans="2:25" x14ac:dyDescent="0.25">
      <c r="B403" s="9" t="s">
        <v>207</v>
      </c>
      <c r="C403" s="9" t="s">
        <v>903</v>
      </c>
      <c r="D403" s="10">
        <v>1</v>
      </c>
      <c r="E403" s="38" t="s">
        <v>260</v>
      </c>
      <c r="F403" s="13"/>
      <c r="G403" s="13"/>
      <c r="H403" s="13"/>
      <c r="I403" s="13"/>
      <c r="J403" s="13"/>
      <c r="K403" s="14"/>
      <c r="L403" s="13"/>
      <c r="M403" s="13"/>
      <c r="N403" s="13"/>
      <c r="O403" s="13"/>
      <c r="P403" s="13"/>
      <c r="Q403" s="13"/>
      <c r="R403" s="13"/>
      <c r="S403" s="13"/>
      <c r="V403" s="18"/>
      <c r="W403" s="18"/>
      <c r="X403" s="18"/>
      <c r="Y403" s="18"/>
    </row>
    <row r="404" spans="2:25" x14ac:dyDescent="0.25">
      <c r="B404" s="9" t="s">
        <v>904</v>
      </c>
      <c r="C404" s="9" t="s">
        <v>905</v>
      </c>
      <c r="D404" s="10">
        <v>1</v>
      </c>
      <c r="E404" s="38" t="s">
        <v>307</v>
      </c>
      <c r="F404" s="13"/>
      <c r="G404" s="13"/>
      <c r="H404" s="13"/>
      <c r="I404" s="13"/>
      <c r="J404" s="13"/>
      <c r="K404" s="14"/>
      <c r="L404" s="13"/>
      <c r="M404" s="13"/>
      <c r="N404" s="13"/>
      <c r="O404" s="13"/>
      <c r="P404" s="13"/>
      <c r="Q404" s="13"/>
      <c r="R404" s="13"/>
      <c r="S404" s="13"/>
      <c r="V404" s="18"/>
      <c r="W404" s="18"/>
      <c r="X404" s="18"/>
      <c r="Y404" s="18"/>
    </row>
    <row r="405" spans="2:25" x14ac:dyDescent="0.25">
      <c r="B405" s="9" t="s">
        <v>906</v>
      </c>
      <c r="C405" s="9" t="s">
        <v>907</v>
      </c>
      <c r="D405" s="10">
        <v>1</v>
      </c>
      <c r="E405" s="38" t="s">
        <v>330</v>
      </c>
      <c r="F405" s="13"/>
      <c r="G405" s="13"/>
      <c r="H405" s="13"/>
      <c r="I405" s="13"/>
      <c r="J405" s="13"/>
      <c r="K405" s="14"/>
      <c r="L405" s="13"/>
      <c r="M405" s="13"/>
      <c r="N405" s="13"/>
      <c r="O405" s="13"/>
      <c r="P405" s="13"/>
      <c r="Q405" s="13"/>
      <c r="R405" s="13"/>
      <c r="S405" s="13"/>
      <c r="V405" s="18"/>
      <c r="W405" s="18"/>
      <c r="X405" s="18"/>
      <c r="Y405" s="18"/>
    </row>
    <row r="406" spans="2:25" x14ac:dyDescent="0.25">
      <c r="B406" s="9" t="s">
        <v>908</v>
      </c>
      <c r="C406" s="9" t="s">
        <v>909</v>
      </c>
      <c r="D406" s="10">
        <v>1</v>
      </c>
      <c r="E406" s="38" t="s">
        <v>260</v>
      </c>
      <c r="F406" s="13"/>
      <c r="G406" s="13"/>
      <c r="H406" s="13"/>
      <c r="I406" s="13"/>
      <c r="J406" s="13"/>
      <c r="K406" s="14"/>
      <c r="L406" s="13"/>
      <c r="M406" s="13"/>
      <c r="N406" s="13"/>
      <c r="O406" s="13"/>
      <c r="P406" s="13"/>
      <c r="Q406" s="13"/>
      <c r="R406" s="13"/>
      <c r="S406" s="13"/>
      <c r="V406" s="18"/>
      <c r="W406" s="18"/>
      <c r="X406" s="18"/>
      <c r="Y406" s="18"/>
    </row>
    <row r="407" spans="2:25" x14ac:dyDescent="0.25">
      <c r="B407" s="9" t="s">
        <v>910</v>
      </c>
      <c r="C407" s="9" t="s">
        <v>911</v>
      </c>
      <c r="D407" s="10">
        <v>1</v>
      </c>
      <c r="E407" s="38" t="s">
        <v>370</v>
      </c>
      <c r="F407" s="13"/>
      <c r="G407" s="13"/>
      <c r="H407" s="13"/>
      <c r="I407" s="13"/>
      <c r="J407" s="13"/>
      <c r="K407" s="14"/>
      <c r="L407" s="13"/>
      <c r="M407" s="13"/>
      <c r="N407" s="13"/>
      <c r="O407" s="13"/>
      <c r="P407" s="13"/>
      <c r="Q407" s="13"/>
      <c r="R407" s="13"/>
      <c r="S407" s="13"/>
      <c r="V407" s="18"/>
      <c r="W407" s="18"/>
      <c r="X407" s="18"/>
      <c r="Y407" s="18"/>
    </row>
    <row r="408" spans="2:25" x14ac:dyDescent="0.25">
      <c r="B408" s="9" t="s">
        <v>912</v>
      </c>
      <c r="C408" s="9" t="s">
        <v>913</v>
      </c>
      <c r="D408" s="10">
        <v>1</v>
      </c>
      <c r="E408" s="38" t="s">
        <v>346</v>
      </c>
      <c r="F408" s="13"/>
      <c r="G408" s="13"/>
      <c r="H408" s="13"/>
      <c r="I408" s="13"/>
      <c r="J408" s="13"/>
      <c r="K408" s="14"/>
      <c r="L408" s="13"/>
      <c r="M408" s="13"/>
      <c r="N408" s="13"/>
      <c r="O408" s="13"/>
      <c r="P408" s="13"/>
      <c r="Q408" s="13"/>
      <c r="R408" s="13"/>
      <c r="S408" s="13"/>
      <c r="V408" s="18"/>
      <c r="W408" s="18"/>
      <c r="X408" s="18"/>
      <c r="Y408" s="18"/>
    </row>
    <row r="409" spans="2:25" x14ac:dyDescent="0.25">
      <c r="B409" s="9" t="s">
        <v>914</v>
      </c>
      <c r="C409" s="9" t="s">
        <v>915</v>
      </c>
      <c r="D409" s="10">
        <v>1</v>
      </c>
      <c r="E409" s="38" t="s">
        <v>346</v>
      </c>
      <c r="F409" s="13"/>
      <c r="G409" s="13"/>
      <c r="H409" s="13"/>
      <c r="I409" s="13"/>
      <c r="J409" s="13"/>
      <c r="K409" s="14"/>
      <c r="L409" s="13"/>
      <c r="M409" s="13"/>
      <c r="N409" s="13"/>
      <c r="O409" s="13"/>
      <c r="P409" s="13"/>
      <c r="Q409" s="13"/>
      <c r="R409" s="13"/>
      <c r="S409" s="13"/>
      <c r="V409" s="18"/>
      <c r="W409" s="18"/>
      <c r="X409" s="18"/>
      <c r="Y409" s="18"/>
    </row>
    <row r="410" spans="2:25" x14ac:dyDescent="0.25">
      <c r="B410" s="9" t="s">
        <v>916</v>
      </c>
      <c r="C410" s="9" t="s">
        <v>917</v>
      </c>
      <c r="D410" s="10">
        <v>1</v>
      </c>
      <c r="E410" s="38" t="s">
        <v>266</v>
      </c>
      <c r="F410" s="13"/>
      <c r="G410" s="13"/>
      <c r="H410" s="13"/>
      <c r="I410" s="13"/>
      <c r="J410" s="13"/>
      <c r="K410" s="14"/>
      <c r="L410" s="13"/>
      <c r="M410" s="13"/>
      <c r="N410" s="13"/>
      <c r="O410" s="13"/>
      <c r="P410" s="13"/>
      <c r="Q410" s="13"/>
      <c r="R410" s="13"/>
      <c r="S410" s="13"/>
      <c r="V410" s="18"/>
      <c r="W410" s="18"/>
      <c r="X410" s="18"/>
      <c r="Y410" s="18"/>
    </row>
    <row r="411" spans="2:25" x14ac:dyDescent="0.25">
      <c r="B411" s="9" t="s">
        <v>918</v>
      </c>
      <c r="C411" s="9" t="s">
        <v>919</v>
      </c>
      <c r="D411" s="10">
        <v>1</v>
      </c>
      <c r="E411" s="38" t="s">
        <v>264</v>
      </c>
      <c r="F411" s="13"/>
      <c r="G411" s="13"/>
      <c r="H411" s="13"/>
      <c r="I411" s="13"/>
      <c r="J411" s="13"/>
      <c r="K411" s="14"/>
      <c r="L411" s="13"/>
      <c r="M411" s="13"/>
      <c r="N411" s="13"/>
      <c r="O411" s="13"/>
      <c r="P411" s="13"/>
      <c r="Q411" s="13"/>
      <c r="R411" s="13"/>
      <c r="S411" s="13"/>
      <c r="V411" s="18"/>
      <c r="W411" s="18"/>
      <c r="X411" s="18"/>
      <c r="Y411" s="18"/>
    </row>
    <row r="412" spans="2:25" x14ac:dyDescent="0.25">
      <c r="B412" s="9" t="s">
        <v>920</v>
      </c>
      <c r="C412" s="9" t="s">
        <v>921</v>
      </c>
      <c r="D412" s="10">
        <v>1</v>
      </c>
      <c r="E412" s="38" t="s">
        <v>922</v>
      </c>
      <c r="F412" s="13"/>
      <c r="G412" s="13"/>
      <c r="H412" s="13"/>
      <c r="I412" s="13"/>
      <c r="J412" s="13"/>
      <c r="K412" s="14"/>
      <c r="L412" s="13"/>
      <c r="M412" s="13"/>
      <c r="N412" s="13"/>
      <c r="O412" s="13"/>
      <c r="P412" s="13"/>
      <c r="Q412" s="13"/>
      <c r="R412" s="13"/>
      <c r="S412" s="13"/>
      <c r="V412" s="18"/>
      <c r="W412" s="18"/>
      <c r="X412" s="18"/>
      <c r="Y412" s="18"/>
    </row>
    <row r="413" spans="2:25" x14ac:dyDescent="0.25">
      <c r="B413" s="9" t="s">
        <v>923</v>
      </c>
      <c r="C413" s="9" t="s">
        <v>924</v>
      </c>
      <c r="D413" s="10">
        <v>1</v>
      </c>
      <c r="E413" s="38" t="s">
        <v>260</v>
      </c>
      <c r="F413" s="13"/>
      <c r="G413" s="13"/>
      <c r="H413" s="13"/>
      <c r="I413" s="13"/>
      <c r="J413" s="13"/>
      <c r="K413" s="14"/>
      <c r="L413" s="13"/>
      <c r="M413" s="13"/>
      <c r="N413" s="13"/>
      <c r="O413" s="13"/>
      <c r="P413" s="13"/>
      <c r="Q413" s="13"/>
      <c r="R413" s="13"/>
      <c r="S413" s="13"/>
      <c r="V413" s="18"/>
      <c r="W413" s="18"/>
      <c r="X413" s="18"/>
      <c r="Y413" s="18"/>
    </row>
    <row r="414" spans="2:25" x14ac:dyDescent="0.25">
      <c r="B414" s="9" t="s">
        <v>226</v>
      </c>
      <c r="C414" s="9" t="s">
        <v>925</v>
      </c>
      <c r="D414" s="10">
        <v>1</v>
      </c>
      <c r="E414" s="38" t="s">
        <v>888</v>
      </c>
      <c r="F414" s="13"/>
      <c r="G414" s="13"/>
      <c r="H414" s="13"/>
      <c r="I414" s="13"/>
      <c r="J414" s="13"/>
      <c r="K414" s="14"/>
      <c r="L414" s="13"/>
      <c r="M414" s="13"/>
      <c r="N414" s="13"/>
      <c r="O414" s="13"/>
      <c r="P414" s="13"/>
      <c r="Q414" s="13"/>
      <c r="R414" s="13"/>
      <c r="S414" s="13"/>
      <c r="V414" s="18"/>
      <c r="W414" s="18"/>
      <c r="X414" s="18"/>
      <c r="Y414" s="18"/>
    </row>
    <row r="415" spans="2:25" x14ac:dyDescent="0.25">
      <c r="B415" s="9" t="s">
        <v>926</v>
      </c>
      <c r="C415" s="9" t="s">
        <v>927</v>
      </c>
      <c r="D415" s="10">
        <v>1</v>
      </c>
      <c r="E415" s="38" t="s">
        <v>271</v>
      </c>
      <c r="F415" s="13"/>
      <c r="G415" s="13"/>
      <c r="H415" s="13"/>
      <c r="I415" s="13"/>
      <c r="J415" s="13"/>
      <c r="K415" s="14"/>
      <c r="L415" s="13"/>
      <c r="M415" s="13"/>
      <c r="N415" s="13"/>
      <c r="O415" s="13"/>
      <c r="P415" s="13"/>
      <c r="Q415" s="13"/>
      <c r="R415" s="13"/>
      <c r="S415" s="13"/>
      <c r="V415" s="18"/>
      <c r="W415" s="18"/>
      <c r="X415" s="18"/>
      <c r="Y415" s="18"/>
    </row>
    <row r="416" spans="2:25" x14ac:dyDescent="0.25">
      <c r="B416" s="9" t="s">
        <v>928</v>
      </c>
      <c r="C416" s="9" t="s">
        <v>929</v>
      </c>
      <c r="D416" s="10">
        <v>1</v>
      </c>
      <c r="E416" s="38" t="s">
        <v>271</v>
      </c>
      <c r="F416" s="13"/>
      <c r="G416" s="13"/>
      <c r="H416" s="13"/>
      <c r="I416" s="13"/>
      <c r="J416" s="13"/>
      <c r="K416" s="14"/>
      <c r="L416" s="13"/>
      <c r="M416" s="13"/>
      <c r="N416" s="13"/>
      <c r="O416" s="13"/>
      <c r="P416" s="13"/>
      <c r="Q416" s="13"/>
      <c r="R416" s="13"/>
      <c r="S416" s="13"/>
      <c r="V416" s="18"/>
      <c r="W416" s="18"/>
      <c r="X416" s="18"/>
      <c r="Y416" s="18"/>
    </row>
    <row r="417" spans="2:25" x14ac:dyDescent="0.25">
      <c r="B417" s="9" t="s">
        <v>930</v>
      </c>
      <c r="C417" s="9" t="s">
        <v>931</v>
      </c>
      <c r="D417" s="10">
        <v>1</v>
      </c>
      <c r="E417" s="38" t="s">
        <v>271</v>
      </c>
      <c r="F417" s="13"/>
      <c r="G417" s="13"/>
      <c r="H417" s="13"/>
      <c r="I417" s="13"/>
      <c r="J417" s="13"/>
      <c r="K417" s="14"/>
      <c r="L417" s="13"/>
      <c r="M417" s="13"/>
      <c r="N417" s="13"/>
      <c r="O417" s="13"/>
      <c r="P417" s="13"/>
      <c r="Q417" s="13"/>
      <c r="R417" s="13"/>
      <c r="S417" s="13"/>
      <c r="V417" s="18"/>
      <c r="W417" s="18"/>
      <c r="X417" s="18"/>
      <c r="Y417" s="18"/>
    </row>
    <row r="418" spans="2:25" x14ac:dyDescent="0.25">
      <c r="B418" s="9" t="s">
        <v>932</v>
      </c>
      <c r="C418" s="9" t="s">
        <v>933</v>
      </c>
      <c r="D418" s="10">
        <v>1</v>
      </c>
      <c r="E418" s="38" t="s">
        <v>271</v>
      </c>
      <c r="F418" s="13"/>
      <c r="G418" s="13"/>
      <c r="H418" s="13"/>
      <c r="I418" s="13"/>
      <c r="J418" s="13"/>
      <c r="K418" s="14"/>
      <c r="L418" s="13"/>
      <c r="M418" s="13"/>
      <c r="N418" s="13"/>
      <c r="O418" s="13"/>
      <c r="P418" s="13"/>
      <c r="Q418" s="13"/>
      <c r="R418" s="13"/>
      <c r="S418" s="13"/>
      <c r="V418" s="18"/>
      <c r="W418" s="18"/>
      <c r="X418" s="18"/>
      <c r="Y418" s="18"/>
    </row>
    <row r="419" spans="2:25" x14ac:dyDescent="0.25">
      <c r="B419" s="9" t="s">
        <v>217</v>
      </c>
      <c r="C419" s="9" t="s">
        <v>934</v>
      </c>
      <c r="D419" s="10">
        <v>1</v>
      </c>
      <c r="E419" s="38" t="s">
        <v>271</v>
      </c>
      <c r="F419" s="13"/>
      <c r="G419" s="13"/>
      <c r="H419" s="13"/>
      <c r="I419" s="13"/>
      <c r="J419" s="13"/>
      <c r="K419" s="14"/>
      <c r="L419" s="13"/>
      <c r="M419" s="13"/>
      <c r="N419" s="13"/>
      <c r="O419" s="13"/>
      <c r="P419" s="13"/>
      <c r="Q419" s="13"/>
      <c r="R419" s="13"/>
      <c r="S419" s="13"/>
      <c r="V419" s="18"/>
      <c r="W419" s="18"/>
      <c r="X419" s="18"/>
      <c r="Y419" s="18"/>
    </row>
    <row r="420" spans="2:25" x14ac:dyDescent="0.25">
      <c r="B420" s="9" t="s">
        <v>935</v>
      </c>
      <c r="C420" s="9" t="s">
        <v>936</v>
      </c>
      <c r="D420" s="10">
        <v>1</v>
      </c>
      <c r="E420" s="38" t="s">
        <v>278</v>
      </c>
      <c r="F420" s="13"/>
      <c r="G420" s="13"/>
      <c r="H420" s="13"/>
      <c r="I420" s="13"/>
      <c r="J420" s="13"/>
      <c r="K420" s="14"/>
      <c r="L420" s="13"/>
      <c r="M420" s="13"/>
      <c r="N420" s="13"/>
      <c r="O420" s="13"/>
      <c r="P420" s="13"/>
      <c r="Q420" s="13"/>
      <c r="R420" s="13"/>
      <c r="S420" s="13"/>
      <c r="V420" s="18"/>
      <c r="W420" s="18"/>
      <c r="X420" s="18"/>
      <c r="Y420" s="18"/>
    </row>
    <row r="421" spans="2:25" x14ac:dyDescent="0.25">
      <c r="B421" s="9" t="s">
        <v>937</v>
      </c>
      <c r="C421" s="9" t="s">
        <v>938</v>
      </c>
      <c r="D421" s="10">
        <v>1</v>
      </c>
      <c r="E421" s="38" t="s">
        <v>922</v>
      </c>
      <c r="F421" s="13"/>
      <c r="G421" s="13"/>
      <c r="H421" s="13"/>
      <c r="I421" s="13"/>
      <c r="J421" s="13"/>
      <c r="K421" s="14"/>
      <c r="L421" s="13"/>
      <c r="M421" s="13"/>
      <c r="N421" s="13"/>
      <c r="O421" s="13"/>
      <c r="P421" s="13"/>
      <c r="Q421" s="13"/>
      <c r="R421" s="13"/>
      <c r="S421" s="13"/>
      <c r="V421" s="18"/>
      <c r="W421" s="18"/>
      <c r="X421" s="18"/>
      <c r="Y421" s="18"/>
    </row>
    <row r="422" spans="2:25" x14ac:dyDescent="0.25">
      <c r="B422" s="9" t="s">
        <v>188</v>
      </c>
      <c r="C422" s="9" t="s">
        <v>939</v>
      </c>
      <c r="D422" s="10">
        <v>1</v>
      </c>
      <c r="E422" s="38" t="s">
        <v>300</v>
      </c>
      <c r="F422" s="13"/>
      <c r="G422" s="13"/>
      <c r="H422" s="13"/>
      <c r="I422" s="13"/>
      <c r="J422" s="13"/>
      <c r="K422" s="14"/>
      <c r="L422" s="13"/>
      <c r="M422" s="13"/>
      <c r="N422" s="13"/>
      <c r="O422" s="13"/>
      <c r="P422" s="13"/>
      <c r="Q422" s="13"/>
      <c r="R422" s="13"/>
      <c r="S422" s="13"/>
      <c r="V422" s="18"/>
      <c r="W422" s="18"/>
      <c r="X422" s="18"/>
      <c r="Y422" s="18"/>
    </row>
    <row r="423" spans="2:25" x14ac:dyDescent="0.25">
      <c r="B423" s="9" t="s">
        <v>940</v>
      </c>
      <c r="C423" s="9" t="s">
        <v>941</v>
      </c>
      <c r="D423" s="10">
        <v>1</v>
      </c>
      <c r="E423" s="38" t="s">
        <v>300</v>
      </c>
      <c r="F423" s="13"/>
      <c r="G423" s="13"/>
      <c r="H423" s="13"/>
      <c r="I423" s="13"/>
      <c r="J423" s="13"/>
      <c r="K423" s="14"/>
      <c r="L423" s="13"/>
      <c r="M423" s="13"/>
      <c r="N423" s="13"/>
      <c r="O423" s="13"/>
      <c r="P423" s="13"/>
      <c r="Q423" s="13"/>
      <c r="R423" s="13"/>
      <c r="S423" s="13"/>
      <c r="V423" s="18"/>
      <c r="W423" s="18"/>
      <c r="X423" s="18"/>
      <c r="Y423" s="18"/>
    </row>
    <row r="424" spans="2:25" x14ac:dyDescent="0.25">
      <c r="B424" s="9" t="s">
        <v>942</v>
      </c>
      <c r="C424" s="9" t="s">
        <v>943</v>
      </c>
      <c r="D424" s="10">
        <v>1</v>
      </c>
      <c r="E424" s="38" t="s">
        <v>307</v>
      </c>
      <c r="F424" s="13"/>
      <c r="G424" s="13"/>
      <c r="H424" s="13"/>
      <c r="I424" s="13"/>
      <c r="J424" s="13"/>
      <c r="K424" s="14"/>
      <c r="L424" s="13"/>
      <c r="M424" s="13"/>
      <c r="N424" s="13"/>
      <c r="O424" s="13"/>
      <c r="P424" s="13"/>
      <c r="Q424" s="13"/>
      <c r="R424" s="13"/>
      <c r="S424" s="13"/>
      <c r="V424" s="18"/>
      <c r="W424" s="18"/>
      <c r="X424" s="18"/>
      <c r="Y424" s="18"/>
    </row>
    <row r="425" spans="2:25" x14ac:dyDescent="0.25">
      <c r="B425" s="9" t="s">
        <v>944</v>
      </c>
      <c r="C425" s="9" t="s">
        <v>945</v>
      </c>
      <c r="D425" s="10">
        <v>1</v>
      </c>
      <c r="E425" s="38" t="s">
        <v>307</v>
      </c>
      <c r="F425" s="13"/>
      <c r="G425" s="13"/>
      <c r="H425" s="13"/>
      <c r="I425" s="13"/>
      <c r="J425" s="13"/>
      <c r="K425" s="14"/>
      <c r="L425" s="13"/>
      <c r="M425" s="13"/>
      <c r="N425" s="13"/>
      <c r="O425" s="13"/>
      <c r="P425" s="13"/>
      <c r="Q425" s="13"/>
      <c r="R425" s="13"/>
      <c r="S425" s="13"/>
      <c r="V425" s="18"/>
      <c r="W425" s="18"/>
      <c r="X425" s="18"/>
      <c r="Y425" s="18"/>
    </row>
    <row r="426" spans="2:25" x14ac:dyDescent="0.25">
      <c r="B426" s="9" t="s">
        <v>946</v>
      </c>
      <c r="C426" s="9" t="s">
        <v>947</v>
      </c>
      <c r="D426" s="10">
        <v>1</v>
      </c>
      <c r="E426" s="38" t="s">
        <v>307</v>
      </c>
      <c r="F426" s="13"/>
      <c r="G426" s="13"/>
      <c r="H426" s="13"/>
      <c r="I426" s="13"/>
      <c r="J426" s="13"/>
      <c r="K426" s="14"/>
      <c r="L426" s="13"/>
      <c r="M426" s="13"/>
      <c r="N426" s="13"/>
      <c r="O426" s="13"/>
      <c r="P426" s="13"/>
      <c r="Q426" s="13"/>
      <c r="R426" s="13"/>
      <c r="S426" s="13"/>
      <c r="V426" s="18"/>
      <c r="W426" s="18"/>
      <c r="X426" s="18"/>
      <c r="Y426" s="18"/>
    </row>
    <row r="427" spans="2:25" x14ac:dyDescent="0.25">
      <c r="B427" s="9" t="s">
        <v>948</v>
      </c>
      <c r="C427" s="9" t="s">
        <v>949</v>
      </c>
      <c r="D427" s="10">
        <v>1</v>
      </c>
      <c r="E427" s="38" t="s">
        <v>262</v>
      </c>
      <c r="F427" s="13"/>
      <c r="G427" s="13"/>
      <c r="H427" s="13"/>
      <c r="I427" s="13"/>
      <c r="J427" s="13"/>
      <c r="K427" s="14"/>
      <c r="L427" s="13"/>
      <c r="M427" s="13"/>
      <c r="N427" s="13"/>
      <c r="O427" s="13"/>
      <c r="P427" s="13"/>
      <c r="Q427" s="13"/>
      <c r="R427" s="13"/>
      <c r="S427" s="13"/>
      <c r="V427" s="18"/>
      <c r="W427" s="18"/>
      <c r="X427" s="18"/>
      <c r="Y427" s="18"/>
    </row>
    <row r="428" spans="2:25" x14ac:dyDescent="0.25">
      <c r="B428" s="9" t="s">
        <v>46</v>
      </c>
      <c r="C428" s="9" t="s">
        <v>950</v>
      </c>
      <c r="D428" s="10">
        <v>1</v>
      </c>
      <c r="E428" s="38" t="s">
        <v>264</v>
      </c>
      <c r="F428" s="13"/>
      <c r="G428" s="13"/>
      <c r="H428" s="13"/>
      <c r="I428" s="13"/>
      <c r="J428" s="13"/>
      <c r="K428" s="14"/>
      <c r="L428" s="13"/>
      <c r="M428" s="13"/>
      <c r="N428" s="13"/>
      <c r="O428" s="13"/>
      <c r="P428" s="13"/>
      <c r="Q428" s="13"/>
      <c r="R428" s="13"/>
      <c r="S428" s="13"/>
      <c r="V428" s="18"/>
      <c r="W428" s="18"/>
      <c r="X428" s="18"/>
      <c r="Y428" s="18"/>
    </row>
    <row r="429" spans="2:25" x14ac:dyDescent="0.25">
      <c r="B429" s="9" t="s">
        <v>951</v>
      </c>
      <c r="C429" s="9" t="s">
        <v>952</v>
      </c>
      <c r="D429" s="10">
        <v>1</v>
      </c>
      <c r="E429" s="38" t="s">
        <v>336</v>
      </c>
      <c r="F429" s="13"/>
      <c r="G429" s="13"/>
      <c r="H429" s="13"/>
      <c r="I429" s="13"/>
      <c r="J429" s="13"/>
      <c r="K429" s="14"/>
      <c r="L429" s="13"/>
      <c r="M429" s="13"/>
      <c r="N429" s="13"/>
      <c r="O429" s="13"/>
      <c r="P429" s="13"/>
      <c r="Q429" s="13"/>
      <c r="R429" s="13"/>
      <c r="S429" s="13"/>
      <c r="V429" s="18"/>
      <c r="W429" s="18"/>
      <c r="X429" s="18"/>
      <c r="Y429" s="18"/>
    </row>
    <row r="430" spans="2:25" x14ac:dyDescent="0.25">
      <c r="B430" s="9" t="s">
        <v>953</v>
      </c>
      <c r="C430" s="9" t="s">
        <v>954</v>
      </c>
      <c r="D430" s="10">
        <v>1</v>
      </c>
      <c r="E430" s="38" t="s">
        <v>336</v>
      </c>
      <c r="F430" s="13"/>
      <c r="G430" s="13"/>
      <c r="H430" s="13"/>
      <c r="I430" s="13"/>
      <c r="J430" s="13"/>
      <c r="K430" s="14"/>
      <c r="L430" s="13"/>
      <c r="M430" s="13"/>
      <c r="N430" s="13"/>
      <c r="O430" s="13"/>
      <c r="P430" s="13"/>
      <c r="Q430" s="13"/>
      <c r="R430" s="13"/>
      <c r="S430" s="13"/>
      <c r="V430" s="18"/>
      <c r="W430" s="18"/>
      <c r="X430" s="18"/>
      <c r="Y430" s="18"/>
    </row>
    <row r="431" spans="2:25" x14ac:dyDescent="0.25">
      <c r="B431" s="9" t="s">
        <v>955</v>
      </c>
      <c r="C431" s="9" t="s">
        <v>956</v>
      </c>
      <c r="D431" s="10">
        <v>1</v>
      </c>
      <c r="E431" s="38" t="s">
        <v>346</v>
      </c>
      <c r="F431" s="13"/>
      <c r="G431" s="13"/>
      <c r="H431" s="13"/>
      <c r="I431" s="13"/>
      <c r="J431" s="13"/>
      <c r="K431" s="14"/>
      <c r="L431" s="13"/>
      <c r="M431" s="13"/>
      <c r="N431" s="13"/>
      <c r="O431" s="13"/>
      <c r="P431" s="13"/>
      <c r="Q431" s="13"/>
      <c r="R431" s="13"/>
      <c r="S431" s="13"/>
      <c r="V431" s="18"/>
      <c r="W431" s="18"/>
      <c r="X431" s="18"/>
      <c r="Y431" s="18"/>
    </row>
    <row r="432" spans="2:25" x14ac:dyDescent="0.25">
      <c r="B432" s="9" t="s">
        <v>957</v>
      </c>
      <c r="C432" s="9" t="s">
        <v>958</v>
      </c>
      <c r="D432" s="10">
        <v>1</v>
      </c>
      <c r="E432" s="38" t="s">
        <v>346</v>
      </c>
      <c r="F432" s="13"/>
      <c r="G432" s="13"/>
      <c r="H432" s="13"/>
      <c r="I432" s="13"/>
      <c r="J432" s="13"/>
      <c r="K432" s="14"/>
      <c r="L432" s="13"/>
      <c r="M432" s="13"/>
      <c r="N432" s="13"/>
      <c r="O432" s="13"/>
      <c r="P432" s="13"/>
      <c r="Q432" s="13"/>
      <c r="R432" s="13"/>
      <c r="S432" s="13"/>
      <c r="V432" s="18"/>
      <c r="W432" s="18"/>
      <c r="X432" s="18"/>
      <c r="Y432" s="18"/>
    </row>
    <row r="433" spans="2:25" x14ac:dyDescent="0.25">
      <c r="B433" s="9" t="s">
        <v>959</v>
      </c>
      <c r="C433" s="9" t="s">
        <v>960</v>
      </c>
      <c r="D433" s="10">
        <v>1</v>
      </c>
      <c r="E433" s="38" t="s">
        <v>370</v>
      </c>
      <c r="F433" s="13"/>
      <c r="G433" s="13"/>
      <c r="H433" s="13"/>
      <c r="I433" s="13"/>
      <c r="J433" s="13"/>
      <c r="K433" s="14"/>
      <c r="L433" s="13"/>
      <c r="M433" s="13"/>
      <c r="N433" s="13"/>
      <c r="O433" s="13"/>
      <c r="P433" s="13"/>
      <c r="Q433" s="13"/>
      <c r="R433" s="13"/>
      <c r="S433" s="13"/>
      <c r="V433" s="18"/>
      <c r="W433" s="18"/>
      <c r="X433" s="18"/>
      <c r="Y433" s="18"/>
    </row>
    <row r="434" spans="2:25" x14ac:dyDescent="0.25">
      <c r="B434" s="9" t="s">
        <v>961</v>
      </c>
      <c r="C434" s="9" t="s">
        <v>962</v>
      </c>
      <c r="D434" s="10">
        <v>1</v>
      </c>
      <c r="E434" s="38" t="s">
        <v>488</v>
      </c>
      <c r="F434" s="13"/>
      <c r="G434" s="13"/>
      <c r="H434" s="13"/>
      <c r="I434" s="13"/>
      <c r="J434" s="13"/>
      <c r="K434" s="14"/>
      <c r="L434" s="13"/>
      <c r="M434" s="13"/>
      <c r="N434" s="13"/>
      <c r="O434" s="13"/>
      <c r="P434" s="13"/>
      <c r="Q434" s="13"/>
      <c r="R434" s="13"/>
      <c r="S434" s="13"/>
      <c r="V434" s="18"/>
      <c r="W434" s="18"/>
      <c r="X434" s="18"/>
      <c r="Y434" s="18"/>
    </row>
    <row r="435" spans="2:25" x14ac:dyDescent="0.25">
      <c r="B435" s="9" t="s">
        <v>963</v>
      </c>
      <c r="C435" s="9" t="s">
        <v>964</v>
      </c>
      <c r="D435" s="10">
        <v>1</v>
      </c>
      <c r="E435" s="38" t="s">
        <v>307</v>
      </c>
      <c r="F435" s="13"/>
      <c r="G435" s="13"/>
      <c r="H435" s="13"/>
      <c r="I435" s="13"/>
      <c r="J435" s="13"/>
      <c r="K435" s="14"/>
      <c r="L435" s="13"/>
      <c r="M435" s="13"/>
      <c r="N435" s="13"/>
      <c r="O435" s="13"/>
      <c r="P435" s="13"/>
      <c r="Q435" s="13"/>
      <c r="R435" s="13"/>
      <c r="S435" s="13"/>
      <c r="V435" s="18"/>
      <c r="W435" s="18"/>
      <c r="X435" s="18"/>
      <c r="Y435" s="18"/>
    </row>
    <row r="436" spans="2:25" x14ac:dyDescent="0.25">
      <c r="B436" s="9" t="s">
        <v>965</v>
      </c>
      <c r="C436" s="9" t="s">
        <v>966</v>
      </c>
      <c r="D436" s="10">
        <v>1</v>
      </c>
      <c r="E436" s="38" t="s">
        <v>283</v>
      </c>
      <c r="F436" s="13"/>
      <c r="G436" s="13"/>
      <c r="H436" s="13"/>
      <c r="I436" s="13"/>
      <c r="J436" s="13"/>
      <c r="K436" s="14"/>
      <c r="L436" s="13"/>
      <c r="M436" s="13"/>
      <c r="N436" s="13"/>
      <c r="O436" s="13"/>
      <c r="P436" s="13"/>
      <c r="Q436" s="13"/>
      <c r="R436" s="13"/>
      <c r="S436" s="13"/>
      <c r="V436" s="18"/>
      <c r="W436" s="18"/>
      <c r="X436" s="18"/>
      <c r="Y436" s="18"/>
    </row>
    <row r="437" spans="2:25" x14ac:dyDescent="0.25">
      <c r="B437" s="9" t="s">
        <v>61</v>
      </c>
      <c r="C437" s="9" t="s">
        <v>967</v>
      </c>
      <c r="D437" s="10">
        <v>1</v>
      </c>
      <c r="E437" s="38" t="s">
        <v>307</v>
      </c>
      <c r="F437" s="13"/>
      <c r="G437" s="13"/>
      <c r="H437" s="13"/>
      <c r="I437" s="13"/>
      <c r="J437" s="13"/>
      <c r="K437" s="14"/>
      <c r="L437" s="13"/>
      <c r="M437" s="13"/>
      <c r="N437" s="13"/>
      <c r="O437" s="13"/>
      <c r="P437" s="13"/>
      <c r="Q437" s="13"/>
      <c r="R437" s="13"/>
      <c r="S437" s="13"/>
      <c r="V437" s="18"/>
      <c r="W437" s="18"/>
      <c r="X437" s="18"/>
      <c r="Y437" s="18"/>
    </row>
    <row r="438" spans="2:25" x14ac:dyDescent="0.25">
      <c r="B438" s="9" t="s">
        <v>968</v>
      </c>
      <c r="C438" s="9" t="s">
        <v>969</v>
      </c>
      <c r="D438" s="10">
        <v>1</v>
      </c>
      <c r="E438" s="38" t="s">
        <v>365</v>
      </c>
      <c r="F438" s="13"/>
      <c r="G438" s="13"/>
      <c r="H438" s="13"/>
      <c r="I438" s="13"/>
      <c r="J438" s="13"/>
      <c r="K438" s="14"/>
      <c r="L438" s="13"/>
      <c r="M438" s="13"/>
      <c r="N438" s="13"/>
      <c r="O438" s="13"/>
      <c r="P438" s="13"/>
      <c r="Q438" s="13"/>
      <c r="R438" s="13"/>
      <c r="S438" s="13"/>
      <c r="V438" s="18"/>
      <c r="W438" s="18"/>
      <c r="X438" s="18"/>
      <c r="Y438" s="18"/>
    </row>
    <row r="439" spans="2:25" x14ac:dyDescent="0.25">
      <c r="B439" s="9" t="s">
        <v>970</v>
      </c>
      <c r="C439" s="9" t="s">
        <v>971</v>
      </c>
      <c r="D439" s="10">
        <v>1</v>
      </c>
      <c r="E439" s="38" t="s">
        <v>346</v>
      </c>
      <c r="F439" s="13"/>
      <c r="G439" s="13"/>
      <c r="H439" s="13"/>
      <c r="I439" s="13"/>
      <c r="J439" s="13"/>
      <c r="K439" s="14"/>
      <c r="L439" s="13"/>
      <c r="M439" s="13"/>
      <c r="N439" s="13"/>
      <c r="O439" s="13"/>
      <c r="P439" s="13"/>
      <c r="Q439" s="13"/>
      <c r="R439" s="13"/>
      <c r="S439" s="13"/>
      <c r="V439" s="18"/>
      <c r="W439" s="18"/>
      <c r="X439" s="18"/>
      <c r="Y439" s="18"/>
    </row>
    <row r="440" spans="2:25" x14ac:dyDescent="0.25">
      <c r="B440" s="9" t="s">
        <v>972</v>
      </c>
      <c r="C440" s="9" t="s">
        <v>973</v>
      </c>
      <c r="D440" s="10">
        <v>1</v>
      </c>
      <c r="E440" s="38" t="s">
        <v>298</v>
      </c>
      <c r="F440" s="13"/>
      <c r="G440" s="13"/>
      <c r="H440" s="13"/>
      <c r="I440" s="13"/>
      <c r="J440" s="13"/>
      <c r="K440" s="14"/>
      <c r="L440" s="13"/>
      <c r="M440" s="13"/>
      <c r="N440" s="13"/>
      <c r="O440" s="13"/>
      <c r="P440" s="13"/>
      <c r="Q440" s="13"/>
      <c r="R440" s="13"/>
      <c r="S440" s="13"/>
      <c r="V440" s="18"/>
      <c r="W440" s="18"/>
      <c r="X440" s="18"/>
      <c r="Y440" s="18"/>
    </row>
    <row r="441" spans="2:25" x14ac:dyDescent="0.25">
      <c r="B441" s="9" t="s">
        <v>974</v>
      </c>
      <c r="C441" s="9" t="s">
        <v>975</v>
      </c>
      <c r="D441" s="10">
        <v>1</v>
      </c>
      <c r="E441" s="38" t="s">
        <v>283</v>
      </c>
      <c r="F441" s="13"/>
      <c r="G441" s="13"/>
      <c r="H441" s="13"/>
      <c r="I441" s="13"/>
      <c r="J441" s="13"/>
      <c r="K441" s="14"/>
      <c r="L441" s="13"/>
      <c r="M441" s="13"/>
      <c r="N441" s="13"/>
      <c r="O441" s="13"/>
      <c r="P441" s="13"/>
      <c r="Q441" s="13"/>
      <c r="R441" s="13"/>
      <c r="S441" s="13"/>
      <c r="V441" s="18"/>
      <c r="W441" s="18"/>
      <c r="X441" s="18"/>
      <c r="Y441" s="18"/>
    </row>
    <row r="442" spans="2:25" x14ac:dyDescent="0.25">
      <c r="B442" s="9" t="s">
        <v>976</v>
      </c>
      <c r="C442" s="9" t="s">
        <v>977</v>
      </c>
      <c r="D442" s="10">
        <v>1</v>
      </c>
      <c r="E442" s="38" t="s">
        <v>262</v>
      </c>
      <c r="F442" s="13"/>
      <c r="G442" s="13"/>
      <c r="H442" s="13"/>
      <c r="I442" s="13"/>
      <c r="J442" s="13"/>
      <c r="K442" s="14"/>
      <c r="L442" s="13"/>
      <c r="M442" s="13"/>
      <c r="N442" s="13"/>
      <c r="O442" s="13"/>
      <c r="P442" s="13"/>
      <c r="Q442" s="13"/>
      <c r="R442" s="13"/>
      <c r="S442" s="13"/>
      <c r="V442" s="18"/>
      <c r="W442" s="18"/>
      <c r="X442" s="18"/>
      <c r="Y442" s="18"/>
    </row>
    <row r="443" spans="2:25" x14ac:dyDescent="0.25">
      <c r="B443" s="9" t="s">
        <v>978</v>
      </c>
      <c r="C443" s="9" t="s">
        <v>979</v>
      </c>
      <c r="D443" s="10">
        <v>1</v>
      </c>
      <c r="E443" s="38" t="s">
        <v>298</v>
      </c>
      <c r="F443" s="13"/>
      <c r="G443" s="13"/>
      <c r="H443" s="13"/>
      <c r="I443" s="13"/>
      <c r="J443" s="13"/>
      <c r="K443" s="14"/>
      <c r="L443" s="13"/>
      <c r="M443" s="13"/>
      <c r="N443" s="13"/>
      <c r="O443" s="13"/>
      <c r="P443" s="13"/>
      <c r="Q443" s="13"/>
      <c r="R443" s="13"/>
      <c r="S443" s="13"/>
      <c r="V443" s="18"/>
      <c r="W443" s="18"/>
      <c r="X443" s="18"/>
      <c r="Y443" s="18"/>
    </row>
    <row r="444" spans="2:25" x14ac:dyDescent="0.25">
      <c r="B444" s="9" t="s">
        <v>980</v>
      </c>
      <c r="C444" s="9" t="s">
        <v>981</v>
      </c>
      <c r="D444" s="10">
        <v>1</v>
      </c>
      <c r="E444" s="38" t="s">
        <v>336</v>
      </c>
      <c r="F444" s="13"/>
      <c r="G444" s="13"/>
      <c r="H444" s="13"/>
      <c r="I444" s="13"/>
      <c r="J444" s="13"/>
      <c r="K444" s="14"/>
      <c r="L444" s="13"/>
      <c r="M444" s="13"/>
      <c r="N444" s="13"/>
      <c r="O444" s="13"/>
      <c r="P444" s="13"/>
      <c r="Q444" s="13"/>
      <c r="R444" s="13"/>
      <c r="S444" s="13"/>
      <c r="V444" s="18"/>
      <c r="W444" s="18"/>
      <c r="X444" s="18"/>
      <c r="Y444" s="18"/>
    </row>
    <row r="445" spans="2:25" x14ac:dyDescent="0.25">
      <c r="B445" s="9" t="s">
        <v>982</v>
      </c>
      <c r="C445" s="9" t="s">
        <v>983</v>
      </c>
      <c r="D445" s="10">
        <v>1</v>
      </c>
      <c r="E445" s="38" t="s">
        <v>365</v>
      </c>
      <c r="F445" s="13"/>
      <c r="G445" s="13"/>
      <c r="H445" s="13"/>
      <c r="I445" s="13"/>
      <c r="J445" s="13"/>
      <c r="K445" s="14"/>
      <c r="L445" s="13"/>
      <c r="M445" s="13"/>
      <c r="N445" s="13"/>
      <c r="O445" s="13"/>
      <c r="P445" s="13"/>
      <c r="Q445" s="13"/>
      <c r="R445" s="13"/>
      <c r="S445" s="13"/>
      <c r="V445" s="18"/>
      <c r="W445" s="18"/>
      <c r="X445" s="18"/>
      <c r="Y445" s="18"/>
    </row>
    <row r="446" spans="2:25" x14ac:dyDescent="0.25">
      <c r="B446" s="9" t="s">
        <v>984</v>
      </c>
      <c r="C446" s="9" t="s">
        <v>985</v>
      </c>
      <c r="D446" s="10">
        <v>1</v>
      </c>
      <c r="E446" s="38" t="s">
        <v>260</v>
      </c>
      <c r="F446" s="13"/>
      <c r="G446" s="13"/>
      <c r="H446" s="13"/>
      <c r="I446" s="13"/>
      <c r="J446" s="13"/>
      <c r="K446" s="14"/>
      <c r="L446" s="13"/>
      <c r="M446" s="13"/>
      <c r="N446" s="13"/>
      <c r="O446" s="13"/>
      <c r="P446" s="13"/>
      <c r="Q446" s="13"/>
      <c r="R446" s="13"/>
      <c r="S446" s="13"/>
      <c r="V446" s="18"/>
      <c r="W446" s="18"/>
      <c r="X446" s="18"/>
      <c r="Y446" s="18"/>
    </row>
    <row r="447" spans="2:25" x14ac:dyDescent="0.25">
      <c r="B447" s="9" t="s">
        <v>986</v>
      </c>
      <c r="C447" s="9" t="s">
        <v>987</v>
      </c>
      <c r="D447" s="10">
        <v>1</v>
      </c>
      <c r="E447" s="38" t="s">
        <v>260</v>
      </c>
      <c r="F447" s="13"/>
      <c r="G447" s="13"/>
      <c r="H447" s="13"/>
      <c r="I447" s="13"/>
      <c r="J447" s="13"/>
      <c r="K447" s="14"/>
      <c r="L447" s="13"/>
      <c r="M447" s="13"/>
      <c r="N447" s="13"/>
      <c r="O447" s="13"/>
      <c r="P447" s="13"/>
      <c r="Q447" s="13"/>
      <c r="R447" s="13"/>
      <c r="S447" s="13"/>
      <c r="V447" s="18"/>
      <c r="W447" s="18"/>
      <c r="X447" s="18"/>
      <c r="Y447" s="18"/>
    </row>
    <row r="448" spans="2:25" x14ac:dyDescent="0.25">
      <c r="B448" s="9" t="s">
        <v>988</v>
      </c>
      <c r="C448" s="9" t="s">
        <v>989</v>
      </c>
      <c r="D448" s="10">
        <v>1</v>
      </c>
      <c r="E448" s="38" t="s">
        <v>283</v>
      </c>
      <c r="F448" s="13"/>
      <c r="G448" s="13"/>
      <c r="H448" s="13"/>
      <c r="I448" s="13"/>
      <c r="J448" s="13"/>
      <c r="K448" s="14"/>
      <c r="L448" s="13"/>
      <c r="M448" s="13"/>
      <c r="N448" s="13"/>
      <c r="O448" s="13"/>
      <c r="P448" s="13"/>
      <c r="Q448" s="13"/>
      <c r="R448" s="13"/>
      <c r="S448" s="13"/>
      <c r="V448" s="18"/>
      <c r="W448" s="18"/>
      <c r="X448" s="18"/>
      <c r="Y448" s="18"/>
    </row>
    <row r="449" spans="2:25" x14ac:dyDescent="0.25">
      <c r="B449" s="9" t="s">
        <v>990</v>
      </c>
      <c r="C449" s="9" t="s">
        <v>991</v>
      </c>
      <c r="D449" s="10">
        <v>1</v>
      </c>
      <c r="E449" s="38" t="s">
        <v>307</v>
      </c>
      <c r="F449" s="13"/>
      <c r="G449" s="13"/>
      <c r="H449" s="13"/>
      <c r="I449" s="13"/>
      <c r="J449" s="13"/>
      <c r="K449" s="14"/>
      <c r="L449" s="13"/>
      <c r="M449" s="13"/>
      <c r="N449" s="13"/>
      <c r="O449" s="13"/>
      <c r="P449" s="13"/>
      <c r="Q449" s="13"/>
      <c r="R449" s="13"/>
      <c r="S449" s="13"/>
      <c r="V449" s="18"/>
      <c r="W449" s="18"/>
      <c r="X449" s="18"/>
      <c r="Y449" s="18"/>
    </row>
    <row r="450" spans="2:25" x14ac:dyDescent="0.25">
      <c r="B450" s="9" t="s">
        <v>992</v>
      </c>
      <c r="C450" s="9" t="s">
        <v>993</v>
      </c>
      <c r="D450" s="10">
        <v>1</v>
      </c>
      <c r="E450" s="38" t="s">
        <v>260</v>
      </c>
      <c r="F450" s="13"/>
      <c r="G450" s="13"/>
      <c r="H450" s="13"/>
      <c r="I450" s="13"/>
      <c r="J450" s="13"/>
      <c r="K450" s="14"/>
      <c r="L450" s="13"/>
      <c r="M450" s="13"/>
      <c r="N450" s="13"/>
      <c r="O450" s="13"/>
      <c r="P450" s="13"/>
      <c r="Q450" s="13"/>
      <c r="R450" s="13"/>
      <c r="S450" s="13"/>
      <c r="V450" s="18"/>
      <c r="W450" s="18"/>
      <c r="X450" s="18"/>
      <c r="Y450" s="18"/>
    </row>
    <row r="451" spans="2:25" x14ac:dyDescent="0.25">
      <c r="B451" s="9" t="s">
        <v>994</v>
      </c>
      <c r="C451" s="9" t="s">
        <v>995</v>
      </c>
      <c r="D451" s="10">
        <v>1</v>
      </c>
      <c r="E451" s="38" t="s">
        <v>283</v>
      </c>
      <c r="F451" s="13"/>
      <c r="G451" s="13"/>
      <c r="H451" s="13"/>
      <c r="I451" s="13"/>
      <c r="J451" s="13"/>
      <c r="K451" s="14"/>
      <c r="L451" s="13"/>
      <c r="M451" s="13"/>
      <c r="N451" s="13"/>
      <c r="O451" s="13"/>
      <c r="P451" s="13"/>
      <c r="Q451" s="13"/>
      <c r="R451" s="13"/>
      <c r="S451" s="13"/>
      <c r="V451" s="18"/>
      <c r="W451" s="18"/>
      <c r="X451" s="18"/>
      <c r="Y451" s="18"/>
    </row>
    <row r="452" spans="2:25" x14ac:dyDescent="0.25">
      <c r="B452" s="9" t="s">
        <v>996</v>
      </c>
      <c r="C452" s="9" t="s">
        <v>997</v>
      </c>
      <c r="D452" s="10">
        <v>1</v>
      </c>
      <c r="E452" s="38" t="s">
        <v>346</v>
      </c>
      <c r="F452" s="13"/>
      <c r="G452" s="13"/>
      <c r="H452" s="13"/>
      <c r="I452" s="13"/>
      <c r="J452" s="13"/>
      <c r="K452" s="14"/>
      <c r="L452" s="13"/>
      <c r="M452" s="13"/>
      <c r="N452" s="13"/>
      <c r="O452" s="13"/>
      <c r="P452" s="13"/>
      <c r="Q452" s="13"/>
      <c r="R452" s="13"/>
      <c r="S452" s="13"/>
      <c r="V452" s="18"/>
      <c r="W452" s="18"/>
      <c r="X452" s="18"/>
      <c r="Y452" s="18"/>
    </row>
    <row r="453" spans="2:25" x14ac:dyDescent="0.25">
      <c r="B453" s="9" t="s">
        <v>161</v>
      </c>
      <c r="C453" s="9" t="s">
        <v>998</v>
      </c>
      <c r="D453" s="10">
        <v>1</v>
      </c>
      <c r="E453" s="38" t="s">
        <v>346</v>
      </c>
      <c r="F453" s="13"/>
      <c r="G453" s="13"/>
      <c r="H453" s="13"/>
      <c r="I453" s="13"/>
      <c r="J453" s="13"/>
      <c r="K453" s="14"/>
      <c r="L453" s="13"/>
      <c r="M453" s="13"/>
      <c r="N453" s="13"/>
      <c r="O453" s="13"/>
      <c r="P453" s="13"/>
      <c r="Q453" s="13"/>
      <c r="R453" s="13"/>
      <c r="S453" s="13"/>
      <c r="V453" s="18"/>
      <c r="W453" s="18"/>
      <c r="X453" s="18"/>
      <c r="Y453" s="18"/>
    </row>
    <row r="454" spans="2:25" x14ac:dyDescent="0.25">
      <c r="B454" s="9" t="s">
        <v>999</v>
      </c>
      <c r="C454" s="9" t="s">
        <v>1000</v>
      </c>
      <c r="D454" s="10">
        <v>1</v>
      </c>
      <c r="E454" s="38" t="s">
        <v>258</v>
      </c>
      <c r="F454" s="13"/>
      <c r="G454" s="13"/>
      <c r="H454" s="13"/>
      <c r="I454" s="13"/>
      <c r="J454" s="13"/>
      <c r="K454" s="14"/>
      <c r="L454" s="13"/>
      <c r="M454" s="13"/>
      <c r="N454" s="13"/>
      <c r="O454" s="13"/>
      <c r="P454" s="13"/>
      <c r="Q454" s="13"/>
      <c r="R454" s="13"/>
      <c r="S454" s="13"/>
      <c r="V454" s="18"/>
      <c r="W454" s="18"/>
      <c r="X454" s="18"/>
      <c r="Y454" s="18"/>
    </row>
    <row r="455" spans="2:25" x14ac:dyDescent="0.25">
      <c r="B455" s="9" t="s">
        <v>1001</v>
      </c>
      <c r="C455" s="9" t="s">
        <v>1002</v>
      </c>
      <c r="D455" s="10">
        <v>1</v>
      </c>
      <c r="E455" s="38" t="s">
        <v>271</v>
      </c>
      <c r="F455" s="13"/>
      <c r="G455" s="13"/>
      <c r="H455" s="13"/>
      <c r="I455" s="13"/>
      <c r="J455" s="13"/>
      <c r="K455" s="14"/>
      <c r="L455" s="13"/>
      <c r="M455" s="13"/>
      <c r="N455" s="13"/>
      <c r="O455" s="13"/>
      <c r="P455" s="13"/>
      <c r="Q455" s="13"/>
      <c r="R455" s="13"/>
      <c r="S455" s="13"/>
      <c r="V455" s="18"/>
      <c r="W455" s="18"/>
      <c r="X455" s="18"/>
      <c r="Y455" s="18"/>
    </row>
    <row r="456" spans="2:25" x14ac:dyDescent="0.25">
      <c r="B456" s="9" t="s">
        <v>1003</v>
      </c>
      <c r="C456" s="9" t="s">
        <v>1004</v>
      </c>
      <c r="D456" s="10">
        <v>1</v>
      </c>
      <c r="E456" s="38" t="s">
        <v>260</v>
      </c>
      <c r="F456" s="13"/>
      <c r="G456" s="13"/>
      <c r="H456" s="13"/>
      <c r="I456" s="13"/>
      <c r="J456" s="13"/>
      <c r="K456" s="14"/>
      <c r="L456" s="13"/>
      <c r="M456" s="13"/>
      <c r="N456" s="13"/>
      <c r="O456" s="13"/>
      <c r="P456" s="13"/>
      <c r="Q456" s="13"/>
      <c r="R456" s="13"/>
      <c r="S456" s="13"/>
      <c r="V456" s="18"/>
      <c r="W456" s="18"/>
      <c r="X456" s="18"/>
      <c r="Y456" s="18"/>
    </row>
    <row r="457" spans="2:25" x14ac:dyDescent="0.25">
      <c r="B457" s="9" t="s">
        <v>211</v>
      </c>
      <c r="C457" s="9" t="s">
        <v>1005</v>
      </c>
      <c r="D457" s="10">
        <v>1</v>
      </c>
      <c r="E457" s="38" t="s">
        <v>307</v>
      </c>
      <c r="F457" s="13"/>
      <c r="G457" s="13"/>
      <c r="H457" s="13"/>
      <c r="I457" s="13"/>
      <c r="J457" s="13"/>
      <c r="K457" s="14"/>
      <c r="L457" s="13"/>
      <c r="M457" s="13"/>
      <c r="N457" s="13"/>
      <c r="O457" s="13"/>
      <c r="P457" s="13"/>
      <c r="Q457" s="13"/>
      <c r="R457" s="13"/>
      <c r="S457" s="13"/>
      <c r="V457" s="18"/>
      <c r="W457" s="18"/>
      <c r="X457" s="18"/>
      <c r="Y457" s="18"/>
    </row>
    <row r="458" spans="2:25" x14ac:dyDescent="0.25">
      <c r="B458" s="9" t="s">
        <v>1006</v>
      </c>
      <c r="C458" s="9" t="s">
        <v>1007</v>
      </c>
      <c r="D458" s="10">
        <v>1</v>
      </c>
      <c r="E458" s="38" t="s">
        <v>336</v>
      </c>
      <c r="F458" s="13"/>
      <c r="G458" s="13"/>
      <c r="H458" s="13"/>
      <c r="I458" s="13"/>
      <c r="J458" s="13"/>
      <c r="K458" s="14"/>
      <c r="L458" s="13"/>
      <c r="M458" s="13"/>
      <c r="N458" s="13"/>
      <c r="O458" s="13"/>
      <c r="P458" s="13"/>
      <c r="Q458" s="13"/>
      <c r="R458" s="13"/>
      <c r="S458" s="13"/>
      <c r="V458" s="18"/>
      <c r="W458" s="18"/>
      <c r="X458" s="18"/>
      <c r="Y458" s="18"/>
    </row>
    <row r="459" spans="2:25" x14ac:dyDescent="0.25">
      <c r="B459" s="9" t="s">
        <v>1008</v>
      </c>
      <c r="C459" s="9" t="s">
        <v>1009</v>
      </c>
      <c r="D459" s="10">
        <v>1</v>
      </c>
      <c r="E459" s="38" t="s">
        <v>346</v>
      </c>
      <c r="F459" s="13"/>
      <c r="G459" s="13"/>
      <c r="H459" s="13"/>
      <c r="I459" s="13"/>
      <c r="J459" s="13"/>
      <c r="K459" s="14"/>
      <c r="L459" s="13"/>
      <c r="M459" s="13"/>
      <c r="N459" s="13"/>
      <c r="O459" s="13"/>
      <c r="P459" s="13"/>
      <c r="Q459" s="13"/>
      <c r="R459" s="13"/>
      <c r="S459" s="13"/>
      <c r="V459" s="18"/>
      <c r="W459" s="18"/>
      <c r="X459" s="18"/>
      <c r="Y459" s="18"/>
    </row>
    <row r="460" spans="2:25" x14ac:dyDescent="0.25">
      <c r="B460" s="9" t="s">
        <v>1010</v>
      </c>
      <c r="C460" s="9" t="s">
        <v>1011</v>
      </c>
      <c r="D460" s="10">
        <v>1</v>
      </c>
      <c r="E460" s="38" t="s">
        <v>370</v>
      </c>
      <c r="F460" s="13"/>
      <c r="G460" s="13"/>
      <c r="H460" s="13"/>
      <c r="I460" s="13"/>
      <c r="J460" s="13"/>
      <c r="K460" s="14"/>
      <c r="L460" s="13"/>
      <c r="M460" s="13"/>
      <c r="N460" s="13"/>
      <c r="O460" s="13"/>
      <c r="P460" s="13"/>
      <c r="Q460" s="13"/>
      <c r="R460" s="13"/>
      <c r="S460" s="13"/>
      <c r="V460" s="18"/>
      <c r="W460" s="18"/>
      <c r="X460" s="18"/>
      <c r="Y460" s="18"/>
    </row>
    <row r="461" spans="2:25" x14ac:dyDescent="0.25">
      <c r="B461" s="9" t="s">
        <v>175</v>
      </c>
      <c r="C461" s="9" t="s">
        <v>1012</v>
      </c>
      <c r="D461" s="10">
        <v>1</v>
      </c>
      <c r="E461" s="38" t="s">
        <v>360</v>
      </c>
      <c r="F461" s="13"/>
      <c r="G461" s="13"/>
      <c r="H461" s="13"/>
      <c r="I461" s="13"/>
      <c r="J461" s="13"/>
      <c r="K461" s="14"/>
      <c r="L461" s="13"/>
      <c r="M461" s="13"/>
      <c r="N461" s="13"/>
      <c r="O461" s="13"/>
      <c r="P461" s="13"/>
      <c r="Q461" s="13"/>
      <c r="R461" s="13"/>
      <c r="S461" s="13"/>
      <c r="V461" s="18"/>
      <c r="W461" s="18"/>
      <c r="X461" s="18"/>
      <c r="Y461" s="18"/>
    </row>
    <row r="462" spans="2:25" x14ac:dyDescent="0.25">
      <c r="B462" s="9" t="s">
        <v>1013</v>
      </c>
      <c r="C462" s="9" t="s">
        <v>1014</v>
      </c>
      <c r="D462" s="10">
        <v>1</v>
      </c>
      <c r="E462" s="38" t="s">
        <v>289</v>
      </c>
      <c r="F462" s="13"/>
      <c r="G462" s="13"/>
      <c r="H462" s="13"/>
      <c r="I462" s="13"/>
      <c r="J462" s="13"/>
      <c r="K462" s="14"/>
      <c r="L462" s="13"/>
      <c r="M462" s="13"/>
      <c r="N462" s="13"/>
      <c r="O462" s="13"/>
      <c r="P462" s="13"/>
      <c r="Q462" s="13"/>
      <c r="R462" s="13"/>
      <c r="S462" s="13"/>
      <c r="V462" s="18"/>
      <c r="W462" s="18"/>
      <c r="X462" s="18"/>
      <c r="Y462" s="18"/>
    </row>
    <row r="463" spans="2:25" x14ac:dyDescent="0.25">
      <c r="B463" s="9" t="s">
        <v>1015</v>
      </c>
      <c r="C463" s="9" t="s">
        <v>1016</v>
      </c>
      <c r="D463" s="10">
        <v>1</v>
      </c>
      <c r="E463" s="38" t="s">
        <v>346</v>
      </c>
      <c r="F463" s="13"/>
      <c r="G463" s="13"/>
      <c r="H463" s="13"/>
      <c r="I463" s="13"/>
      <c r="J463" s="13"/>
      <c r="K463" s="14"/>
      <c r="L463" s="13"/>
      <c r="M463" s="13"/>
      <c r="N463" s="13"/>
      <c r="O463" s="13"/>
      <c r="P463" s="13"/>
      <c r="Q463" s="13"/>
      <c r="R463" s="13"/>
      <c r="S463" s="13"/>
      <c r="V463" s="18"/>
      <c r="W463" s="18"/>
      <c r="X463" s="18"/>
      <c r="Y463" s="18"/>
    </row>
    <row r="464" spans="2:25" x14ac:dyDescent="0.25">
      <c r="B464" s="9" t="s">
        <v>1017</v>
      </c>
      <c r="C464" s="9" t="s">
        <v>1018</v>
      </c>
      <c r="D464" s="10">
        <v>1</v>
      </c>
      <c r="E464" s="38" t="s">
        <v>298</v>
      </c>
      <c r="F464" s="13"/>
      <c r="G464" s="13"/>
      <c r="H464" s="13"/>
      <c r="I464" s="13"/>
      <c r="J464" s="13"/>
      <c r="K464" s="14"/>
      <c r="L464" s="13"/>
      <c r="M464" s="13"/>
      <c r="N464" s="13"/>
      <c r="O464" s="13"/>
      <c r="P464" s="13"/>
      <c r="Q464" s="13"/>
      <c r="R464" s="13"/>
      <c r="S464" s="13"/>
      <c r="V464" s="18"/>
      <c r="W464" s="18"/>
      <c r="X464" s="18"/>
      <c r="Y464" s="18"/>
    </row>
    <row r="465" spans="2:25" x14ac:dyDescent="0.25">
      <c r="B465" s="9" t="s">
        <v>1019</v>
      </c>
      <c r="C465" s="9" t="s">
        <v>1020</v>
      </c>
      <c r="D465" s="10">
        <v>1</v>
      </c>
      <c r="E465" s="38" t="s">
        <v>262</v>
      </c>
      <c r="F465" s="13"/>
      <c r="G465" s="13"/>
      <c r="H465" s="13"/>
      <c r="I465" s="13"/>
      <c r="J465" s="13"/>
      <c r="K465" s="14"/>
      <c r="L465" s="13"/>
      <c r="M465" s="13"/>
      <c r="N465" s="13"/>
      <c r="O465" s="13"/>
      <c r="P465" s="13"/>
      <c r="Q465" s="13"/>
      <c r="R465" s="13"/>
      <c r="S465" s="13"/>
      <c r="V465" s="18"/>
      <c r="W465" s="18"/>
      <c r="X465" s="18"/>
      <c r="Y465" s="18"/>
    </row>
    <row r="466" spans="2:25" x14ac:dyDescent="0.25">
      <c r="B466" s="9" t="s">
        <v>218</v>
      </c>
      <c r="C466" s="9" t="s">
        <v>1021</v>
      </c>
      <c r="D466" s="10">
        <v>1</v>
      </c>
      <c r="E466" s="38" t="s">
        <v>260</v>
      </c>
      <c r="F466" s="13"/>
      <c r="G466" s="13"/>
      <c r="H466" s="13"/>
      <c r="I466" s="13"/>
      <c r="J466" s="13"/>
      <c r="K466" s="14"/>
      <c r="L466" s="13"/>
      <c r="M466" s="13"/>
      <c r="N466" s="13"/>
      <c r="O466" s="13"/>
      <c r="P466" s="13"/>
      <c r="Q466" s="13"/>
      <c r="R466" s="13"/>
      <c r="S466" s="13"/>
      <c r="V466" s="18"/>
      <c r="W466" s="18"/>
      <c r="X466" s="18"/>
      <c r="Y466" s="18"/>
    </row>
    <row r="467" spans="2:25" x14ac:dyDescent="0.25">
      <c r="B467" s="9" t="s">
        <v>1022</v>
      </c>
      <c r="C467" s="9" t="s">
        <v>1023</v>
      </c>
      <c r="D467" s="10">
        <v>1</v>
      </c>
      <c r="E467" s="38" t="s">
        <v>262</v>
      </c>
      <c r="F467" s="13"/>
      <c r="G467" s="13"/>
      <c r="H467" s="13"/>
      <c r="I467" s="13"/>
      <c r="J467" s="13"/>
      <c r="K467" s="14"/>
      <c r="L467" s="13"/>
      <c r="M467" s="13"/>
      <c r="N467" s="13"/>
      <c r="O467" s="13"/>
      <c r="P467" s="13"/>
      <c r="Q467" s="13"/>
      <c r="R467" s="13"/>
      <c r="S467" s="13"/>
      <c r="V467" s="18"/>
      <c r="W467" s="18"/>
      <c r="X467" s="18"/>
      <c r="Y467" s="18"/>
    </row>
    <row r="468" spans="2:25" x14ac:dyDescent="0.25">
      <c r="B468" s="9" t="s">
        <v>1024</v>
      </c>
      <c r="C468" s="9" t="s">
        <v>1025</v>
      </c>
      <c r="D468" s="10">
        <v>1</v>
      </c>
      <c r="E468" s="38" t="s">
        <v>307</v>
      </c>
      <c r="F468" s="13"/>
      <c r="G468" s="13"/>
      <c r="H468" s="13"/>
      <c r="I468" s="13"/>
      <c r="J468" s="13"/>
      <c r="K468" s="14"/>
      <c r="L468" s="13"/>
      <c r="M468" s="13"/>
      <c r="N468" s="13"/>
      <c r="O468" s="13"/>
      <c r="P468" s="13"/>
      <c r="Q468" s="13"/>
      <c r="R468" s="13"/>
      <c r="S468" s="13"/>
      <c r="V468" s="18"/>
      <c r="W468" s="18"/>
      <c r="X468" s="18"/>
      <c r="Y468" s="18"/>
    </row>
    <row r="469" spans="2:25" x14ac:dyDescent="0.25">
      <c r="B469" s="9" t="s">
        <v>1026</v>
      </c>
      <c r="C469" s="9" t="s">
        <v>1027</v>
      </c>
      <c r="D469" s="10">
        <v>1</v>
      </c>
      <c r="E469" s="38" t="s">
        <v>278</v>
      </c>
      <c r="F469" s="13"/>
      <c r="G469" s="13"/>
      <c r="H469" s="13"/>
      <c r="I469" s="13"/>
      <c r="J469" s="13"/>
      <c r="K469" s="14"/>
      <c r="L469" s="13"/>
      <c r="M469" s="13"/>
      <c r="N469" s="13"/>
      <c r="O469" s="13"/>
      <c r="P469" s="13"/>
      <c r="Q469" s="13"/>
      <c r="R469" s="13"/>
      <c r="S469" s="13"/>
      <c r="V469" s="18"/>
      <c r="W469" s="18"/>
      <c r="X469" s="18"/>
      <c r="Y469" s="18"/>
    </row>
    <row r="470" spans="2:25" x14ac:dyDescent="0.25">
      <c r="B470" s="9" t="s">
        <v>1028</v>
      </c>
      <c r="C470" s="9" t="s">
        <v>1029</v>
      </c>
      <c r="D470" s="10">
        <v>1</v>
      </c>
      <c r="E470" s="38" t="s">
        <v>258</v>
      </c>
      <c r="F470" s="13"/>
      <c r="G470" s="13"/>
      <c r="H470" s="13"/>
      <c r="I470" s="13"/>
      <c r="J470" s="13"/>
      <c r="K470" s="14"/>
      <c r="L470" s="13"/>
      <c r="M470" s="13"/>
      <c r="N470" s="13"/>
      <c r="O470" s="13"/>
      <c r="P470" s="13"/>
      <c r="Q470" s="13"/>
      <c r="R470" s="13"/>
      <c r="S470" s="13"/>
      <c r="V470" s="18"/>
      <c r="W470" s="18"/>
      <c r="X470" s="18"/>
      <c r="Y470" s="18"/>
    </row>
    <row r="471" spans="2:25" x14ac:dyDescent="0.25">
      <c r="B471" s="9" t="s">
        <v>1030</v>
      </c>
      <c r="C471" s="9" t="s">
        <v>1031</v>
      </c>
      <c r="D471" s="10">
        <v>1</v>
      </c>
      <c r="E471" s="38" t="s">
        <v>341</v>
      </c>
      <c r="F471" s="13"/>
      <c r="G471" s="13"/>
      <c r="H471" s="13"/>
      <c r="I471" s="13"/>
      <c r="J471" s="13"/>
      <c r="K471" s="14"/>
      <c r="L471" s="13"/>
      <c r="M471" s="13"/>
      <c r="N471" s="13"/>
      <c r="O471" s="13"/>
      <c r="P471" s="13"/>
      <c r="Q471" s="13"/>
      <c r="R471" s="13"/>
      <c r="S471" s="13"/>
      <c r="V471" s="18"/>
      <c r="W471" s="18"/>
      <c r="X471" s="18"/>
      <c r="Y471" s="18"/>
    </row>
    <row r="472" spans="2:25" x14ac:dyDescent="0.25">
      <c r="B472" s="9" t="s">
        <v>1032</v>
      </c>
      <c r="C472" s="9" t="s">
        <v>1033</v>
      </c>
      <c r="D472" s="10">
        <v>1</v>
      </c>
      <c r="E472" s="38" t="s">
        <v>258</v>
      </c>
      <c r="F472" s="13"/>
      <c r="G472" s="13"/>
      <c r="H472" s="13"/>
      <c r="I472" s="13"/>
      <c r="J472" s="13"/>
      <c r="K472" s="14"/>
      <c r="L472" s="13"/>
      <c r="M472" s="13"/>
      <c r="N472" s="13"/>
      <c r="O472" s="13"/>
      <c r="P472" s="13"/>
      <c r="Q472" s="13"/>
      <c r="R472" s="13"/>
      <c r="S472" s="13"/>
      <c r="V472" s="18"/>
      <c r="W472" s="18"/>
      <c r="X472" s="18"/>
      <c r="Y472" s="18"/>
    </row>
    <row r="473" spans="2:25" x14ac:dyDescent="0.25">
      <c r="B473" s="9" t="s">
        <v>1034</v>
      </c>
      <c r="C473" s="9" t="s">
        <v>1035</v>
      </c>
      <c r="D473" s="10">
        <v>1</v>
      </c>
      <c r="E473" s="38" t="s">
        <v>370</v>
      </c>
      <c r="F473" s="13"/>
      <c r="G473" s="13"/>
      <c r="H473" s="13"/>
      <c r="I473" s="13"/>
      <c r="J473" s="13"/>
      <c r="K473" s="14"/>
      <c r="L473" s="13"/>
      <c r="M473" s="13"/>
      <c r="N473" s="13"/>
      <c r="O473" s="13"/>
      <c r="P473" s="13"/>
      <c r="Q473" s="13"/>
      <c r="R473" s="13"/>
      <c r="S473" s="13"/>
      <c r="V473" s="18"/>
      <c r="W473" s="18"/>
      <c r="X473" s="18"/>
      <c r="Y473" s="18"/>
    </row>
    <row r="474" spans="2:25" x14ac:dyDescent="0.25">
      <c r="B474" s="9" t="s">
        <v>1036</v>
      </c>
      <c r="C474" s="9" t="s">
        <v>1037</v>
      </c>
      <c r="D474" s="10">
        <v>1</v>
      </c>
      <c r="E474" s="38" t="s">
        <v>271</v>
      </c>
      <c r="F474" s="13"/>
      <c r="G474" s="13"/>
      <c r="H474" s="13"/>
      <c r="I474" s="13"/>
      <c r="J474" s="13"/>
      <c r="K474" s="14"/>
      <c r="L474" s="13"/>
      <c r="M474" s="13"/>
      <c r="N474" s="13"/>
      <c r="O474" s="13"/>
      <c r="P474" s="13"/>
      <c r="Q474" s="13"/>
      <c r="R474" s="13"/>
      <c r="S474" s="13"/>
      <c r="V474" s="18"/>
      <c r="W474" s="18"/>
      <c r="X474" s="18"/>
      <c r="Y474" s="18"/>
    </row>
    <row r="475" spans="2:25" x14ac:dyDescent="0.25">
      <c r="B475" s="9" t="s">
        <v>1038</v>
      </c>
      <c r="C475" s="9" t="s">
        <v>1039</v>
      </c>
      <c r="D475" s="10">
        <v>1</v>
      </c>
      <c r="E475" s="38" t="s">
        <v>298</v>
      </c>
      <c r="F475" s="13"/>
      <c r="G475" s="13"/>
      <c r="H475" s="13"/>
      <c r="I475" s="13"/>
      <c r="J475" s="13"/>
      <c r="K475" s="14"/>
      <c r="L475" s="13"/>
      <c r="M475" s="13"/>
      <c r="N475" s="13"/>
      <c r="O475" s="13"/>
      <c r="P475" s="13"/>
      <c r="Q475" s="13"/>
      <c r="R475" s="13"/>
      <c r="S475" s="13"/>
      <c r="V475" s="18"/>
      <c r="W475" s="18"/>
      <c r="X475" s="18"/>
      <c r="Y475" s="18"/>
    </row>
    <row r="476" spans="2:25" x14ac:dyDescent="0.25">
      <c r="B476" s="9" t="s">
        <v>216</v>
      </c>
      <c r="C476" s="9" t="s">
        <v>1040</v>
      </c>
      <c r="D476" s="10">
        <v>1</v>
      </c>
      <c r="E476" s="38" t="s">
        <v>266</v>
      </c>
      <c r="F476" s="13"/>
      <c r="G476" s="13"/>
      <c r="H476" s="13"/>
      <c r="I476" s="13"/>
      <c r="J476" s="13"/>
      <c r="K476" s="14"/>
      <c r="L476" s="13"/>
      <c r="M476" s="13"/>
      <c r="N476" s="13"/>
      <c r="O476" s="13"/>
      <c r="P476" s="13"/>
      <c r="Q476" s="13"/>
      <c r="R476" s="13"/>
      <c r="S476" s="13"/>
      <c r="V476" s="18"/>
      <c r="W476" s="18"/>
      <c r="X476" s="18"/>
      <c r="Y476" s="18"/>
    </row>
    <row r="477" spans="2:25" x14ac:dyDescent="0.25">
      <c r="B477" s="9" t="s">
        <v>1041</v>
      </c>
      <c r="C477" s="9" t="s">
        <v>1042</v>
      </c>
      <c r="D477" s="10">
        <v>1</v>
      </c>
      <c r="E477" s="38" t="s">
        <v>341</v>
      </c>
      <c r="F477" s="13"/>
      <c r="G477" s="13"/>
      <c r="H477" s="13"/>
      <c r="I477" s="13"/>
      <c r="J477" s="13"/>
      <c r="K477" s="14"/>
      <c r="L477" s="13"/>
      <c r="M477" s="13"/>
      <c r="N477" s="13"/>
      <c r="O477" s="13"/>
      <c r="P477" s="13"/>
      <c r="Q477" s="13"/>
      <c r="R477" s="13"/>
      <c r="S477" s="13"/>
      <c r="V477" s="18"/>
      <c r="W477" s="18"/>
      <c r="X477" s="18"/>
      <c r="Y477" s="18"/>
    </row>
    <row r="478" spans="2:25" x14ac:dyDescent="0.25">
      <c r="B478" s="9" t="s">
        <v>220</v>
      </c>
      <c r="C478" s="9" t="s">
        <v>1043</v>
      </c>
      <c r="D478" s="10">
        <v>1</v>
      </c>
      <c r="E478" s="38" t="s">
        <v>283</v>
      </c>
      <c r="F478" s="13"/>
      <c r="G478" s="13"/>
      <c r="H478" s="13"/>
      <c r="I478" s="13"/>
      <c r="J478" s="13"/>
      <c r="K478" s="14"/>
      <c r="L478" s="13"/>
      <c r="M478" s="13"/>
      <c r="N478" s="13"/>
      <c r="O478" s="13"/>
      <c r="P478" s="13"/>
      <c r="Q478" s="13"/>
      <c r="R478" s="13"/>
      <c r="S478" s="13"/>
      <c r="V478" s="18"/>
      <c r="W478" s="18"/>
      <c r="X478" s="18"/>
      <c r="Y478" s="18"/>
    </row>
    <row r="479" spans="2:25" x14ac:dyDescent="0.25">
      <c r="B479" s="9" t="s">
        <v>1044</v>
      </c>
      <c r="C479" s="9" t="s">
        <v>1045</v>
      </c>
      <c r="D479" s="10">
        <v>1</v>
      </c>
      <c r="E479" s="38" t="s">
        <v>346</v>
      </c>
      <c r="F479" s="13"/>
      <c r="G479" s="13"/>
      <c r="H479" s="13"/>
      <c r="I479" s="13"/>
      <c r="J479" s="13"/>
      <c r="K479" s="14"/>
      <c r="L479" s="13"/>
      <c r="M479" s="13"/>
      <c r="N479" s="13"/>
      <c r="O479" s="13"/>
      <c r="P479" s="13"/>
      <c r="Q479" s="13"/>
      <c r="R479" s="13"/>
      <c r="S479" s="13"/>
      <c r="V479" s="18"/>
      <c r="W479" s="18"/>
      <c r="X479" s="18"/>
      <c r="Y479" s="18"/>
    </row>
    <row r="480" spans="2:25" x14ac:dyDescent="0.25">
      <c r="B480" s="9" t="s">
        <v>1046</v>
      </c>
      <c r="C480" s="9" t="s">
        <v>1047</v>
      </c>
      <c r="D480" s="10">
        <v>1</v>
      </c>
      <c r="E480" s="38" t="s">
        <v>278</v>
      </c>
      <c r="F480" s="13"/>
      <c r="G480" s="13"/>
      <c r="H480" s="13"/>
      <c r="I480" s="13"/>
      <c r="J480" s="13"/>
      <c r="K480" s="14"/>
      <c r="L480" s="13"/>
      <c r="M480" s="13"/>
      <c r="N480" s="13"/>
      <c r="O480" s="13"/>
      <c r="P480" s="13"/>
      <c r="Q480" s="13"/>
      <c r="R480" s="13"/>
      <c r="S480" s="13"/>
      <c r="V480" s="18"/>
      <c r="W480" s="18"/>
      <c r="X480" s="18"/>
      <c r="Y480" s="18"/>
    </row>
    <row r="481" spans="2:25" x14ac:dyDescent="0.25">
      <c r="B481" s="9" t="s">
        <v>1048</v>
      </c>
      <c r="C481" s="9" t="s">
        <v>1049</v>
      </c>
      <c r="D481" s="10">
        <v>1</v>
      </c>
      <c r="E481" s="38" t="s">
        <v>405</v>
      </c>
      <c r="F481" s="13"/>
      <c r="G481" s="13"/>
      <c r="H481" s="13"/>
      <c r="I481" s="13"/>
      <c r="J481" s="13"/>
      <c r="K481" s="14"/>
      <c r="L481" s="13"/>
      <c r="M481" s="13"/>
      <c r="N481" s="13"/>
      <c r="O481" s="13"/>
      <c r="P481" s="13"/>
      <c r="Q481" s="13"/>
      <c r="R481" s="13"/>
      <c r="S481" s="13"/>
      <c r="V481" s="18"/>
      <c r="W481" s="18"/>
      <c r="X481" s="18"/>
      <c r="Y481" s="18"/>
    </row>
    <row r="482" spans="2:25" x14ac:dyDescent="0.25">
      <c r="B482" s="9" t="s">
        <v>1050</v>
      </c>
      <c r="C482" s="9" t="s">
        <v>1051</v>
      </c>
      <c r="D482" s="10">
        <v>1</v>
      </c>
      <c r="E482" s="38" t="s">
        <v>271</v>
      </c>
      <c r="F482" s="13"/>
      <c r="G482" s="13"/>
      <c r="H482" s="13"/>
      <c r="I482" s="13"/>
      <c r="J482" s="13"/>
      <c r="K482" s="14"/>
      <c r="L482" s="13"/>
      <c r="M482" s="13"/>
      <c r="N482" s="13"/>
      <c r="O482" s="13"/>
      <c r="P482" s="13"/>
      <c r="Q482" s="13"/>
      <c r="R482" s="13"/>
      <c r="S482" s="13"/>
      <c r="V482" s="18"/>
      <c r="W482" s="18"/>
      <c r="X482" s="18"/>
      <c r="Y482" s="18"/>
    </row>
    <row r="483" spans="2:25" x14ac:dyDescent="0.25">
      <c r="B483" s="9" t="s">
        <v>90</v>
      </c>
      <c r="C483" s="9" t="s">
        <v>1052</v>
      </c>
      <c r="D483" s="10">
        <v>1</v>
      </c>
      <c r="E483" s="38" t="s">
        <v>271</v>
      </c>
      <c r="F483" s="13"/>
      <c r="G483" s="13"/>
      <c r="H483" s="13"/>
      <c r="I483" s="13"/>
      <c r="J483" s="13"/>
      <c r="K483" s="14"/>
      <c r="L483" s="13"/>
      <c r="M483" s="13"/>
      <c r="N483" s="13"/>
      <c r="O483" s="13"/>
      <c r="P483" s="13"/>
      <c r="Q483" s="13"/>
      <c r="R483" s="13"/>
      <c r="S483" s="13"/>
      <c r="V483" s="18"/>
      <c r="W483" s="18"/>
      <c r="X483" s="18"/>
      <c r="Y483" s="18"/>
    </row>
    <row r="484" spans="2:25" x14ac:dyDescent="0.25">
      <c r="B484" s="9" t="s">
        <v>1053</v>
      </c>
      <c r="C484" s="9" t="s">
        <v>1054</v>
      </c>
      <c r="D484" s="10">
        <v>1</v>
      </c>
      <c r="E484" s="38" t="s">
        <v>271</v>
      </c>
      <c r="F484" s="13"/>
      <c r="G484" s="13"/>
      <c r="H484" s="13"/>
      <c r="I484" s="13"/>
      <c r="J484" s="13"/>
      <c r="K484" s="14"/>
      <c r="L484" s="13"/>
      <c r="M484" s="13"/>
      <c r="N484" s="13"/>
      <c r="O484" s="13"/>
      <c r="P484" s="13"/>
      <c r="Q484" s="13"/>
      <c r="R484" s="13"/>
      <c r="S484" s="13"/>
      <c r="V484" s="18"/>
      <c r="W484" s="18"/>
      <c r="X484" s="18"/>
      <c r="Y484" s="18"/>
    </row>
    <row r="485" spans="2:25" x14ac:dyDescent="0.25">
      <c r="B485" s="9" t="s">
        <v>1055</v>
      </c>
      <c r="C485" s="9" t="s">
        <v>1056</v>
      </c>
      <c r="D485" s="10">
        <v>1</v>
      </c>
      <c r="E485" s="38" t="s">
        <v>271</v>
      </c>
      <c r="F485" s="13"/>
      <c r="G485" s="13"/>
      <c r="H485" s="13"/>
      <c r="I485" s="13"/>
      <c r="J485" s="13"/>
      <c r="K485" s="14"/>
      <c r="L485" s="13"/>
      <c r="M485" s="13"/>
      <c r="N485" s="13"/>
      <c r="O485" s="13"/>
      <c r="P485" s="13"/>
      <c r="Q485" s="13"/>
      <c r="R485" s="13"/>
      <c r="S485" s="13"/>
      <c r="V485" s="18"/>
      <c r="W485" s="18"/>
      <c r="X485" s="18"/>
      <c r="Y485" s="18"/>
    </row>
    <row r="486" spans="2:25" x14ac:dyDescent="0.25">
      <c r="B486" s="9" t="s">
        <v>233</v>
      </c>
      <c r="C486" s="9" t="s">
        <v>1057</v>
      </c>
      <c r="D486" s="10">
        <v>1</v>
      </c>
      <c r="E486" s="38" t="s">
        <v>283</v>
      </c>
      <c r="F486" s="13"/>
      <c r="G486" s="13"/>
      <c r="H486" s="13"/>
      <c r="I486" s="13"/>
      <c r="J486" s="13"/>
      <c r="K486" s="14"/>
      <c r="L486" s="13"/>
      <c r="M486" s="13"/>
      <c r="N486" s="13"/>
      <c r="O486" s="13"/>
      <c r="P486" s="13"/>
      <c r="Q486" s="13"/>
      <c r="R486" s="13"/>
      <c r="S486" s="13"/>
      <c r="V486" s="18"/>
      <c r="W486" s="18"/>
      <c r="X486" s="18"/>
      <c r="Y486" s="18"/>
    </row>
    <row r="487" spans="2:25" x14ac:dyDescent="0.25">
      <c r="B487" s="9" t="s">
        <v>1058</v>
      </c>
      <c r="C487" s="9" t="s">
        <v>1059</v>
      </c>
      <c r="D487" s="10">
        <v>1</v>
      </c>
      <c r="E487" s="38" t="s">
        <v>307</v>
      </c>
      <c r="F487" s="13"/>
      <c r="G487" s="13"/>
      <c r="H487" s="13"/>
      <c r="I487" s="13"/>
      <c r="J487" s="13"/>
      <c r="K487" s="14"/>
      <c r="L487" s="13"/>
      <c r="M487" s="13"/>
      <c r="N487" s="13"/>
      <c r="O487" s="13"/>
      <c r="P487" s="13"/>
      <c r="Q487" s="13"/>
      <c r="R487" s="13"/>
      <c r="S487" s="13"/>
      <c r="V487" s="18"/>
      <c r="W487" s="18"/>
      <c r="X487" s="18"/>
      <c r="Y487" s="18"/>
    </row>
    <row r="488" spans="2:25" x14ac:dyDescent="0.25">
      <c r="B488" s="9" t="s">
        <v>1060</v>
      </c>
      <c r="C488" s="9" t="s">
        <v>1061</v>
      </c>
      <c r="D488" s="10">
        <v>1</v>
      </c>
      <c r="E488" s="38" t="s">
        <v>262</v>
      </c>
      <c r="F488" s="13"/>
      <c r="G488" s="13"/>
      <c r="H488" s="13"/>
      <c r="I488" s="13"/>
      <c r="J488" s="13"/>
      <c r="K488" s="14"/>
      <c r="L488" s="13"/>
      <c r="M488" s="13"/>
      <c r="N488" s="13"/>
      <c r="O488" s="13"/>
      <c r="P488" s="13"/>
      <c r="Q488" s="13"/>
      <c r="R488" s="13"/>
      <c r="S488" s="13"/>
      <c r="V488" s="18"/>
      <c r="W488" s="18"/>
      <c r="X488" s="18"/>
      <c r="Y488" s="18"/>
    </row>
    <row r="489" spans="2:25" x14ac:dyDescent="0.25">
      <c r="B489" s="9" t="s">
        <v>1062</v>
      </c>
      <c r="C489" s="9" t="s">
        <v>1063</v>
      </c>
      <c r="D489" s="10">
        <v>1</v>
      </c>
      <c r="E489" s="38" t="s">
        <v>264</v>
      </c>
      <c r="F489" s="13"/>
      <c r="G489" s="13"/>
      <c r="H489" s="13"/>
      <c r="I489" s="13"/>
      <c r="J489" s="13"/>
      <c r="K489" s="14"/>
      <c r="L489" s="13"/>
      <c r="M489" s="13"/>
      <c r="N489" s="13"/>
      <c r="O489" s="13"/>
      <c r="P489" s="13"/>
      <c r="Q489" s="13"/>
      <c r="R489" s="13"/>
      <c r="S489" s="13"/>
      <c r="V489" s="18"/>
      <c r="W489" s="18"/>
      <c r="X489" s="18"/>
      <c r="Y489" s="18"/>
    </row>
    <row r="490" spans="2:25" x14ac:dyDescent="0.25">
      <c r="B490" s="9" t="s">
        <v>109</v>
      </c>
      <c r="C490" s="9" t="s">
        <v>1064</v>
      </c>
      <c r="D490" s="10">
        <v>1</v>
      </c>
      <c r="E490" s="38" t="s">
        <v>346</v>
      </c>
      <c r="F490" s="13"/>
      <c r="G490" s="13"/>
      <c r="H490" s="13"/>
      <c r="I490" s="13"/>
      <c r="J490" s="13"/>
      <c r="K490" s="14"/>
      <c r="L490" s="13"/>
      <c r="M490" s="13"/>
      <c r="N490" s="13"/>
      <c r="O490" s="13"/>
      <c r="P490" s="13"/>
      <c r="Q490" s="13"/>
      <c r="R490" s="13"/>
      <c r="S490" s="13"/>
      <c r="V490" s="18"/>
      <c r="W490" s="18"/>
      <c r="X490" s="18"/>
      <c r="Y490" s="18"/>
    </row>
    <row r="491" spans="2:25" x14ac:dyDescent="0.25">
      <c r="B491" s="9" t="s">
        <v>221</v>
      </c>
      <c r="C491" s="9" t="s">
        <v>1065</v>
      </c>
      <c r="D491" s="10">
        <v>1</v>
      </c>
      <c r="E491" s="38" t="s">
        <v>346</v>
      </c>
      <c r="F491" s="13"/>
      <c r="G491" s="13"/>
      <c r="H491" s="13"/>
      <c r="I491" s="13"/>
      <c r="J491" s="13"/>
      <c r="K491" s="14"/>
      <c r="L491" s="13"/>
      <c r="M491" s="13"/>
      <c r="N491" s="13"/>
      <c r="O491" s="13"/>
      <c r="P491" s="13"/>
      <c r="Q491" s="13"/>
      <c r="R491" s="13"/>
      <c r="S491" s="13"/>
      <c r="V491" s="18"/>
      <c r="W491" s="18"/>
      <c r="X491" s="18"/>
      <c r="Y491" s="18"/>
    </row>
    <row r="492" spans="2:25" x14ac:dyDescent="0.25">
      <c r="B492" s="9" t="s">
        <v>1066</v>
      </c>
      <c r="C492" s="9" t="s">
        <v>1067</v>
      </c>
      <c r="D492" s="10">
        <v>1</v>
      </c>
      <c r="E492" s="38" t="s">
        <v>346</v>
      </c>
      <c r="F492" s="13"/>
      <c r="G492" s="13"/>
      <c r="H492" s="13"/>
      <c r="I492" s="13"/>
      <c r="J492" s="13"/>
      <c r="K492" s="14"/>
      <c r="L492" s="13"/>
      <c r="M492" s="13"/>
      <c r="N492" s="13"/>
      <c r="O492" s="13"/>
      <c r="P492" s="13"/>
      <c r="Q492" s="13"/>
      <c r="R492" s="13"/>
      <c r="S492" s="13"/>
      <c r="V492" s="18"/>
      <c r="W492" s="18"/>
      <c r="X492" s="18"/>
      <c r="Y492" s="18"/>
    </row>
    <row r="493" spans="2:25" x14ac:dyDescent="0.25">
      <c r="B493" s="9" t="s">
        <v>1068</v>
      </c>
      <c r="C493" s="9" t="s">
        <v>1069</v>
      </c>
      <c r="D493" s="10">
        <v>1</v>
      </c>
      <c r="E493" s="38" t="s">
        <v>346</v>
      </c>
      <c r="F493" s="13"/>
      <c r="G493" s="13"/>
      <c r="H493" s="13"/>
      <c r="I493" s="13"/>
      <c r="J493" s="13"/>
      <c r="K493" s="14"/>
      <c r="L493" s="13"/>
      <c r="M493" s="13"/>
      <c r="N493" s="13"/>
      <c r="O493" s="13"/>
      <c r="P493" s="13"/>
      <c r="Q493" s="13"/>
      <c r="R493" s="13"/>
      <c r="S493" s="13"/>
      <c r="V493" s="18"/>
      <c r="W493" s="18"/>
      <c r="X493" s="18"/>
      <c r="Y493" s="18"/>
    </row>
    <row r="494" spans="2:25" x14ac:dyDescent="0.25">
      <c r="B494" s="9" t="s">
        <v>1070</v>
      </c>
      <c r="C494" s="9" t="s">
        <v>1071</v>
      </c>
      <c r="D494" s="10">
        <v>1</v>
      </c>
      <c r="E494" s="38" t="s">
        <v>346</v>
      </c>
      <c r="F494" s="13"/>
      <c r="G494" s="13"/>
      <c r="H494" s="13"/>
      <c r="I494" s="13"/>
      <c r="J494" s="13"/>
      <c r="K494" s="14"/>
      <c r="L494" s="13"/>
      <c r="M494" s="13"/>
      <c r="N494" s="13"/>
      <c r="O494" s="13"/>
      <c r="P494" s="13"/>
      <c r="Q494" s="13"/>
      <c r="R494" s="13"/>
      <c r="S494" s="13"/>
      <c r="V494" s="18"/>
      <c r="W494" s="18"/>
      <c r="X494" s="18"/>
      <c r="Y494" s="18"/>
    </row>
    <row r="495" spans="2:25" x14ac:dyDescent="0.25">
      <c r="B495" s="9" t="s">
        <v>83</v>
      </c>
      <c r="C495" s="9" t="s">
        <v>1072</v>
      </c>
      <c r="D495" s="10">
        <v>1</v>
      </c>
      <c r="E495" s="38" t="s">
        <v>346</v>
      </c>
      <c r="F495" s="13"/>
      <c r="G495" s="13"/>
      <c r="H495" s="13"/>
      <c r="I495" s="13"/>
      <c r="J495" s="13"/>
      <c r="K495" s="14"/>
      <c r="L495" s="13"/>
      <c r="M495" s="13"/>
      <c r="N495" s="13"/>
      <c r="O495" s="13"/>
      <c r="P495" s="13"/>
      <c r="Q495" s="13"/>
      <c r="R495" s="13"/>
      <c r="S495" s="13"/>
      <c r="V495" s="18"/>
      <c r="W495" s="18"/>
      <c r="X495" s="18"/>
      <c r="Y495" s="18"/>
    </row>
    <row r="496" spans="2:25" x14ac:dyDescent="0.25">
      <c r="B496" s="9" t="s">
        <v>39</v>
      </c>
      <c r="C496" s="9" t="s">
        <v>1073</v>
      </c>
      <c r="D496" s="10">
        <v>1</v>
      </c>
      <c r="E496" s="38" t="s">
        <v>488</v>
      </c>
      <c r="F496" s="13"/>
      <c r="G496" s="13"/>
      <c r="H496" s="13"/>
      <c r="I496" s="13"/>
      <c r="J496" s="13"/>
      <c r="K496" s="14"/>
      <c r="L496" s="13"/>
      <c r="M496" s="13"/>
      <c r="N496" s="13"/>
      <c r="O496" s="13"/>
      <c r="P496" s="13"/>
      <c r="Q496" s="13"/>
      <c r="R496" s="13"/>
      <c r="S496" s="13"/>
      <c r="V496" s="18"/>
      <c r="W496" s="18"/>
      <c r="X496" s="18"/>
      <c r="Y496" s="18"/>
    </row>
    <row r="497" spans="2:25" x14ac:dyDescent="0.25">
      <c r="B497" s="9" t="s">
        <v>229</v>
      </c>
      <c r="C497" s="9" t="s">
        <v>1074</v>
      </c>
      <c r="D497" s="10">
        <v>1</v>
      </c>
      <c r="E497" s="38" t="s">
        <v>488</v>
      </c>
      <c r="F497" s="13"/>
      <c r="G497" s="13"/>
      <c r="H497" s="13"/>
      <c r="I497" s="13"/>
      <c r="J497" s="13"/>
      <c r="K497" s="14"/>
      <c r="L497" s="13"/>
      <c r="M497" s="13"/>
      <c r="N497" s="13"/>
      <c r="O497" s="13"/>
      <c r="P497" s="13"/>
      <c r="Q497" s="13"/>
      <c r="R497" s="13"/>
      <c r="S497" s="13"/>
      <c r="V497" s="18"/>
      <c r="W497" s="18"/>
      <c r="X497" s="18"/>
      <c r="Y497" s="18"/>
    </row>
    <row r="498" spans="2:25" x14ac:dyDescent="0.25">
      <c r="B498" s="9" t="s">
        <v>1075</v>
      </c>
      <c r="C498" s="9" t="s">
        <v>1076</v>
      </c>
      <c r="D498" s="10">
        <v>1</v>
      </c>
      <c r="E498" s="38" t="s">
        <v>888</v>
      </c>
      <c r="F498" s="13"/>
      <c r="G498" s="13"/>
      <c r="H498" s="13"/>
      <c r="I498" s="13"/>
      <c r="J498" s="13"/>
      <c r="K498" s="14"/>
      <c r="L498" s="13"/>
      <c r="M498" s="13"/>
      <c r="N498" s="13"/>
      <c r="O498" s="13"/>
      <c r="P498" s="13"/>
      <c r="Q498" s="13"/>
      <c r="R498" s="13"/>
      <c r="S498" s="13"/>
      <c r="V498" s="18"/>
      <c r="W498" s="18"/>
      <c r="X498" s="18"/>
      <c r="Y498" s="18"/>
    </row>
    <row r="499" spans="2:25" x14ac:dyDescent="0.25">
      <c r="B499" s="9" t="s">
        <v>1077</v>
      </c>
      <c r="C499" s="9" t="s">
        <v>1078</v>
      </c>
      <c r="D499" s="10">
        <v>1</v>
      </c>
      <c r="E499" s="38" t="s">
        <v>260</v>
      </c>
      <c r="F499" s="13"/>
      <c r="G499" s="13"/>
      <c r="H499" s="13"/>
      <c r="I499" s="13"/>
      <c r="J499" s="13"/>
      <c r="K499" s="14"/>
      <c r="L499" s="13"/>
      <c r="M499" s="13"/>
      <c r="N499" s="13"/>
      <c r="O499" s="13"/>
      <c r="P499" s="13"/>
      <c r="Q499" s="13"/>
      <c r="R499" s="13"/>
      <c r="S499" s="13"/>
      <c r="V499" s="18"/>
      <c r="W499" s="18"/>
      <c r="X499" s="18"/>
      <c r="Y499" s="18"/>
    </row>
    <row r="500" spans="2:25" x14ac:dyDescent="0.25">
      <c r="B500" s="9" t="s">
        <v>1079</v>
      </c>
      <c r="C500" s="9" t="s">
        <v>1080</v>
      </c>
      <c r="D500" s="10">
        <v>1</v>
      </c>
      <c r="E500" s="38" t="s">
        <v>283</v>
      </c>
      <c r="F500" s="13"/>
      <c r="G500" s="13"/>
      <c r="H500" s="13"/>
      <c r="I500" s="13"/>
      <c r="J500" s="13"/>
      <c r="K500" s="14"/>
      <c r="L500" s="13"/>
      <c r="M500" s="13"/>
      <c r="N500" s="13"/>
      <c r="O500" s="13"/>
      <c r="P500" s="13"/>
      <c r="Q500" s="13"/>
      <c r="R500" s="13"/>
      <c r="S500" s="13"/>
      <c r="V500" s="18"/>
      <c r="W500" s="18"/>
      <c r="X500" s="18"/>
      <c r="Y500" s="18"/>
    </row>
    <row r="501" spans="2:25" x14ac:dyDescent="0.25">
      <c r="B501" s="9" t="s">
        <v>1081</v>
      </c>
      <c r="C501" s="9" t="s">
        <v>1082</v>
      </c>
      <c r="D501" s="10">
        <v>1</v>
      </c>
      <c r="E501" s="38" t="s">
        <v>260</v>
      </c>
      <c r="F501" s="13"/>
      <c r="G501" s="13"/>
      <c r="H501" s="13"/>
      <c r="I501" s="13"/>
      <c r="J501" s="13"/>
      <c r="K501" s="14"/>
      <c r="L501" s="13"/>
      <c r="M501" s="13"/>
      <c r="N501" s="13"/>
      <c r="O501" s="13"/>
      <c r="P501" s="13"/>
      <c r="Q501" s="13"/>
      <c r="R501" s="13"/>
      <c r="S501" s="13"/>
      <c r="V501" s="18"/>
      <c r="W501" s="18"/>
      <c r="X501" s="18"/>
      <c r="Y501" s="18"/>
    </row>
    <row r="502" spans="2:25" x14ac:dyDescent="0.25">
      <c r="B502" s="9" t="s">
        <v>122</v>
      </c>
      <c r="C502" s="9" t="s">
        <v>1083</v>
      </c>
      <c r="D502" s="10">
        <v>1</v>
      </c>
      <c r="E502" s="38" t="s">
        <v>370</v>
      </c>
      <c r="F502" s="13"/>
      <c r="G502" s="13"/>
      <c r="H502" s="13"/>
      <c r="I502" s="13"/>
      <c r="J502" s="13"/>
      <c r="K502" s="14"/>
      <c r="L502" s="13"/>
      <c r="M502" s="13"/>
      <c r="N502" s="13"/>
      <c r="O502" s="13"/>
      <c r="P502" s="13"/>
      <c r="Q502" s="13"/>
      <c r="R502" s="13"/>
      <c r="S502" s="13"/>
      <c r="V502" s="18"/>
      <c r="W502" s="18"/>
      <c r="X502" s="18"/>
      <c r="Y502" s="18"/>
    </row>
    <row r="503" spans="2:25" x14ac:dyDescent="0.25">
      <c r="B503" s="9" t="s">
        <v>1084</v>
      </c>
      <c r="C503" s="9" t="s">
        <v>1085</v>
      </c>
      <c r="D503" s="10">
        <v>1</v>
      </c>
      <c r="E503" s="38" t="s">
        <v>271</v>
      </c>
      <c r="F503" s="13"/>
      <c r="G503" s="13"/>
      <c r="H503" s="13"/>
      <c r="I503" s="13"/>
      <c r="J503" s="13"/>
      <c r="K503" s="14"/>
      <c r="L503" s="13"/>
      <c r="M503" s="13"/>
      <c r="N503" s="13"/>
      <c r="O503" s="13"/>
      <c r="P503" s="13"/>
      <c r="Q503" s="13"/>
      <c r="R503" s="13"/>
      <c r="S503" s="13"/>
      <c r="V503" s="18"/>
      <c r="W503" s="18"/>
      <c r="X503" s="18"/>
      <c r="Y503" s="18"/>
    </row>
    <row r="504" spans="2:25" x14ac:dyDescent="0.25">
      <c r="B504" s="9" t="s">
        <v>1086</v>
      </c>
      <c r="C504" s="9" t="s">
        <v>1087</v>
      </c>
      <c r="D504" s="10">
        <v>1</v>
      </c>
      <c r="E504" s="38" t="s">
        <v>346</v>
      </c>
      <c r="F504" s="13"/>
      <c r="G504" s="13"/>
      <c r="H504" s="13"/>
      <c r="I504" s="13"/>
      <c r="J504" s="13"/>
      <c r="K504" s="14"/>
      <c r="L504" s="13"/>
      <c r="M504" s="13"/>
      <c r="N504" s="13"/>
      <c r="O504" s="13"/>
      <c r="P504" s="13"/>
      <c r="Q504" s="13"/>
      <c r="R504" s="13"/>
      <c r="S504" s="13"/>
      <c r="V504" s="18"/>
      <c r="W504" s="18"/>
      <c r="X504" s="18"/>
      <c r="Y504" s="18"/>
    </row>
    <row r="505" spans="2:25" x14ac:dyDescent="0.25">
      <c r="B505" s="9" t="s">
        <v>1088</v>
      </c>
      <c r="C505" s="9" t="s">
        <v>1089</v>
      </c>
      <c r="D505" s="10">
        <v>1</v>
      </c>
      <c r="E505" s="38" t="s">
        <v>262</v>
      </c>
      <c r="F505" s="13"/>
      <c r="G505" s="13"/>
      <c r="H505" s="13"/>
      <c r="I505" s="13"/>
      <c r="J505" s="13"/>
      <c r="K505" s="14"/>
      <c r="L505" s="13"/>
      <c r="M505" s="13"/>
      <c r="N505" s="13"/>
      <c r="O505" s="13"/>
      <c r="P505" s="13"/>
      <c r="Q505" s="13"/>
      <c r="R505" s="13"/>
      <c r="S505" s="13"/>
      <c r="V505" s="18"/>
      <c r="W505" s="18"/>
      <c r="X505" s="18"/>
      <c r="Y505" s="18"/>
    </row>
    <row r="506" spans="2:25" x14ac:dyDescent="0.25">
      <c r="B506" s="9" t="s">
        <v>1090</v>
      </c>
      <c r="C506" s="9" t="s">
        <v>1091</v>
      </c>
      <c r="D506" s="10">
        <v>1</v>
      </c>
      <c r="E506" s="38" t="s">
        <v>346</v>
      </c>
      <c r="F506" s="13"/>
      <c r="G506" s="13"/>
      <c r="H506" s="13"/>
      <c r="I506" s="13"/>
      <c r="J506" s="13"/>
      <c r="K506" s="14"/>
      <c r="L506" s="13"/>
      <c r="M506" s="13"/>
      <c r="N506" s="13"/>
      <c r="O506" s="13"/>
      <c r="P506" s="13"/>
      <c r="Q506" s="13"/>
      <c r="R506" s="13"/>
      <c r="S506" s="13"/>
      <c r="V506" s="18"/>
      <c r="W506" s="18"/>
      <c r="X506" s="18"/>
      <c r="Y506" s="18"/>
    </row>
    <row r="507" spans="2:25" x14ac:dyDescent="0.25">
      <c r="B507" s="9" t="s">
        <v>1092</v>
      </c>
      <c r="C507" s="9" t="s">
        <v>1093</v>
      </c>
      <c r="D507" s="10">
        <v>1</v>
      </c>
      <c r="E507" s="38" t="s">
        <v>260</v>
      </c>
      <c r="F507" s="13"/>
      <c r="G507" s="13"/>
      <c r="H507" s="13"/>
      <c r="I507" s="13"/>
      <c r="J507" s="13"/>
      <c r="K507" s="14"/>
      <c r="L507" s="13"/>
      <c r="M507" s="13"/>
      <c r="N507" s="13"/>
      <c r="O507" s="13"/>
      <c r="P507" s="13"/>
      <c r="Q507" s="13"/>
      <c r="R507" s="13"/>
      <c r="S507" s="13"/>
      <c r="V507" s="18"/>
      <c r="W507" s="18"/>
      <c r="X507" s="18"/>
      <c r="Y507" s="18"/>
    </row>
    <row r="508" spans="2:25" x14ac:dyDescent="0.25">
      <c r="B508" s="9" t="s">
        <v>1094</v>
      </c>
      <c r="C508" s="9" t="s">
        <v>1095</v>
      </c>
      <c r="D508" s="10">
        <v>1</v>
      </c>
      <c r="E508" s="38" t="s">
        <v>271</v>
      </c>
      <c r="F508" s="13"/>
      <c r="G508" s="13"/>
      <c r="H508" s="13"/>
      <c r="I508" s="13"/>
      <c r="J508" s="13"/>
      <c r="K508" s="14"/>
      <c r="L508" s="13"/>
      <c r="M508" s="13"/>
      <c r="N508" s="13"/>
      <c r="O508" s="13"/>
      <c r="P508" s="13"/>
      <c r="Q508" s="13"/>
      <c r="R508" s="13"/>
      <c r="S508" s="13"/>
      <c r="V508" s="18"/>
      <c r="W508" s="18"/>
      <c r="X508" s="18"/>
      <c r="Y508" s="18"/>
    </row>
    <row r="509" spans="2:25" x14ac:dyDescent="0.25">
      <c r="B509" s="9" t="s">
        <v>1096</v>
      </c>
      <c r="C509" s="9" t="s">
        <v>1097</v>
      </c>
      <c r="D509" s="10">
        <v>1</v>
      </c>
      <c r="E509" s="38" t="s">
        <v>260</v>
      </c>
      <c r="F509" s="13"/>
      <c r="G509" s="13"/>
      <c r="H509" s="13"/>
      <c r="I509" s="13"/>
      <c r="J509" s="13"/>
      <c r="K509" s="14"/>
      <c r="L509" s="13"/>
      <c r="M509" s="13"/>
      <c r="N509" s="13"/>
      <c r="O509" s="13"/>
      <c r="P509" s="13"/>
      <c r="Q509" s="13"/>
      <c r="R509" s="13"/>
      <c r="S509" s="13"/>
      <c r="V509" s="18"/>
      <c r="W509" s="18"/>
      <c r="X509" s="18"/>
      <c r="Y509" s="18"/>
    </row>
    <row r="510" spans="2:25" x14ac:dyDescent="0.25">
      <c r="B510" s="9" t="s">
        <v>1098</v>
      </c>
      <c r="C510" s="9" t="s">
        <v>1099</v>
      </c>
      <c r="D510" s="10">
        <v>1</v>
      </c>
      <c r="E510" s="38" t="s">
        <v>346</v>
      </c>
      <c r="F510" s="13"/>
      <c r="G510" s="13"/>
      <c r="H510" s="13"/>
      <c r="I510" s="13"/>
      <c r="J510" s="13"/>
      <c r="K510" s="14"/>
      <c r="L510" s="13"/>
      <c r="M510" s="13"/>
      <c r="N510" s="13"/>
      <c r="O510" s="13"/>
      <c r="P510" s="13"/>
      <c r="Q510" s="13"/>
      <c r="R510" s="13"/>
      <c r="S510" s="13"/>
      <c r="V510" s="18"/>
      <c r="W510" s="18"/>
      <c r="X510" s="18"/>
      <c r="Y510" s="18"/>
    </row>
    <row r="511" spans="2:25" x14ac:dyDescent="0.25">
      <c r="B511" s="9" t="s">
        <v>1100</v>
      </c>
      <c r="C511" s="9" t="s">
        <v>1101</v>
      </c>
      <c r="D511" s="10">
        <v>1</v>
      </c>
      <c r="E511" s="38" t="s">
        <v>271</v>
      </c>
      <c r="F511" s="13"/>
      <c r="G511" s="13"/>
      <c r="H511" s="13"/>
      <c r="I511" s="13"/>
      <c r="J511" s="13"/>
      <c r="K511" s="14"/>
      <c r="L511" s="13"/>
      <c r="M511" s="13"/>
      <c r="N511" s="13"/>
      <c r="O511" s="13"/>
      <c r="P511" s="13"/>
      <c r="Q511" s="13"/>
      <c r="R511" s="13"/>
      <c r="S511" s="13"/>
      <c r="V511" s="18"/>
      <c r="W511" s="18"/>
      <c r="X511" s="18"/>
      <c r="Y511" s="18"/>
    </row>
    <row r="512" spans="2:25" x14ac:dyDescent="0.25">
      <c r="B512" s="9" t="s">
        <v>212</v>
      </c>
      <c r="C512" s="9" t="s">
        <v>1102</v>
      </c>
      <c r="D512" s="10">
        <v>1</v>
      </c>
      <c r="E512" s="38" t="s">
        <v>278</v>
      </c>
      <c r="F512" s="13"/>
      <c r="G512" s="13"/>
      <c r="H512" s="13"/>
      <c r="I512" s="13"/>
      <c r="J512" s="13"/>
      <c r="K512" s="14"/>
      <c r="L512" s="13"/>
      <c r="M512" s="13"/>
      <c r="N512" s="13"/>
      <c r="O512" s="13"/>
      <c r="P512" s="13"/>
      <c r="Q512" s="13"/>
      <c r="R512" s="13"/>
      <c r="S512" s="13"/>
      <c r="V512" s="18"/>
      <c r="W512" s="18"/>
      <c r="X512" s="18"/>
      <c r="Y512" s="18"/>
    </row>
    <row r="513" spans="2:25" x14ac:dyDescent="0.25">
      <c r="B513" s="9" t="s">
        <v>169</v>
      </c>
      <c r="C513" s="9" t="s">
        <v>1103</v>
      </c>
      <c r="D513" s="10">
        <v>1</v>
      </c>
      <c r="E513" s="38" t="s">
        <v>346</v>
      </c>
      <c r="F513" s="13"/>
      <c r="G513" s="13"/>
      <c r="H513" s="13"/>
      <c r="I513" s="13"/>
      <c r="J513" s="13"/>
      <c r="K513" s="14"/>
      <c r="L513" s="13"/>
      <c r="M513" s="13"/>
      <c r="N513" s="13"/>
      <c r="O513" s="13"/>
      <c r="P513" s="13"/>
      <c r="Q513" s="13"/>
      <c r="R513" s="13"/>
      <c r="S513" s="13"/>
      <c r="V513" s="18"/>
      <c r="W513" s="18"/>
      <c r="X513" s="18"/>
      <c r="Y513" s="18"/>
    </row>
    <row r="514" spans="2:25" x14ac:dyDescent="0.25">
      <c r="B514" s="9" t="s">
        <v>22</v>
      </c>
      <c r="C514" s="9" t="s">
        <v>1104</v>
      </c>
      <c r="D514" s="10">
        <v>1</v>
      </c>
      <c r="E514" s="38" t="s">
        <v>396</v>
      </c>
      <c r="F514" s="13"/>
      <c r="G514" s="13"/>
      <c r="H514" s="13"/>
      <c r="I514" s="13"/>
      <c r="J514" s="13"/>
      <c r="K514" s="14"/>
      <c r="L514" s="13"/>
      <c r="M514" s="13"/>
      <c r="N514" s="13"/>
      <c r="O514" s="13"/>
      <c r="P514" s="13"/>
      <c r="Q514" s="13"/>
      <c r="R514" s="13"/>
      <c r="S514" s="13"/>
      <c r="V514" s="18"/>
      <c r="W514" s="18"/>
      <c r="X514" s="18"/>
      <c r="Y514" s="18"/>
    </row>
    <row r="515" spans="2:25" x14ac:dyDescent="0.25">
      <c r="B515" s="9" t="s">
        <v>1105</v>
      </c>
      <c r="C515" s="9" t="s">
        <v>1106</v>
      </c>
      <c r="D515" s="10">
        <v>1</v>
      </c>
      <c r="E515" s="38" t="s">
        <v>262</v>
      </c>
      <c r="F515" s="13"/>
      <c r="G515" s="13"/>
      <c r="H515" s="13"/>
      <c r="I515" s="13"/>
      <c r="J515" s="13"/>
      <c r="K515" s="14"/>
      <c r="L515" s="13"/>
      <c r="M515" s="13"/>
      <c r="N515" s="13"/>
      <c r="O515" s="13"/>
      <c r="P515" s="13"/>
      <c r="Q515" s="13"/>
      <c r="R515" s="13"/>
      <c r="S515" s="13"/>
      <c r="V515" s="18"/>
      <c r="W515" s="18"/>
      <c r="X515" s="18"/>
      <c r="Y515" s="18"/>
    </row>
    <row r="516" spans="2:25" x14ac:dyDescent="0.25">
      <c r="B516" s="9" t="s">
        <v>1107</v>
      </c>
      <c r="C516" s="9" t="s">
        <v>1108</v>
      </c>
      <c r="D516" s="10">
        <v>1</v>
      </c>
      <c r="E516" s="38" t="s">
        <v>278</v>
      </c>
      <c r="F516" s="13"/>
      <c r="G516" s="13"/>
      <c r="H516" s="13"/>
      <c r="I516" s="13"/>
      <c r="J516" s="13"/>
      <c r="K516" s="14"/>
      <c r="L516" s="13"/>
      <c r="M516" s="13"/>
      <c r="N516" s="13"/>
      <c r="O516" s="13"/>
      <c r="P516" s="13"/>
      <c r="Q516" s="13"/>
      <c r="R516" s="13"/>
      <c r="S516" s="13"/>
      <c r="V516" s="18"/>
      <c r="W516" s="18"/>
      <c r="X516" s="18"/>
      <c r="Y516" s="18"/>
    </row>
    <row r="517" spans="2:25" x14ac:dyDescent="0.25">
      <c r="B517" s="9" t="s">
        <v>118</v>
      </c>
      <c r="C517" s="9" t="s">
        <v>1109</v>
      </c>
      <c r="D517" s="10">
        <v>1</v>
      </c>
      <c r="E517" s="38" t="s">
        <v>307</v>
      </c>
      <c r="F517" s="13"/>
      <c r="G517" s="13"/>
      <c r="H517" s="13"/>
      <c r="I517" s="13"/>
      <c r="J517" s="13"/>
      <c r="K517" s="14"/>
      <c r="L517" s="13"/>
      <c r="M517" s="13"/>
      <c r="N517" s="13"/>
      <c r="O517" s="13"/>
      <c r="P517" s="13"/>
      <c r="Q517" s="13"/>
      <c r="R517" s="13"/>
      <c r="S517" s="13"/>
      <c r="V517" s="18"/>
      <c r="W517" s="18"/>
      <c r="X517" s="18"/>
      <c r="Y517" s="18"/>
    </row>
    <row r="518" spans="2:25" x14ac:dyDescent="0.25">
      <c r="B518" s="9" t="s">
        <v>31</v>
      </c>
      <c r="C518" s="9" t="s">
        <v>1110</v>
      </c>
      <c r="D518" s="10">
        <v>1</v>
      </c>
      <c r="E518" s="38" t="s">
        <v>336</v>
      </c>
      <c r="F518" s="13"/>
      <c r="G518" s="13"/>
      <c r="H518" s="13"/>
      <c r="I518" s="13"/>
      <c r="J518" s="13"/>
      <c r="K518" s="14"/>
      <c r="L518" s="13"/>
      <c r="M518" s="13"/>
      <c r="N518" s="13"/>
      <c r="O518" s="13"/>
      <c r="P518" s="13"/>
      <c r="Q518" s="13"/>
      <c r="R518" s="13"/>
      <c r="S518" s="13"/>
      <c r="V518" s="18"/>
      <c r="W518" s="18"/>
      <c r="X518" s="18"/>
      <c r="Y518" s="18"/>
    </row>
    <row r="519" spans="2:25" x14ac:dyDescent="0.25">
      <c r="B519" s="9" t="s">
        <v>1111</v>
      </c>
      <c r="C519" s="9" t="s">
        <v>1112</v>
      </c>
      <c r="D519" s="10">
        <v>1</v>
      </c>
      <c r="E519" s="38" t="s">
        <v>260</v>
      </c>
      <c r="F519" s="13"/>
      <c r="G519" s="13"/>
      <c r="H519" s="13"/>
      <c r="I519" s="13"/>
      <c r="J519" s="13"/>
      <c r="K519" s="14"/>
      <c r="L519" s="13"/>
      <c r="M519" s="13"/>
      <c r="N519" s="13"/>
      <c r="O519" s="13"/>
      <c r="P519" s="13"/>
      <c r="Q519" s="13"/>
      <c r="R519" s="13"/>
      <c r="S519" s="13"/>
      <c r="V519" s="18"/>
      <c r="W519" s="18"/>
      <c r="X519" s="18"/>
      <c r="Y519" s="18"/>
    </row>
    <row r="520" spans="2:25" x14ac:dyDescent="0.25">
      <c r="B520" s="9" t="s">
        <v>1113</v>
      </c>
      <c r="C520" s="9" t="s">
        <v>1114</v>
      </c>
      <c r="D520" s="10">
        <v>1</v>
      </c>
      <c r="E520" s="38" t="s">
        <v>271</v>
      </c>
      <c r="F520" s="13"/>
      <c r="G520" s="13"/>
      <c r="H520" s="13"/>
      <c r="I520" s="13"/>
      <c r="J520" s="13"/>
      <c r="K520" s="14"/>
      <c r="L520" s="13"/>
      <c r="M520" s="13"/>
      <c r="N520" s="13"/>
      <c r="O520" s="13"/>
      <c r="P520" s="13"/>
      <c r="Q520" s="13"/>
      <c r="R520" s="13"/>
      <c r="S520" s="13"/>
      <c r="V520" s="18"/>
      <c r="W520" s="18"/>
      <c r="X520" s="18"/>
      <c r="Y520" s="18"/>
    </row>
    <row r="521" spans="2:25" x14ac:dyDescent="0.25">
      <c r="B521" s="9" t="s">
        <v>69</v>
      </c>
      <c r="C521" s="9" t="s">
        <v>1115</v>
      </c>
      <c r="D521" s="10">
        <v>1</v>
      </c>
      <c r="E521" s="38" t="s">
        <v>278</v>
      </c>
      <c r="F521" s="13"/>
      <c r="G521" s="13"/>
      <c r="H521" s="13"/>
      <c r="I521" s="13"/>
      <c r="J521" s="13"/>
      <c r="K521" s="14"/>
      <c r="L521" s="13"/>
      <c r="M521" s="13"/>
      <c r="N521" s="13"/>
      <c r="O521" s="13"/>
      <c r="P521" s="13"/>
      <c r="Q521" s="13"/>
      <c r="R521" s="13"/>
      <c r="S521" s="13"/>
      <c r="V521" s="18"/>
      <c r="W521" s="18"/>
      <c r="X521" s="18"/>
      <c r="Y521" s="18"/>
    </row>
    <row r="522" spans="2:25" x14ac:dyDescent="0.25">
      <c r="B522" s="9" t="s">
        <v>49</v>
      </c>
      <c r="C522" s="9" t="s">
        <v>1116</v>
      </c>
      <c r="D522" s="10">
        <v>1</v>
      </c>
      <c r="E522" s="38" t="s">
        <v>396</v>
      </c>
      <c r="F522" s="13"/>
      <c r="G522" s="13"/>
      <c r="H522" s="13"/>
      <c r="I522" s="13"/>
      <c r="J522" s="13"/>
      <c r="K522" s="14"/>
      <c r="L522" s="13"/>
      <c r="M522" s="13"/>
      <c r="N522" s="13"/>
      <c r="O522" s="13"/>
      <c r="P522" s="13"/>
      <c r="Q522" s="13"/>
      <c r="R522" s="13"/>
      <c r="S522" s="13"/>
      <c r="V522" s="18"/>
      <c r="W522" s="18"/>
      <c r="X522" s="18"/>
      <c r="Y522" s="18"/>
    </row>
    <row r="523" spans="2:25" x14ac:dyDescent="0.25">
      <c r="B523" s="9" t="s">
        <v>228</v>
      </c>
      <c r="C523" s="9" t="s">
        <v>1117</v>
      </c>
      <c r="D523" s="10">
        <v>1</v>
      </c>
      <c r="E523" s="38" t="s">
        <v>271</v>
      </c>
      <c r="F523" s="13"/>
      <c r="G523" s="13"/>
      <c r="H523" s="13"/>
      <c r="I523" s="13"/>
      <c r="J523" s="13"/>
      <c r="K523" s="14"/>
      <c r="L523" s="13"/>
      <c r="M523" s="13"/>
      <c r="N523" s="13"/>
      <c r="O523" s="13"/>
      <c r="P523" s="13"/>
      <c r="Q523" s="13"/>
      <c r="R523" s="13"/>
      <c r="S523" s="13"/>
      <c r="V523" s="18"/>
      <c r="W523" s="18"/>
      <c r="X523" s="18"/>
      <c r="Y523" s="18"/>
    </row>
    <row r="524" spans="2:25" x14ac:dyDescent="0.25">
      <c r="B524" s="9" t="s">
        <v>1118</v>
      </c>
      <c r="C524" s="9" t="s">
        <v>1119</v>
      </c>
      <c r="D524" s="10">
        <v>1</v>
      </c>
      <c r="E524" s="38" t="s">
        <v>360</v>
      </c>
      <c r="F524" s="13"/>
      <c r="G524" s="13"/>
      <c r="H524" s="13"/>
      <c r="I524" s="13"/>
      <c r="J524" s="13"/>
      <c r="K524" s="14"/>
      <c r="L524" s="13"/>
      <c r="M524" s="13"/>
      <c r="N524" s="13"/>
      <c r="O524" s="13"/>
      <c r="P524" s="13"/>
      <c r="Q524" s="13"/>
      <c r="R524" s="13"/>
      <c r="S524" s="13"/>
      <c r="V524" s="18"/>
      <c r="W524" s="18"/>
      <c r="X524" s="18"/>
      <c r="Y524" s="18"/>
    </row>
    <row r="525" spans="2:25" x14ac:dyDescent="0.25">
      <c r="B525" s="9" t="s">
        <v>1120</v>
      </c>
      <c r="C525" s="9" t="s">
        <v>1121</v>
      </c>
      <c r="D525" s="10">
        <v>1</v>
      </c>
      <c r="E525" s="38" t="s">
        <v>271</v>
      </c>
      <c r="F525" s="13"/>
      <c r="G525" s="13"/>
      <c r="H525" s="13"/>
      <c r="I525" s="13"/>
      <c r="J525" s="13"/>
      <c r="K525" s="14"/>
      <c r="L525" s="13"/>
      <c r="M525" s="13"/>
      <c r="N525" s="13"/>
      <c r="O525" s="13"/>
      <c r="P525" s="13"/>
      <c r="Q525" s="13"/>
      <c r="R525" s="13"/>
      <c r="S525" s="13"/>
      <c r="V525" s="18"/>
      <c r="W525" s="18"/>
      <c r="X525" s="18"/>
      <c r="Y525" s="18"/>
    </row>
    <row r="526" spans="2:25" x14ac:dyDescent="0.25">
      <c r="B526" s="9" t="s">
        <v>1122</v>
      </c>
      <c r="C526" s="9" t="s">
        <v>1123</v>
      </c>
      <c r="D526" s="10">
        <v>1</v>
      </c>
      <c r="E526" s="38" t="s">
        <v>298</v>
      </c>
      <c r="F526" s="13"/>
      <c r="G526" s="13"/>
      <c r="H526" s="13"/>
      <c r="I526" s="13"/>
      <c r="J526" s="13"/>
      <c r="K526" s="14"/>
      <c r="L526" s="13"/>
      <c r="M526" s="13"/>
      <c r="N526" s="13"/>
      <c r="O526" s="13"/>
      <c r="P526" s="13"/>
      <c r="Q526" s="13"/>
      <c r="R526" s="13"/>
      <c r="S526" s="13"/>
      <c r="V526" s="18"/>
      <c r="W526" s="18"/>
      <c r="X526" s="18"/>
      <c r="Y526" s="18"/>
    </row>
    <row r="527" spans="2:25" x14ac:dyDescent="0.25">
      <c r="B527" s="9" t="s">
        <v>1124</v>
      </c>
      <c r="C527" s="9" t="s">
        <v>1125</v>
      </c>
      <c r="D527" s="10">
        <v>1</v>
      </c>
      <c r="E527" s="38" t="s">
        <v>260</v>
      </c>
      <c r="F527" s="13"/>
      <c r="G527" s="13"/>
      <c r="H527" s="13"/>
      <c r="I527" s="13"/>
      <c r="J527" s="13"/>
      <c r="K527" s="14"/>
      <c r="L527" s="13"/>
      <c r="M527" s="13"/>
      <c r="N527" s="13"/>
      <c r="O527" s="13"/>
      <c r="P527" s="13"/>
      <c r="Q527" s="13"/>
      <c r="R527" s="13"/>
      <c r="S527" s="13"/>
      <c r="V527" s="18"/>
      <c r="W527" s="18"/>
      <c r="X527" s="18"/>
      <c r="Y527" s="18"/>
    </row>
    <row r="528" spans="2:25" x14ac:dyDescent="0.25">
      <c r="B528" s="9" t="s">
        <v>1126</v>
      </c>
      <c r="C528" s="9" t="s">
        <v>1127</v>
      </c>
      <c r="D528" s="10">
        <v>1</v>
      </c>
      <c r="E528" s="38" t="s">
        <v>283</v>
      </c>
      <c r="F528" s="13"/>
      <c r="G528" s="13"/>
      <c r="H528" s="13"/>
      <c r="I528" s="13"/>
      <c r="J528" s="13"/>
      <c r="K528" s="14"/>
      <c r="L528" s="13"/>
      <c r="M528" s="13"/>
      <c r="N528" s="13"/>
      <c r="O528" s="13"/>
      <c r="P528" s="13"/>
      <c r="Q528" s="13"/>
      <c r="R528" s="13"/>
      <c r="S528" s="13"/>
      <c r="V528" s="18"/>
      <c r="W528" s="18"/>
      <c r="X528" s="18"/>
      <c r="Y528" s="18"/>
    </row>
    <row r="529" spans="2:25" x14ac:dyDescent="0.25">
      <c r="B529" s="9" t="s">
        <v>1128</v>
      </c>
      <c r="C529" s="9" t="s">
        <v>1129</v>
      </c>
      <c r="D529" s="10">
        <v>1</v>
      </c>
      <c r="E529" s="38" t="s">
        <v>278</v>
      </c>
      <c r="F529" s="13"/>
      <c r="G529" s="13"/>
      <c r="H529" s="13"/>
      <c r="I529" s="13"/>
      <c r="J529" s="13"/>
      <c r="K529" s="14"/>
      <c r="L529" s="13"/>
      <c r="M529" s="13"/>
      <c r="N529" s="13"/>
      <c r="O529" s="13"/>
      <c r="P529" s="13"/>
      <c r="Q529" s="13"/>
      <c r="R529" s="13"/>
      <c r="S529" s="13"/>
      <c r="V529" s="18"/>
      <c r="W529" s="18"/>
      <c r="X529" s="18"/>
      <c r="Y529" s="18"/>
    </row>
    <row r="530" spans="2:25" x14ac:dyDescent="0.25">
      <c r="B530" s="9" t="s">
        <v>1130</v>
      </c>
      <c r="C530" s="9" t="s">
        <v>1131</v>
      </c>
      <c r="D530" s="10">
        <v>1</v>
      </c>
      <c r="E530" s="38" t="s">
        <v>300</v>
      </c>
      <c r="F530" s="13"/>
      <c r="G530" s="13"/>
      <c r="H530" s="13"/>
      <c r="I530" s="13"/>
      <c r="J530" s="13"/>
      <c r="K530" s="14"/>
      <c r="L530" s="13"/>
      <c r="M530" s="13"/>
      <c r="N530" s="13"/>
      <c r="O530" s="13"/>
      <c r="P530" s="13"/>
      <c r="Q530" s="13"/>
      <c r="R530" s="13"/>
      <c r="S530" s="13"/>
      <c r="V530" s="18"/>
      <c r="W530" s="18"/>
      <c r="X530" s="18"/>
      <c r="Y530" s="18"/>
    </row>
    <row r="531" spans="2:25" x14ac:dyDescent="0.25">
      <c r="B531" s="9" t="s">
        <v>237</v>
      </c>
      <c r="C531" s="9" t="s">
        <v>1132</v>
      </c>
      <c r="D531" s="10">
        <v>1</v>
      </c>
      <c r="E531" s="38" t="s">
        <v>307</v>
      </c>
      <c r="F531" s="13"/>
      <c r="G531" s="13"/>
      <c r="H531" s="13"/>
      <c r="I531" s="13"/>
      <c r="J531" s="13"/>
      <c r="K531" s="14"/>
      <c r="L531" s="13"/>
      <c r="M531" s="13"/>
      <c r="N531" s="13"/>
      <c r="O531" s="13"/>
      <c r="P531" s="13"/>
      <c r="Q531" s="13"/>
      <c r="R531" s="13"/>
      <c r="S531" s="13"/>
      <c r="V531" s="18"/>
      <c r="W531" s="18"/>
      <c r="X531" s="18"/>
      <c r="Y531" s="18"/>
    </row>
    <row r="532" spans="2:25" x14ac:dyDescent="0.25">
      <c r="B532" s="9" t="s">
        <v>222</v>
      </c>
      <c r="C532" s="9" t="s">
        <v>1133</v>
      </c>
      <c r="D532" s="10">
        <v>1</v>
      </c>
      <c r="E532" s="38" t="s">
        <v>922</v>
      </c>
      <c r="F532" s="13"/>
      <c r="G532" s="13"/>
      <c r="H532" s="13"/>
      <c r="I532" s="13"/>
      <c r="J532" s="13"/>
      <c r="K532" s="14"/>
      <c r="L532" s="13"/>
      <c r="M532" s="13"/>
      <c r="N532" s="13"/>
      <c r="O532" s="13"/>
      <c r="P532" s="13"/>
      <c r="Q532" s="13"/>
      <c r="R532" s="13"/>
      <c r="S532" s="13"/>
      <c r="V532" s="18"/>
      <c r="W532" s="18"/>
      <c r="X532" s="18"/>
      <c r="Y532" s="18"/>
    </row>
    <row r="533" spans="2:25" x14ac:dyDescent="0.25">
      <c r="B533" s="9" t="s">
        <v>1134</v>
      </c>
      <c r="C533" s="9" t="s">
        <v>1135</v>
      </c>
      <c r="D533" s="10">
        <v>1</v>
      </c>
      <c r="E533" s="38" t="s">
        <v>266</v>
      </c>
      <c r="F533" s="13"/>
      <c r="G533" s="13"/>
      <c r="H533" s="13"/>
      <c r="I533" s="13"/>
      <c r="J533" s="13"/>
      <c r="K533" s="14"/>
      <c r="L533" s="13"/>
      <c r="M533" s="13"/>
      <c r="N533" s="13"/>
      <c r="O533" s="13"/>
      <c r="P533" s="13"/>
      <c r="Q533" s="13"/>
      <c r="R533" s="13"/>
      <c r="S533" s="13"/>
      <c r="V533" s="18"/>
      <c r="W533" s="18"/>
      <c r="X533" s="18"/>
      <c r="Y533" s="18"/>
    </row>
    <row r="534" spans="2:25" x14ac:dyDescent="0.25">
      <c r="B534" s="9" t="s">
        <v>1136</v>
      </c>
      <c r="C534" s="9" t="s">
        <v>1137</v>
      </c>
      <c r="D534" s="10">
        <v>1</v>
      </c>
      <c r="E534" s="38" t="s">
        <v>396</v>
      </c>
      <c r="F534" s="13"/>
      <c r="G534" s="13"/>
      <c r="H534" s="13"/>
      <c r="I534" s="13"/>
      <c r="J534" s="13"/>
      <c r="K534" s="14"/>
      <c r="L534" s="13"/>
      <c r="M534" s="13"/>
      <c r="N534" s="13"/>
      <c r="O534" s="13"/>
      <c r="P534" s="13"/>
      <c r="Q534" s="13"/>
      <c r="R534" s="13"/>
      <c r="S534" s="13"/>
      <c r="V534" s="18"/>
      <c r="W534" s="18"/>
      <c r="X534" s="18"/>
      <c r="Y534" s="18"/>
    </row>
    <row r="535" spans="2:25" x14ac:dyDescent="0.25">
      <c r="B535" s="9" t="s">
        <v>1138</v>
      </c>
      <c r="C535" s="9" t="s">
        <v>1139</v>
      </c>
      <c r="D535" s="10">
        <v>1</v>
      </c>
      <c r="E535" s="38" t="s">
        <v>922</v>
      </c>
      <c r="F535" s="13"/>
      <c r="G535" s="13"/>
      <c r="H535" s="13"/>
      <c r="I535" s="13"/>
      <c r="J535" s="13"/>
      <c r="K535" s="14"/>
      <c r="L535" s="13"/>
      <c r="M535" s="13"/>
      <c r="N535" s="13"/>
      <c r="O535" s="13"/>
      <c r="P535" s="13"/>
      <c r="Q535" s="13"/>
      <c r="R535" s="13"/>
      <c r="S535" s="13"/>
      <c r="V535" s="18"/>
      <c r="W535" s="18"/>
      <c r="X535" s="18"/>
      <c r="Y535" s="18"/>
    </row>
    <row r="536" spans="2:25" x14ac:dyDescent="0.25">
      <c r="B536" s="9" t="s">
        <v>1140</v>
      </c>
      <c r="C536" s="9" t="s">
        <v>1141</v>
      </c>
      <c r="D536" s="10">
        <v>1</v>
      </c>
      <c r="E536" s="38" t="s">
        <v>260</v>
      </c>
      <c r="F536" s="13"/>
      <c r="G536" s="13"/>
      <c r="H536" s="13"/>
      <c r="I536" s="13"/>
      <c r="J536" s="13"/>
      <c r="K536" s="14"/>
      <c r="L536" s="13"/>
      <c r="M536" s="13"/>
      <c r="N536" s="13"/>
      <c r="O536" s="13"/>
      <c r="P536" s="13"/>
      <c r="Q536" s="13"/>
      <c r="R536" s="13"/>
      <c r="S536" s="13"/>
      <c r="V536" s="18"/>
      <c r="W536" s="18"/>
      <c r="X536" s="18"/>
      <c r="Y536" s="18"/>
    </row>
    <row r="537" spans="2:25" x14ac:dyDescent="0.25">
      <c r="B537" s="9" t="s">
        <v>236</v>
      </c>
      <c r="C537" s="9" t="s">
        <v>1142</v>
      </c>
      <c r="D537" s="10">
        <v>1</v>
      </c>
      <c r="E537" s="38" t="s">
        <v>260</v>
      </c>
      <c r="F537" s="13"/>
      <c r="G537" s="13"/>
      <c r="H537" s="13"/>
      <c r="I537" s="13"/>
      <c r="J537" s="13"/>
      <c r="K537" s="14"/>
      <c r="L537" s="13"/>
      <c r="M537" s="13"/>
      <c r="N537" s="13"/>
      <c r="O537" s="13"/>
      <c r="P537" s="13"/>
      <c r="Q537" s="13"/>
      <c r="R537" s="13"/>
      <c r="S537" s="13"/>
      <c r="V537" s="18"/>
      <c r="W537" s="18"/>
      <c r="X537" s="18"/>
      <c r="Y537" s="18"/>
    </row>
    <row r="538" spans="2:25" x14ac:dyDescent="0.25">
      <c r="B538" s="9" t="s">
        <v>1143</v>
      </c>
      <c r="C538" s="9" t="s">
        <v>1144</v>
      </c>
      <c r="D538" s="10">
        <v>1</v>
      </c>
      <c r="E538" s="38" t="s">
        <v>298</v>
      </c>
      <c r="F538" s="13"/>
      <c r="G538" s="13"/>
      <c r="H538" s="13"/>
      <c r="I538" s="13"/>
      <c r="J538" s="13"/>
      <c r="K538" s="14"/>
      <c r="L538" s="13"/>
      <c r="M538" s="13"/>
      <c r="N538" s="13"/>
      <c r="O538" s="13"/>
      <c r="P538" s="13"/>
      <c r="Q538" s="13"/>
      <c r="R538" s="13"/>
      <c r="S538" s="13"/>
      <c r="V538" s="18"/>
      <c r="W538" s="18"/>
      <c r="X538" s="18"/>
      <c r="Y538" s="18"/>
    </row>
    <row r="539" spans="2:25" x14ac:dyDescent="0.25">
      <c r="B539" s="9" t="s">
        <v>54</v>
      </c>
      <c r="C539" s="9" t="s">
        <v>1145</v>
      </c>
      <c r="D539" s="10">
        <v>1</v>
      </c>
      <c r="E539" s="38" t="s">
        <v>298</v>
      </c>
      <c r="F539" s="13"/>
      <c r="G539" s="13"/>
      <c r="H539" s="13"/>
      <c r="I539" s="13"/>
      <c r="J539" s="13"/>
      <c r="K539" s="14"/>
      <c r="L539" s="13"/>
      <c r="M539" s="13"/>
      <c r="N539" s="13"/>
      <c r="O539" s="13"/>
      <c r="P539" s="13"/>
      <c r="Q539" s="13"/>
      <c r="R539" s="13"/>
      <c r="S539" s="13"/>
      <c r="V539" s="18"/>
      <c r="W539" s="18"/>
      <c r="X539" s="18"/>
      <c r="Y539" s="18"/>
    </row>
    <row r="540" spans="2:25" x14ac:dyDescent="0.25">
      <c r="B540" s="9" t="s">
        <v>1146</v>
      </c>
      <c r="C540" s="9" t="s">
        <v>1147</v>
      </c>
      <c r="D540" s="10">
        <v>1</v>
      </c>
      <c r="E540" s="38" t="s">
        <v>307</v>
      </c>
      <c r="F540" s="13"/>
      <c r="G540" s="13"/>
      <c r="H540" s="13"/>
      <c r="I540" s="13"/>
      <c r="J540" s="13"/>
      <c r="K540" s="14"/>
      <c r="L540" s="13"/>
      <c r="M540" s="13"/>
      <c r="N540" s="13"/>
      <c r="O540" s="13"/>
      <c r="P540" s="13"/>
      <c r="Q540" s="13"/>
      <c r="R540" s="13"/>
      <c r="S540" s="13"/>
      <c r="V540" s="18"/>
      <c r="W540" s="18"/>
      <c r="X540" s="18"/>
      <c r="Y540" s="18"/>
    </row>
    <row r="541" spans="2:25" x14ac:dyDescent="0.25">
      <c r="B541" s="9" t="s">
        <v>1148</v>
      </c>
      <c r="C541" s="9" t="s">
        <v>1149</v>
      </c>
      <c r="D541" s="10">
        <v>1</v>
      </c>
      <c r="E541" s="38" t="s">
        <v>262</v>
      </c>
      <c r="F541" s="13"/>
      <c r="G541" s="13"/>
      <c r="H541" s="13"/>
      <c r="I541" s="13"/>
      <c r="J541" s="13"/>
      <c r="K541" s="14"/>
      <c r="L541" s="13"/>
      <c r="M541" s="13"/>
      <c r="N541" s="13"/>
      <c r="O541" s="13"/>
      <c r="P541" s="13"/>
      <c r="Q541" s="13"/>
      <c r="R541" s="13"/>
      <c r="S541" s="13"/>
      <c r="V541" s="18"/>
      <c r="W541" s="18"/>
      <c r="X541" s="18"/>
      <c r="Y541" s="18"/>
    </row>
    <row r="542" spans="2:25" x14ac:dyDescent="0.25">
      <c r="B542" s="9" t="s">
        <v>1150</v>
      </c>
      <c r="C542" s="9" t="s">
        <v>1151</v>
      </c>
      <c r="D542" s="10">
        <v>1</v>
      </c>
      <c r="E542" s="38" t="s">
        <v>258</v>
      </c>
      <c r="F542" s="13"/>
      <c r="G542" s="13"/>
      <c r="H542" s="13"/>
      <c r="I542" s="13"/>
      <c r="J542" s="13"/>
      <c r="K542" s="14"/>
      <c r="L542" s="13"/>
      <c r="M542" s="13"/>
      <c r="N542" s="13"/>
      <c r="O542" s="13"/>
      <c r="P542" s="13"/>
      <c r="Q542" s="13"/>
      <c r="R542" s="13"/>
      <c r="S542" s="13"/>
      <c r="V542" s="18"/>
      <c r="W542" s="18"/>
      <c r="X542" s="18"/>
      <c r="Y542" s="18"/>
    </row>
    <row r="543" spans="2:25" x14ac:dyDescent="0.25">
      <c r="B543" s="9" t="s">
        <v>201</v>
      </c>
      <c r="C543" s="9" t="s">
        <v>1152</v>
      </c>
      <c r="D543" s="10">
        <v>1</v>
      </c>
      <c r="E543" s="38" t="s">
        <v>346</v>
      </c>
      <c r="F543" s="13"/>
      <c r="G543" s="13"/>
      <c r="H543" s="13"/>
      <c r="I543" s="13"/>
      <c r="J543" s="13"/>
      <c r="K543" s="14"/>
      <c r="L543" s="13"/>
      <c r="M543" s="13"/>
      <c r="N543" s="13"/>
      <c r="O543" s="13"/>
      <c r="P543" s="13"/>
      <c r="Q543" s="13"/>
      <c r="R543" s="13"/>
      <c r="S543" s="13"/>
      <c r="V543" s="18"/>
      <c r="W543" s="18"/>
      <c r="X543" s="18"/>
      <c r="Y543" s="18"/>
    </row>
    <row r="544" spans="2:25" x14ac:dyDescent="0.25">
      <c r="B544" s="9" t="s">
        <v>1153</v>
      </c>
      <c r="C544" s="9" t="s">
        <v>1154</v>
      </c>
      <c r="D544" s="10">
        <v>1</v>
      </c>
      <c r="E544" s="38" t="s">
        <v>346</v>
      </c>
      <c r="F544" s="13"/>
      <c r="G544" s="13"/>
      <c r="H544" s="13"/>
      <c r="I544" s="13"/>
      <c r="J544" s="13"/>
      <c r="K544" s="14"/>
      <c r="L544" s="13"/>
      <c r="M544" s="13"/>
      <c r="N544" s="13"/>
      <c r="O544" s="13"/>
      <c r="P544" s="13"/>
      <c r="Q544" s="13"/>
      <c r="R544" s="13"/>
      <c r="S544" s="13"/>
      <c r="V544" s="18"/>
      <c r="W544" s="18"/>
      <c r="X544" s="18"/>
      <c r="Y544" s="18"/>
    </row>
    <row r="545" spans="2:25" x14ac:dyDescent="0.25">
      <c r="B545" s="9" t="s">
        <v>234</v>
      </c>
      <c r="C545" s="9" t="s">
        <v>1155</v>
      </c>
      <c r="D545" s="10">
        <v>1</v>
      </c>
      <c r="E545" s="38" t="s">
        <v>289</v>
      </c>
      <c r="F545" s="13"/>
      <c r="G545" s="13"/>
      <c r="H545" s="13"/>
      <c r="I545" s="13"/>
      <c r="J545" s="13"/>
      <c r="K545" s="14"/>
      <c r="L545" s="13"/>
      <c r="M545" s="13"/>
      <c r="N545" s="13"/>
      <c r="O545" s="13"/>
      <c r="P545" s="13"/>
      <c r="Q545" s="13"/>
      <c r="R545" s="13"/>
      <c r="S545" s="13"/>
      <c r="V545" s="18"/>
      <c r="W545" s="18"/>
      <c r="X545" s="18"/>
      <c r="Y545" s="18"/>
    </row>
    <row r="546" spans="2:25" x14ac:dyDescent="0.25">
      <c r="B546" s="9" t="s">
        <v>80</v>
      </c>
      <c r="C546" s="9" t="s">
        <v>1156</v>
      </c>
      <c r="D546" s="10">
        <v>1</v>
      </c>
      <c r="E546" s="38" t="s">
        <v>328</v>
      </c>
      <c r="F546" s="13"/>
      <c r="G546" s="13"/>
      <c r="H546" s="13"/>
      <c r="I546" s="13"/>
      <c r="J546" s="13"/>
      <c r="K546" s="14"/>
      <c r="L546" s="13"/>
      <c r="M546" s="13"/>
      <c r="N546" s="13"/>
      <c r="O546" s="13"/>
      <c r="P546" s="13"/>
      <c r="Q546" s="13"/>
      <c r="R546" s="13"/>
      <c r="S546" s="13"/>
      <c r="V546" s="18"/>
      <c r="W546" s="18"/>
      <c r="X546" s="18"/>
      <c r="Y546" s="18"/>
    </row>
    <row r="547" spans="2:25" x14ac:dyDescent="0.25">
      <c r="B547" s="9" t="s">
        <v>1157</v>
      </c>
      <c r="C547" s="9" t="s">
        <v>1158</v>
      </c>
      <c r="D547" s="10">
        <v>1</v>
      </c>
      <c r="E547" s="38" t="s">
        <v>289</v>
      </c>
      <c r="F547" s="13"/>
      <c r="G547" s="13"/>
      <c r="H547" s="13"/>
      <c r="I547" s="13"/>
      <c r="J547" s="13"/>
      <c r="K547" s="14"/>
      <c r="L547" s="13"/>
      <c r="M547" s="13"/>
      <c r="N547" s="13"/>
      <c r="O547" s="13"/>
      <c r="P547" s="13"/>
      <c r="Q547" s="13"/>
      <c r="R547" s="13"/>
      <c r="S547" s="13"/>
      <c r="V547" s="18"/>
      <c r="W547" s="18"/>
      <c r="X547" s="18"/>
      <c r="Y547" s="18"/>
    </row>
    <row r="548" spans="2:25" x14ac:dyDescent="0.25">
      <c r="B548" s="9" t="s">
        <v>1159</v>
      </c>
      <c r="C548" s="9" t="s">
        <v>1160</v>
      </c>
      <c r="D548" s="10">
        <v>1</v>
      </c>
      <c r="E548" s="38" t="s">
        <v>370</v>
      </c>
      <c r="F548" s="13"/>
      <c r="G548" s="13"/>
      <c r="H548" s="13"/>
      <c r="I548" s="13"/>
      <c r="J548" s="13"/>
      <c r="K548" s="14"/>
      <c r="L548" s="13"/>
      <c r="M548" s="13"/>
      <c r="N548" s="13"/>
      <c r="O548" s="13"/>
      <c r="P548" s="13"/>
      <c r="Q548" s="13"/>
      <c r="R548" s="13"/>
      <c r="S548" s="13"/>
      <c r="V548" s="18"/>
      <c r="W548" s="18"/>
      <c r="X548" s="18"/>
      <c r="Y548" s="18"/>
    </row>
    <row r="549" spans="2:25" x14ac:dyDescent="0.25">
      <c r="B549" s="9" t="s">
        <v>1161</v>
      </c>
      <c r="C549" s="9" t="s">
        <v>1162</v>
      </c>
      <c r="D549" s="10">
        <v>1</v>
      </c>
      <c r="E549" s="38" t="s">
        <v>271</v>
      </c>
      <c r="F549" s="13"/>
      <c r="G549" s="13"/>
      <c r="H549" s="13"/>
      <c r="I549" s="13"/>
      <c r="J549" s="13"/>
      <c r="K549" s="14"/>
      <c r="L549" s="13"/>
      <c r="M549" s="13"/>
      <c r="N549" s="13"/>
      <c r="O549" s="13"/>
      <c r="P549" s="13"/>
      <c r="Q549" s="13"/>
      <c r="R549" s="13"/>
      <c r="S549" s="13"/>
      <c r="V549" s="18"/>
      <c r="W549" s="18"/>
      <c r="X549" s="18"/>
      <c r="Y549" s="18"/>
    </row>
    <row r="550" spans="2:25" x14ac:dyDescent="0.25">
      <c r="B550" s="9" t="s">
        <v>40</v>
      </c>
      <c r="C550" s="9" t="s">
        <v>1163</v>
      </c>
      <c r="D550" s="10">
        <v>1</v>
      </c>
      <c r="E550" s="38" t="s">
        <v>328</v>
      </c>
      <c r="F550" s="13"/>
      <c r="G550" s="13"/>
      <c r="H550" s="13"/>
      <c r="I550" s="13"/>
      <c r="J550" s="13"/>
      <c r="K550" s="14"/>
      <c r="L550" s="13"/>
      <c r="M550" s="13"/>
      <c r="N550" s="13"/>
      <c r="O550" s="13"/>
      <c r="P550" s="13"/>
      <c r="Q550" s="13"/>
      <c r="R550" s="13"/>
      <c r="S550" s="13"/>
      <c r="V550" s="18"/>
      <c r="W550" s="18"/>
      <c r="X550" s="18"/>
      <c r="Y550" s="18"/>
    </row>
    <row r="551" spans="2:25" x14ac:dyDescent="0.25">
      <c r="B551" s="9" t="s">
        <v>210</v>
      </c>
      <c r="C551" s="9" t="s">
        <v>1164</v>
      </c>
      <c r="D551" s="10">
        <v>1</v>
      </c>
      <c r="E551" s="38" t="s">
        <v>396</v>
      </c>
      <c r="F551" s="13"/>
      <c r="G551" s="13"/>
      <c r="H551" s="13"/>
      <c r="I551" s="13"/>
      <c r="J551" s="13"/>
      <c r="K551" s="14"/>
      <c r="L551" s="13"/>
      <c r="M551" s="13"/>
      <c r="N551" s="13"/>
      <c r="O551" s="13"/>
      <c r="P551" s="13"/>
      <c r="Q551" s="13"/>
      <c r="R551" s="13"/>
      <c r="S551" s="13"/>
      <c r="V551" s="18"/>
      <c r="W551" s="18"/>
      <c r="X551" s="18"/>
      <c r="Y551" s="18"/>
    </row>
    <row r="552" spans="2:25" x14ac:dyDescent="0.25">
      <c r="B552" s="9" t="s">
        <v>1165</v>
      </c>
      <c r="C552" s="9" t="s">
        <v>1166</v>
      </c>
      <c r="D552" s="10">
        <v>1</v>
      </c>
      <c r="E552" s="38" t="s">
        <v>330</v>
      </c>
      <c r="F552" s="13"/>
      <c r="G552" s="13"/>
      <c r="H552" s="13"/>
      <c r="I552" s="13"/>
      <c r="J552" s="13"/>
      <c r="K552" s="14"/>
      <c r="L552" s="13"/>
      <c r="M552" s="13"/>
      <c r="N552" s="13"/>
      <c r="O552" s="13"/>
      <c r="P552" s="13"/>
      <c r="Q552" s="13"/>
      <c r="R552" s="13"/>
      <c r="S552" s="13"/>
      <c r="V552" s="18"/>
      <c r="W552" s="18"/>
      <c r="X552" s="18"/>
      <c r="Y552" s="18"/>
    </row>
    <row r="553" spans="2:25" x14ac:dyDescent="0.25">
      <c r="B553" s="9" t="s">
        <v>1167</v>
      </c>
      <c r="C553" s="9" t="s">
        <v>1168</v>
      </c>
      <c r="D553" s="10">
        <v>1</v>
      </c>
      <c r="E553" s="38" t="s">
        <v>922</v>
      </c>
      <c r="F553" s="13"/>
      <c r="G553" s="13"/>
      <c r="H553" s="13"/>
      <c r="I553" s="13"/>
      <c r="J553" s="13"/>
      <c r="K553" s="14"/>
      <c r="L553" s="13"/>
      <c r="M553" s="13"/>
      <c r="N553" s="13"/>
      <c r="O553" s="13"/>
      <c r="P553" s="13"/>
      <c r="Q553" s="13"/>
      <c r="R553" s="13"/>
      <c r="S553" s="13"/>
      <c r="V553" s="18"/>
      <c r="W553" s="18"/>
      <c r="X553" s="18"/>
      <c r="Y553" s="18"/>
    </row>
    <row r="554" spans="2:25" x14ac:dyDescent="0.25">
      <c r="B554" s="9" t="s">
        <v>1169</v>
      </c>
      <c r="C554" s="9" t="s">
        <v>1170</v>
      </c>
      <c r="D554" s="10">
        <v>1</v>
      </c>
      <c r="E554" s="38" t="s">
        <v>346</v>
      </c>
      <c r="F554" s="13"/>
      <c r="G554" s="13"/>
      <c r="H554" s="13"/>
      <c r="I554" s="13"/>
      <c r="J554" s="13"/>
      <c r="K554" s="14"/>
      <c r="L554" s="13"/>
      <c r="M554" s="13"/>
      <c r="N554" s="13"/>
      <c r="O554" s="13"/>
      <c r="P554" s="13"/>
      <c r="Q554" s="13"/>
      <c r="R554" s="13"/>
      <c r="S554" s="13"/>
      <c r="V554" s="18"/>
      <c r="W554" s="18"/>
      <c r="X554" s="18"/>
      <c r="Y554" s="18"/>
    </row>
    <row r="555" spans="2:25" x14ac:dyDescent="0.25">
      <c r="B555" s="9" t="s">
        <v>1171</v>
      </c>
      <c r="C555" s="9" t="s">
        <v>1172</v>
      </c>
      <c r="D555" s="10">
        <v>1</v>
      </c>
      <c r="E555" s="38" t="s">
        <v>260</v>
      </c>
      <c r="F555" s="13"/>
      <c r="G555" s="13"/>
      <c r="H555" s="13"/>
      <c r="I555" s="13"/>
      <c r="J555" s="13"/>
      <c r="K555" s="14"/>
      <c r="L555" s="13"/>
      <c r="M555" s="13"/>
      <c r="N555" s="13"/>
      <c r="O555" s="13"/>
      <c r="P555" s="13"/>
      <c r="Q555" s="13"/>
      <c r="R555" s="13"/>
      <c r="S555" s="13"/>
      <c r="V555" s="18"/>
      <c r="W555" s="18"/>
      <c r="X555" s="18"/>
      <c r="Y555" s="18"/>
    </row>
    <row r="556" spans="2:25" x14ac:dyDescent="0.25">
      <c r="B556" s="9" t="s">
        <v>41</v>
      </c>
      <c r="C556" s="9" t="s">
        <v>1173</v>
      </c>
      <c r="D556" s="10">
        <v>1</v>
      </c>
      <c r="E556" s="38" t="s">
        <v>262</v>
      </c>
      <c r="F556" s="13"/>
      <c r="G556" s="13"/>
      <c r="H556" s="13"/>
      <c r="I556" s="13"/>
      <c r="J556" s="13"/>
      <c r="K556" s="14"/>
      <c r="L556" s="13"/>
      <c r="M556" s="13"/>
      <c r="N556" s="13"/>
      <c r="O556" s="13"/>
      <c r="P556" s="13"/>
      <c r="Q556" s="13"/>
      <c r="R556" s="13"/>
      <c r="S556" s="13"/>
      <c r="V556" s="18"/>
      <c r="W556" s="18"/>
      <c r="X556" s="18"/>
      <c r="Y556" s="18"/>
    </row>
    <row r="557" spans="2:25" x14ac:dyDescent="0.25">
      <c r="B557" s="9" t="s">
        <v>1174</v>
      </c>
      <c r="C557" s="9" t="s">
        <v>1175</v>
      </c>
      <c r="D557" s="10">
        <v>1</v>
      </c>
      <c r="E557" s="38" t="s">
        <v>888</v>
      </c>
      <c r="F557" s="13"/>
      <c r="G557" s="13"/>
      <c r="H557" s="13"/>
      <c r="I557" s="13"/>
      <c r="J557" s="13"/>
      <c r="K557" s="14"/>
      <c r="L557" s="13"/>
      <c r="M557" s="13"/>
      <c r="N557" s="13"/>
      <c r="O557" s="13"/>
      <c r="P557" s="13"/>
      <c r="Q557" s="13"/>
      <c r="R557" s="13"/>
      <c r="S557" s="13"/>
      <c r="V557" s="18"/>
      <c r="W557" s="18"/>
      <c r="X557" s="18"/>
      <c r="Y557" s="18"/>
    </row>
    <row r="558" spans="2:25" x14ac:dyDescent="0.25">
      <c r="B558" s="9" t="s">
        <v>29</v>
      </c>
      <c r="C558" s="9" t="s">
        <v>1176</v>
      </c>
      <c r="D558" s="10">
        <v>1</v>
      </c>
      <c r="E558" s="38" t="s">
        <v>271</v>
      </c>
      <c r="F558" s="13"/>
      <c r="G558" s="13"/>
      <c r="H558" s="13"/>
      <c r="I558" s="13"/>
      <c r="J558" s="13"/>
      <c r="K558" s="14"/>
      <c r="L558" s="13"/>
      <c r="M558" s="13"/>
      <c r="N558" s="13"/>
      <c r="O558" s="13"/>
      <c r="P558" s="13"/>
      <c r="Q558" s="13"/>
      <c r="R558" s="13"/>
      <c r="S558" s="13"/>
      <c r="V558" s="18"/>
      <c r="W558" s="18"/>
      <c r="X558" s="18"/>
      <c r="Y558" s="18"/>
    </row>
    <row r="559" spans="2:25" x14ac:dyDescent="0.25">
      <c r="B559" s="9" t="s">
        <v>186</v>
      </c>
      <c r="C559" s="9" t="s">
        <v>1177</v>
      </c>
      <c r="D559" s="10">
        <v>1</v>
      </c>
      <c r="E559" s="38" t="s">
        <v>271</v>
      </c>
      <c r="F559" s="13"/>
      <c r="G559" s="13"/>
      <c r="H559" s="13"/>
      <c r="I559" s="13"/>
      <c r="J559" s="13"/>
      <c r="K559" s="14"/>
      <c r="L559" s="13"/>
      <c r="M559" s="13"/>
      <c r="N559" s="13"/>
      <c r="O559" s="13"/>
      <c r="P559" s="13"/>
      <c r="Q559" s="13"/>
      <c r="R559" s="13"/>
      <c r="S559" s="13"/>
      <c r="V559" s="18"/>
      <c r="W559" s="18"/>
      <c r="X559" s="18"/>
      <c r="Y559" s="18"/>
    </row>
    <row r="560" spans="2:25" x14ac:dyDescent="0.25">
      <c r="B560" s="9" t="s">
        <v>191</v>
      </c>
      <c r="C560" s="9" t="s">
        <v>1178</v>
      </c>
      <c r="D560" s="10">
        <v>1</v>
      </c>
      <c r="E560" s="38" t="s">
        <v>271</v>
      </c>
      <c r="F560" s="13"/>
      <c r="G560" s="13"/>
      <c r="H560" s="13"/>
      <c r="I560" s="13"/>
      <c r="J560" s="13"/>
      <c r="K560" s="14"/>
      <c r="L560" s="13"/>
      <c r="M560" s="13"/>
      <c r="N560" s="13"/>
      <c r="O560" s="13"/>
      <c r="P560" s="13"/>
      <c r="Q560" s="13"/>
      <c r="R560" s="13"/>
      <c r="S560" s="13"/>
      <c r="V560" s="18"/>
      <c r="W560" s="18"/>
      <c r="X560" s="18"/>
      <c r="Y560" s="18"/>
    </row>
    <row r="561" spans="2:25" x14ac:dyDescent="0.25">
      <c r="B561" s="9" t="s">
        <v>1179</v>
      </c>
      <c r="C561" s="9" t="s">
        <v>1180</v>
      </c>
      <c r="D561" s="10">
        <v>1</v>
      </c>
      <c r="E561" s="38" t="s">
        <v>396</v>
      </c>
      <c r="F561" s="13"/>
      <c r="G561" s="13"/>
      <c r="H561" s="13"/>
      <c r="I561" s="13"/>
      <c r="J561" s="13"/>
      <c r="K561" s="14"/>
      <c r="L561" s="13"/>
      <c r="M561" s="13"/>
      <c r="N561" s="13"/>
      <c r="O561" s="13"/>
      <c r="P561" s="13"/>
      <c r="Q561" s="13"/>
      <c r="R561" s="13"/>
      <c r="S561" s="13"/>
      <c r="V561" s="18"/>
      <c r="W561" s="18"/>
      <c r="X561" s="18"/>
      <c r="Y561" s="18"/>
    </row>
    <row r="562" spans="2:25" x14ac:dyDescent="0.25">
      <c r="B562" s="9" t="s">
        <v>1181</v>
      </c>
      <c r="C562" s="9" t="s">
        <v>1182</v>
      </c>
      <c r="D562" s="10">
        <v>1</v>
      </c>
      <c r="E562" s="38" t="s">
        <v>278</v>
      </c>
      <c r="F562" s="13"/>
      <c r="G562" s="13"/>
      <c r="H562" s="13"/>
      <c r="I562" s="13"/>
      <c r="J562" s="13"/>
      <c r="K562" s="14"/>
      <c r="L562" s="13"/>
      <c r="M562" s="13"/>
      <c r="N562" s="13"/>
      <c r="O562" s="13"/>
      <c r="P562" s="13"/>
      <c r="Q562" s="13"/>
      <c r="R562" s="13"/>
      <c r="S562" s="13"/>
      <c r="V562" s="18"/>
      <c r="W562" s="18"/>
      <c r="X562" s="18"/>
      <c r="Y562" s="18"/>
    </row>
    <row r="563" spans="2:25" x14ac:dyDescent="0.25">
      <c r="B563" s="9" t="s">
        <v>1183</v>
      </c>
      <c r="C563" s="9" t="s">
        <v>1184</v>
      </c>
      <c r="D563" s="10">
        <v>1</v>
      </c>
      <c r="E563" s="38" t="s">
        <v>260</v>
      </c>
      <c r="F563" s="13"/>
      <c r="G563" s="13"/>
      <c r="H563" s="13"/>
      <c r="I563" s="13"/>
      <c r="J563" s="13"/>
      <c r="K563" s="14"/>
      <c r="L563" s="13"/>
      <c r="M563" s="13"/>
      <c r="N563" s="13"/>
      <c r="O563" s="13"/>
      <c r="P563" s="13"/>
      <c r="Q563" s="13"/>
      <c r="R563" s="13"/>
      <c r="S563" s="13"/>
      <c r="V563" s="18"/>
      <c r="W563" s="18"/>
      <c r="X563" s="18"/>
      <c r="Y563" s="18"/>
    </row>
    <row r="564" spans="2:25" x14ac:dyDescent="0.25">
      <c r="B564" s="9" t="s">
        <v>214</v>
      </c>
      <c r="C564" s="9" t="s">
        <v>1185</v>
      </c>
      <c r="D564" s="10">
        <v>1</v>
      </c>
      <c r="E564" s="38" t="s">
        <v>298</v>
      </c>
      <c r="F564" s="13"/>
      <c r="G564" s="13"/>
      <c r="H564" s="13"/>
      <c r="I564" s="13"/>
      <c r="J564" s="13"/>
      <c r="K564" s="14"/>
      <c r="L564" s="13"/>
      <c r="M564" s="13"/>
      <c r="N564" s="13"/>
      <c r="O564" s="13"/>
      <c r="P564" s="13"/>
      <c r="Q564" s="13"/>
      <c r="R564" s="13"/>
      <c r="S564" s="13"/>
      <c r="V564" s="18"/>
      <c r="W564" s="18"/>
      <c r="X564" s="18"/>
      <c r="Y564" s="18"/>
    </row>
    <row r="565" spans="2:25" x14ac:dyDescent="0.25">
      <c r="B565" s="9" t="s">
        <v>1186</v>
      </c>
      <c r="C565" s="9" t="s">
        <v>1187</v>
      </c>
      <c r="D565" s="10">
        <v>1</v>
      </c>
      <c r="E565" s="38" t="s">
        <v>307</v>
      </c>
      <c r="F565" s="13"/>
      <c r="G565" s="13"/>
      <c r="H565" s="13"/>
      <c r="I565" s="13"/>
      <c r="J565" s="13"/>
      <c r="K565" s="14"/>
      <c r="L565" s="13"/>
      <c r="M565" s="13"/>
      <c r="N565" s="13"/>
      <c r="O565" s="13"/>
      <c r="P565" s="13"/>
      <c r="Q565" s="13"/>
      <c r="R565" s="13"/>
      <c r="S565" s="13"/>
      <c r="V565" s="18"/>
      <c r="W565" s="18"/>
      <c r="X565" s="18"/>
      <c r="Y565" s="18"/>
    </row>
    <row r="566" spans="2:25" x14ac:dyDescent="0.25">
      <c r="B566" s="9" t="s">
        <v>16</v>
      </c>
      <c r="C566" s="9" t="s">
        <v>1188</v>
      </c>
      <c r="D566" s="10">
        <v>1</v>
      </c>
      <c r="E566" s="38" t="s">
        <v>365</v>
      </c>
      <c r="F566" s="13"/>
      <c r="G566" s="13"/>
      <c r="H566" s="13"/>
      <c r="I566" s="13"/>
      <c r="J566" s="13"/>
      <c r="K566" s="14"/>
      <c r="L566" s="13"/>
      <c r="M566" s="13"/>
      <c r="N566" s="13"/>
      <c r="O566" s="13"/>
      <c r="P566" s="13"/>
      <c r="Q566" s="13"/>
      <c r="R566" s="13"/>
      <c r="S566" s="13"/>
      <c r="V566" s="18"/>
      <c r="W566" s="18"/>
      <c r="X566" s="18"/>
      <c r="Y566" s="18"/>
    </row>
    <row r="567" spans="2:25" x14ac:dyDescent="0.25">
      <c r="B567" s="9" t="s">
        <v>1189</v>
      </c>
      <c r="C567" s="9" t="s">
        <v>1190</v>
      </c>
      <c r="D567" s="10">
        <v>1</v>
      </c>
      <c r="E567" s="38" t="s">
        <v>262</v>
      </c>
      <c r="F567" s="13"/>
      <c r="G567" s="13"/>
      <c r="H567" s="13"/>
      <c r="I567" s="13"/>
      <c r="J567" s="13"/>
      <c r="K567" s="14"/>
      <c r="L567" s="13"/>
      <c r="M567" s="13"/>
      <c r="N567" s="13"/>
      <c r="O567" s="13"/>
      <c r="P567" s="13"/>
      <c r="Q567" s="13"/>
      <c r="R567" s="13"/>
      <c r="S567" s="13"/>
      <c r="V567" s="18"/>
      <c r="W567" s="18"/>
      <c r="X567" s="18"/>
      <c r="Y567" s="18"/>
    </row>
    <row r="568" spans="2:25" x14ac:dyDescent="0.25">
      <c r="B568" s="9" t="s">
        <v>1191</v>
      </c>
      <c r="C568" s="9" t="s">
        <v>1192</v>
      </c>
      <c r="D568" s="10">
        <v>1</v>
      </c>
      <c r="E568" s="38" t="s">
        <v>262</v>
      </c>
      <c r="F568" s="13"/>
      <c r="G568" s="13"/>
      <c r="H568" s="13"/>
      <c r="I568" s="13"/>
      <c r="J568" s="13"/>
      <c r="K568" s="14"/>
      <c r="L568" s="13"/>
      <c r="M568" s="13"/>
      <c r="N568" s="13"/>
      <c r="O568" s="13"/>
      <c r="P568" s="13"/>
      <c r="Q568" s="13"/>
      <c r="R568" s="13"/>
      <c r="S568" s="13"/>
      <c r="V568" s="18"/>
      <c r="W568" s="18"/>
      <c r="X568" s="18"/>
      <c r="Y568" s="18"/>
    </row>
    <row r="569" spans="2:25" x14ac:dyDescent="0.25">
      <c r="B569" s="9" t="s">
        <v>1193</v>
      </c>
      <c r="C569" s="9" t="s">
        <v>1194</v>
      </c>
      <c r="D569" s="10">
        <v>1</v>
      </c>
      <c r="E569" s="38" t="s">
        <v>370</v>
      </c>
      <c r="F569" s="13"/>
      <c r="G569" s="13"/>
      <c r="H569" s="13"/>
      <c r="I569" s="13"/>
      <c r="J569" s="13"/>
      <c r="K569" s="14"/>
      <c r="L569" s="13"/>
      <c r="M569" s="13"/>
      <c r="N569" s="13"/>
      <c r="O569" s="13"/>
      <c r="P569" s="13"/>
      <c r="Q569" s="13"/>
      <c r="R569" s="13"/>
      <c r="S569" s="13"/>
      <c r="V569" s="18"/>
      <c r="W569" s="18"/>
      <c r="X569" s="18"/>
      <c r="Y569" s="18"/>
    </row>
    <row r="570" spans="2:25" x14ac:dyDescent="0.25">
      <c r="B570" s="9" t="s">
        <v>231</v>
      </c>
      <c r="C570" s="9" t="s">
        <v>1195</v>
      </c>
      <c r="D570" s="10">
        <v>1</v>
      </c>
      <c r="E570" s="38" t="s">
        <v>922</v>
      </c>
      <c r="F570" s="13"/>
      <c r="G570" s="13"/>
      <c r="H570" s="13"/>
      <c r="I570" s="13"/>
      <c r="J570" s="13"/>
      <c r="K570" s="14"/>
      <c r="L570" s="13"/>
      <c r="M570" s="13"/>
      <c r="N570" s="13"/>
      <c r="O570" s="13"/>
      <c r="P570" s="13"/>
      <c r="Q570" s="13"/>
      <c r="R570" s="13"/>
      <c r="S570" s="13"/>
      <c r="V570" s="18"/>
      <c r="W570" s="18"/>
      <c r="X570" s="18"/>
      <c r="Y570" s="18"/>
    </row>
    <row r="571" spans="2:25" x14ac:dyDescent="0.25">
      <c r="B571" s="9" t="s">
        <v>139</v>
      </c>
      <c r="C571" s="9" t="s">
        <v>1196</v>
      </c>
      <c r="D571" s="10">
        <v>1</v>
      </c>
      <c r="E571" s="38" t="s">
        <v>360</v>
      </c>
      <c r="F571" s="13"/>
      <c r="G571" s="13"/>
      <c r="H571" s="13"/>
      <c r="I571" s="13"/>
      <c r="J571" s="13"/>
      <c r="K571" s="14"/>
      <c r="L571" s="13"/>
      <c r="M571" s="13"/>
      <c r="N571" s="13"/>
      <c r="O571" s="13"/>
      <c r="P571" s="13"/>
      <c r="Q571" s="13"/>
      <c r="R571" s="13"/>
      <c r="S571" s="13"/>
      <c r="V571" s="18"/>
      <c r="W571" s="18"/>
      <c r="X571" s="18"/>
      <c r="Y571" s="18"/>
    </row>
    <row r="572" spans="2:25" x14ac:dyDescent="0.25">
      <c r="B572" s="9" t="s">
        <v>1197</v>
      </c>
      <c r="C572" s="9" t="s">
        <v>1198</v>
      </c>
      <c r="D572" s="10">
        <v>1</v>
      </c>
      <c r="E572" s="38" t="s">
        <v>922</v>
      </c>
      <c r="F572" s="13"/>
      <c r="G572" s="13"/>
      <c r="H572" s="13"/>
      <c r="I572" s="13"/>
      <c r="J572" s="13"/>
      <c r="K572" s="14"/>
      <c r="L572" s="13"/>
      <c r="M572" s="13"/>
      <c r="N572" s="13"/>
      <c r="O572" s="13"/>
      <c r="P572" s="13"/>
      <c r="Q572" s="13"/>
      <c r="R572" s="13"/>
      <c r="S572" s="13"/>
      <c r="V572" s="18"/>
      <c r="W572" s="18"/>
      <c r="X572" s="18"/>
      <c r="Y572" s="18"/>
    </row>
    <row r="573" spans="2:25" x14ac:dyDescent="0.25">
      <c r="B573" s="9" t="s">
        <v>1199</v>
      </c>
      <c r="C573" s="9" t="s">
        <v>1200</v>
      </c>
      <c r="D573" s="10">
        <v>1</v>
      </c>
      <c r="E573" s="38" t="s">
        <v>336</v>
      </c>
      <c r="F573" s="13"/>
      <c r="G573" s="13"/>
      <c r="H573" s="13"/>
      <c r="I573" s="13"/>
      <c r="J573" s="13"/>
      <c r="K573" s="14"/>
      <c r="L573" s="13"/>
      <c r="M573" s="13"/>
      <c r="N573" s="13"/>
      <c r="O573" s="13"/>
      <c r="P573" s="13"/>
      <c r="Q573" s="13"/>
      <c r="R573" s="13"/>
      <c r="S573" s="13"/>
      <c r="V573" s="18"/>
      <c r="W573" s="18"/>
      <c r="X573" s="18"/>
      <c r="Y573" s="18"/>
    </row>
    <row r="574" spans="2:25" x14ac:dyDescent="0.25">
      <c r="B574" s="9" t="s">
        <v>1201</v>
      </c>
      <c r="C574" s="9" t="s">
        <v>1202</v>
      </c>
      <c r="D574" s="10">
        <v>1</v>
      </c>
      <c r="E574" s="38" t="s">
        <v>271</v>
      </c>
      <c r="F574" s="13"/>
      <c r="G574" s="13"/>
      <c r="H574" s="13"/>
      <c r="I574" s="13"/>
      <c r="J574" s="13"/>
      <c r="K574" s="14"/>
      <c r="L574" s="13"/>
      <c r="M574" s="13"/>
      <c r="N574" s="13"/>
      <c r="O574" s="13"/>
      <c r="P574" s="13"/>
      <c r="Q574" s="13"/>
      <c r="R574" s="13"/>
      <c r="S574" s="13"/>
      <c r="V574" s="18"/>
      <c r="W574" s="18"/>
      <c r="X574" s="18"/>
      <c r="Y574" s="18"/>
    </row>
    <row r="575" spans="2:25" x14ac:dyDescent="0.25">
      <c r="B575" s="9" t="s">
        <v>1203</v>
      </c>
      <c r="C575" s="9" t="s">
        <v>1204</v>
      </c>
      <c r="D575" s="10">
        <v>1</v>
      </c>
      <c r="E575" s="38" t="s">
        <v>346</v>
      </c>
      <c r="F575" s="13"/>
      <c r="G575" s="13"/>
      <c r="H575" s="13"/>
      <c r="I575" s="13"/>
      <c r="J575" s="13"/>
      <c r="K575" s="14"/>
      <c r="L575" s="13"/>
      <c r="M575" s="13"/>
      <c r="N575" s="13"/>
      <c r="O575" s="13"/>
      <c r="P575" s="13"/>
      <c r="Q575" s="13"/>
      <c r="R575" s="13"/>
      <c r="S575" s="13"/>
      <c r="V575" s="18"/>
      <c r="W575" s="18"/>
      <c r="X575" s="18"/>
      <c r="Y575" s="18"/>
    </row>
    <row r="576" spans="2:25" x14ac:dyDescent="0.25">
      <c r="B576" s="9" t="s">
        <v>1205</v>
      </c>
      <c r="C576" s="9" t="s">
        <v>1206</v>
      </c>
      <c r="D576" s="10">
        <v>1</v>
      </c>
      <c r="E576" s="38" t="s">
        <v>271</v>
      </c>
      <c r="F576" s="13"/>
      <c r="G576" s="13"/>
      <c r="H576" s="13"/>
      <c r="I576" s="13"/>
      <c r="J576" s="13"/>
      <c r="K576" s="14"/>
      <c r="L576" s="13"/>
      <c r="M576" s="13"/>
      <c r="N576" s="13"/>
      <c r="O576" s="13"/>
      <c r="P576" s="13"/>
      <c r="Q576" s="13"/>
      <c r="R576" s="13"/>
      <c r="S576" s="13"/>
      <c r="V576" s="18"/>
      <c r="W576" s="18"/>
      <c r="X576" s="18"/>
      <c r="Y576" s="18"/>
    </row>
    <row r="577" spans="2:25" x14ac:dyDescent="0.25">
      <c r="B577" s="9" t="s">
        <v>1207</v>
      </c>
      <c r="C577" s="9" t="s">
        <v>1208</v>
      </c>
      <c r="D577" s="10">
        <v>1</v>
      </c>
      <c r="E577" s="38" t="s">
        <v>888</v>
      </c>
      <c r="F577" s="13"/>
      <c r="G577" s="13"/>
      <c r="H577" s="13"/>
      <c r="I577" s="13"/>
      <c r="J577" s="13"/>
      <c r="K577" s="14"/>
      <c r="L577" s="13"/>
      <c r="M577" s="13"/>
      <c r="N577" s="13"/>
      <c r="O577" s="13"/>
      <c r="P577" s="13"/>
      <c r="Q577" s="13"/>
      <c r="R577" s="13"/>
      <c r="S577" s="13"/>
      <c r="V577" s="18"/>
      <c r="W577" s="18"/>
      <c r="X577" s="18"/>
      <c r="Y577" s="18"/>
    </row>
    <row r="578" spans="2:25" x14ac:dyDescent="0.25">
      <c r="B578" s="9" t="s">
        <v>59</v>
      </c>
      <c r="C578" s="9" t="s">
        <v>1209</v>
      </c>
      <c r="D578" s="10">
        <v>1</v>
      </c>
      <c r="E578" s="38" t="s">
        <v>289</v>
      </c>
      <c r="F578" s="13"/>
      <c r="G578" s="13"/>
      <c r="H578" s="13"/>
      <c r="I578" s="13"/>
      <c r="J578" s="13"/>
      <c r="K578" s="14"/>
      <c r="L578" s="13"/>
      <c r="M578" s="13"/>
      <c r="N578" s="13"/>
      <c r="O578" s="13"/>
      <c r="P578" s="13"/>
      <c r="Q578" s="13"/>
      <c r="R578" s="13"/>
      <c r="S578" s="13"/>
      <c r="V578" s="18"/>
      <c r="W578" s="18"/>
      <c r="X578" s="18"/>
      <c r="Y578" s="18"/>
    </row>
    <row r="579" spans="2:25" x14ac:dyDescent="0.25">
      <c r="B579" s="9" t="s">
        <v>107</v>
      </c>
      <c r="C579" s="9" t="s">
        <v>1210</v>
      </c>
      <c r="D579" s="10">
        <v>1</v>
      </c>
      <c r="E579" s="38" t="s">
        <v>396</v>
      </c>
      <c r="F579" s="13"/>
      <c r="G579" s="13"/>
      <c r="H579" s="13"/>
      <c r="I579" s="13"/>
      <c r="J579" s="13"/>
      <c r="K579" s="14"/>
      <c r="L579" s="13"/>
      <c r="M579" s="13"/>
      <c r="N579" s="13"/>
      <c r="O579" s="13"/>
      <c r="P579" s="13"/>
      <c r="Q579" s="13"/>
      <c r="R579" s="13"/>
      <c r="S579" s="13"/>
      <c r="V579" s="18"/>
      <c r="W579" s="18"/>
      <c r="X579" s="18"/>
      <c r="Y579" s="18"/>
    </row>
    <row r="580" spans="2:25" x14ac:dyDescent="0.25">
      <c r="B580" s="9" t="s">
        <v>1211</v>
      </c>
      <c r="C580" s="9" t="s">
        <v>1212</v>
      </c>
      <c r="D580" s="10">
        <v>1</v>
      </c>
      <c r="E580" s="38" t="s">
        <v>278</v>
      </c>
      <c r="F580" s="13"/>
      <c r="G580" s="13"/>
      <c r="H580" s="13"/>
      <c r="I580" s="13"/>
      <c r="J580" s="13"/>
      <c r="K580" s="14"/>
      <c r="L580" s="13"/>
      <c r="M580" s="13"/>
      <c r="N580" s="13"/>
      <c r="O580" s="13"/>
      <c r="P580" s="13"/>
      <c r="Q580" s="13"/>
      <c r="R580" s="13"/>
      <c r="S580" s="13"/>
      <c r="V580" s="18"/>
      <c r="W580" s="18"/>
      <c r="X580" s="18"/>
      <c r="Y580" s="18"/>
    </row>
    <row r="581" spans="2:25" x14ac:dyDescent="0.25">
      <c r="B581" s="9" t="s">
        <v>1213</v>
      </c>
      <c r="C581" s="9" t="s">
        <v>1214</v>
      </c>
      <c r="D581" s="10">
        <v>1</v>
      </c>
      <c r="E581" s="38" t="s">
        <v>336</v>
      </c>
      <c r="F581" s="13"/>
      <c r="G581" s="13"/>
      <c r="H581" s="13"/>
      <c r="I581" s="13"/>
      <c r="J581" s="13"/>
      <c r="K581" s="14"/>
      <c r="L581" s="13"/>
      <c r="M581" s="13"/>
      <c r="N581" s="13"/>
      <c r="O581" s="13"/>
      <c r="P581" s="13"/>
      <c r="Q581" s="13"/>
      <c r="R581" s="13"/>
      <c r="S581" s="13"/>
      <c r="V581" s="18"/>
      <c r="W581" s="18"/>
      <c r="X581" s="18"/>
      <c r="Y581" s="18"/>
    </row>
    <row r="582" spans="2:25" x14ac:dyDescent="0.25">
      <c r="B582" s="9" t="s">
        <v>1215</v>
      </c>
      <c r="C582" s="9" t="s">
        <v>1216</v>
      </c>
      <c r="D582" s="10">
        <v>1</v>
      </c>
      <c r="E582" s="38" t="s">
        <v>346</v>
      </c>
      <c r="F582" s="13"/>
      <c r="G582" s="13"/>
      <c r="H582" s="13"/>
      <c r="I582" s="13"/>
      <c r="J582" s="13"/>
      <c r="K582" s="14"/>
      <c r="L582" s="13"/>
      <c r="M582" s="13"/>
      <c r="N582" s="13"/>
      <c r="O582" s="13"/>
      <c r="P582" s="13"/>
      <c r="Q582" s="13"/>
      <c r="R582" s="13"/>
      <c r="S582" s="13"/>
      <c r="V582" s="18"/>
      <c r="W582" s="18"/>
      <c r="X582" s="18"/>
      <c r="Y582" s="18"/>
    </row>
    <row r="583" spans="2:25" x14ac:dyDescent="0.25">
      <c r="B583" s="9" t="s">
        <v>1217</v>
      </c>
      <c r="C583" s="9" t="s">
        <v>1218</v>
      </c>
      <c r="D583" s="10">
        <v>1</v>
      </c>
      <c r="E583" s="38" t="s">
        <v>271</v>
      </c>
      <c r="F583" s="13"/>
      <c r="G583" s="13"/>
      <c r="H583" s="13"/>
      <c r="I583" s="13"/>
      <c r="J583" s="13"/>
      <c r="K583" s="14"/>
      <c r="L583" s="13"/>
      <c r="M583" s="13"/>
      <c r="N583" s="13"/>
      <c r="O583" s="13"/>
      <c r="P583" s="13"/>
      <c r="Q583" s="13"/>
      <c r="R583" s="13"/>
      <c r="S583" s="13"/>
      <c r="V583" s="18"/>
      <c r="W583" s="18"/>
      <c r="X583" s="18"/>
      <c r="Y583" s="18"/>
    </row>
    <row r="584" spans="2:25" x14ac:dyDescent="0.25">
      <c r="B584" s="9" t="s">
        <v>1219</v>
      </c>
      <c r="C584" s="9" t="s">
        <v>1220</v>
      </c>
      <c r="D584" s="10">
        <v>1</v>
      </c>
      <c r="E584" s="38" t="s">
        <v>278</v>
      </c>
      <c r="F584" s="13"/>
      <c r="G584" s="13"/>
      <c r="H584" s="13"/>
      <c r="I584" s="13"/>
      <c r="J584" s="13"/>
      <c r="K584" s="14"/>
      <c r="L584" s="13"/>
      <c r="M584" s="13"/>
      <c r="N584" s="13"/>
      <c r="O584" s="13"/>
      <c r="P584" s="13"/>
      <c r="Q584" s="13"/>
      <c r="R584" s="13"/>
      <c r="S584" s="13"/>
      <c r="V584" s="18"/>
      <c r="W584" s="18"/>
      <c r="X584" s="18"/>
      <c r="Y584" s="18"/>
    </row>
    <row r="585" spans="2:25" x14ac:dyDescent="0.25">
      <c r="B585" s="9" t="s">
        <v>1221</v>
      </c>
      <c r="C585" s="9" t="s">
        <v>1222</v>
      </c>
      <c r="D585" s="10">
        <v>1</v>
      </c>
      <c r="E585" s="38" t="s">
        <v>260</v>
      </c>
      <c r="F585" s="13"/>
      <c r="G585" s="13"/>
      <c r="H585" s="13"/>
      <c r="I585" s="13"/>
      <c r="J585" s="13"/>
      <c r="K585" s="14"/>
      <c r="L585" s="13"/>
      <c r="M585" s="13"/>
      <c r="N585" s="13"/>
      <c r="O585" s="13"/>
      <c r="P585" s="13"/>
      <c r="Q585" s="13"/>
      <c r="R585" s="13"/>
      <c r="S585" s="13"/>
      <c r="V585" s="18"/>
      <c r="W585" s="18"/>
      <c r="X585" s="18"/>
      <c r="Y585" s="18"/>
    </row>
    <row r="586" spans="2:25" x14ac:dyDescent="0.25">
      <c r="B586" s="9" t="s">
        <v>215</v>
      </c>
      <c r="C586" s="9" t="s">
        <v>1223</v>
      </c>
      <c r="D586" s="10">
        <v>1</v>
      </c>
      <c r="E586" s="38" t="s">
        <v>262</v>
      </c>
      <c r="F586" s="13"/>
      <c r="G586" s="13"/>
      <c r="H586" s="13"/>
      <c r="I586" s="13"/>
      <c r="J586" s="13"/>
      <c r="K586" s="14"/>
      <c r="L586" s="13"/>
      <c r="M586" s="13"/>
      <c r="N586" s="13"/>
      <c r="O586" s="13"/>
      <c r="P586" s="13"/>
      <c r="Q586" s="13"/>
      <c r="R586" s="13"/>
      <c r="S586" s="13"/>
      <c r="V586" s="18"/>
      <c r="W586" s="18"/>
      <c r="X586" s="18"/>
      <c r="Y586" s="18"/>
    </row>
    <row r="587" spans="2:25" x14ac:dyDescent="0.25">
      <c r="B587" s="9" t="s">
        <v>1224</v>
      </c>
      <c r="C587" s="9" t="s">
        <v>1225</v>
      </c>
      <c r="D587" s="10">
        <v>1</v>
      </c>
      <c r="E587" s="38" t="s">
        <v>307</v>
      </c>
      <c r="F587" s="13"/>
      <c r="G587" s="13"/>
      <c r="H587" s="13"/>
      <c r="I587" s="13"/>
      <c r="J587" s="13"/>
      <c r="K587" s="14"/>
      <c r="L587" s="13"/>
      <c r="M587" s="13"/>
      <c r="N587" s="13"/>
      <c r="O587" s="13"/>
      <c r="P587" s="13"/>
      <c r="Q587" s="13"/>
      <c r="R587" s="13"/>
      <c r="S587" s="13"/>
      <c r="V587" s="18"/>
      <c r="W587" s="18"/>
      <c r="X587" s="18"/>
      <c r="Y587" s="18"/>
    </row>
    <row r="588" spans="2:25" x14ac:dyDescent="0.25">
      <c r="B588" s="9" t="s">
        <v>1226</v>
      </c>
      <c r="C588" s="9" t="s">
        <v>1227</v>
      </c>
      <c r="D588" s="10">
        <v>1</v>
      </c>
      <c r="E588" s="38" t="s">
        <v>922</v>
      </c>
      <c r="F588" s="13"/>
      <c r="G588" s="13"/>
      <c r="H588" s="13"/>
      <c r="I588" s="13"/>
      <c r="J588" s="13"/>
      <c r="K588" s="14"/>
      <c r="L588" s="13"/>
      <c r="M588" s="13"/>
      <c r="N588" s="13"/>
      <c r="O588" s="13"/>
      <c r="P588" s="13"/>
      <c r="Q588" s="13"/>
      <c r="R588" s="13"/>
      <c r="S588" s="13"/>
      <c r="V588" s="18"/>
      <c r="W588" s="18"/>
      <c r="X588" s="18"/>
      <c r="Y588" s="18"/>
    </row>
    <row r="589" spans="2:25" x14ac:dyDescent="0.25">
      <c r="B589" s="9" t="s">
        <v>1228</v>
      </c>
      <c r="C589" s="9" t="s">
        <v>1229</v>
      </c>
      <c r="D589" s="10">
        <v>1</v>
      </c>
      <c r="E589" s="38" t="s">
        <v>260</v>
      </c>
      <c r="F589" s="13"/>
      <c r="G589" s="13"/>
      <c r="H589" s="13"/>
      <c r="I589" s="13"/>
      <c r="J589" s="13"/>
      <c r="K589" s="14"/>
      <c r="L589" s="13"/>
      <c r="M589" s="13"/>
      <c r="N589" s="13"/>
      <c r="O589" s="13"/>
      <c r="P589" s="13"/>
      <c r="Q589" s="13"/>
      <c r="R589" s="13"/>
      <c r="S589" s="13"/>
      <c r="V589" s="18"/>
      <c r="W589" s="18"/>
      <c r="X589" s="18"/>
      <c r="Y589" s="18"/>
    </row>
    <row r="590" spans="2:25" x14ac:dyDescent="0.25">
      <c r="B590" s="9" t="s">
        <v>1230</v>
      </c>
      <c r="C590" s="9" t="s">
        <v>1231</v>
      </c>
      <c r="D590" s="10">
        <v>1</v>
      </c>
      <c r="E590" s="38" t="s">
        <v>346</v>
      </c>
      <c r="F590" s="13"/>
      <c r="G590" s="13"/>
      <c r="H590" s="13"/>
      <c r="I590" s="13"/>
      <c r="J590" s="13"/>
      <c r="K590" s="14"/>
      <c r="L590" s="13"/>
      <c r="M590" s="13"/>
      <c r="N590" s="13"/>
      <c r="O590" s="13"/>
      <c r="P590" s="13"/>
      <c r="Q590" s="13"/>
      <c r="R590" s="13"/>
      <c r="S590" s="13"/>
      <c r="V590" s="18"/>
      <c r="W590" s="18"/>
      <c r="X590" s="18"/>
      <c r="Y590" s="18"/>
    </row>
    <row r="591" spans="2:25" x14ac:dyDescent="0.25">
      <c r="B591" s="9" t="s">
        <v>1232</v>
      </c>
      <c r="C591" s="9" t="s">
        <v>1233</v>
      </c>
      <c r="D591" s="10">
        <v>1</v>
      </c>
      <c r="E591" s="38" t="s">
        <v>262</v>
      </c>
      <c r="F591" s="13"/>
      <c r="G591" s="13"/>
      <c r="H591" s="13"/>
      <c r="I591" s="13"/>
      <c r="J591" s="13"/>
      <c r="K591" s="14"/>
      <c r="L591" s="13"/>
      <c r="M591" s="13"/>
      <c r="N591" s="13"/>
      <c r="O591" s="13"/>
      <c r="P591" s="13"/>
      <c r="Q591" s="13"/>
      <c r="R591" s="13"/>
      <c r="S591" s="13"/>
      <c r="V591" s="18"/>
      <c r="W591" s="18"/>
      <c r="X591" s="18"/>
      <c r="Y591" s="18"/>
    </row>
    <row r="592" spans="2:25" x14ac:dyDescent="0.25">
      <c r="B592" s="9" t="s">
        <v>1234</v>
      </c>
      <c r="C592" s="9" t="s">
        <v>1235</v>
      </c>
      <c r="D592" s="10">
        <v>1</v>
      </c>
      <c r="E592" s="38" t="s">
        <v>262</v>
      </c>
      <c r="F592" s="13"/>
      <c r="G592" s="13"/>
      <c r="H592" s="13"/>
      <c r="I592" s="13"/>
      <c r="J592" s="13"/>
      <c r="K592" s="14"/>
      <c r="L592" s="13"/>
      <c r="M592" s="13"/>
      <c r="N592" s="13"/>
      <c r="O592" s="13"/>
      <c r="P592" s="13"/>
      <c r="Q592" s="13"/>
      <c r="R592" s="13"/>
      <c r="S592" s="13"/>
      <c r="V592" s="18"/>
      <c r="W592" s="18"/>
      <c r="X592" s="18"/>
      <c r="Y592" s="18"/>
    </row>
    <row r="593" spans="2:25" x14ac:dyDescent="0.25">
      <c r="B593" s="9" t="s">
        <v>19</v>
      </c>
      <c r="C593" s="9" t="s">
        <v>1236</v>
      </c>
      <c r="D593" s="10">
        <v>1</v>
      </c>
      <c r="E593" s="38" t="s">
        <v>278</v>
      </c>
      <c r="F593" s="13"/>
      <c r="G593" s="13"/>
      <c r="H593" s="13"/>
      <c r="I593" s="13"/>
      <c r="J593" s="13"/>
      <c r="K593" s="14"/>
      <c r="L593" s="13"/>
      <c r="M593" s="13"/>
      <c r="N593" s="13"/>
      <c r="O593" s="13"/>
      <c r="P593" s="13"/>
      <c r="Q593" s="13"/>
      <c r="R593" s="13"/>
      <c r="S593" s="13"/>
      <c r="V593" s="18"/>
      <c r="W593" s="18"/>
      <c r="X593" s="18"/>
      <c r="Y593" s="18"/>
    </row>
    <row r="594" spans="2:25" x14ac:dyDescent="0.25">
      <c r="B594" s="9" t="s">
        <v>1237</v>
      </c>
      <c r="C594" s="9" t="s">
        <v>1238</v>
      </c>
      <c r="D594" s="10">
        <v>1</v>
      </c>
      <c r="E594" s="38" t="s">
        <v>307</v>
      </c>
      <c r="F594" s="13"/>
      <c r="G594" s="13"/>
      <c r="H594" s="13"/>
      <c r="I594" s="13"/>
      <c r="J594" s="13"/>
      <c r="K594" s="14"/>
      <c r="L594" s="13"/>
      <c r="M594" s="13"/>
      <c r="N594" s="13"/>
      <c r="O594" s="13"/>
      <c r="P594" s="13"/>
      <c r="Q594" s="13"/>
      <c r="R594" s="13"/>
      <c r="S594" s="13"/>
      <c r="V594" s="18"/>
      <c r="W594" s="18"/>
      <c r="X594" s="18"/>
      <c r="Y594" s="18"/>
    </row>
    <row r="595" spans="2:25" x14ac:dyDescent="0.25">
      <c r="B595" s="9" t="s">
        <v>1239</v>
      </c>
      <c r="C595" s="9" t="s">
        <v>1240</v>
      </c>
      <c r="D595" s="10">
        <v>1</v>
      </c>
      <c r="E595" s="38" t="s">
        <v>283</v>
      </c>
      <c r="F595" s="13"/>
      <c r="G595" s="13"/>
      <c r="H595" s="13"/>
      <c r="I595" s="13"/>
      <c r="J595" s="13"/>
      <c r="K595" s="14"/>
      <c r="L595" s="13"/>
      <c r="M595" s="13"/>
      <c r="N595" s="13"/>
      <c r="O595" s="13"/>
      <c r="P595" s="13"/>
      <c r="Q595" s="13"/>
      <c r="R595" s="13"/>
      <c r="S595" s="13"/>
      <c r="V595" s="18"/>
      <c r="W595" s="18"/>
      <c r="X595" s="18"/>
      <c r="Y595" s="18"/>
    </row>
    <row r="596" spans="2:25" x14ac:dyDescent="0.25">
      <c r="B596" s="9" t="s">
        <v>1241</v>
      </c>
      <c r="C596" s="9" t="s">
        <v>1242</v>
      </c>
      <c r="D596" s="10">
        <v>1</v>
      </c>
      <c r="E596" s="38" t="s">
        <v>298</v>
      </c>
      <c r="F596" s="13"/>
      <c r="G596" s="13"/>
      <c r="H596" s="13"/>
      <c r="I596" s="13"/>
      <c r="J596" s="13"/>
      <c r="K596" s="14"/>
      <c r="L596" s="13"/>
      <c r="M596" s="13"/>
      <c r="N596" s="13"/>
      <c r="O596" s="13"/>
      <c r="P596" s="13"/>
      <c r="Q596" s="13"/>
      <c r="R596" s="13"/>
      <c r="S596" s="13"/>
      <c r="V596" s="18"/>
      <c r="W596" s="18"/>
      <c r="X596" s="18"/>
      <c r="Y596" s="18"/>
    </row>
    <row r="597" spans="2:25" x14ac:dyDescent="0.25">
      <c r="B597" s="9" t="s">
        <v>1243</v>
      </c>
      <c r="C597" s="9" t="s">
        <v>1244</v>
      </c>
      <c r="D597" s="10">
        <v>1</v>
      </c>
      <c r="E597" s="38" t="s">
        <v>262</v>
      </c>
      <c r="F597" s="13"/>
      <c r="G597" s="13"/>
      <c r="H597" s="13"/>
      <c r="I597" s="13"/>
      <c r="J597" s="13"/>
      <c r="K597" s="14"/>
      <c r="L597" s="13"/>
      <c r="M597" s="13"/>
      <c r="N597" s="13"/>
      <c r="O597" s="13"/>
      <c r="P597" s="13"/>
      <c r="Q597" s="13"/>
      <c r="R597" s="13"/>
      <c r="S597" s="13"/>
      <c r="V597" s="18"/>
      <c r="W597" s="18"/>
      <c r="X597" s="18"/>
      <c r="Y597" s="18"/>
    </row>
    <row r="598" spans="2:25" x14ac:dyDescent="0.25">
      <c r="B598" s="9" t="s">
        <v>1245</v>
      </c>
      <c r="C598" s="9" t="s">
        <v>1246</v>
      </c>
      <c r="D598" s="10">
        <v>1</v>
      </c>
      <c r="E598" s="38" t="s">
        <v>346</v>
      </c>
      <c r="F598" s="13"/>
      <c r="G598" s="13"/>
      <c r="H598" s="13"/>
      <c r="I598" s="13"/>
      <c r="J598" s="13"/>
      <c r="K598" s="14"/>
      <c r="L598" s="13"/>
      <c r="M598" s="13"/>
      <c r="N598" s="13"/>
      <c r="O598" s="13"/>
      <c r="P598" s="13"/>
      <c r="Q598" s="13"/>
      <c r="R598" s="13"/>
      <c r="S598" s="13"/>
      <c r="V598" s="18"/>
      <c r="W598" s="18"/>
      <c r="X598" s="18"/>
      <c r="Y598" s="18"/>
    </row>
    <row r="599" spans="2:25" x14ac:dyDescent="0.25">
      <c r="B599" s="9" t="s">
        <v>1247</v>
      </c>
      <c r="C599" s="9" t="s">
        <v>1248</v>
      </c>
      <c r="D599" s="10">
        <v>1</v>
      </c>
      <c r="E599" s="38" t="s">
        <v>271</v>
      </c>
      <c r="F599" s="13"/>
      <c r="G599" s="13"/>
      <c r="H599" s="13"/>
      <c r="I599" s="13"/>
      <c r="J599" s="13"/>
      <c r="K599" s="14"/>
      <c r="L599" s="13"/>
      <c r="M599" s="13"/>
      <c r="N599" s="13"/>
      <c r="O599" s="13"/>
      <c r="P599" s="13"/>
      <c r="Q599" s="13"/>
      <c r="R599" s="13"/>
      <c r="S599" s="13"/>
      <c r="V599" s="18"/>
      <c r="W599" s="18"/>
      <c r="X599" s="18"/>
      <c r="Y599" s="18"/>
    </row>
    <row r="600" spans="2:25" x14ac:dyDescent="0.25">
      <c r="B600" s="9" t="s">
        <v>1249</v>
      </c>
      <c r="C600" s="9" t="s">
        <v>1250</v>
      </c>
      <c r="D600" s="10">
        <v>1</v>
      </c>
      <c r="E600" s="38" t="s">
        <v>271</v>
      </c>
      <c r="F600" s="13"/>
      <c r="G600" s="13"/>
      <c r="H600" s="13"/>
      <c r="I600" s="13"/>
      <c r="J600" s="13"/>
      <c r="K600" s="14"/>
      <c r="L600" s="13"/>
      <c r="M600" s="13"/>
      <c r="N600" s="13"/>
      <c r="O600" s="13"/>
      <c r="P600" s="13"/>
      <c r="Q600" s="13"/>
      <c r="R600" s="13"/>
      <c r="S600" s="13"/>
      <c r="V600" s="18"/>
      <c r="W600" s="18"/>
      <c r="X600" s="18"/>
      <c r="Y600" s="18"/>
    </row>
    <row r="601" spans="2:25" x14ac:dyDescent="0.25">
      <c r="B601" s="9" t="s">
        <v>1251</v>
      </c>
      <c r="C601" s="9" t="s">
        <v>1252</v>
      </c>
      <c r="D601" s="10">
        <v>1</v>
      </c>
      <c r="E601" s="38" t="s">
        <v>365</v>
      </c>
      <c r="F601" s="13"/>
      <c r="G601" s="13"/>
      <c r="H601" s="13"/>
      <c r="I601" s="13"/>
      <c r="J601" s="13"/>
      <c r="K601" s="14"/>
      <c r="L601" s="13"/>
      <c r="M601" s="13"/>
      <c r="N601" s="13"/>
      <c r="O601" s="13"/>
      <c r="P601" s="13"/>
      <c r="Q601" s="13"/>
      <c r="R601" s="13"/>
      <c r="S601" s="13"/>
      <c r="V601" s="18"/>
      <c r="W601" s="18"/>
      <c r="X601" s="18"/>
      <c r="Y601" s="18"/>
    </row>
    <row r="602" spans="2:25" x14ac:dyDescent="0.25">
      <c r="B602" s="9" t="s">
        <v>1253</v>
      </c>
      <c r="C602" s="9" t="s">
        <v>1254</v>
      </c>
      <c r="D602" s="10">
        <v>1</v>
      </c>
      <c r="E602" s="38" t="s">
        <v>333</v>
      </c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V602" s="18"/>
      <c r="W602" s="18"/>
      <c r="X602" s="18"/>
      <c r="Y602" s="18"/>
    </row>
    <row r="603" spans="2:25" x14ac:dyDescent="0.25">
      <c r="B603" s="9" t="s">
        <v>1255</v>
      </c>
      <c r="C603" s="9" t="s">
        <v>1256</v>
      </c>
      <c r="D603" s="10"/>
      <c r="E603" s="38" t="s">
        <v>298</v>
      </c>
    </row>
  </sheetData>
  <mergeCells count="7">
    <mergeCell ref="G2:K2"/>
    <mergeCell ref="L2:P2"/>
    <mergeCell ref="Q2:S2"/>
    <mergeCell ref="B2:B3"/>
    <mergeCell ref="C2:C3"/>
    <mergeCell ref="E2:E3"/>
    <mergeCell ref="F2:F3"/>
  </mergeCells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B2:E35"/>
  <sheetViews>
    <sheetView workbookViewId="0">
      <selection activeCell="B16" sqref="B16"/>
    </sheetView>
  </sheetViews>
  <sheetFormatPr defaultColWidth="11" defaultRowHeight="15" x14ac:dyDescent="0.25"/>
  <cols>
    <col min="1" max="16384" width="11" style="1"/>
  </cols>
  <sheetData>
    <row r="2" spans="2:5" x14ac:dyDescent="0.25">
      <c r="B2" s="2" t="s">
        <v>1257</v>
      </c>
      <c r="C2" s="3" t="s">
        <v>1258</v>
      </c>
      <c r="E2" s="3"/>
    </row>
    <row r="3" spans="2:5" x14ac:dyDescent="0.25">
      <c r="B3" s="2" t="s">
        <v>346</v>
      </c>
      <c r="C3" s="3" t="s">
        <v>1259</v>
      </c>
      <c r="E3" s="3"/>
    </row>
    <row r="4" spans="2:5" x14ac:dyDescent="0.25">
      <c r="B4" s="2" t="s">
        <v>260</v>
      </c>
      <c r="C4" s="3" t="s">
        <v>1260</v>
      </c>
      <c r="D4" s="1" t="s">
        <v>1261</v>
      </c>
      <c r="E4" s="3" t="s">
        <v>1262</v>
      </c>
    </row>
    <row r="5" spans="2:5" x14ac:dyDescent="0.25">
      <c r="B5" s="2" t="s">
        <v>328</v>
      </c>
      <c r="C5" s="3" t="s">
        <v>1258</v>
      </c>
      <c r="E5" s="3"/>
    </row>
    <row r="6" spans="2:5" x14ac:dyDescent="0.25">
      <c r="B6" s="2" t="s">
        <v>319</v>
      </c>
      <c r="C6" s="3" t="s">
        <v>1263</v>
      </c>
      <c r="E6" s="3"/>
    </row>
    <row r="7" spans="2:5" x14ac:dyDescent="0.25">
      <c r="B7" s="2" t="s">
        <v>330</v>
      </c>
      <c r="C7" s="3" t="s">
        <v>1264</v>
      </c>
      <c r="E7" s="3"/>
    </row>
    <row r="8" spans="2:5" x14ac:dyDescent="0.25">
      <c r="B8" s="2" t="s">
        <v>396</v>
      </c>
      <c r="C8" s="3" t="s">
        <v>1258</v>
      </c>
      <c r="E8" s="3"/>
    </row>
    <row r="9" spans="2:5" x14ac:dyDescent="0.25">
      <c r="B9" s="2" t="s">
        <v>258</v>
      </c>
      <c r="C9" s="3" t="s">
        <v>1262</v>
      </c>
      <c r="E9" s="3"/>
    </row>
    <row r="10" spans="2:5" x14ac:dyDescent="0.25">
      <c r="B10" s="2" t="s">
        <v>370</v>
      </c>
      <c r="C10" s="3" t="s">
        <v>1263</v>
      </c>
      <c r="E10" s="3"/>
    </row>
    <row r="11" spans="2:5" x14ac:dyDescent="0.25">
      <c r="B11" s="2" t="s">
        <v>368</v>
      </c>
      <c r="C11" s="1" t="s">
        <v>1265</v>
      </c>
      <c r="E11" s="3"/>
    </row>
    <row r="12" spans="2:5" x14ac:dyDescent="0.25">
      <c r="B12" s="2" t="s">
        <v>283</v>
      </c>
      <c r="C12" s="3" t="s">
        <v>1262</v>
      </c>
      <c r="E12" s="3"/>
    </row>
    <row r="13" spans="2:5" x14ac:dyDescent="0.25">
      <c r="B13" s="2" t="s">
        <v>271</v>
      </c>
      <c r="C13" s="3" t="s">
        <v>1259</v>
      </c>
      <c r="E13" s="3"/>
    </row>
    <row r="14" spans="2:5" x14ac:dyDescent="0.25">
      <c r="B14" s="2" t="s">
        <v>298</v>
      </c>
      <c r="C14" s="3" t="s">
        <v>1262</v>
      </c>
      <c r="E14" s="3"/>
    </row>
    <row r="15" spans="2:5" x14ac:dyDescent="0.25">
      <c r="B15" s="2" t="s">
        <v>300</v>
      </c>
      <c r="C15" s="3" t="s">
        <v>1263</v>
      </c>
      <c r="E15" s="3"/>
    </row>
    <row r="16" spans="2:5" x14ac:dyDescent="0.25">
      <c r="B16" s="2" t="s">
        <v>336</v>
      </c>
      <c r="C16" s="3" t="s">
        <v>1258</v>
      </c>
      <c r="E16" s="3"/>
    </row>
    <row r="17" spans="2:5" x14ac:dyDescent="0.25">
      <c r="B17" s="2" t="s">
        <v>341</v>
      </c>
      <c r="C17" s="3" t="s">
        <v>1258</v>
      </c>
      <c r="E17" s="3"/>
    </row>
    <row r="18" spans="2:5" x14ac:dyDescent="0.25">
      <c r="B18" s="2" t="s">
        <v>264</v>
      </c>
      <c r="C18" s="3" t="s">
        <v>1263</v>
      </c>
      <c r="E18" s="3"/>
    </row>
    <row r="19" spans="2:5" x14ac:dyDescent="0.25">
      <c r="B19" s="2" t="s">
        <v>488</v>
      </c>
      <c r="C19" s="3" t="s">
        <v>1264</v>
      </c>
      <c r="E19" s="3"/>
    </row>
    <row r="20" spans="2:5" x14ac:dyDescent="0.25">
      <c r="B20" s="2" t="s">
        <v>888</v>
      </c>
      <c r="C20" s="3" t="s">
        <v>1260</v>
      </c>
      <c r="E20" s="3"/>
    </row>
    <row r="21" spans="2:5" x14ac:dyDescent="0.25">
      <c r="B21" s="2" t="s">
        <v>266</v>
      </c>
      <c r="C21" s="3" t="s">
        <v>1260</v>
      </c>
      <c r="E21" s="3"/>
    </row>
    <row r="22" spans="2:5" x14ac:dyDescent="0.25">
      <c r="B22" s="2" t="s">
        <v>289</v>
      </c>
      <c r="C22" s="3" t="s">
        <v>1262</v>
      </c>
      <c r="E22" s="3"/>
    </row>
    <row r="23" spans="2:5" x14ac:dyDescent="0.25">
      <c r="B23" s="2" t="s">
        <v>321</v>
      </c>
      <c r="C23" s="3" t="s">
        <v>1263</v>
      </c>
      <c r="E23" s="3"/>
    </row>
    <row r="24" spans="2:5" x14ac:dyDescent="0.25">
      <c r="B24" s="2" t="s">
        <v>333</v>
      </c>
      <c r="C24" s="3" t="s">
        <v>1263</v>
      </c>
      <c r="E24" s="3"/>
    </row>
    <row r="25" spans="2:5" x14ac:dyDescent="0.25">
      <c r="B25" s="2" t="s">
        <v>405</v>
      </c>
      <c r="C25" s="3" t="s">
        <v>1263</v>
      </c>
      <c r="E25" s="3"/>
    </row>
    <row r="26" spans="2:5" x14ac:dyDescent="0.25">
      <c r="B26" s="2" t="s">
        <v>365</v>
      </c>
      <c r="C26" s="3" t="s">
        <v>1264</v>
      </c>
      <c r="E26" s="3"/>
    </row>
    <row r="27" spans="2:5" x14ac:dyDescent="0.25">
      <c r="B27" s="2" t="s">
        <v>307</v>
      </c>
      <c r="C27" s="3" t="s">
        <v>1263</v>
      </c>
      <c r="E27" s="3"/>
    </row>
    <row r="28" spans="2:5" x14ac:dyDescent="0.25">
      <c r="B28" s="2" t="s">
        <v>922</v>
      </c>
      <c r="C28" s="3" t="s">
        <v>1260</v>
      </c>
      <c r="E28" s="3"/>
    </row>
    <row r="29" spans="2:5" x14ac:dyDescent="0.25">
      <c r="B29" s="2" t="s">
        <v>262</v>
      </c>
      <c r="C29" s="1" t="s">
        <v>1258</v>
      </c>
      <c r="E29" s="3"/>
    </row>
    <row r="30" spans="2:5" x14ac:dyDescent="0.25">
      <c r="B30" s="2" t="s">
        <v>360</v>
      </c>
      <c r="C30" s="3" t="s">
        <v>1264</v>
      </c>
      <c r="E30" s="3"/>
    </row>
    <row r="31" spans="2:5" x14ac:dyDescent="0.25">
      <c r="B31" s="2" t="s">
        <v>278</v>
      </c>
      <c r="C31" s="3" t="s">
        <v>1264</v>
      </c>
      <c r="E31" s="3"/>
    </row>
    <row r="32" spans="2:5" x14ac:dyDescent="0.25">
      <c r="B32" s="4" t="s">
        <v>1266</v>
      </c>
      <c r="C32" s="1" t="s">
        <v>1265</v>
      </c>
      <c r="E32" s="3"/>
    </row>
    <row r="33" spans="5:5" x14ac:dyDescent="0.25">
      <c r="E33" s="3"/>
    </row>
    <row r="34" spans="5:5" x14ac:dyDescent="0.25">
      <c r="E34" s="3"/>
    </row>
    <row r="35" spans="5:5" x14ac:dyDescent="0.25">
      <c r="E35" s="3"/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年报</vt:lpstr>
      <vt:lpstr>一季报</vt:lpstr>
      <vt:lpstr>重点公司</vt:lpstr>
      <vt:lpstr>分工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oishi</dc:creator>
  <cp:lastModifiedBy>洪敏 沈</cp:lastModifiedBy>
  <dcterms:created xsi:type="dcterms:W3CDTF">2023-04-20T13:28:00Z</dcterms:created>
  <dcterms:modified xsi:type="dcterms:W3CDTF">2024-07-10T05:43:08Z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2052-12.1.0.16729</vt:lpwstr>
  </property>
  <property fmtid="{D5CDD505-2E9C-101B-9397-08002B2CF9AE}" pid="3" name="ICV">
    <vt:lpwstr>B04DB327B1AE4CF8B2C43E6F45640222_13</vt:lpwstr>
  </property>
</Properties>
</file>