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16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002523.SZ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预计2024-01-01到2024-06-30业绩：净利润2000万元至2600万元,基本每股收益0.014元至0.018元;上年同期业绩:净利润-169.23万元,基本每股收益-0.001元;</t>
        </is>
      </c>
      <c r="G2" s="33">
        <f>IFERROR(VLOOKUP(C2,重点公司!$C$2:$E$800,2,FALSE),0)</f>
        <v/>
      </c>
    </row>
    <row r="3" ht="14" customHeight="1">
      <c r="B3" s="34" t="inlineStr">
        <is>
          <t>601233.SH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预计2024-01-01到2024-06-30业绩：净利润100000.00万元至115000.00万元;增长幅度为849.40%至991.81%;上年同期业绩:净利润10533.00万元,基本每股收益0.04元;</t>
        </is>
      </c>
      <c r="G3" s="33">
        <f>IFERROR(VLOOKUP(C3,重点公司!$C$2:$E$800,2,FALSE),0)</f>
        <v/>
      </c>
    </row>
    <row r="4" ht="14" customHeight="1">
      <c r="B4" s="34" t="inlineStr">
        <is>
          <t>002661.SZ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预计2024-01-01到2024-06-30业绩：净利润8500.0万元至12500.00万元;增长幅度为664.98%至1024.98%,基本每股收益0.261元至0.383元;上年同期业绩:净利润1111.14万元,基本每股收益0.034元;</t>
        </is>
      </c>
      <c r="G4" s="33">
        <f>IFERROR(VLOOKUP(C4,重点公司!$C$2:$E$800,2,FALSE),0)</f>
        <v/>
      </c>
    </row>
    <row r="5" ht="14" customHeight="1">
      <c r="B5" s="34" t="inlineStr">
        <is>
          <t>600759.SH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预计2024-01-01到2024-06-30业绩：净利润8700万元至13000万元;增长幅度为653 %至926%;上年同期业绩:净利润-1574.12万元,基本每股收益-0.007元;</t>
        </is>
      </c>
      <c r="G5" s="33">
        <f>IFERROR(VLOOKUP(C5,重点公司!$C$2:$E$800,2,FALSE),0)</f>
        <v/>
      </c>
    </row>
    <row r="6" ht="14" customHeight="1">
      <c r="B6" s="34" t="inlineStr">
        <is>
          <t>002591.SZ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预计2024-01-01到2024-06-30业绩：净利润1100万元至1600万元;增长幅度为587.84%至900.50%,基本每股收益0.0366元至0.0533元;上年同期业绩:净利润159.92万元,基本每股收益0.0053元;</t>
        </is>
      </c>
      <c r="G6" s="33">
        <f>IFERROR(VLOOKUP(C6,重点公司!$C$2:$E$800,2,FALSE),0)</f>
        <v/>
      </c>
    </row>
    <row r="7" ht="14" customHeight="1">
      <c r="B7" s="34" t="inlineStr">
        <is>
          <t>000546.SZ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预计2024-01-01到2024-06-30业绩：净利润17000万元至22000万元;增长幅度为645.55%至806.01%,基本每股收益0.22元至0.28元;上年同期业绩:净利润-3116.11万元,基本每股收益-0.04元;</t>
        </is>
      </c>
      <c r="G7" s="33">
        <f>IFERROR(VLOOKUP(C7,重点公司!$C$2:$E$800,2,FALSE),0)</f>
        <v/>
      </c>
    </row>
    <row r="8" ht="14" customHeight="1">
      <c r="B8" s="34" t="inlineStr">
        <is>
          <t>603993.SH</t>
        </is>
      </c>
      <c r="C8" s="29">
        <f t="array" ref="C8">[1]!s_info_name(B8)</f>
        <v/>
      </c>
      <c r="D8" s="39">
        <f t="array" ref="D8">[1]!s_info_industry_sw_2021(B8,"",1)</f>
        <v/>
      </c>
      <c r="E8" s="31">
        <f t="array" ref="E8">IF([1]!s_info_industry_sw_2021(B8,"",2)="消费电子",分工!$E$4,VLOOKUP(D8,分工!$B$2:'分工'!$C$32,2,0))</f>
        <v/>
      </c>
      <c r="F8" s="35" t="inlineStr">
        <is>
          <t>预计2024-01-01到2024-06-30业绩：净利润518900.00万元至573500.00万元;增长幅度为638%至716%;上年同期业绩:净利润70300.00万元,基本每股收益0.033元;</t>
        </is>
      </c>
      <c r="G8" s="33">
        <f>IFERROR(VLOOKUP(C8,重点公司!$C$2:$E$800,2,FALSE),0)</f>
        <v/>
      </c>
    </row>
    <row r="9" ht="14" customHeight="1">
      <c r="B9" s="34" t="inlineStr">
        <is>
          <t>000860.SZ</t>
        </is>
      </c>
      <c r="C9" s="29">
        <f t="array" ref="C9">[1]!s_info_name(B9)</f>
        <v/>
      </c>
      <c r="D9" s="39">
        <f t="array" ref="D9">[1]!s_info_industry_sw_2021(B9,"",1)</f>
        <v/>
      </c>
      <c r="E9" s="31">
        <f t="array" ref="E9">IF([1]!s_info_industry_sw_2021(B9,"",2)="消费电子",分工!$E$4,VLOOKUP(D9,分工!$B$2:'分工'!$C$32,2,0))</f>
        <v/>
      </c>
      <c r="F9" s="35" t="inlineStr">
        <is>
          <t>预计2024-01-01到2024-06-30业绩：净利润33000万元至48000万元,基本每股收益0.4449元至0.6471元;上年同期业绩:净利润-8097.26万元,基本每股收益-0.1092元;</t>
        </is>
      </c>
      <c r="G9" s="33">
        <f>IFERROR(VLOOKUP(C9,重点公司!$C$2:$E$800,2,FALSE),0)</f>
        <v/>
      </c>
    </row>
    <row r="10" ht="14" customHeight="1">
      <c r="B10" s="34" t="inlineStr">
        <is>
          <t>000426.SZ</t>
        </is>
      </c>
      <c r="C10" s="29">
        <f t="array" ref="C10">[1]!s_info_name(B10)</f>
        <v/>
      </c>
      <c r="D10" s="39">
        <f t="array" ref="D10">[1]!s_info_industry_sw_2021(B10,"",1)</f>
        <v/>
      </c>
      <c r="E10" s="31">
        <f t="array" ref="E10">IF([1]!s_info_industry_sw_2021(B10,"",2)="消费电子",分工!$E$4,VLOOKUP(D10,分工!$B$2:'分工'!$C$32,2,0))</f>
        <v/>
      </c>
      <c r="F10" s="35" t="inlineStr">
        <is>
          <t>预计2024-01-01到2024-06-30业绩：净利润84000.00万元至90500.00万元;增长幅度为533.68%至582.72%,基本每股收益0.4572元至0.4926元;上年同期业绩:净利润13255.84万元,基本每股收益0.0722元;</t>
        </is>
      </c>
      <c r="G10" s="33">
        <f>IFERROR(VLOOKUP(C10,重点公司!$C$2:$E$800,2,FALSE),0)</f>
        <v/>
      </c>
    </row>
    <row r="11" ht="14" customHeight="1">
      <c r="B11" s="34" t="inlineStr">
        <is>
          <t>002654.SZ</t>
        </is>
      </c>
      <c r="C11" s="29">
        <f t="array" ref="C11">[1]!s_info_name(B11)</f>
        <v/>
      </c>
      <c r="D11" s="39">
        <f t="array" ref="D11">[1]!s_info_industry_sw_2021(B11,"",1)</f>
        <v/>
      </c>
      <c r="E11" s="31">
        <f t="array" ref="E11">IF([1]!s_info_industry_sw_2021(B11,"",2)="消费电子",分工!$E$4,VLOOKUP(D11,分工!$B$2:'分工'!$C$32,2,0))</f>
        <v/>
      </c>
      <c r="F11" s="35" t="inlineStr">
        <is>
          <t>预计2024-01-01到2024-06-30业绩：净利润2400万元至3600万元,基本每股收益0.03元至0.04元;上年同期业绩:净利润-678.47万元,基本每股收益-0.01元;</t>
        </is>
      </c>
      <c r="G11" s="33">
        <f>IFERROR(VLOOKUP(C11,重点公司!$C$2:$E$800,2,FALSE),0)</f>
        <v/>
      </c>
    </row>
    <row r="12" ht="14" customHeight="1">
      <c r="B12" s="34" t="inlineStr">
        <is>
          <t>002269.SZ</t>
        </is>
      </c>
      <c r="C12" s="29">
        <f t="array" ref="C12">[1]!s_info_name(B12)</f>
        <v/>
      </c>
      <c r="D12" s="39">
        <f t="array" ref="D12">[1]!s_info_industry_sw_2021(B12,"",1)</f>
        <v/>
      </c>
      <c r="E12" s="31">
        <f t="array" ref="E12">IF([1]!s_info_industry_sw_2021(B12,"",2)="消费电子",分工!$E$4,VLOOKUP(D12,分工!$B$2:'分工'!$C$32,2,0))</f>
        <v/>
      </c>
      <c r="F12" s="35" t="inlineStr">
        <is>
          <t>预计2024-01-01到2024-06-30业绩：净利润5200万元至7700万元;增长幅度为406.63%至650.20%,基本每股收益0.02元至0.03元;上年同期业绩:净利润1026.39万元,基本每股收益0.00元;</t>
        </is>
      </c>
      <c r="G12" s="33">
        <f>IFERROR(VLOOKUP(C12,重点公司!$C$2:$E$800,2,FALSE),0)</f>
        <v/>
      </c>
    </row>
    <row r="13" ht="14" customHeight="1">
      <c r="B13" s="34" t="inlineStr">
        <is>
          <t>002636.SZ</t>
        </is>
      </c>
      <c r="C13" s="29">
        <f t="array" ref="C13">[1]!s_info_name(B13)</f>
        <v/>
      </c>
      <c r="D13" s="39">
        <f t="array" ref="D13">[1]!s_info_industry_sw_2021(B13,"",1)</f>
        <v/>
      </c>
      <c r="E13" s="31">
        <f t="array" ref="E13">IF([1]!s_info_industry_sw_2021(B13,"",2)="消费电子",分工!$E$4,VLOOKUP(D13,分工!$B$2:'分工'!$C$32,2,0))</f>
        <v/>
      </c>
      <c r="F13" s="35" t="inlineStr">
        <is>
          <t>预计2024-01-01到2024-06-30业绩：净利润6000万元至8000万元;增长幅度为428.63%至604.85%,基本每股收益0.082元至0.110元;上年同期业绩:净利润1135万元,基本每股收益0.016元;</t>
        </is>
      </c>
      <c r="G13" s="33">
        <f>IFERROR(VLOOKUP(C13,重点公司!$C$2:$E$800,2,FALSE),0)</f>
        <v/>
      </c>
    </row>
    <row r="14" ht="14" customHeight="1">
      <c r="B14" s="34" t="inlineStr">
        <is>
          <t>603681.SH</t>
        </is>
      </c>
      <c r="C14" s="29">
        <f t="array" ref="C14">[1]!s_info_name(B14)</f>
        <v/>
      </c>
      <c r="D14" s="39">
        <f t="array" ref="D14">[1]!s_info_industry_sw_2021(B14,"",1)</f>
        <v/>
      </c>
      <c r="E14" s="31">
        <f t="array" ref="E14">IF([1]!s_info_industry_sw_2021(B14,"",2)="消费电子",分工!$E$4,VLOOKUP(D14,分工!$B$2:'分工'!$C$32,2,0))</f>
        <v/>
      </c>
      <c r="F14" s="35" t="inlineStr">
        <is>
          <t>预计2024-01-01到2024-06-30业绩：净利润7800.00万元至9200.00万元;上年同期业绩:净利润-2142.34万元,基本每股收益-0.11元;</t>
        </is>
      </c>
      <c r="G14" s="33">
        <f>IFERROR(VLOOKUP(C14,重点公司!$C$2:$E$800,2,FALSE),0)</f>
        <v/>
      </c>
    </row>
    <row r="15" ht="14" customHeight="1">
      <c r="B15" s="34" t="inlineStr">
        <is>
          <t>002399.SZ</t>
        </is>
      </c>
      <c r="C15" s="29">
        <f t="array" ref="C15">[1]!s_info_name(B15)</f>
        <v/>
      </c>
      <c r="D15" s="39">
        <f t="array" ref="D15">[1]!s_info_industry_sw_2021(B15,"",1)</f>
        <v/>
      </c>
      <c r="E15" s="31">
        <f t="array" ref="E15">IF([1]!s_info_industry_sw_2021(B15,"",2)="消费电子",分工!$E$4,VLOOKUP(D15,分工!$B$2:'分工'!$C$32,2,0))</f>
        <v/>
      </c>
      <c r="F15" s="35" t="inlineStr">
        <is>
          <t>预计2024-01-01到2024-06-30业绩：净利润64228.35万元至73482.17万元;增长幅度为420.70%至495.72%,基本每股收益0.4377元至0.5008元;上年同期业绩:净利润12334.98万元,基本每股收益0.0841元;</t>
        </is>
      </c>
      <c r="G15" s="33">
        <f>IFERROR(VLOOKUP(C15,重点公司!$C$2:$E$800,2,FALSE),0)</f>
        <v/>
      </c>
    </row>
    <row r="16" ht="14" customHeight="1">
      <c r="B16" s="34" t="inlineStr">
        <is>
          <t>000735.SZ</t>
        </is>
      </c>
      <c r="C16" s="29">
        <f t="array" ref="C16">[1]!s_info_name(B16)</f>
        <v/>
      </c>
      <c r="D16" s="39">
        <f t="array" ref="D16">[1]!s_info_industry_sw_2021(B16,"",1)</f>
        <v/>
      </c>
      <c r="E16" s="31">
        <f t="array" ref="E16">IF([1]!s_info_industry_sw_2021(B16,"",2)="消费电子",分工!$E$4,VLOOKUP(D16,分工!$B$2:'分工'!$C$32,2,0))</f>
        <v/>
      </c>
      <c r="F16" s="35" t="inlineStr">
        <is>
          <t>预计2024-01-01到2024-06-30业绩：净利润25000万元至31000万元;增长幅度为317.08%至369.17%,基本每股收益0.2171元至0.2692元;上年同期业绩:净利润-11516.72万元,基本每股收益-0.1000元;</t>
        </is>
      </c>
      <c r="G16" s="33">
        <f>IFERROR(VLOOKUP(C16,重点公司!$C$2:$E$800,2,FALSE),0)</f>
        <v/>
      </c>
    </row>
    <row r="17" ht="14" customHeight="1">
      <c r="B17" s="34" t="inlineStr">
        <is>
          <t>001226.SZ</t>
        </is>
      </c>
      <c r="C17" s="29">
        <f t="array" ref="C17">[1]!s_info_name(B17)</f>
        <v/>
      </c>
      <c r="D17" s="39">
        <f t="array" ref="D17">[1]!s_info_industry_sw_2021(B17,"",1)</f>
        <v/>
      </c>
      <c r="E17" s="31">
        <f t="array" ref="E17">IF([1]!s_info_industry_sw_2021(B17,"",2)="消费电子",分工!$E$4,VLOOKUP(D17,分工!$B$2:'分工'!$C$32,2,0))</f>
        <v/>
      </c>
      <c r="F17" s="35" t="inlineStr">
        <is>
          <t>预计2024-01-01到2024-06-30业绩：净利润1024万元至1536万元;增长幅度为223.97%至385.95%,基本每股收益0.14元至0.21元;上年同期业绩:净利润316.08万元,基本每股收益0.04元;</t>
        </is>
      </c>
      <c r="G17" s="33">
        <f>IFERROR(VLOOKUP(C17,重点公司!$C$2:$E$800,2,FALSE),0)</f>
        <v/>
      </c>
    </row>
    <row r="18" ht="14" customHeight="1">
      <c r="B18" s="34" t="inlineStr">
        <is>
          <t>002156.SZ</t>
        </is>
      </c>
      <c r="C18" s="29">
        <f t="array" ref="C18">[1]!s_info_name(B18)</f>
        <v/>
      </c>
      <c r="D18" s="39">
        <f t="array" ref="D18">[1]!s_info_industry_sw_2021(B18,"",1)</f>
        <v/>
      </c>
      <c r="E18" s="31">
        <f t="array" ref="E18">IF([1]!s_info_industry_sw_2021(B18,"",2)="消费电子",分工!$E$4,VLOOKUP(D18,分工!$B$2:'分工'!$C$32,2,0))</f>
        <v/>
      </c>
      <c r="F18" s="35" t="inlineStr">
        <is>
          <t>预计2024-01-01到2024-06-30业绩：净利润28800万元至37500万元;增长幅度为253.44%至299.79%,基本每股收益0.19元至0.25元;上年同期业绩:净利润-18769.40万元,基本每股收益-0.12元;</t>
        </is>
      </c>
      <c r="G18" s="33">
        <f>IFERROR(VLOOKUP(C18,重点公司!$C$2:$E$800,2,FALSE),0)</f>
        <v/>
      </c>
    </row>
    <row r="19" ht="14" customHeight="1">
      <c r="B19" s="34" t="inlineStr">
        <is>
          <t>002476.SZ</t>
        </is>
      </c>
      <c r="C19" s="29">
        <f t="array" ref="C19">[1]!s_info_name(B19)</f>
        <v/>
      </c>
      <c r="D19" s="39">
        <f t="array" ref="D19">[1]!s_info_industry_sw_2021(B19,"",1)</f>
        <v/>
      </c>
      <c r="E19" s="31">
        <f t="array" ref="E19">IF([1]!s_info_industry_sw_2021(B19,"",2)="消费电子",分工!$E$4,VLOOKUP(D19,分工!$B$2:'分工'!$C$32,2,0))</f>
        <v/>
      </c>
      <c r="F19" s="35" t="inlineStr">
        <is>
          <t>预计2024-01-01到2024-06-30业绩：净利润537万元至784万元;增长幅度为235.55%至297.89%,基本每股收益0.0088元至0.0128元;上年同期业绩:净利润-396.17万元,基本每股收益-0.0065元;</t>
        </is>
      </c>
      <c r="G19" s="33">
        <f>IFERROR(VLOOKUP(C19,重点公司!$C$2:$E$800,2,FALSE),0)</f>
        <v/>
      </c>
    </row>
    <row r="20" ht="14" customHeight="1">
      <c r="B20" s="34" t="inlineStr">
        <is>
          <t>002878.SZ</t>
        </is>
      </c>
      <c r="C20" s="29">
        <f t="array" ref="C20">[1]!s_info_name(B20)</f>
        <v/>
      </c>
      <c r="D20" s="39">
        <f t="array" ref="D20">[1]!s_info_industry_sw_2021(B20,"",1)</f>
        <v/>
      </c>
      <c r="E20" s="31">
        <f t="array" ref="E20">IF([1]!s_info_industry_sw_2021(B20,"",2)="消费电子",分工!$E$4,VLOOKUP(D20,分工!$B$2:'分工'!$C$32,2,0))</f>
        <v/>
      </c>
      <c r="F20" s="35" t="inlineStr">
        <is>
          <t>预计2024-01-01到2024-06-30业绩：净利润2500万元至3500万元;增长幅度为193.57%至311%,基本每股收益0.1元至0.13元;上年同期业绩:净利润851.59万元,基本每股收益0.04元;</t>
        </is>
      </c>
      <c r="G20" s="33">
        <f>IFERROR(VLOOKUP(C20,重点公司!$C$2:$E$800,2,FALSE),0)</f>
        <v/>
      </c>
    </row>
    <row r="21" ht="14" customHeight="1">
      <c r="B21" s="34" t="inlineStr">
        <is>
          <t>002150.SZ</t>
        </is>
      </c>
      <c r="C21" s="29">
        <f t="array" ref="C21">[1]!s_info_name(B21)</f>
        <v/>
      </c>
      <c r="D21" s="39">
        <f t="array" ref="D21">[1]!s_info_industry_sw_2021(B21,"",1)</f>
        <v/>
      </c>
      <c r="E21" s="31">
        <f t="array" ref="E21">IF([1]!s_info_industry_sw_2021(B21,"",2)="消费电子",分工!$E$4,VLOOKUP(D21,分工!$B$2:'分工'!$C$32,2,0))</f>
        <v/>
      </c>
      <c r="F21" s="35" t="inlineStr">
        <is>
          <t>预计2024-01-01到2024-06-30业绩：净利润6294.10万元至9231.35万元;增长幅度为180.18%至310.94%,基本每股收益0.17元至0.25元;上年同期业绩:净利润2246.42万元,基本每股收益0.06元;</t>
        </is>
      </c>
      <c r="G21" s="33">
        <f>IFERROR(VLOOKUP(C21,重点公司!$C$2:$E$800,2,FALSE),0)</f>
        <v/>
      </c>
    </row>
    <row r="22" ht="14" customHeight="1">
      <c r="B22" s="34" t="inlineStr">
        <is>
          <t>002112.SZ</t>
        </is>
      </c>
      <c r="C22" s="29">
        <f t="array" ref="C22">[1]!s_info_name(B22)</f>
        <v/>
      </c>
      <c r="D22" s="39">
        <f t="array" ref="D22">[1]!s_info_industry_sw_2021(B22,"",1)</f>
        <v/>
      </c>
      <c r="E22" s="31">
        <f t="array" ref="E22">IF([1]!s_info_industry_sw_2021(B22,"",2)="消费电子",分工!$E$4,VLOOKUP(D22,分工!$B$2:'分工'!$C$32,2,0))</f>
        <v/>
      </c>
      <c r="F22" s="35" t="inlineStr">
        <is>
          <t>预计2024-01-01到2024-06-30业绩：净利润4500万元至6000万元;增长幅度为194.41%至292.54%,基本每股收益0.17元至0.23元;上年同期业绩:净利润1528.50万元,基本每股收益0.06元;</t>
        </is>
      </c>
      <c r="G22" s="33">
        <f>IFERROR(VLOOKUP(C22,重点公司!$C$2:$E$800,2,FALSE),0)</f>
        <v/>
      </c>
    </row>
    <row r="23" ht="14" customHeight="1">
      <c r="B23" s="34" t="inlineStr">
        <is>
          <t>600810.SH</t>
        </is>
      </c>
      <c r="C23" s="29">
        <f t="array" ref="C23">[1]!s_info_name(B23)</f>
        <v/>
      </c>
      <c r="D23" s="39">
        <f t="array" ref="D23">[1]!s_info_industry_sw_2021(B23,"",1)</f>
        <v/>
      </c>
      <c r="E23" s="31">
        <f t="array" ref="E23">IF([1]!s_info_industry_sw_2021(B23,"",2)="消费电子",分工!$E$4,VLOOKUP(D23,分工!$B$2:'分工'!$C$32,2,0))</f>
        <v/>
      </c>
      <c r="F23" s="35" t="inlineStr">
        <is>
          <t>预计2024-01-01到2024-06-30业绩：净利润4842.15万元左右;上年同期业绩:净利润-3490.52万元,基本每股收益-0.03元;</t>
        </is>
      </c>
      <c r="G23" s="33">
        <f>IFERROR(VLOOKUP(C23,重点公司!$C$2:$E$800,2,FALSE),0)</f>
        <v/>
      </c>
    </row>
    <row r="24" ht="14" customHeight="1">
      <c r="B24" s="34" t="inlineStr">
        <is>
          <t>000833.SZ</t>
        </is>
      </c>
      <c r="C24" s="29">
        <f t="array" ref="C24">[1]!s_info_name(B24)</f>
        <v/>
      </c>
      <c r="D24" s="39">
        <f t="array" ref="D24">[1]!s_info_industry_sw_2021(B24,"",1)</f>
        <v/>
      </c>
      <c r="E24" s="31">
        <f t="array" ref="E24">IF([1]!s_info_industry_sw_2021(B24,"",2)="消费电子",分工!$E$4,VLOOKUP(D24,分工!$B$2:'分工'!$C$32,2,0))</f>
        <v/>
      </c>
      <c r="F24" s="35" t="inlineStr">
        <is>
          <t>预计2024-01-01到2024-06-30业绩：净利润11500万元至15500万元;增长幅度为184.72%至283.76%,基本每股收益0.1721元至0.2319元;上年同期业绩:净利润4039万元,基本每股收益0.0604元;</t>
        </is>
      </c>
      <c r="G24" s="33">
        <f>IFERROR(VLOOKUP(C24,重点公司!$C$2:$E$800,2,FALSE),0)</f>
        <v/>
      </c>
    </row>
    <row r="25" ht="14" customHeight="1">
      <c r="B25" s="34" t="inlineStr">
        <is>
          <t>002185.SZ</t>
        </is>
      </c>
      <c r="C25" s="29">
        <f t="array" ref="C25">[1]!s_info_name(B25)</f>
        <v/>
      </c>
      <c r="D25" s="39">
        <f t="array" ref="D25">[1]!s_info_industry_sw_2021(B25,"",1)</f>
        <v/>
      </c>
      <c r="E25" s="31">
        <f t="array" ref="E25">IF([1]!s_info_industry_sw_2021(B25,"",2)="消费电子",分工!$E$4,VLOOKUP(D25,分工!$B$2:'分工'!$C$32,2,0))</f>
        <v/>
      </c>
      <c r="F25" s="35" t="inlineStr">
        <is>
          <t>预计2024-01-01到2024-06-30业绩：净利润19000万元至23000万元;增长幅度为202.17%至265.78%,基本每股收益0.0593元至0.0718元;上年同期业绩:净利润6287.86万元,基本每股收益0.0196元;</t>
        </is>
      </c>
      <c r="G25" s="33">
        <f>IFERROR(VLOOKUP(C25,重点公司!$C$2:$E$800,2,FALSE),0)</f>
        <v/>
      </c>
    </row>
    <row r="26" ht="14" customHeight="1">
      <c r="B26" s="34" t="inlineStr">
        <is>
          <t>000554.SZ</t>
        </is>
      </c>
      <c r="C26" s="29">
        <f t="array" ref="C26">[1]!s_info_name(B26)</f>
        <v/>
      </c>
      <c r="D26" s="39">
        <f t="array" ref="D26">[1]!s_info_industry_sw_2021(B26,"",1)</f>
        <v/>
      </c>
      <c r="E26" s="31">
        <f t="array" ref="E26">IF([1]!s_info_industry_sw_2021(B26,"",2)="消费电子",分工!$E$4,VLOOKUP(D26,分工!$B$2:'分工'!$C$32,2,0))</f>
        <v/>
      </c>
      <c r="F26" s="35" t="inlineStr">
        <is>
          <t>预计2024-01-01到2024-06-30业绩：净利润3500万元至4500万元;增长幅度为163%至239%,基本每股收益0.073元至0.094元;上年同期业绩:净利润1329.24万元,基本每股收益0.028元;</t>
        </is>
      </c>
      <c r="G26" s="33">
        <f>IFERROR(VLOOKUP(C26,重点公司!$C$2:$E$800,2,FALSE),0)</f>
        <v/>
      </c>
    </row>
    <row r="27" ht="14" customHeight="1">
      <c r="B27" s="34" t="inlineStr">
        <is>
          <t>000725.SZ</t>
        </is>
      </c>
      <c r="C27" s="29">
        <f t="array" ref="C27">[1]!s_info_name(B27)</f>
        <v/>
      </c>
      <c r="D27" s="39">
        <f t="array" ref="D27">[1]!s_info_industry_sw_2021(B27,"",1)</f>
        <v/>
      </c>
      <c r="E27" s="31">
        <f t="array" ref="E27">IF([1]!s_info_industry_sw_2021(B27,"",2)="消费电子",分工!$E$4,VLOOKUP(D27,分工!$B$2:'分工'!$C$32,2,0))</f>
        <v/>
      </c>
      <c r="F27" s="35" t="inlineStr">
        <is>
          <t>预计2024-01-01到2024-06-30业绩：净利润210000万元至230000万元;增长幅度为185%至213%,基本每股收益0.05元至0.06元;上年同期业绩:净利润73581万元,基本每股收益0.02元;</t>
        </is>
      </c>
      <c r="G27" s="33">
        <f>IFERROR(VLOOKUP(C27,重点公司!$C$2:$E$800,2,FALSE),0)</f>
        <v/>
      </c>
    </row>
    <row r="28" ht="14" customHeight="1">
      <c r="B28" s="34" t="inlineStr">
        <is>
          <t>002748.SZ</t>
        </is>
      </c>
      <c r="C28" s="29">
        <f t="array" ref="C28">[1]!s_info_name(B28)</f>
        <v/>
      </c>
      <c r="D28" s="39">
        <f t="array" ref="D28">[1]!s_info_industry_sw_2021(B28,"",1)</f>
        <v/>
      </c>
      <c r="E28" s="31">
        <f t="array" ref="E28">IF([1]!s_info_industry_sw_2021(B28,"",2)="消费电子",分工!$E$4,VLOOKUP(D28,分工!$B$2:'分工'!$C$32,2,0))</f>
        <v/>
      </c>
      <c r="F28" s="35" t="inlineStr">
        <is>
          <t>预计2024-01-01到2024-06-30业绩：净利润360万元至520万元,基本每股收益0.0150元至0.0217元;上年同期业绩:净利润-503.41万元,基本每股收益-0.0210元;</t>
        </is>
      </c>
      <c r="G28" s="33">
        <f>IFERROR(VLOOKUP(C28,重点公司!$C$2:$E$800,2,FALSE),0)</f>
        <v/>
      </c>
    </row>
    <row r="29" ht="14" customHeight="1">
      <c r="B29" s="34" t="inlineStr">
        <is>
          <t>002193.SZ</t>
        </is>
      </c>
      <c r="C29" s="29">
        <f t="array" ref="C29">[1]!s_info_name(B29)</f>
        <v/>
      </c>
      <c r="D29" s="39">
        <f t="array" ref="D29">[1]!s_info_industry_sw_2021(B29,"",1)</f>
        <v/>
      </c>
      <c r="E29" s="31">
        <f t="array" ref="E29">IF([1]!s_info_industry_sw_2021(B29,"",2)="消费电子",分工!$E$4,VLOOKUP(D29,分工!$B$2:'分工'!$C$32,2,0))</f>
        <v/>
      </c>
      <c r="F29" s="35" t="inlineStr">
        <is>
          <t>预计2024-01-01到2024-06-30业绩：净利润4900万元至5900万元;增长幅度为177.48%至193.29%,基本每股收益0.19元至0.23元;上年同期业绩:净利润-6324.58万元,基本每股收益-0.24元;</t>
        </is>
      </c>
      <c r="G29" s="33">
        <f>IFERROR(VLOOKUP(C29,重点公司!$C$2:$E$800,2,FALSE),0)</f>
        <v/>
      </c>
    </row>
    <row r="30" ht="14" customHeight="1">
      <c r="B30" s="34" t="inlineStr">
        <is>
          <t>600833.SH</t>
        </is>
      </c>
      <c r="C30" s="29">
        <f t="array" ref="C30">[1]!s_info_name(B30)</f>
        <v/>
      </c>
      <c r="D30" s="39">
        <f t="array" ref="D30">[1]!s_info_industry_sw_2021(B30,"",1)</f>
        <v/>
      </c>
      <c r="E30" s="31">
        <f t="array" ref="E30">IF([1]!s_info_industry_sw_2021(B30,"",2)="消费电子",分工!$E$4,VLOOKUP(D30,分工!$B$2:'分工'!$C$32,2,0))</f>
        <v/>
      </c>
      <c r="F30" s="35" t="inlineStr">
        <is>
          <t>预计2024-01-01到2024-06-30业绩：净利润11500万元至14500万元;增长幅度为150.93%至216.39%;上年同期业绩:净利润4582.96万元,基本每股收益0.2054元;</t>
        </is>
      </c>
      <c r="G30" s="33">
        <f>IFERROR(VLOOKUP(C30,重点公司!$C$2:$E$800,2,FALSE),0)</f>
        <v/>
      </c>
    </row>
    <row r="31" ht="14" customHeight="1">
      <c r="B31" s="34" t="inlineStr">
        <is>
          <t>002481.SZ</t>
        </is>
      </c>
      <c r="C31" s="29">
        <f t="array" ref="C31">[1]!s_info_name(B31)</f>
        <v/>
      </c>
      <c r="D31" s="39">
        <f t="array" ref="D31">[1]!s_info_industry_sw_2021(B31,"",1)</f>
        <v/>
      </c>
      <c r="E31" s="31">
        <f t="array" ref="E31">IF([1]!s_info_industry_sw_2021(B31,"",2)="消费电子",分工!$E$4,VLOOKUP(D31,分工!$B$2:'分工'!$C$32,2,0))</f>
        <v/>
      </c>
      <c r="F31" s="35" t="inlineStr">
        <is>
          <t>预计2024-01-01到2024-06-30业绩：净利润5000万元至6000万元;增长幅度为173.11%至187.74%,基本每股收益0.0405元至0.0486元;上年同期业绩:净利润-6838.67万元,基本每股收益-0.0574元;</t>
        </is>
      </c>
      <c r="G31" s="33">
        <f>IFERROR(VLOOKUP(C31,重点公司!$C$2:$E$800,2,FALSE),0)</f>
        <v/>
      </c>
    </row>
    <row r="32" ht="14" customHeight="1">
      <c r="B32" s="34" t="inlineStr">
        <is>
          <t>000788.SZ</t>
        </is>
      </c>
      <c r="C32" s="29">
        <f t="array" ref="C32">[1]!s_info_name(B32)</f>
        <v/>
      </c>
      <c r="D32" s="39">
        <f t="array" ref="D32">[1]!s_info_industry_sw_2021(B32,"",1)</f>
        <v/>
      </c>
      <c r="E32" s="31">
        <f t="array" ref="E32">IF([1]!s_info_industry_sw_2021(B32,"",2)="消费电子",分工!$E$4,VLOOKUP(D32,分工!$B$2:'分工'!$C$32,2,0))</f>
        <v/>
      </c>
      <c r="F32" s="35" t="inlineStr">
        <is>
          <t>预计2024-01-01到2024-06-30业绩：净利润8300万元至9500万元;增长幅度为161.41%至199.21%,基本每股收益0.1393元至0.1594元;上年同期业绩:净利润3175.03万元,基本每股收益0.0533元;</t>
        </is>
      </c>
      <c r="G32" s="33">
        <f>IFERROR(VLOOKUP(C32,重点公司!$C$2:$E$800,2,FALSE),0)</f>
        <v/>
      </c>
    </row>
    <row r="33" ht="14" customHeight="1">
      <c r="B33" s="34" t="inlineStr">
        <is>
          <t>002826.SZ</t>
        </is>
      </c>
      <c r="C33" s="29">
        <f t="array" ref="C33">[1]!s_info_name(B33)</f>
        <v/>
      </c>
      <c r="D33" s="39">
        <f t="array" ref="D33">[1]!s_info_industry_sw_2021(B33,"",1)</f>
        <v/>
      </c>
      <c r="E33" s="31">
        <f t="array" ref="E33">IF([1]!s_info_industry_sw_2021(B33,"",2)="消费电子",分工!$E$4,VLOOKUP(D33,分工!$B$2:'分工'!$C$32,2,0))</f>
        <v/>
      </c>
      <c r="F33" s="35" t="inlineStr">
        <is>
          <t>预计2024-01-01到2024-06-30业绩：净利润3153万元至4532万元;增长幅度为123.92%至221.86%,基本每股收益0.17元至0.24元;上年同期业绩:净利润1408.08万元,基本每股收益0.07元;</t>
        </is>
      </c>
      <c r="G33" s="33">
        <f>IFERROR(VLOOKUP(C33,重点公司!$C$2:$E$800,2,FALSE),0)</f>
        <v/>
      </c>
    </row>
    <row r="34" ht="14" customHeight="1">
      <c r="B34" s="34" t="inlineStr">
        <is>
          <t>002180.SZ</t>
        </is>
      </c>
      <c r="C34" s="29">
        <f t="array" ref="C34">[1]!s_info_name(B34)</f>
        <v/>
      </c>
      <c r="D34" s="39">
        <f t="array" ref="D34">[1]!s_info_industry_sw_2021(B34,"",1)</f>
        <v/>
      </c>
      <c r="E34" s="31">
        <f t="array" ref="E34">IF([1]!s_info_industry_sw_2021(B34,"",2)="消费电子",分工!$E$4,VLOOKUP(D34,分工!$B$2:'分工'!$C$32,2,0))</f>
        <v/>
      </c>
      <c r="F34" s="35" t="inlineStr">
        <is>
          <t>预计2024-01-01到2024-06-30业绩：净利润85000万元至105000万元;增长幅度为142.15%至199.12%,基本每股收益0.6055元至0.7479元;上年同期业绩:净利润35102.58万元,基本每股收益0.2476元;</t>
        </is>
      </c>
      <c r="G34" s="33">
        <f>IFERROR(VLOOKUP(C34,重点公司!$C$2:$E$800,2,FALSE),0)</f>
        <v/>
      </c>
    </row>
    <row r="35" ht="14" customHeight="1">
      <c r="B35" s="34" t="inlineStr">
        <is>
          <t>000523.SZ</t>
        </is>
      </c>
      <c r="C35" s="29">
        <f t="array" ref="C35">[1]!s_info_name(B35)</f>
        <v/>
      </c>
      <c r="D35" s="39">
        <f t="array" ref="D35">[1]!s_info_industry_sw_2021(B35,"",1)</f>
        <v/>
      </c>
      <c r="E35" s="31">
        <f t="array" ref="E35">IF([1]!s_info_industry_sw_2021(B35,"",2)="消费电子",分工!$E$4,VLOOKUP(D35,分工!$B$2:'分工'!$C$32,2,0))</f>
        <v/>
      </c>
      <c r="F35" s="35" t="inlineStr">
        <is>
          <t>预计2024-01-01到2024-06-30业绩：净利润3000万元至4500万元;增长幅度为116%至224%,基本每股收益0.0163元至0.0245元;上年同期业绩:净利润1387.50万元,基本每股收益0.0079元;</t>
        </is>
      </c>
      <c r="G35" s="33">
        <f>IFERROR(VLOOKUP(C35,重点公司!$C$2:$E$800,2,FALSE),0)</f>
        <v/>
      </c>
    </row>
    <row r="36" ht="14" customHeight="1">
      <c r="B36" s="34" t="inlineStr">
        <is>
          <t>603683.SH</t>
        </is>
      </c>
      <c r="C36" s="29">
        <f t="array" ref="C36">[1]!s_info_name(B36)</f>
        <v/>
      </c>
      <c r="D36" s="39">
        <f t="array" ref="D36">[1]!s_info_industry_sw_2021(B36,"",1)</f>
        <v/>
      </c>
      <c r="E36" s="31">
        <f t="array" ref="E36">IF([1]!s_info_industry_sw_2021(B36,"",2)="消费电子",分工!$E$4,VLOOKUP(D36,分工!$B$2:'分工'!$C$32,2,0))</f>
        <v/>
      </c>
      <c r="F36" s="35" t="inlineStr">
        <is>
          <t>预计2024-01-01到2024-06-30业绩：净利润3600万元至4200万元;增长幅度为147.68%至188.96%;上年同期业绩:净利润1453.51万元,基本每股收益0.0677元;</t>
        </is>
      </c>
      <c r="G36" s="33">
        <f>IFERROR(VLOOKUP(C36,重点公司!$C$2:$E$800,2,FALSE),0)</f>
        <v/>
      </c>
    </row>
    <row r="37" ht="14" customHeight="1">
      <c r="B37" s="34" t="inlineStr">
        <is>
          <t>003025.SZ</t>
        </is>
      </c>
      <c r="C37" s="29">
        <f t="array" ref="C37">[1]!s_info_name(B37)</f>
        <v/>
      </c>
      <c r="D37" s="39">
        <f t="array" ref="D37">[1]!s_info_industry_sw_2021(B37,"",1)</f>
        <v/>
      </c>
      <c r="E37" s="31">
        <f t="array" ref="E37">IF([1]!s_info_industry_sw_2021(B37,"",2)="消费电子",分工!$E$4,VLOOKUP(D37,分工!$B$2:'分工'!$C$32,2,0))</f>
        <v/>
      </c>
      <c r="F37" s="35" t="inlineStr">
        <is>
          <t>预计2024-01-01到2024-06-30业绩：净利润11600万元至12500万元;增长幅度为156.17%至176.04%,基本每股收益0.49元至0.53元;上年同期业绩:净利润4528.28万元,基本每股收益0.19元;</t>
        </is>
      </c>
      <c r="G37" s="33">
        <f>IFERROR(VLOOKUP(C37,重点公司!$C$2:$E$800,2,FALSE),0)</f>
        <v/>
      </c>
    </row>
    <row r="38" ht="14" customHeight="1">
      <c r="B38" s="34" t="inlineStr">
        <is>
          <t>000612.SZ</t>
        </is>
      </c>
      <c r="C38" s="29">
        <f t="array" ref="C38">[1]!s_info_name(B38)</f>
        <v/>
      </c>
      <c r="D38" s="39">
        <f t="array" ref="D38">[1]!s_info_industry_sw_2021(B38,"",1)</f>
        <v/>
      </c>
      <c r="E38" s="31">
        <f t="array" ref="E38">IF([1]!s_info_industry_sw_2021(B38,"",2)="消费电子",分工!$E$4,VLOOKUP(D38,分工!$B$2:'分工'!$C$32,2,0))</f>
        <v/>
      </c>
      <c r="F38" s="35" t="inlineStr">
        <is>
          <t>预计2024-01-01到2024-06-30业绩：净利润30000万元至40000万元;增长幅度为127.41%至203.21%,基本每股收益0.252元至0.336元;上年同期业绩:净利润13192万元,基本每股收益0.111元;</t>
        </is>
      </c>
      <c r="G38" s="33">
        <f>IFERROR(VLOOKUP(C38,重点公司!$C$2:$E$800,2,FALSE),0)</f>
        <v/>
      </c>
    </row>
    <row r="39" ht="14" customHeight="1">
      <c r="B39" s="34" t="inlineStr">
        <is>
          <t>002247.SZ</t>
        </is>
      </c>
      <c r="C39" s="29">
        <f t="array" ref="C39">[1]!s_info_name(B39)</f>
        <v/>
      </c>
      <c r="D39" s="39">
        <f t="array" ref="D39">[1]!s_info_industry_sw_2021(B39,"",1)</f>
        <v/>
      </c>
      <c r="E39" s="31">
        <f t="array" ref="E39">IF([1]!s_info_industry_sw_2021(B39,"",2)="消费电子",分工!$E$4,VLOOKUP(D39,分工!$B$2:'分工'!$C$32,2,0))</f>
        <v/>
      </c>
      <c r="F39" s="35" t="inlineStr">
        <is>
          <t>预计2024-01-01到2024-06-30业绩：净利润18000万元至27000万元;增长幅度为150.94%至176.41%,基本每股收益0.21元至0.32元;上年同期业绩:净利润-35335.53万元,基本每股收益-0.42元;</t>
        </is>
      </c>
      <c r="G39" s="33">
        <f>IFERROR(VLOOKUP(C39,重点公司!$C$2:$E$800,2,FALSE),0)</f>
        <v/>
      </c>
    </row>
    <row r="40" ht="14" customHeight="1">
      <c r="B40" s="34" t="inlineStr">
        <is>
          <t>002100.SZ</t>
        </is>
      </c>
      <c r="C40" s="29">
        <f t="array" ref="C40">[1]!s_info_name(B40)</f>
        <v/>
      </c>
      <c r="D40" s="39">
        <f t="array" ref="D40">[1]!s_info_industry_sw_2021(B40,"",1)</f>
        <v/>
      </c>
      <c r="E40" s="31">
        <f t="array" ref="E40">IF([1]!s_info_industry_sw_2021(B40,"",2)="消费电子",分工!$E$4,VLOOKUP(D40,分工!$B$2:'分工'!$C$32,2,0))</f>
        <v/>
      </c>
      <c r="F40" s="35" t="inlineStr">
        <is>
          <t>预计2024-01-01到2024-06-30业绩：净利润23000万元至33000万元;增长幅度为151.42%至173.78%,基本每股收益0.17元至0.24元;上年同期业绩:净利润-44728.86万元,基本每股收益-0.33元;</t>
        </is>
      </c>
      <c r="G40" s="33">
        <f>IFERROR(VLOOKUP(C40,重点公司!$C$2:$E$800,2,FALSE),0)</f>
        <v/>
      </c>
    </row>
    <row r="41" ht="14" customHeight="1">
      <c r="B41" s="34" t="inlineStr">
        <is>
          <t>000560.SZ</t>
        </is>
      </c>
      <c r="C41" s="29">
        <f t="array" ref="C41">[1]!s_info_name(B41)</f>
        <v/>
      </c>
      <c r="D41" s="39">
        <f t="array" ref="D41">[1]!s_info_industry_sw_2021(B41,"",1)</f>
        <v/>
      </c>
      <c r="E41" s="31">
        <f t="array" ref="E41">IF([1]!s_info_industry_sw_2021(B41,"",2)="消费电子",分工!$E$4,VLOOKUP(D41,分工!$B$2:'分工'!$C$32,2,0))</f>
        <v/>
      </c>
      <c r="F41" s="35" t="inlineStr">
        <is>
          <t>预计2024-01-01到2024-06-30业绩：净利润2400.00万元至3500.00万元,基本每股收益0.0102元至0.0149元;上年同期业绩:净利润-4881.06万元,基本每股收益-0.0207元;</t>
        </is>
      </c>
      <c r="G41" s="33">
        <f>IFERROR(VLOOKUP(C41,重点公司!$C$2:$E$800,2,FALSE),0)</f>
        <v/>
      </c>
    </row>
    <row r="42" ht="14" customHeight="1">
      <c r="B42" s="34" t="inlineStr">
        <is>
          <t>000795.SZ</t>
        </is>
      </c>
      <c r="C42" s="29">
        <f t="array" ref="C42">[1]!s_info_name(B42)</f>
        <v/>
      </c>
      <c r="D42" s="39">
        <f t="array" ref="D42">[1]!s_info_industry_sw_2021(B42,"",1)</f>
        <v/>
      </c>
      <c r="E42" s="31">
        <f t="array" ref="E42">IF([1]!s_info_industry_sw_2021(B42,"",2)="消费电子",分工!$E$4,VLOOKUP(D42,分工!$B$2:'分工'!$C$32,2,0))</f>
        <v/>
      </c>
      <c r="F42" s="35" t="inlineStr">
        <is>
          <t>预计2024-01-01到2024-06-30业绩：净利润13000万元至16000万元;增长幅度为130.44%至183.62%,基本每股收益0.1168元至0.1437元;上年同期业绩:净利润5641.33万元,基本每股收益0.0505元;</t>
        </is>
      </c>
      <c r="G42" s="33">
        <f>IFERROR(VLOOKUP(C42,重点公司!$C$2:$E$800,2,FALSE),0)</f>
        <v/>
      </c>
    </row>
    <row r="43" ht="14" customHeight="1">
      <c r="B43" s="34" t="inlineStr">
        <is>
          <t>000899.SZ</t>
        </is>
      </c>
      <c r="C43" s="29">
        <f t="array" ref="C43">[1]!s_info_name(B43)</f>
        <v/>
      </c>
      <c r="D43" s="39">
        <f t="array" ref="D43">[1]!s_info_industry_sw_2021(B43,"",1)</f>
        <v/>
      </c>
      <c r="E43" s="31">
        <f t="array" ref="E43">IF([1]!s_info_industry_sw_2021(B43,"",2)="消费电子",分工!$E$4,VLOOKUP(D43,分工!$B$2:'分工'!$C$32,2,0))</f>
        <v/>
      </c>
      <c r="F43" s="35" t="inlineStr">
        <is>
          <t>预计2024-01-01到2024-06-30业绩：净利润32000.00万元至36000.00万元;增长幅度为136.83%至166.44%,基本每股收益0.3280元至0.3690元;上年同期业绩:净利润13511.62万元,基本每股收益0.1385元;</t>
        </is>
      </c>
      <c r="G43" s="33">
        <f>IFERROR(VLOOKUP(C43,重点公司!$C$2:$E$800,2,FALSE),0)</f>
        <v/>
      </c>
    </row>
    <row r="44" ht="14" customHeight="1">
      <c r="B44" s="34" t="inlineStr">
        <is>
          <t>002755.SZ</t>
        </is>
      </c>
      <c r="C44" s="29">
        <f t="array" ref="C44">[1]!s_info_name(B44)</f>
        <v/>
      </c>
      <c r="D44" s="39">
        <f t="array" ref="D44">[1]!s_info_industry_sw_2021(B44,"",1)</f>
        <v/>
      </c>
      <c r="E44" s="31">
        <f t="array" ref="E44">IF([1]!s_info_industry_sw_2021(B44,"",2)="消费电子",分工!$E$4,VLOOKUP(D44,分工!$B$2:'分工'!$C$32,2,0))</f>
        <v/>
      </c>
      <c r="F44" s="35" t="inlineStr">
        <is>
          <t>预计2024-01-01到2024-06-30业绩：净利润6600万元至8500万元,基本每股收益0.07元至0.09元;上年同期业绩:净利润-15845.23万元,基本每股收益-0.17元;</t>
        </is>
      </c>
      <c r="G44" s="33">
        <f>IFERROR(VLOOKUP(C44,重点公司!$C$2:$E$800,2,FALSE),0)</f>
        <v/>
      </c>
    </row>
    <row r="45" ht="14" customHeight="1">
      <c r="B45" s="34" t="inlineStr">
        <is>
          <t>002316.SZ</t>
        </is>
      </c>
      <c r="C45" s="29">
        <f t="array" ref="C45">[1]!s_info_name(B45)</f>
        <v/>
      </c>
      <c r="D45" s="39">
        <f t="array" ref="D45">[1]!s_info_industry_sw_2021(B45,"",1)</f>
        <v/>
      </c>
      <c r="E45" s="31">
        <f t="array" ref="E45">IF([1]!s_info_industry_sw_2021(B45,"",2)="消费电子",分工!$E$4,VLOOKUP(D45,分工!$B$2:'分工'!$C$32,2,0))</f>
        <v/>
      </c>
      <c r="F45" s="35" t="inlineStr">
        <is>
          <t>预计2024-01-01到2024-06-30业绩：净利润400万元至520万元,基本每股收益0.0102元至0.0132元;上年同期业绩:净利润-1036.09万元,基本每股收益-0.0264元;</t>
        </is>
      </c>
      <c r="G45" s="33">
        <f>IFERROR(VLOOKUP(C45,重点公司!$C$2:$E$800,2,FALSE),0)</f>
        <v/>
      </c>
    </row>
    <row r="46" ht="14" customHeight="1">
      <c r="B46" s="34" t="inlineStr">
        <is>
          <t>002592.SZ</t>
        </is>
      </c>
      <c r="C46" s="29">
        <f t="array" ref="C46">[1]!s_info_name(B46)</f>
        <v/>
      </c>
      <c r="D46" s="39">
        <f t="array" ref="D46">[1]!s_info_industry_sw_2021(B46,"",1)</f>
        <v/>
      </c>
      <c r="E46" s="31">
        <f t="array" ref="E46">IF([1]!s_info_industry_sw_2021(B46,"",2)="消费电子",分工!$E$4,VLOOKUP(D46,分工!$B$2:'分工'!$C$32,2,0))</f>
        <v/>
      </c>
      <c r="F46" s="35" t="inlineStr">
        <is>
          <t>预计2024-01-01到2024-06-30业绩：净利润3000.00万元至4500.00万元;增长幅度为92.91%至189.36%,基本每股收益0.11元至0.17元;上年同期业绩:净利润1555.13万元,基本每股收益0.06元;</t>
        </is>
      </c>
      <c r="G46" s="33">
        <f>IFERROR(VLOOKUP(C46,重点公司!$C$2:$E$800,2,FALSE),0)</f>
        <v/>
      </c>
    </row>
    <row r="47" ht="14" customHeight="1">
      <c r="B47" s="34" t="inlineStr">
        <is>
          <t>002642.SZ</t>
        </is>
      </c>
      <c r="C47" s="29">
        <f t="array" ref="C47">[1]!s_info_name(B47)</f>
        <v/>
      </c>
      <c r="D47" s="39">
        <f t="array" ref="D47">[1]!s_info_industry_sw_2021(B47,"",1)</f>
        <v/>
      </c>
      <c r="E47" s="31">
        <f t="array" ref="E47">IF([1]!s_info_industry_sw_2021(B47,"",2)="消费电子",分工!$E$4,VLOOKUP(D47,分工!$B$2:'分工'!$C$32,2,0))</f>
        <v/>
      </c>
      <c r="F47" s="35" t="inlineStr">
        <is>
          <t>预计2024-01-01到2024-06-30业绩：净利润1100.00万元至1500.00万元;增长幅度为103.83%至177.95%,基本每股收益0.0166元至0.0227元;上年同期业绩:净利润539.66万元,基本每股收益0.0082元;</t>
        </is>
      </c>
      <c r="G47" s="33">
        <f>IFERROR(VLOOKUP(C47,重点公司!$C$2:$E$800,2,FALSE),0)</f>
        <v/>
      </c>
    </row>
    <row r="48" ht="14" customHeight="1">
      <c r="B48" s="34" t="inlineStr">
        <is>
          <t>000863.SZ</t>
        </is>
      </c>
      <c r="C48" s="29">
        <f t="array" ref="C48">[1]!s_info_name(B48)</f>
        <v/>
      </c>
      <c r="D48" s="39">
        <f t="array" ref="D48">[1]!s_info_industry_sw_2021(B48,"",1)</f>
        <v/>
      </c>
      <c r="E48" s="31">
        <f t="array" ref="E48">IF([1]!s_info_industry_sw_2021(B48,"",2)="消费电子",分工!$E$4,VLOOKUP(D48,分工!$B$2:'分工'!$C$32,2,0))</f>
        <v/>
      </c>
      <c r="F48" s="35" t="inlineStr">
        <is>
          <t>预计2024-01-01到2024-06-30业绩：净利润1500万元左右,基本每股收益为0.01元左右;上年同期业绩:净利润-4103.23万元,基本每股收益-0.03元;</t>
        </is>
      </c>
      <c r="G48" s="33">
        <f>IFERROR(VLOOKUP(C48,重点公司!$C$2:$E$800,2,FALSE),0)</f>
        <v/>
      </c>
    </row>
    <row r="49" ht="14" customHeight="1">
      <c r="B49" s="34" t="inlineStr">
        <is>
          <t>001331.SZ</t>
        </is>
      </c>
      <c r="C49" s="29">
        <f t="array" ref="C49">[1]!s_info_name(B49)</f>
        <v/>
      </c>
      <c r="D49" s="39">
        <f t="array" ref="D49">[1]!s_info_industry_sw_2021(B49,"",1)</f>
        <v/>
      </c>
      <c r="E49" s="31">
        <f t="array" ref="E49">IF([1]!s_info_industry_sw_2021(B49,"",2)="消费电子",分工!$E$4,VLOOKUP(D49,分工!$B$2:'分工'!$C$32,2,0))</f>
        <v/>
      </c>
      <c r="F49" s="35" t="inlineStr">
        <is>
          <t>预计2024-01-01到2024-06-30业绩：净利润1780万元至2230万元,基本每股收益0.1060元至0.1327元;上年同期业绩:净利润-5528.34万元,基本每股收益-0.3291元;</t>
        </is>
      </c>
      <c r="G49" s="33">
        <f>IFERROR(VLOOKUP(C49,重点公司!$C$2:$E$800,2,FALSE),0)</f>
        <v/>
      </c>
    </row>
    <row r="50" ht="14" customHeight="1">
      <c r="B50" s="34" t="inlineStr">
        <is>
          <t>000892.SZ</t>
        </is>
      </c>
      <c r="C50" s="29">
        <f t="array" ref="C50">[1]!s_info_name(B50)</f>
        <v/>
      </c>
      <c r="D50" s="39">
        <f t="array" ref="D50">[1]!s_info_industry_sw_2021(B50,"",1)</f>
        <v/>
      </c>
      <c r="E50" s="31">
        <f t="array" ref="E50">IF([1]!s_info_industry_sw_2021(B50,"",2)="消费电子",分工!$E$4,VLOOKUP(D50,分工!$B$2:'分工'!$C$32,2,0))</f>
        <v/>
      </c>
      <c r="F50" s="35" t="inlineStr">
        <is>
          <t>预计2024-01-01到2024-06-30业绩：净利润1500.00万元左右,基本每股收益为 0.0155元左右;上年同期业绩:净利润-4339.93万元,基本每股收益-0.0447元;</t>
        </is>
      </c>
      <c r="G50" s="33">
        <f>IFERROR(VLOOKUP(C50,重点公司!$C$2:$E$800,2,FALSE),0)</f>
        <v/>
      </c>
    </row>
    <row r="51" ht="14" customHeight="1">
      <c r="B51" s="34" t="inlineStr">
        <is>
          <t>002975.SZ</t>
        </is>
      </c>
      <c r="C51" s="29">
        <f t="array" ref="C51">[1]!s_info_name(B51)</f>
        <v/>
      </c>
      <c r="D51" s="39">
        <f t="array" ref="D51">[1]!s_info_industry_sw_2021(B51,"",1)</f>
        <v/>
      </c>
      <c r="E51" s="31">
        <f t="array" ref="E51">IF([1]!s_info_industry_sw_2021(B51,"",2)="消费电子",分工!$E$4,VLOOKUP(D51,分工!$B$2:'分工'!$C$32,2,0))</f>
        <v/>
      </c>
      <c r="F51" s="35" t="inlineStr">
        <is>
          <t>预计2024-01-01到2024-06-30业绩：净利润1600万元至2400万元;增长幅度为85.27%至177.90%,基本每股收益0.12元至0.17元;上年同期业绩:净利润863.61万元,基本每股收益0.06元;</t>
        </is>
      </c>
      <c r="G51" s="33">
        <f>IFERROR(VLOOKUP(C51,重点公司!$C$2:$E$800,2,FALSE),0)</f>
        <v/>
      </c>
    </row>
    <row r="52" ht="14" customHeight="1">
      <c r="B52" s="34" t="inlineStr">
        <is>
          <t>002380.SZ</t>
        </is>
      </c>
      <c r="C52" s="29">
        <f t="array" ref="C52">[1]!s_info_name(B52)</f>
        <v/>
      </c>
      <c r="D52" s="39">
        <f t="array" ref="D52">[1]!s_info_industry_sw_2021(B52,"",1)</f>
        <v/>
      </c>
      <c r="E52" s="31">
        <f t="array" ref="E52">IF([1]!s_info_industry_sw_2021(B52,"",2)="消费电子",分工!$E$4,VLOOKUP(D52,分工!$B$2:'分工'!$C$32,2,0))</f>
        <v/>
      </c>
      <c r="F52" s="35" t="inlineStr">
        <is>
          <t>预计2024-01-01到2024-06-30业绩：净利润9000万元至11000万元;增长幅度为106.83%至152.79%,基本每股收益0.38元至0.46元;上年同期业绩:净利润4351.49万元,基本每股收益0.18元;</t>
        </is>
      </c>
      <c r="G52" s="33">
        <f>IFERROR(VLOOKUP(C52,重点公司!$C$2:$E$800,2,FALSE),0)</f>
        <v/>
      </c>
    </row>
    <row r="53" ht="14" customHeight="1">
      <c r="B53" s="34" t="inlineStr">
        <is>
          <t>600789.SH</t>
        </is>
      </c>
      <c r="C53" s="29">
        <f t="array" ref="C53">[1]!s_info_name(B53)</f>
        <v/>
      </c>
      <c r="D53" s="39">
        <f t="array" ref="D53">[1]!s_info_industry_sw_2021(B53,"",1)</f>
        <v/>
      </c>
      <c r="E53" s="31">
        <f t="array" ref="E53">IF([1]!s_info_industry_sw_2021(B53,"",2)="消费电子",分工!$E$4,VLOOKUP(D53,分工!$B$2:'分工'!$C$32,2,0))</f>
        <v/>
      </c>
      <c r="F53" s="35" t="inlineStr">
        <is>
          <t>预计2024-01-01到2024-06-30业绩：净利润29138万元至31138万元;增长幅度为122%至137%;上年同期业绩:净利润13137.83万元,基本每股收益0.15元;</t>
        </is>
      </c>
      <c r="G53" s="33">
        <f>IFERROR(VLOOKUP(C53,重点公司!$C$2:$E$800,2,FALSE),0)</f>
        <v/>
      </c>
    </row>
    <row r="54" ht="14" customHeight="1">
      <c r="B54" s="34" t="inlineStr">
        <is>
          <t>002691.SZ</t>
        </is>
      </c>
      <c r="C54" s="29">
        <f t="array" ref="C54">[1]!s_info_name(B54)</f>
        <v/>
      </c>
      <c r="D54" s="39">
        <f t="array" ref="D54">[1]!s_info_industry_sw_2021(B54,"",1)</f>
        <v/>
      </c>
      <c r="E54" s="31">
        <f t="array" ref="E54">IF([1]!s_info_industry_sw_2021(B54,"",2)="消费电子",分工!$E$4,VLOOKUP(D54,分工!$B$2:'分工'!$C$32,2,0))</f>
        <v/>
      </c>
      <c r="F54" s="35" t="inlineStr">
        <is>
          <t>预计2024-01-01到2024-06-30业绩：净利润410万元至600万元,基本每股收益0.012元至0.018元;上年同期业绩:净利润-1788.20万元,基本每股收益-0.053元;</t>
        </is>
      </c>
      <c r="G54" s="33">
        <f>IFERROR(VLOOKUP(C54,重点公司!$C$2:$E$800,2,FALSE),0)</f>
        <v/>
      </c>
    </row>
    <row r="55" ht="14" customHeight="1">
      <c r="B55" s="34" t="inlineStr">
        <is>
          <t>002463.SZ</t>
        </is>
      </c>
      <c r="C55" s="29">
        <f t="array" ref="C55">[1]!s_info_name(B55)</f>
        <v/>
      </c>
      <c r="D55" s="39">
        <f t="array" ref="D55">[1]!s_info_industry_sw_2021(B55,"",1)</f>
        <v/>
      </c>
      <c r="E55" s="31">
        <f t="array" ref="E55">IF([1]!s_info_industry_sw_2021(B55,"",2)="消费电子",分工!$E$4,VLOOKUP(D55,分工!$B$2:'分工'!$C$32,2,0))</f>
        <v/>
      </c>
      <c r="F55" s="35" t="inlineStr">
        <is>
          <t>预计2024-01-01到2024-06-30业绩：净利润108000万元至116000万元;增长幅度为119.24%至135.48%,基本每股收益0.56元至0.61元;上年同期业绩:净利润49260.59万元,基本每股收益0.2591元;</t>
        </is>
      </c>
      <c r="G55" s="33">
        <f>IFERROR(VLOOKUP(C55,重点公司!$C$2:$E$800,2,FALSE),0)</f>
        <v/>
      </c>
    </row>
    <row r="56" ht="14" customHeight="1">
      <c r="B56" s="34" t="inlineStr">
        <is>
          <t>000752.SZ</t>
        </is>
      </c>
      <c r="C56" s="29">
        <f t="array" ref="C56">[1]!s_info_name(B56)</f>
        <v/>
      </c>
      <c r="D56" s="39">
        <f t="array" ref="D56">[1]!s_info_industry_sw_2021(B56,"",1)</f>
        <v/>
      </c>
      <c r="E56" s="31">
        <f t="array" ref="E56">IF([1]!s_info_industry_sw_2021(B56,"",2)="消费电子",分工!$E$4,VLOOKUP(D56,分工!$B$2:'分工'!$C$32,2,0))</f>
        <v/>
      </c>
      <c r="F56" s="35" t="inlineStr">
        <is>
          <t>预计2024-01-01到2024-06-30业绩：净利润800万元至1200万元,基本每股收益0.03元至0.05元;上年同期业绩:净利润-3995.36万元,基本每股收益-0.15元;</t>
        </is>
      </c>
      <c r="G56" s="33">
        <f>IFERROR(VLOOKUP(C56,重点公司!$C$2:$E$800,2,FALSE),0)</f>
        <v/>
      </c>
    </row>
    <row r="57" ht="14" customHeight="1">
      <c r="B57" s="34" t="inlineStr">
        <is>
          <t>002141.SZ</t>
        </is>
      </c>
      <c r="C57" s="29">
        <f t="array" ref="C57">[1]!s_info_name(B57)</f>
        <v/>
      </c>
      <c r="D57" s="39">
        <f t="array" ref="D57">[1]!s_info_industry_sw_2021(B57,"",1)</f>
        <v/>
      </c>
      <c r="E57" s="31">
        <f t="array" ref="E57">IF([1]!s_info_industry_sw_2021(B57,"",2)="消费电子",分工!$E$4,VLOOKUP(D57,分工!$B$2:'分工'!$C$32,2,0))</f>
        <v/>
      </c>
      <c r="F57" s="35" t="inlineStr">
        <is>
          <t>预计2024-01-01到2024-06-30业绩：净利润470万元至700万元,基本每股收益0.0042元至0.0062元;上年同期业绩:净利润-2369.02万元,基本每股收益-0.0209元;</t>
        </is>
      </c>
      <c r="G57" s="33">
        <f>IFERROR(VLOOKUP(C57,重点公司!$C$2:$E$800,2,FALSE),0)</f>
        <v/>
      </c>
    </row>
    <row r="58" ht="14" customHeight="1">
      <c r="B58" s="34" t="inlineStr">
        <is>
          <t>002076.SZ</t>
        </is>
      </c>
      <c r="C58" s="29">
        <f t="array" ref="C58">[1]!s_info_name(B58)</f>
        <v/>
      </c>
      <c r="D58" s="39">
        <f t="array" ref="D58">[1]!s_info_industry_sw_2021(B58,"",1)</f>
        <v/>
      </c>
      <c r="E58" s="31">
        <f t="array" ref="E58">IF([1]!s_info_industry_sw_2021(B58,"",2)="消费电子",分工!$E$4,VLOOKUP(D58,分工!$B$2:'分工'!$C$32,2,0))</f>
        <v/>
      </c>
      <c r="F58" s="35" t="inlineStr">
        <is>
          <t>预计2024-01-01到2024-06-30业绩：净利润75万元至110万元,基本每股收益0.0007元至0.0010元;上年同期业绩:净利润-391.43万元,基本每股收益-0.0035元;</t>
        </is>
      </c>
      <c r="G58" s="33">
        <f>IFERROR(VLOOKUP(C58,重点公司!$C$2:$E$800,2,FALSE),0)</f>
        <v/>
      </c>
    </row>
    <row r="59" ht="14" customHeight="1">
      <c r="B59" s="34" t="inlineStr">
        <is>
          <t>002630.SZ</t>
        </is>
      </c>
      <c r="C59" s="29">
        <f t="array" ref="C59">[1]!s_info_name(B59)</f>
        <v/>
      </c>
      <c r="D59" s="39">
        <f t="array" ref="D59">[1]!s_info_industry_sw_2021(B59,"",1)</f>
        <v/>
      </c>
      <c r="E59" s="31">
        <f t="array" ref="E59">IF([1]!s_info_industry_sw_2021(B59,"",2)="消费电子",分工!$E$4,VLOOKUP(D59,分工!$B$2:'分工'!$C$32,2,0))</f>
        <v/>
      </c>
      <c r="F59" s="35" t="inlineStr">
        <is>
          <t>预计2024-01-01到2024-06-30业绩：净利润4500万元至5500万元,基本每股收益0.0381元至0.0466元;上年同期业绩:净利润-22236.49万元,基本每股收益-0.1924元;</t>
        </is>
      </c>
      <c r="G59" s="33">
        <f>IFERROR(VLOOKUP(C59,重点公司!$C$2:$E$800,2,FALSE),0)</f>
        <v/>
      </c>
    </row>
    <row r="60" ht="14" customHeight="1">
      <c r="B60" s="34" t="inlineStr">
        <is>
          <t>002663.SZ</t>
        </is>
      </c>
      <c r="C60" s="29">
        <f t="array" ref="C60">[1]!s_info_name(B60)</f>
        <v/>
      </c>
      <c r="D60" s="39">
        <f t="array" ref="D60">[1]!s_info_industry_sw_2021(B60,"",1)</f>
        <v/>
      </c>
      <c r="E60" s="31">
        <f t="array" ref="E60">IF([1]!s_info_industry_sw_2021(B60,"",2)="消费电子",分工!$E$4,VLOOKUP(D60,分工!$B$2:'分工'!$C$32,2,0))</f>
        <v/>
      </c>
      <c r="F60" s="35" t="inlineStr">
        <is>
          <t>预计2024-01-01到2024-06-30业绩：净利润400万元至600万元;增长幅度为117.85%至126.78%,基本每股收益0.0022元至0.0033元;上年同期业绩:净利润-2240.70万元,基本每股收益-0.012元;</t>
        </is>
      </c>
      <c r="G60" s="33">
        <f>IFERROR(VLOOKUP(C60,重点公司!$C$2:$E$800,2,FALSE),0)</f>
        <v/>
      </c>
    </row>
    <row r="61" ht="14" customHeight="1">
      <c r="B61" s="34" t="inlineStr">
        <is>
          <t>002715.SZ</t>
        </is>
      </c>
      <c r="C61" s="29">
        <f t="array" ref="C61">[1]!s_info_name(B61)</f>
        <v/>
      </c>
      <c r="D61" s="39">
        <f t="array" ref="D61">[1]!s_info_industry_sw_2021(B61,"",1)</f>
        <v/>
      </c>
      <c r="E61" s="31">
        <f t="array" ref="E61">IF([1]!s_info_industry_sw_2021(B61,"",2)="消费电子",分工!$E$4,VLOOKUP(D61,分工!$B$2:'分工'!$C$32,2,0))</f>
        <v/>
      </c>
      <c r="F61" s="35" t="inlineStr">
        <is>
          <t>预计2024-01-01到2024-06-30业绩：净利润600万元至850万元;增长幅度为83.51%至159.97%,基本每股收益0.0435元至0.0616元;上年同期业绩:净利润326.96万元,基本每股收益0.0237元;</t>
        </is>
      </c>
      <c r="G61" s="33">
        <f>IFERROR(VLOOKUP(C61,重点公司!$C$2:$E$800,2,FALSE),0)</f>
        <v/>
      </c>
    </row>
    <row r="62" ht="14" customHeight="1">
      <c r="B62" s="34" t="inlineStr">
        <is>
          <t>000695.SZ</t>
        </is>
      </c>
      <c r="C62" s="29">
        <f t="array" ref="C62">[1]!s_info_name(B62)</f>
        <v/>
      </c>
      <c r="D62" s="39">
        <f t="array" ref="D62">[1]!s_info_industry_sw_2021(B62,"",1)</f>
        <v/>
      </c>
      <c r="E62" s="31">
        <f t="array" ref="E62">IF([1]!s_info_industry_sw_2021(B62,"",2)="消费电子",分工!$E$4,VLOOKUP(D62,分工!$B$2:'分工'!$C$32,2,0))</f>
        <v/>
      </c>
      <c r="F62" s="35" t="inlineStr">
        <is>
          <t>预计2024-01-01到2024-06-30业绩：净利润135万元至200万元,基本每股收益0.0061元至0.0090元;上年同期业绩:净利润-779.09万元,基本每股收益-0.0351元;</t>
        </is>
      </c>
      <c r="G62" s="33">
        <f>IFERROR(VLOOKUP(C62,重点公司!$C$2:$E$800,2,FALSE),0)</f>
        <v/>
      </c>
    </row>
    <row r="63" ht="14" customHeight="1">
      <c r="B63" s="34" t="inlineStr">
        <is>
          <t>002692.SZ</t>
        </is>
      </c>
      <c r="C63" s="29">
        <f t="array" ref="C63">[1]!s_info_name(B63)</f>
        <v/>
      </c>
      <c r="D63" s="39">
        <f t="array" ref="D63">[1]!s_info_industry_sw_2021(B63,"",1)</f>
        <v/>
      </c>
      <c r="E63" s="31">
        <f t="array" ref="E63">IF([1]!s_info_industry_sw_2021(B63,"",2)="消费电子",分工!$E$4,VLOOKUP(D63,分工!$B$2:'分工'!$C$32,2,0))</f>
        <v/>
      </c>
      <c r="F63" s="35" t="inlineStr">
        <is>
          <t>预计2024-01-01到2024-06-30业绩：净利润3700万元至4800万元;增长幅度为91.54%至148.49%,基本每股收益0.0515元至0.0668元;上年同期业绩:净利润1931.67万元,基本每股收益0.0269元;</t>
        </is>
      </c>
      <c r="G63" s="33">
        <f>IFERROR(VLOOKUP(C63,重点公司!$C$2:$E$800,2,FALSE),0)</f>
        <v/>
      </c>
    </row>
    <row r="64" ht="14" customHeight="1">
      <c r="B64" s="34" t="inlineStr">
        <is>
          <t>000838.SZ</t>
        </is>
      </c>
      <c r="C64" s="29">
        <f t="array" ref="C64">[1]!s_info_name(B64)</f>
        <v/>
      </c>
      <c r="D64" s="39">
        <f t="array" ref="D64">[1]!s_info_industry_sw_2021(B64,"",1)</f>
        <v/>
      </c>
      <c r="E64" s="31">
        <f t="array" ref="E64">IF([1]!s_info_industry_sw_2021(B64,"",2)="消费电子",分工!$E$4,VLOOKUP(D64,分工!$B$2:'分工'!$C$32,2,0))</f>
        <v/>
      </c>
      <c r="F64" s="35" t="inlineStr">
        <is>
          <t>预计2024-01-01到2024-06-30业绩：净利润800.00万元至1200.00万元;增长幅度为115.33%至122.99%,基本每股收益0.0077元至0.0109元;上年同期业绩:净利润-5218.98万元,基本每股收益-0.0474元;</t>
        </is>
      </c>
      <c r="G64" s="33">
        <f>IFERROR(VLOOKUP(C64,重点公司!$C$2:$E$800,2,FALSE),0)</f>
        <v/>
      </c>
    </row>
    <row r="65" ht="14" customHeight="1">
      <c r="B65" s="34" t="inlineStr">
        <is>
          <t>002426.SZ</t>
        </is>
      </c>
      <c r="C65" s="29">
        <f t="array" ref="C65">[1]!s_info_name(B65)</f>
        <v/>
      </c>
      <c r="D65" s="39">
        <f t="array" ref="D65">[1]!s_info_industry_sw_2021(B65,"",1)</f>
        <v/>
      </c>
      <c r="E65" s="31">
        <f t="array" ref="E65">IF([1]!s_info_industry_sw_2021(B65,"",2)="消费电子",分工!$E$4,VLOOKUP(D65,分工!$B$2:'分工'!$C$32,2,0))</f>
        <v/>
      </c>
      <c r="F65" s="35" t="inlineStr">
        <is>
          <t>预计2024-01-01到2024-06-30业绩：净利润1500万元至2200万元,基本每股收益0.0044元至0.0064元;上年同期业绩:净利润-9792.64万元,基本每股收益-0.0290元;</t>
        </is>
      </c>
      <c r="G65" s="33">
        <f>IFERROR(VLOOKUP(C65,重点公司!$C$2:$E$800,2,FALSE),0)</f>
        <v/>
      </c>
    </row>
    <row r="66" ht="14" customHeight="1">
      <c r="B66" s="34" t="inlineStr">
        <is>
          <t>000909.SZ</t>
        </is>
      </c>
      <c r="C66" s="29">
        <f t="array" ref="C66">[1]!s_info_name(B66)</f>
        <v/>
      </c>
      <c r="D66" s="39">
        <f t="array" ref="D66">[1]!s_info_industry_sw_2021(B66,"",1)</f>
        <v/>
      </c>
      <c r="E66" s="31">
        <f t="array" ref="E66">IF([1]!s_info_industry_sw_2021(B66,"",2)="消费电子",分工!$E$4,VLOOKUP(D66,分工!$B$2:'分工'!$C$32,2,0))</f>
        <v/>
      </c>
      <c r="F66" s="35" t="inlineStr">
        <is>
          <t>预计2024-01-01到2024-06-30业绩：净利润7280万元至10920万元;增长幅度为73.58%至160.37%,基本每股收益0.162元至0.244元;上年同期业绩:净利润4194万元,基本每股收益0.092元;</t>
        </is>
      </c>
      <c r="G66" s="33">
        <f>IFERROR(VLOOKUP(C66,重点公司!$C$2:$E$800,2,FALSE),0)</f>
        <v/>
      </c>
    </row>
    <row r="67" ht="14" customHeight="1">
      <c r="B67" s="34" t="inlineStr">
        <is>
          <t>002982.SZ</t>
        </is>
      </c>
      <c r="C67" s="29">
        <f t="array" ref="C67">[1]!s_info_name(B67)</f>
        <v/>
      </c>
      <c r="D67" s="39">
        <f t="array" ref="D67">[1]!s_info_industry_sw_2021(B67,"",1)</f>
        <v/>
      </c>
      <c r="E67" s="31">
        <f t="array" ref="E67">IF([1]!s_info_industry_sw_2021(B67,"",2)="消费电子",分工!$E$4,VLOOKUP(D67,分工!$B$2:'分工'!$C$32,2,0))</f>
        <v/>
      </c>
      <c r="F67" s="35" t="inlineStr">
        <is>
          <t>预计2024-01-01到2024-06-30业绩：净利润1200万元至1500万元,基本每股收益0.08元至0.11元;上年同期业绩:净利润-8351.15万元,基本每股收益-0.82元;</t>
        </is>
      </c>
      <c r="G67" s="33">
        <f>IFERROR(VLOOKUP(C67,重点公司!$C$2:$E$800,2,FALSE),0)</f>
        <v/>
      </c>
    </row>
    <row r="68" ht="14" customHeight="1">
      <c r="B68" s="34" t="inlineStr">
        <is>
          <t>002366.SZ</t>
        </is>
      </c>
      <c r="C68" s="29">
        <f t="array" ref="C68">[1]!s_info_name(B68)</f>
        <v/>
      </c>
      <c r="D68" s="39">
        <f t="array" ref="D68">[1]!s_info_industry_sw_2021(B68,"",1)</f>
        <v/>
      </c>
      <c r="E68" s="31">
        <f t="array" ref="E68">IF([1]!s_info_industry_sw_2021(B68,"",2)="消费电子",分工!$E$4,VLOOKUP(D68,分工!$B$2:'分工'!$C$32,2,0))</f>
        <v/>
      </c>
      <c r="F68" s="35" t="inlineStr">
        <is>
          <t>预计2024-01-01到2024-06-30业绩：净利润155万元至200万元;增长幅度为114.02%至118.09%,基本每股收益0.0007元至0.0010元;上年同期业绩:净利润-1105.59万元,基本每股收益-0.0053元;</t>
        </is>
      </c>
      <c r="G68" s="33">
        <f>IFERROR(VLOOKUP(C68,重点公司!$C$2:$E$800,2,FALSE),0)</f>
        <v/>
      </c>
    </row>
    <row r="69" ht="14" customHeight="1">
      <c r="B69" s="34" t="inlineStr">
        <is>
          <t>000029.SZ</t>
        </is>
      </c>
      <c r="C69" s="29">
        <f t="array" ref="C69">[1]!s_info_name(B69)</f>
        <v/>
      </c>
      <c r="D69" s="39">
        <f t="array" ref="D69">[1]!s_info_industry_sw_2021(B69,"",1)</f>
        <v/>
      </c>
      <c r="E69" s="31">
        <f t="array" ref="E69">IF([1]!s_info_industry_sw_2021(B69,"",2)="消费电子",分工!$E$4,VLOOKUP(D69,分工!$B$2:'分工'!$C$32,2,0))</f>
        <v/>
      </c>
      <c r="F69" s="35" t="inlineStr">
        <is>
          <t>预计2024-01-01到2024-06-30业绩：净利润450万元至650万元,基本每股收益0.0044元至0.0064元;上年同期业绩:净利润-3711.82万元,基本每股收益-0.0367元;</t>
        </is>
      </c>
      <c r="G69" s="33">
        <f>IFERROR(VLOOKUP(C69,重点公司!$C$2:$E$800,2,FALSE),0)</f>
        <v/>
      </c>
    </row>
    <row r="70" ht="14" customHeight="1">
      <c r="B70" s="34" t="inlineStr">
        <is>
          <t>000409.SZ</t>
        </is>
      </c>
      <c r="C70" s="29">
        <f t="array" ref="C70">[1]!s_info_name(B70)</f>
        <v/>
      </c>
      <c r="D70" s="39">
        <f t="array" ref="D70">[1]!s_info_industry_sw_2021(B70,"",1)</f>
        <v/>
      </c>
      <c r="E70" s="31">
        <f t="array" ref="E70">IF([1]!s_info_industry_sw_2021(B70,"",2)="消费电子",分工!$E$4,VLOOKUP(D70,分工!$B$2:'分工'!$C$32,2,0))</f>
        <v/>
      </c>
      <c r="F70" s="35" t="inlineStr">
        <is>
          <t>预计2024-01-01到2024-06-30业绩：净利润7200万元左右;增长幅度为114.46%左右,基本每股收益为0.1065元左右;上年同期业绩:净利润3404.96万元,基本每股收益0.0513元;</t>
        </is>
      </c>
      <c r="G70" s="33">
        <f>IFERROR(VLOOKUP(C70,重点公司!$C$2:$E$800,2,FALSE),0)</f>
        <v/>
      </c>
    </row>
    <row r="71" ht="14" customHeight="1">
      <c r="B71" s="34" t="inlineStr">
        <is>
          <t>600518.SH</t>
        </is>
      </c>
      <c r="C71" s="29">
        <f t="array" ref="C71">[1]!s_info_name(B71)</f>
        <v/>
      </c>
      <c r="D71" s="39">
        <f t="array" ref="D71">[1]!s_info_industry_sw_2021(B71,"",1)</f>
        <v/>
      </c>
      <c r="E71" s="31">
        <f t="array" ref="E71">IF([1]!s_info_industry_sw_2021(B71,"",2)="消费电子",分工!$E$4,VLOOKUP(D71,分工!$B$2:'分工'!$C$32,2,0))</f>
        <v/>
      </c>
      <c r="F71" s="35" t="inlineStr">
        <is>
          <t>预计2024-01-01到2024-06-30业绩：净利润1400万元至2100万元;上年同期业绩:净利润-12585.82万元,基本每股收益-0.009元;</t>
        </is>
      </c>
      <c r="G71" s="33">
        <f>IFERROR(VLOOKUP(C71,重点公司!$C$2:$E$800,2,FALSE),0)</f>
        <v/>
      </c>
    </row>
    <row r="72" ht="14" customHeight="1">
      <c r="B72" s="34" t="inlineStr">
        <is>
          <t>000710.SZ</t>
        </is>
      </c>
      <c r="C72" s="29">
        <f t="array" ref="C72">[1]!s_info_name(B72)</f>
        <v/>
      </c>
      <c r="D72" s="39">
        <f t="array" ref="D72">[1]!s_info_industry_sw_2021(B72,"",1)</f>
        <v/>
      </c>
      <c r="E72" s="31">
        <f t="array" ref="E72">IF([1]!s_info_industry_sw_2021(B72,"",2)="消费电子",分工!$E$4,VLOOKUP(D72,分工!$B$2:'分工'!$C$32,2,0))</f>
        <v/>
      </c>
      <c r="F72" s="35" t="inlineStr">
        <is>
          <t>预计2024-01-01到2024-06-30业绩：净利润800万元至1200万元,基本每股收益0.0226元至0.0339元;上年同期业绩:净利润-9510.78万元,基本每股收益-0.2690元;</t>
        </is>
      </c>
      <c r="G72" s="33">
        <f>IFERROR(VLOOKUP(C72,重点公司!$C$2:$E$800,2,FALSE),0)</f>
        <v/>
      </c>
    </row>
    <row r="73" ht="14" customHeight="1">
      <c r="B73" s="34" t="inlineStr">
        <is>
          <t>002725.SZ</t>
        </is>
      </c>
      <c r="C73" s="29">
        <f t="array" ref="C73">[1]!s_info_name(B73)</f>
        <v/>
      </c>
      <c r="D73" s="39">
        <f t="array" ref="D73">[1]!s_info_industry_sw_2021(B73,"",1)</f>
        <v/>
      </c>
      <c r="E73" s="31">
        <f t="array" ref="E73">IF([1]!s_info_industry_sw_2021(B73,"",2)="消费电子",分工!$E$4,VLOOKUP(D73,分工!$B$2:'分工'!$C$32,2,0))</f>
        <v/>
      </c>
      <c r="F73" s="35" t="inlineStr">
        <is>
          <t>预计2024-01-01到2024-06-30业绩：净利润260.00万元至390.00万元,基本每股收益0.0102元至0.0152元;上年同期业绩:净利润-3220.64万元,基本每股收益-0.1258元;</t>
        </is>
      </c>
      <c r="G73" s="33">
        <f>IFERROR(VLOOKUP(C73,重点公司!$C$2:$E$800,2,FALSE),0)</f>
        <v/>
      </c>
    </row>
    <row r="74" ht="14" customHeight="1">
      <c r="B74" s="34" t="inlineStr">
        <is>
          <t>002726.SZ</t>
        </is>
      </c>
      <c r="C74" s="29">
        <f t="array" ref="C74">[1]!s_info_name(B74)</f>
        <v/>
      </c>
      <c r="D74" s="39">
        <f t="array" ref="D74">[1]!s_info_industry_sw_2021(B74,"",1)</f>
        <v/>
      </c>
      <c r="E74" s="31">
        <f t="array" ref="E74">IF([1]!s_info_industry_sw_2021(B74,"",2)="消费电子",分工!$E$4,VLOOKUP(D74,分工!$B$2:'分工'!$C$32,2,0))</f>
        <v/>
      </c>
      <c r="F74" s="35" t="inlineStr">
        <is>
          <t>预计2024-01-01到2024-06-30业绩：净利润5500.00万元至6500.00万元,基本每股收益0.0510元至0.0602元;上年同期业绩:净利润-62433.74万元,基本每股收益-0.58元;</t>
        </is>
      </c>
      <c r="G74" s="33">
        <f>IFERROR(VLOOKUP(C74,重点公司!$C$2:$E$800,2,FALSE),0)</f>
        <v/>
      </c>
    </row>
    <row r="75" ht="14" customHeight="1">
      <c r="B75" s="34" t="inlineStr">
        <is>
          <t>002174.SZ</t>
        </is>
      </c>
      <c r="C75" s="29">
        <f t="array" ref="C75">[1]!s_info_name(B75)</f>
        <v/>
      </c>
      <c r="D75" s="39">
        <f t="array" ref="D75">[1]!s_info_industry_sw_2021(B75,"",1)</f>
        <v/>
      </c>
      <c r="E75" s="31">
        <f t="array" ref="E75">IF([1]!s_info_industry_sw_2021(B75,"",2)="消费电子",分工!$E$4,VLOOKUP(D75,分工!$B$2:'分工'!$C$32,2,0))</f>
        <v/>
      </c>
      <c r="F75" s="35" t="inlineStr">
        <is>
          <t>预计2024-01-01到2024-06-30业绩：净利润400.00万元至600.00万元,基本每股收益0.004元至0.007元;上年同期业绩:净利润-5204.25万元,基本每股收益-0.06元;</t>
        </is>
      </c>
      <c r="G75" s="33">
        <f>IFERROR(VLOOKUP(C75,重点公司!$C$2:$E$800,2,FALSE),0)</f>
        <v/>
      </c>
    </row>
    <row r="76" ht="14" customHeight="1">
      <c r="B76" s="34" t="inlineStr">
        <is>
          <t>000638.SZ</t>
        </is>
      </c>
      <c r="C76" s="29">
        <f t="array" ref="C76">[1]!s_info_name(B76)</f>
        <v/>
      </c>
      <c r="D76" s="39">
        <f t="array" ref="D76">[1]!s_info_industry_sw_2021(B76,"",1)</f>
        <v/>
      </c>
      <c r="E76" s="31">
        <f t="array" ref="E76">IF([1]!s_info_industry_sw_2021(B76,"",2)="消费电子",分工!$E$4,VLOOKUP(D76,分工!$B$2:'分工'!$C$32,2,0))</f>
        <v/>
      </c>
      <c r="F76" s="35" t="inlineStr">
        <is>
          <t>预计2024-01-01到2024-06-30业绩：净利润70万元至105万元,基本每股收益0.0022元至0.0034元;上年同期业绩:净利润-925.89万元,基本每股收益-0.0299元;</t>
        </is>
      </c>
      <c r="G76" s="33">
        <f>IFERROR(VLOOKUP(C76,重点公司!$C$2:$E$800,2,FALSE),0)</f>
        <v/>
      </c>
    </row>
    <row r="77" ht="14" customHeight="1">
      <c r="B77" s="34" t="inlineStr">
        <is>
          <t>600520.SH</t>
        </is>
      </c>
      <c r="C77" s="29">
        <f t="array" ref="C77">[1]!s_info_name(B77)</f>
        <v/>
      </c>
      <c r="D77" s="39">
        <f t="array" ref="D77">[1]!s_info_industry_sw_2021(B77,"",1)</f>
        <v/>
      </c>
      <c r="E77" s="31">
        <f t="array" ref="E77">IF([1]!s_info_industry_sw_2021(B77,"",2)="消费电子",分工!$E$4,VLOOKUP(D77,分工!$B$2:'分工'!$C$32,2,0))</f>
        <v/>
      </c>
      <c r="F77" s="35" t="inlineStr">
        <is>
          <t>预计2024-01-01到2024-06-30业绩：净利润700万元至1050万元;上年同期业绩:净利润-9949.34万元,基本每股收益-0.63元;</t>
        </is>
      </c>
      <c r="G77" s="33">
        <f>IFERROR(VLOOKUP(C77,重点公司!$C$2:$E$800,2,FALSE),0)</f>
        <v/>
      </c>
    </row>
    <row r="78" ht="14" customHeight="1">
      <c r="B78" s="34" t="inlineStr">
        <is>
          <t>002806.SZ</t>
        </is>
      </c>
      <c r="C78" s="29">
        <f t="array" ref="C78">[1]!s_info_name(B78)</f>
        <v/>
      </c>
      <c r="D78" s="39">
        <f t="array" ref="D78">[1]!s_info_industry_sw_2021(B78,"",1)</f>
        <v/>
      </c>
      <c r="E78" s="31">
        <f t="array" ref="E78">IF([1]!s_info_industry_sw_2021(B78,"",2)="消费电子",分工!$E$4,VLOOKUP(D78,分工!$B$2:'分工'!$C$32,2,0))</f>
        <v/>
      </c>
      <c r="F78" s="35" t="inlineStr">
        <is>
          <t>预计2024-01-01到2024-06-30业绩：净利润200万元至250万元;增长幅度为106.89%至108.61%,基本每股收益0.0105元至0.0131元;上年同期业绩:净利润-2901.92万元,基本每股收益-0.15元;</t>
        </is>
      </c>
      <c r="G78" s="33">
        <f>IFERROR(VLOOKUP(C78,重点公司!$C$2:$E$800,2,FALSE),0)</f>
        <v/>
      </c>
    </row>
    <row r="79" ht="14" customHeight="1">
      <c r="B79" s="34" t="inlineStr">
        <is>
          <t>600238.SH</t>
        </is>
      </c>
      <c r="C79" s="29">
        <f t="array" ref="C79">[1]!s_info_name(B79)</f>
        <v/>
      </c>
      <c r="D79" s="39">
        <f t="array" ref="D79">[1]!s_info_industry_sw_2021(B79,"",1)</f>
        <v/>
      </c>
      <c r="E79" s="31">
        <f t="array" ref="E79">IF([1]!s_info_industry_sw_2021(B79,"",2)="消费电子",分工!$E$4,VLOOKUP(D79,分工!$B$2:'分工'!$C$32,2,0))</f>
        <v/>
      </c>
      <c r="F79" s="35" t="inlineStr">
        <is>
          <t>预计2024-01-01到2024-06-30业绩：净利润400万元左右;上年同期业绩:净利润-5205.15万元,基本每股收益-0.12元;</t>
        </is>
      </c>
      <c r="G79" s="33">
        <f>IFERROR(VLOOKUP(C79,重点公司!$C$2:$E$800,2,FALSE),0)</f>
        <v/>
      </c>
    </row>
    <row r="80" ht="14" customHeight="1">
      <c r="B80" s="34" t="inlineStr">
        <is>
          <t>000039.SZ</t>
        </is>
      </c>
      <c r="C80" s="29">
        <f t="array" ref="C80">[1]!s_info_name(B80)</f>
        <v/>
      </c>
      <c r="D80" s="39">
        <f t="array" ref="D80">[1]!s_info_industry_sw_2021(B80,"",1)</f>
        <v/>
      </c>
      <c r="E80" s="31">
        <f t="array" ref="E80">IF([1]!s_info_industry_sw_2021(B80,"",2)="消费电子",分工!$E$4,VLOOKUP(D80,分工!$B$2:'分工'!$C$32,2,0))</f>
        <v/>
      </c>
      <c r="F80" s="35" t="inlineStr">
        <is>
          <t>预计2024-01-01到2024-06-30业绩：净利润70000万元至95000万元;增长幅度为76%至138%,基本每股收益0.12元至0.17元;上年同期业绩:净利润39855.6万元,基本每股收益0.07元;</t>
        </is>
      </c>
      <c r="G80" s="33">
        <f>IFERROR(VLOOKUP(C80,重点公司!$C$2:$E$800,2,FALSE),0)</f>
        <v/>
      </c>
    </row>
    <row r="81" ht="14" customHeight="1">
      <c r="B81" s="34" t="inlineStr">
        <is>
          <t>002355.SZ</t>
        </is>
      </c>
      <c r="C81" s="29">
        <f t="array" ref="C81">[1]!s_info_name(B81)</f>
        <v/>
      </c>
      <c r="D81" s="39">
        <f t="array" ref="D81">[1]!s_info_industry_sw_2021(B81,"",1)</f>
        <v/>
      </c>
      <c r="E81" s="31">
        <f t="array" ref="E81">IF([1]!s_info_industry_sw_2021(B81,"",2)="消费电子",分工!$E$4,VLOOKUP(D81,分工!$B$2:'分工'!$C$32,2,0))</f>
        <v/>
      </c>
      <c r="F81" s="35" t="inlineStr">
        <is>
          <t>预计2024-01-01到2024-06-30业绩：净利润535万元至800万元,基本每股收益0.0086元至0.0129元;上年同期业绩:净利润-12276.69万元,基本每股收益-0.1978元;</t>
        </is>
      </c>
      <c r="G81" s="33">
        <f>IFERROR(VLOOKUP(C81,重点公司!$C$2:$E$800,2,FALSE),0)</f>
        <v/>
      </c>
    </row>
    <row r="82" ht="14" customHeight="1">
      <c r="B82" s="34" t="inlineStr">
        <is>
          <t>001300.SZ</t>
        </is>
      </c>
      <c r="C82" s="29">
        <f t="array" ref="C82">[1]!s_info_name(B82)</f>
        <v/>
      </c>
      <c r="D82" s="39">
        <f t="array" ref="D82">[1]!s_info_industry_sw_2021(B82,"",1)</f>
        <v/>
      </c>
      <c r="E82" s="31">
        <f t="array" ref="E82">IF([1]!s_info_industry_sw_2021(B82,"",2)="消费电子",分工!$E$4,VLOOKUP(D82,分工!$B$2:'分工'!$C$32,2,0))</f>
        <v/>
      </c>
      <c r="F82" s="35" t="inlineStr">
        <is>
          <t>预计2024-01-01到2024-06-30业绩：净利润1600.00万元至2000.00万元;增长幅度为81.64%至127.06%,基本每股收益0.0656元至0.0820元;上年同期业绩:净利润880.84万元,基本每股收益0.0361元;</t>
        </is>
      </c>
      <c r="G82" s="33">
        <f>IFERROR(VLOOKUP(C82,重点公司!$C$2:$E$800,2,FALSE),0)</f>
        <v/>
      </c>
    </row>
    <row r="83" ht="14" customHeight="1">
      <c r="B83" s="34" t="inlineStr">
        <is>
          <t>000620.SZ</t>
        </is>
      </c>
      <c r="C83" s="29">
        <f t="array" ref="C83">[1]!s_info_name(B83)</f>
        <v/>
      </c>
      <c r="D83" s="39">
        <f t="array" ref="D83">[1]!s_info_industry_sw_2021(B83,"",1)</f>
        <v/>
      </c>
      <c r="E83" s="31">
        <f t="array" ref="E83">IF([1]!s_info_industry_sw_2021(B83,"",2)="消费电子",分工!$E$4,VLOOKUP(D83,分工!$B$2:'分工'!$C$32,2,0))</f>
        <v/>
      </c>
      <c r="F83" s="35" t="inlineStr">
        <is>
          <t>预计2024-01-01到2024-06-30业绩：净利润3900万元至5800万元,基本每股收益0.007元至0.010元;上年同期业绩:净利润-122179.73万元,基本每股收益-0.64元;</t>
        </is>
      </c>
      <c r="G83" s="33">
        <f>IFERROR(VLOOKUP(C83,重点公司!$C$2:$E$800,2,FALSE),0)</f>
        <v/>
      </c>
    </row>
    <row r="84" ht="14" customHeight="1">
      <c r="B84" s="34" t="inlineStr">
        <is>
          <t>000488.SZ</t>
        </is>
      </c>
      <c r="C84" s="29">
        <f t="array" ref="C84">[1]!s_info_name(B84)</f>
        <v/>
      </c>
      <c r="D84" s="39">
        <f t="array" ref="D84">[1]!s_info_industry_sw_2021(B84,"",1)</f>
        <v/>
      </c>
      <c r="E84" s="31">
        <f t="array" ref="E84">IF([1]!s_info_industry_sw_2021(B84,"",2)="消费电子",分工!$E$4,VLOOKUP(D84,分工!$B$2:'分工'!$C$32,2,0))</f>
        <v/>
      </c>
      <c r="F84" s="35" t="inlineStr">
        <is>
          <t>预计2024-01-01到2024-06-30业绩：净利润2000万元至3000万元,基本每股收益0.007元至0.010元;上年同期业绩:净利润-68808万元,基本每股收益-0.25元;</t>
        </is>
      </c>
      <c r="G84" s="33">
        <f>IFERROR(VLOOKUP(C84,重点公司!$C$2:$E$800,2,FALSE),0)</f>
        <v/>
      </c>
    </row>
    <row r="85" ht="14" customHeight="1">
      <c r="B85" s="34" t="inlineStr">
        <is>
          <t>002928.SZ</t>
        </is>
      </c>
      <c r="C85" s="29">
        <f t="array" ref="C85">[1]!s_info_name(B85)</f>
        <v/>
      </c>
      <c r="D85" s="39">
        <f t="array" ref="D85">[1]!s_info_industry_sw_2021(B85,"",1)</f>
        <v/>
      </c>
      <c r="E85" s="31">
        <f t="array" ref="E85">IF([1]!s_info_industry_sw_2021(B85,"",2)="消费电子",分工!$E$4,VLOOKUP(D85,分工!$B$2:'分工'!$C$32,2,0))</f>
        <v/>
      </c>
      <c r="F85" s="35" t="inlineStr">
        <is>
          <t>预计2024-01-01到2024-06-30业绩：净利润2200.00万元至3200.00万元,基本每股收益0.0173元至0.0251元;上年同期业绩:净利润-75221.63万元,基本每股收益-0.5906元;</t>
        </is>
      </c>
      <c r="G85" s="33">
        <f>IFERROR(VLOOKUP(C85,重点公司!$C$2:$E$800,2,FALSE),0)</f>
        <v/>
      </c>
    </row>
    <row r="86" ht="14" customHeight="1">
      <c r="B86" s="34" t="inlineStr">
        <is>
          <t>002564.SZ</t>
        </is>
      </c>
      <c r="C86" s="29">
        <f t="array" ref="C86">[1]!s_info_name(B86)</f>
        <v/>
      </c>
      <c r="D86" s="39">
        <f t="array" ref="D86">[1]!s_info_industry_sw_2021(B86,"",1)</f>
        <v/>
      </c>
      <c r="E86" s="31">
        <f t="array" ref="E86">IF([1]!s_info_industry_sw_2021(B86,"",2)="消费电子",分工!$E$4,VLOOKUP(D86,分工!$B$2:'分工'!$C$32,2,0))</f>
        <v/>
      </c>
      <c r="F86" s="35" t="inlineStr">
        <is>
          <t>预计2024-01-01到2024-06-30业绩：净利润1600.00万元左右,基本每股收益为0.02元左右;上年同期业绩:净利润-64805.44万元,基本每股收益-0.75元;</t>
        </is>
      </c>
      <c r="G86" s="33">
        <f>IFERROR(VLOOKUP(C86,重点公司!$C$2:$E$800,2,FALSE),0)</f>
        <v/>
      </c>
    </row>
    <row r="87" ht="14" customHeight="1">
      <c r="B87" s="34" t="inlineStr">
        <is>
          <t>002305.SZ</t>
        </is>
      </c>
      <c r="C87" s="29">
        <f t="array" ref="C87">[1]!s_info_name(B87)</f>
        <v/>
      </c>
      <c r="D87" s="39">
        <f t="array" ref="D87">[1]!s_info_industry_sw_2021(B87,"",1)</f>
        <v/>
      </c>
      <c r="E87" s="31">
        <f t="array" ref="E87">IF([1]!s_info_industry_sw_2021(B87,"",2)="消费电子",分工!$E$4,VLOOKUP(D87,分工!$B$2:'分工'!$C$32,2,0))</f>
        <v/>
      </c>
      <c r="F87" s="35" t="inlineStr">
        <is>
          <t>预计2024-01-01到2024-06-30业绩：净利润0万元至3000万元;增长幅度为100%至104.43%,基本每股收益0.00元至0.02元;上年同期业绩:净利润-67785.17万元,基本每股收益-0.39元;</t>
        </is>
      </c>
      <c r="G87" s="33">
        <f>IFERROR(VLOOKUP(C87,重点公司!$C$2:$E$800,2,FALSE),0)</f>
        <v/>
      </c>
    </row>
    <row r="88" ht="14" customHeight="1">
      <c r="B88" s="34" t="inlineStr">
        <is>
          <t>002645.SZ</t>
        </is>
      </c>
      <c r="C88" s="29">
        <f t="array" ref="C88">[1]!s_info_name(B88)</f>
        <v/>
      </c>
      <c r="D88" s="39">
        <f t="array" ref="D88">[1]!s_info_industry_sw_2021(B88,"",1)</f>
        <v/>
      </c>
      <c r="E88" s="31">
        <f t="array" ref="E88">IF([1]!s_info_industry_sw_2021(B88,"",2)="消费电子",分工!$E$4,VLOOKUP(D88,分工!$B$2:'分工'!$C$32,2,0))</f>
        <v/>
      </c>
      <c r="F88" s="35" t="inlineStr">
        <is>
          <t>预计2024-01-01到2024-06-30业绩：净利润200万元至300万元,基本每股收益0.0035元至0.0052元;上年同期业绩:净利润-18535.31万元,基本每股收益-0.3225元;</t>
        </is>
      </c>
      <c r="G88" s="33">
        <f>IFERROR(VLOOKUP(C88,重点公司!$C$2:$E$800,2,FALSE),0)</f>
        <v/>
      </c>
    </row>
    <row r="89" ht="14" customHeight="1">
      <c r="B89" s="34" t="inlineStr">
        <is>
          <t>002583.SZ</t>
        </is>
      </c>
      <c r="C89" s="29">
        <f t="array" ref="C89">[1]!s_info_name(B89)</f>
        <v/>
      </c>
      <c r="D89" s="39">
        <f t="array" ref="D89">[1]!s_info_industry_sw_2021(B89,"",1)</f>
        <v/>
      </c>
      <c r="E89" s="31">
        <f t="array" ref="E89">IF([1]!s_info_industry_sw_2021(B89,"",2)="消费电子",分工!$E$4,VLOOKUP(D89,分工!$B$2:'分工'!$C$32,2,0))</f>
        <v/>
      </c>
      <c r="F89" s="35" t="inlineStr">
        <is>
          <t>预计2024-01-01到2024-06-30业绩：净利润14000万元至17000万元;增长幅度为80.87%至119.62%,基本每股收益0.0770元至0.0935元;上年同期业绩:净利润7740.48万元,基本每股收益0.0426元;</t>
        </is>
      </c>
      <c r="G89" s="33">
        <f>IFERROR(VLOOKUP(C89,重点公司!$C$2:$E$800,2,FALSE),0)</f>
        <v/>
      </c>
    </row>
    <row r="90" ht="14" customHeight="1">
      <c r="B90" s="34" t="inlineStr">
        <is>
          <t>002024.SZ</t>
        </is>
      </c>
      <c r="C90" s="29">
        <f t="array" ref="C90">[1]!s_info_name(B90)</f>
        <v/>
      </c>
      <c r="D90" s="39">
        <f t="array" ref="D90">[1]!s_info_industry_sw_2021(B90,"",1)</f>
        <v/>
      </c>
      <c r="E90" s="31">
        <f t="array" ref="E90">IF([1]!s_info_industry_sw_2021(B90,"",2)="消费电子",分工!$E$4,VLOOKUP(D90,分工!$B$2:'分工'!$C$32,2,0))</f>
        <v/>
      </c>
      <c r="F90" s="35" t="inlineStr">
        <is>
          <t>预计2024-01-01到2024-06-30业绩：净利润-5000万元至4500万元,基本每股收益-0.0054元至0.0049元;上年同期业绩:净利润-192954.4万元,基本每股收益-0.21元;</t>
        </is>
      </c>
      <c r="G90" s="33">
        <f>IFERROR(VLOOKUP(C90,重点公司!$C$2:$E$800,2,FALSE),0)</f>
        <v/>
      </c>
    </row>
    <row r="91" ht="14" customHeight="1">
      <c r="B91" s="34" t="inlineStr">
        <is>
          <t>002098.SZ</t>
        </is>
      </c>
      <c r="C91" s="29">
        <f t="array" ref="C91">[1]!s_info_name(B91)</f>
        <v/>
      </c>
      <c r="D91" s="39">
        <f t="array" ref="D91">[1]!s_info_industry_sw_2021(B91,"",1)</f>
        <v/>
      </c>
      <c r="E91" s="31">
        <f t="array" ref="E91">IF([1]!s_info_industry_sw_2021(B91,"",2)="消费电子",分工!$E$4,VLOOKUP(D91,分工!$B$2:'分工'!$C$32,2,0))</f>
        <v/>
      </c>
      <c r="F91" s="35" t="inlineStr">
        <is>
          <t>预计2024-01-01到2024-06-30业绩：净利润9879.25万元至14379.25万元;增长幅度为62.05%至135.86%,基本每股收益0.2760元至0.4017元;上年同期业绩:净利润6096.48万元,基本每股收益0.1703元;</t>
        </is>
      </c>
      <c r="G91" s="33">
        <f>IFERROR(VLOOKUP(C91,重点公司!$C$2:$E$800,2,FALSE),0)</f>
        <v/>
      </c>
    </row>
    <row r="92" ht="14" customHeight="1">
      <c r="B92" s="34" t="inlineStr">
        <is>
          <t>002468.SZ</t>
        </is>
      </c>
      <c r="C92" s="29">
        <f t="array" ref="C92">[1]!s_info_name(B92)</f>
        <v/>
      </c>
      <c r="D92" s="39">
        <f t="array" ref="D92">[1]!s_info_industry_sw_2021(B92,"",1)</f>
        <v/>
      </c>
      <c r="E92" s="31">
        <f t="array" ref="E92">IF([1]!s_info_industry_sw_2021(B92,"",2)="消费电子",分工!$E$4,VLOOKUP(D92,分工!$B$2:'分工'!$C$32,2,0))</f>
        <v/>
      </c>
      <c r="F92" s="35" t="inlineStr">
        <is>
          <t>预计2024-01-01到2024-06-30业绩：净利润37500.00万元至47500.00万元;增长幅度为71.78%至117.59%,基本每股收益0.25元至0.32元;上年同期业绩:净利润21829.76万元,基本每股收益0.14元;</t>
        </is>
      </c>
      <c r="G92" s="33">
        <f>IFERROR(VLOOKUP(C92,重点公司!$C$2:$E$800,2,FALSE),0)</f>
        <v/>
      </c>
    </row>
    <row r="93" ht="14" customHeight="1">
      <c r="B93" s="34" t="inlineStr">
        <is>
          <t>002403.SZ</t>
        </is>
      </c>
      <c r="C93" s="29">
        <f t="array" ref="C93">[1]!s_info_name(B93)</f>
        <v/>
      </c>
      <c r="D93" s="39">
        <f t="array" ref="D93">[1]!s_info_industry_sw_2021(B93,"",1)</f>
        <v/>
      </c>
      <c r="E93" s="31">
        <f t="array" ref="E93">IF([1]!s_info_industry_sw_2021(B93,"",2)="消费电子",分工!$E$4,VLOOKUP(D93,分工!$B$2:'分工'!$C$32,2,0))</f>
        <v/>
      </c>
      <c r="F93" s="35" t="inlineStr">
        <is>
          <t>预计2024-01-01到2024-06-30业绩：净利润-635.54万元至-321.11万元,基本每股收益-0.02元至-0.01元;上年同期业绩:净利润-6689.89万元,基本每股收益-0.20元;</t>
        </is>
      </c>
      <c r="G93" s="33">
        <f>IFERROR(VLOOKUP(C93,重点公司!$C$2:$E$800,2,FALSE),0)</f>
        <v/>
      </c>
    </row>
    <row r="94" ht="14" customHeight="1">
      <c r="B94" s="34" t="inlineStr">
        <is>
          <t>002869.SZ</t>
        </is>
      </c>
      <c r="C94" s="29">
        <f t="array" ref="C94">[1]!s_info_name(B94)</f>
        <v/>
      </c>
      <c r="D94" s="39">
        <f t="array" ref="D94">[1]!s_info_industry_sw_2021(B94,"",1)</f>
        <v/>
      </c>
      <c r="E94" s="31">
        <f t="array" ref="E94">IF([1]!s_info_industry_sw_2021(B94,"",2)="消费电子",分工!$E$4,VLOOKUP(D94,分工!$B$2:'分工'!$C$32,2,0))</f>
        <v/>
      </c>
      <c r="F94" s="35" t="inlineStr">
        <is>
          <t>预计2024-01-01到2024-06-30业绩：净利润1555.34万元左右;增长幅度为90.06%左右,基本每股收益为0.09元左右;上年同期业绩:净利润818.34万元,基本每股收益0.05元;</t>
        </is>
      </c>
      <c r="G94" s="33">
        <f>IFERROR(VLOOKUP(C94,重点公司!$C$2:$E$800,2,FALSE),0)</f>
        <v/>
      </c>
    </row>
    <row r="95" ht="14" customHeight="1">
      <c r="B95" s="34" t="inlineStr">
        <is>
          <t>002639.SZ</t>
        </is>
      </c>
      <c r="C95" s="29">
        <f t="array" ref="C95">[1]!s_info_name(B95)</f>
        <v/>
      </c>
      <c r="D95" s="39">
        <f t="array" ref="D95">[1]!s_info_industry_sw_2021(B95,"",1)</f>
        <v/>
      </c>
      <c r="E95" s="31">
        <f t="array" ref="E95">IF([1]!s_info_industry_sw_2021(B95,"",2)="消费电子",分工!$E$4,VLOOKUP(D95,分工!$B$2:'分工'!$C$32,2,0))</f>
        <v/>
      </c>
      <c r="F95" s="35" t="inlineStr">
        <is>
          <t>预计2024-01-01到2024-06-30业绩：净利润2000万元至2600万元;增长幅度为63.59%至112.66%,基本每股收益0.0259元至0.0337元;上年同期业绩:净利润1222.60万元,基本每股收益0.0158元;</t>
        </is>
      </c>
      <c r="G95" s="33">
        <f>IFERROR(VLOOKUP(C95,重点公司!$C$2:$E$800,2,FALSE),0)</f>
        <v/>
      </c>
    </row>
    <row r="96" ht="14" customHeight="1">
      <c r="B96" s="34" t="inlineStr">
        <is>
          <t>000070.SZ</t>
        </is>
      </c>
      <c r="C96" s="29">
        <f t="array" ref="C96">[1]!s_info_name(B96)</f>
        <v/>
      </c>
      <c r="D96" s="39">
        <f t="array" ref="D96">[1]!s_info_industry_sw_2021(B96,"",1)</f>
        <v/>
      </c>
      <c r="E96" s="31">
        <f t="array" ref="E96">IF([1]!s_info_industry_sw_2021(B96,"",2)="消费电子",分工!$E$4,VLOOKUP(D96,分工!$B$2:'分工'!$C$32,2,0))</f>
        <v/>
      </c>
      <c r="F96" s="35" t="inlineStr">
        <is>
          <t>预计2024-01-01到2024-06-30业绩：净利润-300万元至-210万元,基本每股收益-0.0033元至-0.0023元;上年同期业绩:净利润-1522.13万元,基本每股收益-0.0177元;</t>
        </is>
      </c>
      <c r="G96" s="33">
        <f>IFERROR(VLOOKUP(C96,重点公司!$C$2:$E$800,2,FALSE),0)</f>
        <v/>
      </c>
    </row>
    <row r="97" ht="14" customHeight="1">
      <c r="B97" s="34" t="inlineStr">
        <is>
          <t>002510.SZ</t>
        </is>
      </c>
      <c r="C97" s="29">
        <f t="array" ref="C97">[1]!s_info_name(B97)</f>
        <v/>
      </c>
      <c r="D97" s="39">
        <f t="array" ref="D97">[1]!s_info_industry_sw_2021(B97,"",1)</f>
        <v/>
      </c>
      <c r="E97" s="31">
        <f t="array" ref="E97">IF([1]!s_info_industry_sw_2021(B97,"",2)="消费电子",分工!$E$4,VLOOKUP(D97,分工!$B$2:'分工'!$C$32,2,0))</f>
        <v/>
      </c>
      <c r="F97" s="35" t="inlineStr">
        <is>
          <t>预计2024-01-01到2024-06-30业绩：净利润7360万元至11040万元;增长幅度为42%至112%,基本每股收益0.08元至0.12元;上年同期业绩:净利润5198.73万元,基本每股收益0.06元;</t>
        </is>
      </c>
      <c r="G97" s="33">
        <f>IFERROR(VLOOKUP(C97,重点公司!$C$2:$E$800,2,FALSE),0)</f>
        <v/>
      </c>
    </row>
    <row r="98" ht="14" customHeight="1">
      <c r="B98" s="34" t="inlineStr">
        <is>
          <t>002845.SZ</t>
        </is>
      </c>
      <c r="C98" s="29">
        <f t="array" ref="C98">[1]!s_info_name(B98)</f>
        <v/>
      </c>
      <c r="D98" s="39">
        <f t="array" ref="D98">[1]!s_info_industry_sw_2021(B98,"",1)</f>
        <v/>
      </c>
      <c r="E98" s="31">
        <f t="array" ref="E98">IF([1]!s_info_industry_sw_2021(B98,"",2)="消费电子",分工!$E$4,VLOOKUP(D98,分工!$B$2:'分工'!$C$32,2,0))</f>
        <v/>
      </c>
      <c r="F98" s="35" t="inlineStr">
        <is>
          <t>预计2024-01-01到2024-06-30业绩：净利润1600万元至2000万元;增长幅度为55.39%至94.23%,基本每股收益0.05元至0.06元;上年同期业绩:净利润1029.70万元,基本每股收益0.03元;</t>
        </is>
      </c>
      <c r="G98" s="33">
        <f>IFERROR(VLOOKUP(C98,重点公司!$C$2:$E$800,2,FALSE),0)</f>
        <v/>
      </c>
    </row>
    <row r="99" ht="14" customHeight="1">
      <c r="B99" s="34" t="inlineStr">
        <is>
          <t>003003.SZ</t>
        </is>
      </c>
      <c r="C99" s="29">
        <f t="array" ref="C99">[1]!s_info_name(B99)</f>
        <v/>
      </c>
      <c r="D99" s="39">
        <f t="array" ref="D99">[1]!s_info_industry_sw_2021(B99,"",1)</f>
        <v/>
      </c>
      <c r="E99" s="31">
        <f t="array" ref="E99">IF([1]!s_info_industry_sw_2021(B99,"",2)="消费电子",分工!$E$4,VLOOKUP(D99,分工!$B$2:'分工'!$C$32,2,0))</f>
        <v/>
      </c>
      <c r="F99" s="35" t="inlineStr">
        <is>
          <t>预计2024-01-01到2024-06-30业绩：净利润2900万元至3900万元;增长幅度为49.08%至100.48%,基本每股收益0.16元至0.22元;上年同期业绩:净利润1945.31万元,基本每股收益0.11元;</t>
        </is>
      </c>
      <c r="G99" s="33">
        <f>IFERROR(VLOOKUP(C99,重点公司!$C$2:$E$800,2,FALSE),0)</f>
        <v/>
      </c>
    </row>
    <row r="100" ht="14" customHeight="1">
      <c r="B100" s="34" t="inlineStr">
        <is>
          <t>002947.SZ</t>
        </is>
      </c>
      <c r="C100" s="29">
        <f t="array" ref="C100">[1]!s_info_name(B100)</f>
        <v/>
      </c>
      <c r="D100" s="39">
        <f t="array" ref="D100">[1]!s_info_industry_sw_2021(B100,"",1)</f>
        <v/>
      </c>
      <c r="E100" s="31">
        <f t="array" ref="E100">IF([1]!s_info_industry_sw_2021(B100,"",2)="消费电子",分工!$E$4,VLOOKUP(D100,分工!$B$2:'分工'!$C$32,2,0))</f>
        <v/>
      </c>
      <c r="F100" s="35" t="inlineStr">
        <is>
          <t>预计2024-01-01到2024-06-30业绩：净利润15000万元至18000万元;增长幅度为58.45%至90.14%,基本每股收益0.65元至0.78元;上年同期业绩:净利润9466.56万元,基本每股收益0.41元;</t>
        </is>
      </c>
      <c r="G100" s="33">
        <f>IFERROR(VLOOKUP(C100,重点公司!$C$2:$E$800,2,FALSE),0)</f>
        <v/>
      </c>
    </row>
    <row r="101" ht="14" customHeight="1">
      <c r="B101" s="34" t="inlineStr">
        <is>
          <t>000543.SZ</t>
        </is>
      </c>
      <c r="C101" s="29">
        <f t="array" ref="C101">[1]!s_info_name(B101)</f>
        <v/>
      </c>
      <c r="D101" s="39">
        <f t="array" ref="D101">[1]!s_info_industry_sw_2021(B101,"",1)</f>
        <v/>
      </c>
      <c r="E101" s="31">
        <f t="array" ref="E101">IF([1]!s_info_industry_sw_2021(B101,"",2)="消费电子",分工!$E$4,VLOOKUP(D101,分工!$B$2:'分工'!$C$32,2,0))</f>
        <v/>
      </c>
      <c r="F101" s="35" t="inlineStr">
        <is>
          <t>预计2024-01-01到2024-06-30业绩：净利润90000万元至110000万元;增长幅度为53.89%至88.09%,基本每股收益0.3970元至0.4853元;上年同期业绩:净利润58482.79万元,基本每股收益0.2580元;</t>
        </is>
      </c>
      <c r="G101" s="33">
        <f>IFERROR(VLOOKUP(C101,重点公司!$C$2:$E$800,2,FALSE),0)</f>
        <v/>
      </c>
    </row>
    <row r="102" ht="14" customHeight="1">
      <c r="B102" s="34" t="inlineStr">
        <is>
          <t>002665.SZ</t>
        </is>
      </c>
      <c r="C102" s="29">
        <f t="array" ref="C102">[1]!s_info_name(B102)</f>
        <v/>
      </c>
      <c r="D102" s="39">
        <f t="array" ref="D102">[1]!s_info_industry_sw_2021(B102,"",1)</f>
        <v/>
      </c>
      <c r="E102" s="31">
        <f t="array" ref="E102">IF([1]!s_info_industry_sw_2021(B102,"",2)="消费电子",分工!$E$4,VLOOKUP(D102,分工!$B$2:'分工'!$C$32,2,0))</f>
        <v/>
      </c>
      <c r="F102" s="35" t="inlineStr">
        <is>
          <t>预计2024-01-01到2024-06-30业绩：净利润-5500.00万元至-3500.00万元,基本每股收益-0.0222元至-0.0141元;上年同期业绩:净利润-14286.29万元,基本每股收益-0.0581元;</t>
        </is>
      </c>
      <c r="G102" s="33">
        <f>IFERROR(VLOOKUP(C102,重点公司!$C$2:$E$800,2,FALSE),0)</f>
        <v/>
      </c>
    </row>
    <row r="103" ht="14" customHeight="1">
      <c r="B103" s="34" t="inlineStr">
        <is>
          <t>000551.SZ</t>
        </is>
      </c>
      <c r="C103" s="29">
        <f t="array" ref="C103">[1]!s_info_name(B103)</f>
        <v/>
      </c>
      <c r="D103" s="39">
        <f t="array" ref="D103">[1]!s_info_industry_sw_2021(B103,"",1)</f>
        <v/>
      </c>
      <c r="E103" s="31">
        <f t="array" ref="E103">IF([1]!s_info_industry_sw_2021(B103,"",2)="消费电子",分工!$E$4,VLOOKUP(D103,分工!$B$2:'分工'!$C$32,2,0))</f>
        <v/>
      </c>
      <c r="F103" s="35" t="inlineStr">
        <is>
          <t>预计2024-01-01到2024-06-30业绩：净利润13460.16万元至16152.19万元;增长幅度为50%至80%,基本每股收益0.3361元至0.4033元;上年同期业绩:净利润8973.44万元,基本每股收益0.2243元;</t>
        </is>
      </c>
      <c r="G103" s="33">
        <f>IFERROR(VLOOKUP(C103,重点公司!$C$2:$E$800,2,FALSE),0)</f>
        <v/>
      </c>
    </row>
    <row r="104" ht="14" customHeight="1">
      <c r="B104" s="34" t="inlineStr">
        <is>
          <t>002239.SZ</t>
        </is>
      </c>
      <c r="C104" s="29">
        <f t="array" ref="C104">[1]!s_info_name(B104)</f>
        <v/>
      </c>
      <c r="D104" s="39">
        <f t="array" ref="D104">[1]!s_info_industry_sw_2021(B104,"",1)</f>
        <v/>
      </c>
      <c r="E104" s="31">
        <f t="array" ref="E104">IF([1]!s_info_industry_sw_2021(B104,"",2)="消费电子",分工!$E$4,VLOOKUP(D104,分工!$B$2:'分工'!$C$32,2,0))</f>
        <v/>
      </c>
      <c r="F104" s="35" t="inlineStr">
        <is>
          <t>预计2024-01-01到2024-06-30业绩：净利润6000万元至8000万元;增长幅度为40.80%至87.73%,基本每股收益0.0185元至0.0247元;上年同期业绩:净利润4261.51万元,基本每股收益0.0131元;</t>
        </is>
      </c>
      <c r="G104" s="33">
        <f>IFERROR(VLOOKUP(C104,重点公司!$C$2:$E$800,2,FALSE),0)</f>
        <v/>
      </c>
    </row>
    <row r="105" ht="14" customHeight="1">
      <c r="B105" s="34" t="inlineStr">
        <is>
          <t>000548.SZ</t>
        </is>
      </c>
      <c r="C105" s="29">
        <f t="array" ref="C105">[1]!s_info_name(B105)</f>
        <v/>
      </c>
      <c r="D105" s="39">
        <f t="array" ref="D105">[1]!s_info_industry_sw_2021(B105,"",1)</f>
        <v/>
      </c>
      <c r="E105" s="31">
        <f t="array" ref="E105">IF([1]!s_info_industry_sw_2021(B105,"",2)="消费电子",分工!$E$4,VLOOKUP(D105,分工!$B$2:'分工'!$C$32,2,0))</f>
        <v/>
      </c>
      <c r="F105" s="35" t="inlineStr">
        <is>
          <t>预计2024-01-01到2024-06-30业绩：净利润5100万元至6800万元;增长幅度为38.30%至84.40%,基本每股收益0.102元至0.136元;上年同期业绩:净利润3687.71万元,基本每股收益0.074元;</t>
        </is>
      </c>
      <c r="G105" s="33">
        <f>IFERROR(VLOOKUP(C105,重点公司!$C$2:$E$800,2,FALSE),0)</f>
        <v/>
      </c>
    </row>
    <row r="106" ht="14" customHeight="1">
      <c r="B106" s="34" t="inlineStr">
        <is>
          <t>600221.SH</t>
        </is>
      </c>
      <c r="C106" s="29">
        <f t="array" ref="C106">[1]!s_info_name(B106)</f>
        <v/>
      </c>
      <c r="D106" s="39">
        <f t="array" ref="D106">[1]!s_info_industry_sw_2021(B106,"",1)</f>
        <v/>
      </c>
      <c r="E106" s="31">
        <f t="array" ref="E106">IF([1]!s_info_industry_sw_2021(B106,"",2)="消费电子",分工!$E$4,VLOOKUP(D106,分工!$B$2:'分工'!$C$32,2,0))</f>
        <v/>
      </c>
      <c r="F106" s="35" t="inlineStr">
        <is>
          <t>预计2024-01-01到2024-06-30业绩：净利润-67000万元至-60000万元;上年同期业绩:净利润-160937万元,基本每股收益-0.0372元;</t>
        </is>
      </c>
      <c r="G106" s="33">
        <f>IFERROR(VLOOKUP(C106,重点公司!$C$2:$E$800,2,FALSE),0)</f>
        <v/>
      </c>
    </row>
    <row r="107" ht="14" customHeight="1">
      <c r="B107" s="34" t="inlineStr">
        <is>
          <t>688469.SH</t>
        </is>
      </c>
      <c r="C107" s="29">
        <f t="array" ref="C107">[1]!s_info_name(B107)</f>
        <v/>
      </c>
      <c r="D107" s="39">
        <f t="array" ref="D107">[1]!s_info_industry_sw_2021(B107,"",1)</f>
        <v/>
      </c>
      <c r="E107" s="31">
        <f t="array" ref="E107">IF([1]!s_info_industry_sw_2021(B107,"",2)="消费电子",分工!$E$4,VLOOKUP(D107,分工!$B$2:'分工'!$C$32,2,0))</f>
        <v/>
      </c>
      <c r="F107" s="35" t="inlineStr">
        <is>
          <t>预计2024-01-01到2024-06-30业绩：净利润-43900万元左右;增长幅度为60.43%左右;上年同期业绩:净利润-110900万元;</t>
        </is>
      </c>
      <c r="G107" s="33">
        <f>IFERROR(VLOOKUP(C107,重点公司!$C$2:$E$800,2,FALSE),0)</f>
        <v/>
      </c>
    </row>
    <row r="108" ht="14" customHeight="1">
      <c r="B108" s="34" t="inlineStr">
        <is>
          <t>002358.SZ</t>
        </is>
      </c>
      <c r="C108" s="29">
        <f t="array" ref="C108">[1]!s_info_name(B108)</f>
        <v/>
      </c>
      <c r="D108" s="39">
        <f t="array" ref="D108">[1]!s_info_industry_sw_2021(B108,"",1)</f>
        <v/>
      </c>
      <c r="E108" s="31">
        <f t="array" ref="E108">IF([1]!s_info_industry_sw_2021(B108,"",2)="消费电子",分工!$E$4,VLOOKUP(D108,分工!$B$2:'分工'!$C$32,2,0))</f>
        <v/>
      </c>
      <c r="F108" s="35" t="inlineStr">
        <is>
          <t>预计2024-01-01到2024-06-30业绩：净利润4300万元至4500万元;增长幅度为54.13%至61.30%,基本每股收益0.0462元至0.0484元;上年同期业绩:净利润2789.80万元,基本每股收益0.0300元;</t>
        </is>
      </c>
      <c r="G108" s="33">
        <f>IFERROR(VLOOKUP(C108,重点公司!$C$2:$E$800,2,FALSE),0)</f>
        <v/>
      </c>
    </row>
    <row r="109" ht="14" customHeight="1">
      <c r="B109" s="34" t="inlineStr">
        <is>
          <t>000528.SZ</t>
        </is>
      </c>
      <c r="C109" s="29">
        <f t="array" ref="C109">[1]!s_info_name(B109)</f>
        <v/>
      </c>
      <c r="D109" s="39">
        <f t="array" ref="D109">[1]!s_info_industry_sw_2021(B109,"",1)</f>
        <v/>
      </c>
      <c r="E109" s="31">
        <f t="array" ref="E109">IF([1]!s_info_industry_sw_2021(B109,"",2)="消费电子",分工!$E$4,VLOOKUP(D109,分工!$B$2:'分工'!$C$32,2,0))</f>
        <v/>
      </c>
      <c r="F109" s="35" t="inlineStr">
        <is>
          <t>预计2024-01-01到2024-06-30业绩：净利润89022.79万元至104371.55万元;增长幅度为45%至70%,基本每股收益0.4499元至0.5275元;上年同期业绩:净利润61395.03万元,基本每股收益0.3146元;</t>
        </is>
      </c>
      <c r="G109" s="33">
        <f>IFERROR(VLOOKUP(C109,重点公司!$C$2:$E$800,2,FALSE),0)</f>
        <v/>
      </c>
    </row>
    <row r="110" ht="14" customHeight="1">
      <c r="B110" s="34" t="inlineStr">
        <is>
          <t>600754.SH</t>
        </is>
      </c>
      <c r="C110" s="29">
        <f t="array" ref="C110">[1]!s_info_name(B110)</f>
        <v/>
      </c>
      <c r="D110" s="39">
        <f t="array" ref="D110">[1]!s_info_industry_sw_2021(B110,"",1)</f>
        <v/>
      </c>
      <c r="E110" s="31">
        <f t="array" ref="E110">IF([1]!s_info_industry_sw_2021(B110,"",2)="消费电子",分工!$E$4,VLOOKUP(D110,分工!$B$2:'分工'!$C$32,2,0))</f>
        <v/>
      </c>
      <c r="F110" s="35" t="inlineStr">
        <is>
          <t>预计2024-01-01到2024-06-30业绩：净利润80000万元至85000万元;增长幅度为50.22%至59.61%;上年同期业绩:净利润53255.45万元,基本每股收益0.4977元;</t>
        </is>
      </c>
      <c r="G110" s="33">
        <f>IFERROR(VLOOKUP(C110,重点公司!$C$2:$E$800,2,FALSE),0)</f>
        <v/>
      </c>
    </row>
    <row r="111" ht="14" customHeight="1">
      <c r="B111" s="34" t="inlineStr">
        <is>
          <t>003010.SZ</t>
        </is>
      </c>
      <c r="C111" s="29">
        <f t="array" ref="C111">[1]!s_info_name(B111)</f>
        <v/>
      </c>
      <c r="D111" s="39">
        <f t="array" ref="D111">[1]!s_info_industry_sw_2021(B111,"",1)</f>
        <v/>
      </c>
      <c r="E111" s="31">
        <f t="array" ref="E111">IF([1]!s_info_industry_sw_2021(B111,"",2)="消费电子",分工!$E$4,VLOOKUP(D111,分工!$B$2:'分工'!$C$32,2,0))</f>
        <v/>
      </c>
      <c r="F111" s="35" t="inlineStr">
        <is>
          <t>预计2024-01-01到2024-06-30业绩：净利润3027.07万元至3935.20万元;增长幅度为34.12%至74.36%,基本每股收益0.29元至0.38元;上年同期业绩:净利润2256.92万元,基本每股收益0.19元;</t>
        </is>
      </c>
      <c r="G111" s="33">
        <f>IFERROR(VLOOKUP(C111,重点公司!$C$2:$E$800,2,FALSE),0)</f>
        <v/>
      </c>
    </row>
    <row r="112" ht="14" customHeight="1">
      <c r="B112" s="34" t="inlineStr">
        <is>
          <t>002752.SZ</t>
        </is>
      </c>
      <c r="C112" s="29">
        <f t="array" ref="C112">[1]!s_info_name(B112)</f>
        <v/>
      </c>
      <c r="D112" s="39">
        <f t="array" ref="D112">[1]!s_info_industry_sw_2021(B112,"",1)</f>
        <v/>
      </c>
      <c r="E112" s="31">
        <f t="array" ref="E112">IF([1]!s_info_industry_sw_2021(B112,"",2)="消费电子",分工!$E$4,VLOOKUP(D112,分工!$B$2:'分工'!$C$32,2,0))</f>
        <v/>
      </c>
      <c r="F112" s="35" t="inlineStr">
        <is>
          <t>预计2024-01-01到2024-06-30业绩：净利润22500.00万元至26000.00万元;增长幅度为42.40%至64.55%,基本每股收益0.23元至0.27元;上年同期业绩:净利润15800.34万元,基本每股收益0.16元;</t>
        </is>
      </c>
      <c r="G112" s="33">
        <f>IFERROR(VLOOKUP(C112,重点公司!$C$2:$E$800,2,FALSE),0)</f>
        <v/>
      </c>
    </row>
    <row r="113" ht="14" customHeight="1">
      <c r="B113" s="34" t="inlineStr">
        <is>
          <t>002155.SZ</t>
        </is>
      </c>
      <c r="C113" s="29">
        <f t="array" ref="C113">[1]!s_info_name(B113)</f>
        <v/>
      </c>
      <c r="D113" s="39">
        <f t="array" ref="D113">[1]!s_info_industry_sw_2021(B113,"",1)</f>
        <v/>
      </c>
      <c r="E113" s="31">
        <f t="array" ref="E113">IF([1]!s_info_industry_sw_2021(B113,"",2)="消费电子",分工!$E$4,VLOOKUP(D113,分工!$B$2:'分工'!$C$32,2,0))</f>
        <v/>
      </c>
      <c r="F113" s="35" t="inlineStr">
        <is>
          <t>预计2024-01-01到2024-06-30业绩：净利润39135.89万元至44726.74万元;增长幅度为40%至60%,基本每股收益0.32元至0.37元;上年同期业绩:净利润27954.21万元,基本每股收益0.23元;</t>
        </is>
      </c>
      <c r="G113" s="33">
        <f>IFERROR(VLOOKUP(C113,重点公司!$C$2:$E$800,2,FALSE),0)</f>
        <v/>
      </c>
    </row>
    <row r="114" ht="14" customHeight="1">
      <c r="B114" s="34" t="inlineStr">
        <is>
          <t>002127.SZ</t>
        </is>
      </c>
      <c r="C114" s="29">
        <f t="array" ref="C114">[1]!s_info_name(B114)</f>
        <v/>
      </c>
      <c r="D114" s="39">
        <f t="array" ref="D114">[1]!s_info_industry_sw_2021(B114,"",1)</f>
        <v/>
      </c>
      <c r="E114" s="31">
        <f t="array" ref="E114">IF([1]!s_info_industry_sw_2021(B114,"",2)="消费电子",分工!$E$4,VLOOKUP(D114,分工!$B$2:'分工'!$C$32,2,0))</f>
        <v/>
      </c>
      <c r="F114" s="35" t="inlineStr">
        <is>
          <t>预计2024-01-01到2024-06-30业绩：净利润7000万元至9000万元;增长幅度为30.35%至67.59%,基本每股收益0.0285元至0.0367元;上年同期业绩:净利润5370.13万元,基本每股收益0.0228元;</t>
        </is>
      </c>
      <c r="G114" s="33">
        <f>IFERROR(VLOOKUP(C114,重点公司!$C$2:$E$800,2,FALSE),0)</f>
        <v/>
      </c>
    </row>
    <row r="115" ht="14" customHeight="1">
      <c r="B115" s="34" t="inlineStr">
        <is>
          <t>603283.SH</t>
        </is>
      </c>
      <c r="C115" s="29">
        <f t="array" ref="C115">[1]!s_info_name(B115)</f>
        <v/>
      </c>
      <c r="D115" s="39">
        <f t="array" ref="D115">[1]!s_info_industry_sw_2021(B115,"",1)</f>
        <v/>
      </c>
      <c r="E115" s="31">
        <f t="array" ref="E115">IF([1]!s_info_industry_sw_2021(B115,"",2)="消费电子",分工!$E$4,VLOOKUP(D115,分工!$B$2:'分工'!$C$32,2,0))</f>
        <v/>
      </c>
      <c r="F115" s="35" t="inlineStr">
        <is>
          <t>预计2024-01-01到2024-06-30业绩：净利润14800.00万元至16000.00万元;增长幅度为42.97%至54.56%;上年同期业绩:净利润10352.15万元,基本每股收益0.54元;</t>
        </is>
      </c>
      <c r="G115" s="33">
        <f>IFERROR(VLOOKUP(C115,重点公司!$C$2:$E$800,2,FALSE),0)</f>
        <v/>
      </c>
    </row>
    <row r="116" ht="14" customHeight="1">
      <c r="B116" s="34" t="inlineStr">
        <is>
          <t>688169.SH</t>
        </is>
      </c>
      <c r="C116" s="29">
        <f t="array" ref="C116">[1]!s_info_name(B116)</f>
        <v/>
      </c>
      <c r="D116" s="39">
        <f t="array" ref="D116">[1]!s_info_industry_sw_2021(B116,"",1)</f>
        <v/>
      </c>
      <c r="E116" s="31">
        <f t="array" ref="E116">IF([1]!s_info_industry_sw_2021(B116,"",2)="消费电子",分工!$E$4,VLOOKUP(D116,分工!$B$2:'分工'!$C$32,2,0))</f>
        <v/>
      </c>
      <c r="F116" s="35" t="inlineStr">
        <is>
          <t>预计2024-01-01到2024-06-30业绩：净利润100000万元至120000万元;增长幅度为35.24%至62.29%;上年同期业绩:净利润73942.02万元;</t>
        </is>
      </c>
      <c r="G116" s="33">
        <f>IFERROR(VLOOKUP(C116,重点公司!$C$2:$E$800,2,FALSE),0)</f>
        <v/>
      </c>
    </row>
    <row r="117" ht="14" customHeight="1">
      <c r="B117" s="34" t="inlineStr">
        <is>
          <t>002731.SZ</t>
        </is>
      </c>
      <c r="C117" s="29">
        <f t="array" ref="C117">[1]!s_info_name(B117)</f>
        <v/>
      </c>
      <c r="D117" s="39">
        <f t="array" ref="D117">[1]!s_info_industry_sw_2021(B117,"",1)</f>
        <v/>
      </c>
      <c r="E117" s="31">
        <f t="array" ref="E117">IF([1]!s_info_industry_sw_2021(B117,"",2)="消费电子",分工!$E$4,VLOOKUP(D117,分工!$B$2:'分工'!$C$32,2,0))</f>
        <v/>
      </c>
      <c r="F117" s="35" t="inlineStr">
        <is>
          <t>预计2024-01-01到2024-06-30业绩：净利润7800万元至9890万元;增长幅度为30.57%至65.55%,基本每股收益0.30元至0.39元;上年同期业绩:净利润5974.02万元,基本每股收益0.23元;</t>
        </is>
      </c>
      <c r="G117" s="33">
        <f>IFERROR(VLOOKUP(C117,重点公司!$C$2:$E$800,2,FALSE),0)</f>
        <v/>
      </c>
    </row>
    <row r="118" ht="14" customHeight="1">
      <c r="B118" s="34" t="inlineStr">
        <is>
          <t>001282.SZ</t>
        </is>
      </c>
      <c r="C118" s="29">
        <f t="array" ref="C118">[1]!s_info_name(B118)</f>
        <v/>
      </c>
      <c r="D118" s="39">
        <f t="array" ref="D118">[1]!s_info_industry_sw_2021(B118,"",1)</f>
        <v/>
      </c>
      <c r="E118" s="31">
        <f t="array" ref="E118">IF([1]!s_info_industry_sw_2021(B118,"",2)="消费电子",分工!$E$4,VLOOKUP(D118,分工!$B$2:'分工'!$C$32,2,0))</f>
        <v/>
      </c>
      <c r="F118" s="35" t="inlineStr">
        <is>
          <t>预计2024-01-01到2024-06-30业绩：净利润6300.00万元至7500.00万元;增长幅度为35.09%至60.82%,基本每股收益0.56元至0.66元;上年同期业绩:净利润4663.59万元,基本每股收益0.52元;</t>
        </is>
      </c>
      <c r="G118" s="33">
        <f>IFERROR(VLOOKUP(C118,重点公司!$C$2:$E$800,2,FALSE),0)</f>
        <v/>
      </c>
    </row>
    <row r="119" ht="14" customHeight="1">
      <c r="B119" s="34" t="inlineStr">
        <is>
          <t>002159.SZ</t>
        </is>
      </c>
      <c r="C119" s="29">
        <f t="array" ref="C119">[1]!s_info_name(B119)</f>
        <v/>
      </c>
      <c r="D119" s="39">
        <f t="array" ref="D119">[1]!s_info_industry_sw_2021(B119,"",1)</f>
        <v/>
      </c>
      <c r="E119" s="31">
        <f t="array" ref="E119">IF([1]!s_info_industry_sw_2021(B119,"",2)="消费电子",分工!$E$4,VLOOKUP(D119,分工!$B$2:'分工'!$C$32,2,0))</f>
        <v/>
      </c>
      <c r="F119" s="35" t="inlineStr">
        <is>
          <t>预计2024-01-01到2024-06-30业绩：净利润6000万元至9000万元;增长幅度为18%至77%,基本每股收益0.34元至0.51元;上年同期业绩:净利润5089万元,基本每股收益0.29元;</t>
        </is>
      </c>
      <c r="G119" s="33">
        <f>IFERROR(VLOOKUP(C119,重点公司!$C$2:$E$800,2,FALSE),0)</f>
        <v/>
      </c>
    </row>
    <row r="120" ht="14" customHeight="1">
      <c r="B120" s="34" t="inlineStr">
        <is>
          <t>002825.SZ</t>
        </is>
      </c>
      <c r="C120" s="29">
        <f t="array" ref="C120">[1]!s_info_name(B120)</f>
        <v/>
      </c>
      <c r="D120" s="39">
        <f t="array" ref="D120">[1]!s_info_industry_sw_2021(B120,"",1)</f>
        <v/>
      </c>
      <c r="E120" s="31">
        <f t="array" ref="E120">IF([1]!s_info_industry_sw_2021(B120,"",2)="消费电子",分工!$E$4,VLOOKUP(D120,分工!$B$2:'分工'!$C$32,2,0))</f>
        <v/>
      </c>
      <c r="F120" s="35" t="inlineStr">
        <is>
          <t>预计2024-01-01到2024-06-30业绩：净利润5000万元至7000万元;增长幅度为22%至71%,基本每股收益0.15元至0.20元;上年同期业绩:净利润4085万元,基本每股收益0.17元;</t>
        </is>
      </c>
      <c r="G120" s="33">
        <f>IFERROR(VLOOKUP(C120,重点公司!$C$2:$E$800,2,FALSE),0)</f>
        <v/>
      </c>
    </row>
    <row r="121" ht="14" customHeight="1">
      <c r="B121" s="34" t="inlineStr">
        <is>
          <t>000737.SZ</t>
        </is>
      </c>
      <c r="C121" s="29">
        <f t="array" ref="C121">[1]!s_info_name(B121)</f>
        <v/>
      </c>
      <c r="D121" s="39">
        <f t="array" ref="D121">[1]!s_info_industry_sw_2021(B121,"",1)</f>
        <v/>
      </c>
      <c r="E121" s="31">
        <f t="array" ref="E121">IF([1]!s_info_industry_sw_2021(B121,"",2)="消费电子",分工!$E$4,VLOOKUP(D121,分工!$B$2:'分工'!$C$32,2,0))</f>
        <v/>
      </c>
      <c r="F121" s="35" t="inlineStr">
        <is>
          <t>预计2024-01-01到2024-06-30业绩：净利润42215.87万元至45209.90万元;增长幅度为41%至51%,基本每股收益0.238元至0.255元;上年同期业绩:净利润29940.33万元,基本每股收益0.169元;</t>
        </is>
      </c>
      <c r="G121" s="33">
        <f>IFERROR(VLOOKUP(C121,重点公司!$C$2:$E$800,2,FALSE),0)</f>
        <v/>
      </c>
    </row>
    <row r="122" ht="14" customHeight="1">
      <c r="B122" s="34" t="inlineStr">
        <is>
          <t>002452.SZ</t>
        </is>
      </c>
      <c r="C122" s="29">
        <f t="array" ref="C122">[1]!s_info_name(B122)</f>
        <v/>
      </c>
      <c r="D122" s="39">
        <f t="array" ref="D122">[1]!s_info_industry_sw_2021(B122,"",1)</f>
        <v/>
      </c>
      <c r="E122" s="31">
        <f t="array" ref="E122">IF([1]!s_info_industry_sw_2021(B122,"",2)="消费电子",分工!$E$4,VLOOKUP(D122,分工!$B$2:'分工'!$C$32,2,0))</f>
        <v/>
      </c>
      <c r="F122" s="35" t="inlineStr">
        <is>
          <t>预计2024-01-01到2024-06-30业绩：净利润11500万元至13200万元;增长幅度为35.26%至55.26%,基本每股收益0.1854元至0.2128元;上年同期业绩:净利润8502.09万元,基本每股收益0.083元;</t>
        </is>
      </c>
      <c r="G122" s="33">
        <f>IFERROR(VLOOKUP(C122,重点公司!$C$2:$E$800,2,FALSE),0)</f>
        <v/>
      </c>
    </row>
    <row r="123" ht="14" customHeight="1">
      <c r="B123" s="34" t="inlineStr">
        <is>
          <t>002423.SZ</t>
        </is>
      </c>
      <c r="C123" s="29">
        <f t="array" ref="C123">[1]!s_info_name(B123)</f>
        <v/>
      </c>
      <c r="D123" s="39">
        <f t="array" ref="D123">[1]!s_info_industry_sw_2021(B123,"",1)</f>
        <v/>
      </c>
      <c r="E123" s="31">
        <f t="array" ref="E123">IF([1]!s_info_industry_sw_2021(B123,"",2)="消费电子",分工!$E$4,VLOOKUP(D123,分工!$B$2:'分工'!$C$32,2,0))</f>
        <v/>
      </c>
      <c r="F123" s="35" t="inlineStr">
        <is>
          <t>预计2024-01-01到2024-06-30业绩：净利润114000万元至119000万元;增长幅度为39.23%至45.33%,基本每股收益0.4948元至0.5165元;上年同期业绩:净利润81881.69万元,基本每股收益0.3554元;</t>
        </is>
      </c>
      <c r="G123" s="33">
        <f>IFERROR(VLOOKUP(C123,重点公司!$C$2:$E$800,2,FALSE),0)</f>
        <v/>
      </c>
    </row>
    <row r="124" ht="14" customHeight="1">
      <c r="B124" s="34" t="inlineStr">
        <is>
          <t>002134.SZ</t>
        </is>
      </c>
      <c r="C124" s="29">
        <f t="array" ref="C124">[1]!s_info_name(B124)</f>
        <v/>
      </c>
      <c r="D124" s="39">
        <f t="array" ref="D124">[1]!s_info_industry_sw_2021(B124,"",1)</f>
        <v/>
      </c>
      <c r="E124" s="31">
        <f t="array" ref="E124">IF([1]!s_info_industry_sw_2021(B124,"",2)="消费电子",分工!$E$4,VLOOKUP(D124,分工!$B$2:'分工'!$C$32,2,0))</f>
        <v/>
      </c>
      <c r="F124" s="35" t="inlineStr">
        <is>
          <t>预计2024-01-01到2024-06-30业绩：净利润1950万元至2600万元;增长幅度为20.36%至60.48%,基本每股收益0.08元至0.11元;上年同期业绩:净利润1620.14万元,基本每股收益0.07元;</t>
        </is>
      </c>
      <c r="G124" s="33">
        <f>IFERROR(VLOOKUP(C124,重点公司!$C$2:$E$800,2,FALSE),0)</f>
        <v/>
      </c>
    </row>
    <row r="125" ht="14" customHeight="1">
      <c r="B125" s="34" t="inlineStr">
        <is>
          <t>002581.SZ</t>
        </is>
      </c>
      <c r="C125" s="29">
        <f t="array" ref="C125">[1]!s_info_name(B125)</f>
        <v/>
      </c>
      <c r="D125" s="39">
        <f t="array" ref="D125">[1]!s_info_industry_sw_2021(B125,"",1)</f>
        <v/>
      </c>
      <c r="E125" s="31">
        <f t="array" ref="E125">IF([1]!s_info_industry_sw_2021(B125,"",2)="消费电子",分工!$E$4,VLOOKUP(D125,分工!$B$2:'分工'!$C$32,2,0))</f>
        <v/>
      </c>
      <c r="F125" s="35" t="inlineStr">
        <is>
          <t>预计2024-01-01到2024-06-30业绩：净利润-4200万元至-2300万元,基本每股收益-0.0637元至-0.0349元;上年同期业绩:净利润-5375.73万元,基本每股收益-0.0815元;</t>
        </is>
      </c>
      <c r="G125" s="33">
        <f>IFERROR(VLOOKUP(C125,重点公司!$C$2:$E$800,2,FALSE),0)</f>
        <v/>
      </c>
    </row>
    <row r="126" ht="14" customHeight="1">
      <c r="B126" s="34" t="inlineStr">
        <is>
          <t>000524.SZ</t>
        </is>
      </c>
      <c r="C126" s="29">
        <f t="array" ref="C126">[1]!s_info_name(B126)</f>
        <v/>
      </c>
      <c r="D126" s="39">
        <f t="array" ref="D126">[1]!s_info_industry_sw_2021(B126,"",1)</f>
        <v/>
      </c>
      <c r="E126" s="31">
        <f t="array" ref="E126">IF([1]!s_info_industry_sw_2021(B126,"",2)="消费电子",分工!$E$4,VLOOKUP(D126,分工!$B$2:'分工'!$C$32,2,0))</f>
        <v/>
      </c>
      <c r="F126" s="35" t="inlineStr">
        <is>
          <t>预计2024-01-01到2024-06-30业绩：净利润3600万元至4500万元;增长幅度为20.91%至51.14%,基本每股收益0.05元至0.07元;上年同期业绩:净利润2977.35万元,基本每股收益0.04元;</t>
        </is>
      </c>
      <c r="G126" s="33">
        <f>IFERROR(VLOOKUP(C126,重点公司!$C$2:$E$800,2,FALSE),0)</f>
        <v/>
      </c>
    </row>
    <row r="127" ht="14" customHeight="1">
      <c r="B127" s="34" t="inlineStr">
        <is>
          <t>000887.SZ</t>
        </is>
      </c>
      <c r="C127" s="29">
        <f t="array" ref="C127">[1]!s_info_name(B127)</f>
        <v/>
      </c>
      <c r="D127" s="39">
        <f t="array" ref="D127">[1]!s_info_industry_sw_2021(B127,"",1)</f>
        <v/>
      </c>
      <c r="E127" s="31">
        <f t="array" ref="E127">IF([1]!s_info_industry_sw_2021(B127,"",2)="消费电子",分工!$E$4,VLOOKUP(D127,分工!$B$2:'分工'!$C$32,2,0))</f>
        <v/>
      </c>
      <c r="F127" s="35" t="inlineStr">
        <is>
          <t>预计2024-01-01到2024-06-30业绩：净利润69000万元至75000万元;增长幅度为29.89%至41.19%,基本每股收益0.52元至0.57元;上年同期业绩:净利润53121.09万元,基本每股收益0.40元;</t>
        </is>
      </c>
      <c r="G127" s="33">
        <f>IFERROR(VLOOKUP(C127,重点公司!$C$2:$E$800,2,FALSE),0)</f>
        <v/>
      </c>
    </row>
    <row r="128" ht="14" customHeight="1">
      <c r="B128" s="34" t="inlineStr">
        <is>
          <t>000155.SZ</t>
        </is>
      </c>
      <c r="C128" s="29">
        <f t="array" ref="C128">[1]!s_info_name(B128)</f>
        <v/>
      </c>
      <c r="D128" s="39">
        <f t="array" ref="D128">[1]!s_info_industry_sw_2021(B128,"",1)</f>
        <v/>
      </c>
      <c r="E128" s="31">
        <f t="array" ref="E128">IF([1]!s_info_industry_sw_2021(B128,"",2)="消费电子",分工!$E$4,VLOOKUP(D128,分工!$B$2:'分工'!$C$32,2,0))</f>
        <v/>
      </c>
      <c r="F128" s="35" t="inlineStr">
        <is>
          <t>预计2024-01-01到2024-06-30业绩：净利润56000.00万元至65000.00万元;增长幅度为22.66%至42.37%,基本每股收益0.37元至0.43元;上年同期业绩:净利润45655.69万元,基本每股收益0.31元;</t>
        </is>
      </c>
      <c r="G128" s="33">
        <f>IFERROR(VLOOKUP(C128,重点公司!$C$2:$E$800,2,FALSE),0)</f>
        <v/>
      </c>
    </row>
    <row r="129" ht="14" customHeight="1">
      <c r="B129" s="34" t="inlineStr">
        <is>
          <t>000557.SZ</t>
        </is>
      </c>
      <c r="C129" s="29">
        <f t="array" ref="C129">[1]!s_info_name(B129)</f>
        <v/>
      </c>
      <c r="D129" s="39">
        <f t="array" ref="D129">[1]!s_info_industry_sw_2021(B129,"",1)</f>
        <v/>
      </c>
      <c r="E129" s="31">
        <f t="array" ref="E129">IF([1]!s_info_industry_sw_2021(B129,"",2)="消费电子",分工!$E$4,VLOOKUP(D129,分工!$B$2:'分工'!$C$32,2,0))</f>
        <v/>
      </c>
      <c r="F129" s="35" t="inlineStr">
        <is>
          <t>预计2024-01-01到2024-06-30业绩：净利润15600万元左右;增长幅度为23.03%左右,基本每股收益为0.1070元左右;上年同期业绩:净利润12679.61万元,基本每股收益0.0869元;</t>
        </is>
      </c>
      <c r="G129" s="33">
        <f>IFERROR(VLOOKUP(C129,重点公司!$C$2:$E$800,2,FALSE),0)</f>
        <v/>
      </c>
    </row>
    <row r="130" ht="14" customHeight="1">
      <c r="B130" s="34" t="inlineStr">
        <is>
          <t>000981.SZ</t>
        </is>
      </c>
      <c r="C130" s="29">
        <f t="array" ref="C130">[1]!s_info_name(B130)</f>
        <v/>
      </c>
      <c r="D130" s="39">
        <f t="array" ref="D130">[1]!s_info_industry_sw_2021(B130,"",1)</f>
        <v/>
      </c>
      <c r="E130" s="31">
        <f t="array" ref="E130">IF([1]!s_info_industry_sw_2021(B130,"",2)="消费电子",分工!$E$4,VLOOKUP(D130,分工!$B$2:'分工'!$C$32,2,0))</f>
        <v/>
      </c>
      <c r="F130" s="35" t="inlineStr">
        <is>
          <t>预计2024-01-01到2024-06-30业绩：净利润-80000万元至-60000万元,基本每股收益-0.08元至-0.06元;上年同期业绩:净利润-88314.97万元,基本每股收益-0.09元;</t>
        </is>
      </c>
      <c r="G130" s="33">
        <f>IFERROR(VLOOKUP(C130,重点公司!$C$2:$E$800,2,FALSE),0)</f>
        <v/>
      </c>
    </row>
    <row r="131" ht="14" customHeight="1">
      <c r="B131" s="34" t="inlineStr">
        <is>
          <t>000045.SZ</t>
        </is>
      </c>
      <c r="C131" s="29">
        <f t="array" ref="C131">[1]!s_info_name(B131)</f>
        <v/>
      </c>
      <c r="D131" s="39">
        <f t="array" ref="D131">[1]!s_info_industry_sw_2021(B131,"",1)</f>
        <v/>
      </c>
      <c r="E131" s="31">
        <f t="array" ref="E131">IF([1]!s_info_industry_sw_2021(B131,"",2)="消费电子",分工!$E$4,VLOOKUP(D131,分工!$B$2:'分工'!$C$32,2,0))</f>
        <v/>
      </c>
      <c r="F131" s="35" t="inlineStr">
        <is>
          <t>预计2024-01-01到2024-06-30业绩：净利润3700万元至5000万元;增长幅度为1.90%至37.70%,基本每股收益0.0730元至0.0987元;上年同期业绩:净利润3631万元,基本每股收益0.0717元;</t>
        </is>
      </c>
      <c r="G131" s="33">
        <f>IFERROR(VLOOKUP(C131,重点公司!$C$2:$E$800,2,FALSE),0)</f>
        <v/>
      </c>
    </row>
    <row r="132" ht="14" customHeight="1">
      <c r="B132" s="34" t="inlineStr">
        <is>
          <t>600070.SH</t>
        </is>
      </c>
      <c r="C132" s="29">
        <f t="array" ref="C132">[1]!s_info_name(B132)</f>
        <v/>
      </c>
      <c r="D132" s="39">
        <f t="array" ref="D132">[1]!s_info_industry_sw_2021(B132,"",1)</f>
        <v/>
      </c>
      <c r="E132" s="31">
        <f t="array" ref="E132">IF([1]!s_info_industry_sw_2021(B132,"",2)="消费电子",分工!$E$4,VLOOKUP(D132,分工!$B$2:'分工'!$C$32,2,0))</f>
        <v/>
      </c>
      <c r="F132" s="35" t="inlineStr">
        <is>
          <t>预计2024-01-01到2024-06-30业绩：净利润-9500万元至-8500万元;上年同期业绩:净利润-10990.95万元,基本每股收益-0.20元;</t>
        </is>
      </c>
      <c r="G132" s="33">
        <f>IFERROR(VLOOKUP(C132,重点公司!$C$2:$E$800,2,FALSE),0)</f>
        <v/>
      </c>
    </row>
    <row r="133" ht="14" customHeight="1">
      <c r="B133" s="34" t="inlineStr">
        <is>
          <t>600076.SH</t>
        </is>
      </c>
      <c r="C133" s="29">
        <f t="array" ref="C133">[1]!s_info_name(B133)</f>
        <v/>
      </c>
      <c r="D133" s="39">
        <f t="array" ref="D133">[1]!s_info_industry_sw_2021(B133,"",1)</f>
        <v/>
      </c>
      <c r="E133" s="31">
        <f t="array" ref="E133">IF([1]!s_info_industry_sw_2021(B133,"",2)="消费电子",分工!$E$4,VLOOKUP(D133,分工!$B$2:'分工'!$C$32,2,0))</f>
        <v/>
      </c>
      <c r="F133" s="35" t="inlineStr">
        <is>
          <t>预计2024-01-01到2024-06-30业绩：净利润-8600万元左右;上年同期业绩:净利润-8946.32万元,基本每股收益-0.07元;</t>
        </is>
      </c>
      <c r="G133" s="33">
        <f>IFERROR(VLOOKUP(C133,重点公司!$C$2:$E$800,2,FALSE),0)</f>
        <v/>
      </c>
    </row>
    <row r="134" ht="14" customHeight="1">
      <c r="B134" s="34" t="inlineStr">
        <is>
          <t>000428.SZ</t>
        </is>
      </c>
      <c r="C134" s="29">
        <f t="array" ref="C134">[1]!s_info_name(B134)</f>
        <v/>
      </c>
      <c r="D134" s="39">
        <f t="array" ref="D134">[1]!s_info_industry_sw_2021(B134,"",1)</f>
        <v/>
      </c>
      <c r="E134" s="31">
        <f t="array" ref="E134">IF([1]!s_info_industry_sw_2021(B134,"",2)="消费电子",分工!$E$4,VLOOKUP(D134,分工!$B$2:'分工'!$C$32,2,0))</f>
        <v/>
      </c>
      <c r="F134" s="35" t="inlineStr">
        <is>
          <t>预计2024-01-01到2024-06-30业绩：净利润-8500万元至-6500万元;增长幅度为-13.78%至12.99%,基本每股收益-0.0834元至-0.0638元;上年同期业绩:净利润-7470.52万元,基本每股收益-0.0733元;</t>
        </is>
      </c>
      <c r="G134" s="33">
        <f>IFERROR(VLOOKUP(C134,重点公司!$C$2:$E$800,2,FALSE),0)</f>
        <v/>
      </c>
    </row>
    <row r="135" ht="14" customHeight="1">
      <c r="B135" s="34" t="inlineStr">
        <is>
          <t>603665.SH</t>
        </is>
      </c>
      <c r="C135" s="29">
        <f t="array" ref="C135">[1]!s_info_name(B135)</f>
        <v/>
      </c>
      <c r="D135" s="39">
        <f t="array" ref="D135">[1]!s_info_industry_sw_2021(B135,"",1)</f>
        <v/>
      </c>
      <c r="E135" s="31">
        <f t="array" ref="E135">IF([1]!s_info_industry_sw_2021(B135,"",2)="消费电子",分工!$E$4,VLOOKUP(D135,分工!$B$2:'分工'!$C$32,2,0))</f>
        <v/>
      </c>
      <c r="F135" s="35" t="inlineStr">
        <is>
          <t>预计2024-01-01到2024-06-30业绩：净利润-6000万元至-4000万元;上年同期业绩:净利润-4721.942193万元,基本每股收益-0.29元;</t>
        </is>
      </c>
      <c r="G135" s="33">
        <f>IFERROR(VLOOKUP(C135,重点公司!$C$2:$E$800,2,FALSE),0)</f>
        <v/>
      </c>
    </row>
    <row r="136" ht="14" customHeight="1">
      <c r="B136" s="34" t="inlineStr">
        <is>
          <t>002552.SZ</t>
        </is>
      </c>
      <c r="C136" s="29">
        <f t="array" ref="C136">[1]!s_info_name(B136)</f>
        <v/>
      </c>
      <c r="D136" s="39">
        <f t="array" ref="D136">[1]!s_info_industry_sw_2021(B136,"",1)</f>
        <v/>
      </c>
      <c r="E136" s="31">
        <f t="array" ref="E136">IF([1]!s_info_industry_sw_2021(B136,"",2)="消费电子",分工!$E$4,VLOOKUP(D136,分工!$B$2:'分工'!$C$32,2,0))</f>
        <v/>
      </c>
      <c r="F136" s="35" t="inlineStr">
        <is>
          <t>预计2024-01-01到2024-06-30业绩：净利润9000万元至10530万元;下降幅度为14.54%至0.01%,基本每股收益0.21元至0.25元;上年同期业绩:净利润10531.16万元,基本每股收益0.25元;</t>
        </is>
      </c>
      <c r="G136" s="33">
        <f>IFERROR(VLOOKUP(C136,重点公司!$C$2:$E$800,2,FALSE),0)</f>
        <v/>
      </c>
    </row>
    <row r="137" ht="14" customHeight="1">
      <c r="B137" s="34" t="inlineStr">
        <is>
          <t>002816.SZ</t>
        </is>
      </c>
      <c r="C137" s="29">
        <f t="array" ref="C137">[1]!s_info_name(B137)</f>
        <v/>
      </c>
      <c r="D137" s="39">
        <f t="array" ref="D137">[1]!s_info_industry_sw_2021(B137,"",1)</f>
        <v/>
      </c>
      <c r="E137" s="31">
        <f t="array" ref="E137">IF([1]!s_info_industry_sw_2021(B137,"",2)="消费电子",分工!$E$4,VLOOKUP(D137,分工!$B$2:'分工'!$C$32,2,0))</f>
        <v/>
      </c>
      <c r="F137" s="35" t="inlineStr">
        <is>
          <t>预计2024-01-01到2024-06-30业绩：净利润-2800万元至-2000万元,基本每股收益-0.28元至-0.20元;上年同期业绩:净利润-2210.49万元,基本每股收益-0.2210元;</t>
        </is>
      </c>
      <c r="G137" s="33">
        <f>IFERROR(VLOOKUP(C137,重点公司!$C$2:$E$800,2,FALSE),0)</f>
        <v/>
      </c>
    </row>
    <row r="138" ht="14" customHeight="1">
      <c r="B138" s="34" t="inlineStr">
        <is>
          <t>603963.SH</t>
        </is>
      </c>
      <c r="C138" s="29">
        <f t="array" ref="C138">[1]!s_info_name(B138)</f>
        <v/>
      </c>
      <c r="D138" s="39">
        <f t="array" ref="D138">[1]!s_info_industry_sw_2021(B138,"",1)</f>
        <v/>
      </c>
      <c r="E138" s="31">
        <f t="array" ref="E138">IF([1]!s_info_industry_sw_2021(B138,"",2)="消费电子",分工!$E$4,VLOOKUP(D138,分工!$B$2:'分工'!$C$32,2,0))</f>
        <v/>
      </c>
      <c r="F138" s="35" t="inlineStr">
        <is>
          <t>预计2024-01-01到2024-06-30业绩：净利润-1400万元至-1100万元;上年同期业绩:净利润-1078.24万元,基本每股收益-0.0491元;</t>
        </is>
      </c>
      <c r="G138" s="33">
        <f>IFERROR(VLOOKUP(C138,重点公司!$C$2:$E$800,2,FALSE),0)</f>
        <v/>
      </c>
    </row>
    <row r="139" ht="14" customHeight="1">
      <c r="B139" s="34" t="inlineStr">
        <is>
          <t>002339.SZ</t>
        </is>
      </c>
      <c r="C139" s="29">
        <f t="array" ref="C139">[1]!s_info_name(B139)</f>
        <v/>
      </c>
      <c r="D139" s="39">
        <f t="array" ref="D139">[1]!s_info_industry_sw_2021(B139,"",1)</f>
        <v/>
      </c>
      <c r="E139" s="31">
        <f t="array" ref="E139">IF([1]!s_info_industry_sw_2021(B139,"",2)="消费电子",分工!$E$4,VLOOKUP(D139,分工!$B$2:'分工'!$C$32,2,0))</f>
        <v/>
      </c>
      <c r="F139" s="35" t="inlineStr">
        <is>
          <t>预计2024-01-01到2024-06-30业绩：净利润-9300万元至-6800万元;下降幅度为40.52%至2.75%,基本每股收益-0.19元至-0.13元;上年同期业绩:净利润-6618.31万元,基本每股收益-0.13元;</t>
        </is>
      </c>
      <c r="G139" s="33">
        <f>IFERROR(VLOOKUP(C139,重点公司!$C$2:$E$800,2,FALSE),0)</f>
        <v/>
      </c>
    </row>
    <row r="140" ht="14" customHeight="1">
      <c r="B140" s="34" t="inlineStr">
        <is>
          <t>000798.SZ</t>
        </is>
      </c>
      <c r="C140" s="29">
        <f t="array" ref="C140">[1]!s_info_name(B140)</f>
        <v/>
      </c>
      <c r="D140" s="39">
        <f t="array" ref="D140">[1]!s_info_industry_sw_2021(B140,"",1)</f>
        <v/>
      </c>
      <c r="E140" s="31">
        <f t="array" ref="E140">IF([1]!s_info_industry_sw_2021(B140,"",2)="消费电子",分工!$E$4,VLOOKUP(D140,分工!$B$2:'分工'!$C$32,2,0))</f>
        <v/>
      </c>
      <c r="F140" s="35" t="inlineStr">
        <is>
          <t>预计2024-01-01到2024-06-30业绩：净利润6200万元至7200万元;下降幅度为29.61%至18.26%,基本每股收益0.1695元至0.1968元;上年同期业绩:净利润8808万元,基本每股收益0.2407元;</t>
        </is>
      </c>
      <c r="G140" s="33">
        <f>IFERROR(VLOOKUP(C140,重点公司!$C$2:$E$800,2,FALSE),0)</f>
        <v/>
      </c>
    </row>
    <row r="141" ht="14" customHeight="1">
      <c r="B141" s="34" t="inlineStr">
        <is>
          <t>002868.SZ</t>
        </is>
      </c>
      <c r="C141" s="29">
        <f t="array" ref="C141">[1]!s_info_name(B141)</f>
        <v/>
      </c>
      <c r="D141" s="39">
        <f t="array" ref="D141">[1]!s_info_industry_sw_2021(B141,"",1)</f>
        <v/>
      </c>
      <c r="E141" s="31">
        <f t="array" ref="E141">IF([1]!s_info_industry_sw_2021(B141,"",2)="消费电子",分工!$E$4,VLOOKUP(D141,分工!$B$2:'分工'!$C$32,2,0))</f>
        <v/>
      </c>
      <c r="F141" s="35" t="inlineStr">
        <is>
          <t>预计2024-01-01到2024-06-30业绩：净利润-8000万元至-5000万元,基本每股收益-0.51元至-0.32元;上年同期业绩:净利润-4666.52万元,基本每股收益-0.3元;</t>
        </is>
      </c>
      <c r="G141" s="33">
        <f>IFERROR(VLOOKUP(C141,重点公司!$C$2:$E$800,2,FALSE),0)</f>
        <v/>
      </c>
    </row>
    <row r="142" ht="14" customHeight="1">
      <c r="B142" s="34" t="inlineStr">
        <is>
          <t>003027.SZ</t>
        </is>
      </c>
      <c r="C142" s="29">
        <f t="array" ref="C142">[1]!s_info_name(B142)</f>
        <v/>
      </c>
      <c r="D142" s="39">
        <f t="array" ref="D142">[1]!s_info_industry_sw_2021(B142,"",1)</f>
        <v/>
      </c>
      <c r="E142" s="31">
        <f t="array" ref="E142">IF([1]!s_info_industry_sw_2021(B142,"",2)="消费电子",分工!$E$4,VLOOKUP(D142,分工!$B$2:'分工'!$C$32,2,0))</f>
        <v/>
      </c>
      <c r="F142" s="35" t="inlineStr">
        <is>
          <t>预计2024-01-01到2024-06-30业绩：净利润1821.05万元至2294.52万元;下降幅度为54.20%至42.29%,基本每股收益0.14元至0.17元;上年同期业绩:净利润3976.18万元,基本每股收益0.30元;</t>
        </is>
      </c>
      <c r="G142" s="33">
        <f>IFERROR(VLOOKUP(C142,重点公司!$C$2:$E$800,2,FALSE),0)</f>
        <v/>
      </c>
    </row>
    <row r="143" ht="14" customHeight="1">
      <c r="B143" s="34" t="inlineStr">
        <is>
          <t>002677.SZ</t>
        </is>
      </c>
      <c r="C143" s="29">
        <f t="array" ref="C143">[1]!s_info_name(B143)</f>
        <v/>
      </c>
      <c r="D143" s="39">
        <f t="array" ref="D143">[1]!s_info_industry_sw_2021(B143,"",1)</f>
        <v/>
      </c>
      <c r="E143" s="31">
        <f t="array" ref="E143">IF([1]!s_info_industry_sw_2021(B143,"",2)="消费电子",分工!$E$4,VLOOKUP(D143,分工!$B$2:'分工'!$C$32,2,0))</f>
        <v/>
      </c>
      <c r="F143" s="35" t="inlineStr">
        <is>
          <t>预计2024-01-01到2024-06-30业绩：净利润9600万元至10200万元;下降幅度为55.98%至53.23%,基本每股收益0.15元至0.16元;上年同期业绩:净利润21806.81万元,基本每股收益0.34元;</t>
        </is>
      </c>
      <c r="G143" s="33">
        <f>IFERROR(VLOOKUP(C143,重点公司!$C$2:$E$800,2,FALSE),0)</f>
        <v/>
      </c>
    </row>
    <row r="144" ht="14" customHeight="1">
      <c r="B144" s="34" t="inlineStr">
        <is>
          <t>601609.SH</t>
        </is>
      </c>
      <c r="C144" s="29">
        <f t="array" ref="C144">[1]!s_info_name(B144)</f>
        <v/>
      </c>
      <c r="D144" s="39">
        <f t="array" ref="D144">[1]!s_info_industry_sw_2021(B144,"",1)</f>
        <v/>
      </c>
      <c r="E144" s="31">
        <f t="array" ref="E144">IF([1]!s_info_industry_sw_2021(B144,"",2)="消费电子",分工!$E$4,VLOOKUP(D144,分工!$B$2:'分工'!$C$32,2,0))</f>
        <v/>
      </c>
      <c r="F144" s="35" t="inlineStr">
        <is>
          <t>预计2024-01-01到2024-06-30业绩：净利润11000.00万元至14000.00万元;下降幅度为62.72%至52.56%;上年同期业绩:净利润29509.31万元,基本每股收益0.21元;</t>
        </is>
      </c>
      <c r="G144" s="33">
        <f>IFERROR(VLOOKUP(C144,重点公司!$C$2:$E$800,2,FALSE),0)</f>
        <v/>
      </c>
    </row>
    <row r="145" ht="14" customHeight="1">
      <c r="B145" s="34" t="inlineStr">
        <is>
          <t>002506.SZ</t>
        </is>
      </c>
      <c r="C145" s="29">
        <f t="array" ref="C145">[1]!s_info_name(B145)</f>
        <v/>
      </c>
      <c r="D145" s="39">
        <f t="array" ref="D145">[1]!s_info_industry_sw_2021(B145,"",1)</f>
        <v/>
      </c>
      <c r="E145" s="31">
        <f t="array" ref="E145">IF([1]!s_info_industry_sw_2021(B145,"",2)="消费电子",分工!$E$4,VLOOKUP(D145,分工!$B$2:'分工'!$C$32,2,0))</f>
        <v/>
      </c>
      <c r="F145" s="35" t="inlineStr">
        <is>
          <t>预计2024-01-01到2024-06-30业绩：净利润4000万元至5200万元;下降幅度为64.14%至53.38%,基本每股收益0.007元至0.009元;上年同期业绩:净利润11154.80万元,基本每股收益0.019元;</t>
        </is>
      </c>
      <c r="G145" s="33">
        <f>IFERROR(VLOOKUP(C145,重点公司!$C$2:$E$800,2,FALSE),0)</f>
        <v/>
      </c>
    </row>
    <row r="146" ht="14" customHeight="1">
      <c r="B146" s="34" t="inlineStr">
        <is>
          <t>603081.SH</t>
        </is>
      </c>
      <c r="C146" s="29">
        <f t="array" ref="C146">[1]!s_info_name(B146)</f>
        <v/>
      </c>
      <c r="D146" s="39">
        <f t="array" ref="D146">[1]!s_info_industry_sw_2021(B146,"",1)</f>
        <v/>
      </c>
      <c r="E146" s="31">
        <f t="array" ref="E146">IF([1]!s_info_industry_sw_2021(B146,"",2)="消费电子",分工!$E$4,VLOOKUP(D146,分工!$B$2:'分工'!$C$32,2,0))</f>
        <v/>
      </c>
      <c r="F146" s="35" t="inlineStr">
        <is>
          <t>预计2024-01-01到2024-06-30业绩：净利润4264.05万元至5482.35万元;下降幅度为65%至55%;上年同期业绩:净利润12183.216379万元,基本每股收益0.29元;</t>
        </is>
      </c>
      <c r="G146" s="33">
        <f>IFERROR(VLOOKUP(C146,重点公司!$C$2:$E$800,2,FALSE),0)</f>
        <v/>
      </c>
    </row>
    <row r="147" ht="14" customHeight="1">
      <c r="B147" s="34" t="inlineStr">
        <is>
          <t>002623.SZ</t>
        </is>
      </c>
      <c r="C147" s="29">
        <f t="array" ref="C147">[1]!s_info_name(B147)</f>
        <v/>
      </c>
      <c r="D147" s="39">
        <f t="array" ref="D147">[1]!s_info_industry_sw_2021(B147,"",1)</f>
        <v/>
      </c>
      <c r="E147" s="31">
        <f t="array" ref="E147">IF([1]!s_info_industry_sw_2021(B147,"",2)="消费电子",分工!$E$4,VLOOKUP(D147,分工!$B$2:'分工'!$C$32,2,0))</f>
        <v/>
      </c>
      <c r="F147" s="35" t="inlineStr">
        <is>
          <t>预计2024-01-01到2024-06-30业绩：净利润1300万元至1600万元;下降幅度为66.69%至59.00%,基本每股收益0.07元至0.08元;上年同期业绩:净利润3902.16万元,基本每股收益0.20元;</t>
        </is>
      </c>
      <c r="G147" s="33">
        <f>IFERROR(VLOOKUP(C147,重点公司!$C$2:$E$800,2,FALSE),0)</f>
        <v/>
      </c>
    </row>
    <row r="148" ht="14" customHeight="1">
      <c r="B148" s="34" t="inlineStr">
        <is>
          <t>002562.SZ</t>
        </is>
      </c>
      <c r="C148" s="29">
        <f t="array" ref="C148">[1]!s_info_name(B148)</f>
        <v/>
      </c>
      <c r="D148" s="39">
        <f t="array" ref="D148">[1]!s_info_industry_sw_2021(B148,"",1)</f>
        <v/>
      </c>
      <c r="E148" s="31">
        <f t="array" ref="E148">IF([1]!s_info_industry_sw_2021(B148,"",2)="消费电子",分工!$E$4,VLOOKUP(D148,分工!$B$2:'分工'!$C$32,2,0))</f>
        <v/>
      </c>
      <c r="F148" s="35" t="inlineStr">
        <is>
          <t>预计2024-01-01到2024-06-30业绩：净利润1400.00万元至1900.00万元;下降幅度为68.85%至57.73%,基本每股收益0.013元至0.018元;上年同期业绩:净利润4494.48万元,基本每股收益0.042元;</t>
        </is>
      </c>
      <c r="G148" s="33">
        <f>IFERROR(VLOOKUP(C148,重点公司!$C$2:$E$800,2,FALSE),0)</f>
        <v/>
      </c>
    </row>
    <row r="149" ht="14" customHeight="1">
      <c r="B149" s="34" t="inlineStr">
        <is>
          <t>002016.SZ</t>
        </is>
      </c>
      <c r="C149" s="29">
        <f t="array" ref="C149">[1]!s_info_name(B149)</f>
        <v/>
      </c>
      <c r="D149" s="39">
        <f t="array" ref="D149">[1]!s_info_industry_sw_2021(B149,"",1)</f>
        <v/>
      </c>
      <c r="E149" s="31">
        <f t="array" ref="E149">IF([1]!s_info_industry_sw_2021(B149,"",2)="消费电子",分工!$E$4,VLOOKUP(D149,分工!$B$2:'分工'!$C$32,2,0))</f>
        <v/>
      </c>
      <c r="F149" s="35" t="inlineStr">
        <is>
          <t>预计2024-01-01到2024-06-30业绩：净利润2480万元至3680万元;下降幅度为77.52%至66.64%,基本每股收益0.0307元至0.0455元;上年同期业绩:净利润11029.61万元,基本每股收益0.1363元;</t>
        </is>
      </c>
      <c r="G149" s="33">
        <f>IFERROR(VLOOKUP(C149,重点公司!$C$2:$E$800,2,FALSE),0)</f>
        <v/>
      </c>
    </row>
    <row r="150" ht="14" customHeight="1">
      <c r="B150" s="34" t="inlineStr">
        <is>
          <t>000090.SZ</t>
        </is>
      </c>
      <c r="C150" s="29">
        <f t="array" ref="C150">[1]!s_info_name(B150)</f>
        <v/>
      </c>
      <c r="D150" s="39">
        <f t="array" ref="D150">[1]!s_info_industry_sw_2021(B150,"",1)</f>
        <v/>
      </c>
      <c r="E150" s="31">
        <f t="array" ref="E150">IF([1]!s_info_industry_sw_2021(B150,"",2)="消费电子",分工!$E$4,VLOOKUP(D150,分工!$B$2:'分工'!$C$32,2,0))</f>
        <v/>
      </c>
      <c r="F150" s="35" t="inlineStr">
        <is>
          <t>预计2024-01-01到2024-06-30业绩：净利润22000万元至29000万元;下降幅度为76.43%至68.93%,基本每股收益0.1028元至0.1403元;上年同期业绩:净利润93343.88万元,基本每股收益0.4829元;</t>
        </is>
      </c>
      <c r="G150" s="33">
        <f>IFERROR(VLOOKUP(C150,重点公司!$C$2:$E$800,2,FALSE),0)</f>
        <v/>
      </c>
    </row>
    <row r="151" ht="14" customHeight="1">
      <c r="B151" s="34" t="inlineStr">
        <is>
          <t>002105.SZ</t>
        </is>
      </c>
      <c r="C151" s="29">
        <f t="array" ref="C151">[1]!s_info_name(B151)</f>
        <v/>
      </c>
      <c r="D151" s="39">
        <f t="array" ref="D151">[1]!s_info_industry_sw_2021(B151,"",1)</f>
        <v/>
      </c>
      <c r="E151" s="31">
        <f t="array" ref="E151">IF([1]!s_info_industry_sw_2021(B151,"",2)="消费电子",分工!$E$4,VLOOKUP(D151,分工!$B$2:'分工'!$C$32,2,0))</f>
        <v/>
      </c>
      <c r="F151" s="35" t="inlineStr">
        <is>
          <t>预计2024-01-01到2024-06-30业绩：净利润700万元至1000万元;下降幅度为77.55%至67.93%,基本每股收益0.019元至0.027元;上年同期业绩:净利润3117.71万元,基本每股收益0.086元;</t>
        </is>
      </c>
      <c r="G151" s="33">
        <f>IFERROR(VLOOKUP(C151,重点公司!$C$2:$E$800,2,FALSE),0)</f>
        <v/>
      </c>
    </row>
    <row r="152" ht="14" customHeight="1">
      <c r="B152" s="34" t="inlineStr">
        <is>
          <t>000007.SZ</t>
        </is>
      </c>
      <c r="C152" s="29">
        <f t="array" ref="C152">[1]!s_info_name(B152)</f>
        <v/>
      </c>
      <c r="D152" s="39">
        <f t="array" ref="D152">[1]!s_info_industry_sw_2021(B152,"",1)</f>
        <v/>
      </c>
      <c r="E152" s="31">
        <f t="array" ref="E152">IF([1]!s_info_industry_sw_2021(B152,"",2)="消费电子",分工!$E$4,VLOOKUP(D152,分工!$B$2:'分工'!$C$32,2,0))</f>
        <v/>
      </c>
      <c r="F152" s="35" t="inlineStr">
        <is>
          <t>预计2024-01-01到2024-06-30业绩：净利润200.00万元至300.00万元;下降幅度为83.52%至75.28%,基本每股收益0.0058元至0.0087元;上年同期业绩:净利润1213.67万元,基本每股收益0.0350元;</t>
        </is>
      </c>
      <c r="G152" s="33">
        <f>IFERROR(VLOOKUP(C152,重点公司!$C$2:$E$800,2,FALSE),0)</f>
        <v/>
      </c>
    </row>
    <row r="153" ht="14" customHeight="1">
      <c r="B153" s="34" t="inlineStr">
        <is>
          <t>002224.SZ</t>
        </is>
      </c>
      <c r="C153" s="29">
        <f t="array" ref="C153">[1]!s_info_name(B153)</f>
        <v/>
      </c>
      <c r="D153" s="39">
        <f t="array" ref="D153">[1]!s_info_industry_sw_2021(B153,"",1)</f>
        <v/>
      </c>
      <c r="E153" s="31">
        <f t="array" ref="E153">IF([1]!s_info_industry_sw_2021(B153,"",2)="消费电子",分工!$E$4,VLOOKUP(D153,分工!$B$2:'分工'!$C$32,2,0))</f>
        <v/>
      </c>
      <c r="F153" s="35" t="inlineStr">
        <is>
          <t>预计2024-01-01到2024-06-30业绩：净利润272.69万元至1908.80万元;下降幅度为95%至65%,基本每股收益0.0212元至0.0030元;上年同期业绩:净利润5453.71万元,基本每股收益0.07元;</t>
        </is>
      </c>
      <c r="G153" s="33">
        <f>IFERROR(VLOOKUP(C153,重点公司!$C$2:$E$800,2,FALSE),0)</f>
        <v/>
      </c>
    </row>
    <row r="154" ht="14" customHeight="1">
      <c r="B154" s="34" t="inlineStr">
        <is>
          <t>002102.SZ</t>
        </is>
      </c>
      <c r="C154" s="29">
        <f t="array" ref="C154">[1]!s_info_name(B154)</f>
        <v/>
      </c>
      <c r="D154" s="39">
        <f t="array" ref="D154">[1]!s_info_industry_sw_2021(B154,"",1)</f>
        <v/>
      </c>
      <c r="E154" s="31">
        <f t="array" ref="E154">IF([1]!s_info_industry_sw_2021(B154,"",2)="消费电子",分工!$E$4,VLOOKUP(D154,分工!$B$2:'分工'!$C$32,2,0))</f>
        <v/>
      </c>
      <c r="F154" s="35" t="inlineStr">
        <is>
          <t>预计2024-01-01到2024-06-30业绩：净利润5000.00万元至7000.00万元;下降幅度为83.42%至76.78%,基本每股收益0.019元至0.0266元;上年同期业绩:净利润30151.62万元,基本每股收益0.1145元;</t>
        </is>
      </c>
      <c r="G154" s="33">
        <f>IFERROR(VLOOKUP(C154,重点公司!$C$2:$E$800,2,FALSE),0)</f>
        <v/>
      </c>
    </row>
    <row r="155" ht="14" customHeight="1">
      <c r="B155" s="34" t="inlineStr">
        <is>
          <t>002471.SZ</t>
        </is>
      </c>
      <c r="C155" s="29">
        <f t="array" ref="C155">[1]!s_info_name(B155)</f>
        <v/>
      </c>
      <c r="D155" s="39">
        <f t="array" ref="D155">[1]!s_info_industry_sw_2021(B155,"",1)</f>
        <v/>
      </c>
      <c r="E155" s="31">
        <f t="array" ref="E155">IF([1]!s_info_industry_sw_2021(B155,"",2)="消费电子",分工!$E$4,VLOOKUP(D155,分工!$B$2:'分工'!$C$32,2,0))</f>
        <v/>
      </c>
      <c r="F155" s="35" t="inlineStr">
        <is>
          <t>预计2024-01-01到2024-06-30业绩：净利润-2100万元至-1400万元;下降幅度为108.49%至105.66%,基本每股收益-0.0153元至-0.0102元;上年同期业绩:净利润24740.13万元,基本每股收益0.1951元;</t>
        </is>
      </c>
      <c r="G155" s="33">
        <f>IFERROR(VLOOKUP(C155,重点公司!$C$2:$E$800,2,FALSE),0)</f>
        <v/>
      </c>
    </row>
    <row r="156" ht="14" customHeight="1">
      <c r="B156" s="34" t="inlineStr">
        <is>
          <t>002374.SZ</t>
        </is>
      </c>
      <c r="C156" s="29">
        <f t="array" ref="C156">[1]!s_info_name(B156)</f>
        <v/>
      </c>
      <c r="D156" s="39">
        <f t="array" ref="D156">[1]!s_info_industry_sw_2021(B156,"",1)</f>
        <v/>
      </c>
      <c r="E156" s="31">
        <f t="array" ref="E156">IF([1]!s_info_industry_sw_2021(B156,"",2)="消费电子",分工!$E$4,VLOOKUP(D156,分工!$B$2:'分工'!$C$32,2,0))</f>
        <v/>
      </c>
      <c r="F156" s="35" t="inlineStr">
        <is>
          <t>预计2024-01-01到2024-06-30业绩：净利润-6500万元至-5500万元,基本每股收益-0.0599元至-0.0507元;上年同期业绩:净利润-2670.44万元,基本每股收益-0.02元;</t>
        </is>
      </c>
      <c r="G156" s="33">
        <f>IFERROR(VLOOKUP(C156,重点公司!$C$2:$E$800,2,FALSE),0)</f>
        <v/>
      </c>
    </row>
    <row r="157" ht="14" customHeight="1">
      <c r="B157" s="34" t="inlineStr">
        <is>
          <t>000929.SZ</t>
        </is>
      </c>
      <c r="C157" s="29">
        <f t="array" ref="C157">[1]!s_info_name(B157)</f>
        <v/>
      </c>
      <c r="D157" s="39">
        <f t="array" ref="D157">[1]!s_info_industry_sw_2021(B157,"",1)</f>
        <v/>
      </c>
      <c r="E157" s="31">
        <f t="array" ref="E157">IF([1]!s_info_industry_sw_2021(B157,"",2)="消费电子",分工!$E$4,VLOOKUP(D157,分工!$B$2:'分工'!$C$32,2,0))</f>
        <v/>
      </c>
      <c r="F157" s="35" t="inlineStr">
        <is>
          <t>预计2024-01-01到2024-06-30业绩：净利润-900万元至-740万元,基本每股收益-0.0484元至-0.0398元;上年同期业绩:净利润1753.59万元,基本每股收益0.0944元;</t>
        </is>
      </c>
      <c r="G157" s="33">
        <f>IFERROR(VLOOKUP(C157,重点公司!$C$2:$E$800,2,FALSE),0)</f>
        <v/>
      </c>
    </row>
    <row r="158" ht="14" customHeight="1">
      <c r="B158" s="34" t="inlineStr">
        <is>
          <t>601515.SH</t>
        </is>
      </c>
      <c r="C158" s="29">
        <f t="array" ref="C158">[1]!s_info_name(B158)</f>
        <v/>
      </c>
      <c r="D158" s="39">
        <f t="array" ref="D158">[1]!s_info_industry_sw_2021(B158,"",1)</f>
        <v/>
      </c>
      <c r="E158" s="31">
        <f t="array" ref="E158">IF([1]!s_info_industry_sw_2021(B158,"",2)="消费电子",分工!$E$4,VLOOKUP(D158,分工!$B$2:'分工'!$C$32,2,0))</f>
        <v/>
      </c>
      <c r="F158" s="35" t="inlineStr">
        <is>
          <t>预计2024-01-01到2024-06-30业绩：净利润-16500万元至-11000万元;上年同期业绩:净利润24124.50万元,基本每股收益0.13元;</t>
        </is>
      </c>
      <c r="G158" s="33">
        <f>IFERROR(VLOOKUP(C158,重点公司!$C$2:$E$800,2,FALSE),0)</f>
        <v/>
      </c>
    </row>
    <row r="159" ht="14" customHeight="1">
      <c r="B159" s="34" t="inlineStr">
        <is>
          <t>603139.SH</t>
        </is>
      </c>
      <c r="C159" s="29">
        <f t="array" ref="C159">[1]!s_info_name(B159)</f>
        <v/>
      </c>
      <c r="D159" s="39">
        <f t="array" ref="D159">[1]!s_info_industry_sw_2021(B159,"",1)</f>
        <v/>
      </c>
      <c r="E159" s="31">
        <f t="array" ref="E159">IF([1]!s_info_industry_sw_2021(B159,"",2)="消费电子",分工!$E$4,VLOOKUP(D159,分工!$B$2:'分工'!$C$32,2,0))</f>
        <v/>
      </c>
      <c r="F159" s="35" t="inlineStr">
        <is>
          <t>预计2024-01-01到2024-06-30业绩：净利润-1000万元至-700万元;上年同期业绩:净利润1259.91万元,基本每股收益0.13元;</t>
        </is>
      </c>
      <c r="G159" s="33">
        <f>IFERROR(VLOOKUP(C159,重点公司!$C$2:$E$800,2,FALSE),0)</f>
        <v/>
      </c>
    </row>
    <row r="160" ht="14" customHeight="1">
      <c r="B160" s="34" t="inlineStr">
        <is>
          <t>600297.SH</t>
        </is>
      </c>
      <c r="C160" s="29">
        <f t="array" ref="C160">[1]!s_info_name(B160)</f>
        <v/>
      </c>
      <c r="D160" s="39">
        <f t="array" ref="D160">[1]!s_info_industry_sw_2021(B160,"",1)</f>
        <v/>
      </c>
      <c r="E160" s="31">
        <f t="array" ref="E160">IF([1]!s_info_industry_sw_2021(B160,"",2)="消费电子",分工!$E$4,VLOOKUP(D160,分工!$B$2:'分工'!$C$32,2,0))</f>
        <v/>
      </c>
      <c r="F160" s="35" t="inlineStr">
        <is>
          <t>预计2024-01-01到2024-06-30业绩：净利润-69918万元至-58265万元;上年同期业绩:净利润60105.82万元,基本每股收益0.07元;</t>
        </is>
      </c>
      <c r="G160" s="33">
        <f>IFERROR(VLOOKUP(C160,重点公司!$C$2:$E$800,2,FALSE),0)</f>
        <v/>
      </c>
    </row>
    <row r="161" ht="14" customHeight="1">
      <c r="B161" s="34" t="inlineStr">
        <is>
          <t>600446.SH</t>
        </is>
      </c>
      <c r="C161" s="29">
        <f t="array" ref="C161">[1]!s_info_name(B161)</f>
        <v/>
      </c>
      <c r="D161" s="39">
        <f t="array" ref="D161">[1]!s_info_industry_sw_2021(B161,"",1)</f>
        <v/>
      </c>
      <c r="E161" s="31">
        <f t="array" ref="E161">IF([1]!s_info_industry_sw_2021(B161,"",2)="消费电子",分工!$E$4,VLOOKUP(D161,分工!$B$2:'分工'!$C$32,2,0))</f>
        <v/>
      </c>
      <c r="F161" s="35" t="inlineStr">
        <is>
          <t>预计2024-01-01到2024-06-30业绩：净利润-9446.83万元至-7872.36万元;上年同期业绩:净利润6560.30万元,基本每股收益0.0697元;</t>
        </is>
      </c>
      <c r="G161" s="33">
        <f>IFERROR(VLOOKUP(C161,重点公司!$C$2:$E$800,2,FALSE),0)</f>
        <v/>
      </c>
    </row>
    <row r="162" ht="14" customHeight="1">
      <c r="B162" s="34" t="inlineStr">
        <is>
          <t>002169.SZ</t>
        </is>
      </c>
      <c r="C162" s="29">
        <f t="array" ref="C162">[1]!s_info_name(B162)</f>
        <v/>
      </c>
      <c r="D162" s="39">
        <f t="array" ref="D162">[1]!s_info_industry_sw_2021(B162,"",1)</f>
        <v/>
      </c>
      <c r="E162" s="31">
        <f t="array" ref="E162">IF([1]!s_info_industry_sw_2021(B162,"",2)="消费电子",分工!$E$4,VLOOKUP(D162,分工!$B$2:'分工'!$C$32,2,0))</f>
        <v/>
      </c>
      <c r="F162" s="35" t="inlineStr">
        <is>
          <t>预计2024-01-01到2024-06-30业绩：净利润-9200万元至-7200万元;下降幅度为256.66%至222.60%,基本每股收益-0.1203元至-0.0941元;上年同期业绩:净利润5872.65万元,基本每股收益0.0763元;</t>
        </is>
      </c>
      <c r="G162" s="33">
        <f>IFERROR(VLOOKUP(C162,重点公司!$C$2:$E$800,2,FALSE),0)</f>
        <v/>
      </c>
    </row>
    <row r="163" ht="14" customHeight="1">
      <c r="B163" s="34" t="inlineStr">
        <is>
          <t>002167.SZ</t>
        </is>
      </c>
      <c r="C163" s="29">
        <f t="array" ref="C163">[1]!s_info_name(B163)</f>
        <v/>
      </c>
      <c r="D163" s="39">
        <f t="array" ref="D163">[1]!s_info_industry_sw_2021(B163,"",1)</f>
        <v/>
      </c>
      <c r="E163" s="31">
        <f t="array" ref="E163">IF([1]!s_info_industry_sw_2021(B163,"",2)="消费电子",分工!$E$4,VLOOKUP(D163,分工!$B$2:'分工'!$C$32,2,0))</f>
        <v/>
      </c>
      <c r="F163" s="35" t="inlineStr">
        <is>
          <t>预计2024-01-01到2024-06-30业绩：净利润-8500.00万元至-5800.00万元;下降幅度为419.70%至318.15%,基本每股收益-0.11元至-0.07元;上年同期业绩:净利润2658.71万元,基本每股收益0.04元;</t>
        </is>
      </c>
      <c r="G163" s="33">
        <f>IFERROR(VLOOKUP(C163,重点公司!$C$2:$E$800,2,FALSE),0)</f>
        <v/>
      </c>
    </row>
    <row r="164" ht="14" customHeight="1">
      <c r="B164" s="34" t="inlineStr">
        <is>
          <t>002368.SZ</t>
        </is>
      </c>
      <c r="C164" s="29">
        <f t="array" ref="C164">[1]!s_info_name(B164)</f>
        <v/>
      </c>
      <c r="D164" s="39">
        <f t="array" ref="D164">[1]!s_info_industry_sw_2021(B164,"",1)</f>
        <v/>
      </c>
      <c r="E164" s="31">
        <f t="array" ref="E164">IF([1]!s_info_industry_sw_2021(B164,"",2)="消费电子",分工!$E$4,VLOOKUP(D164,分工!$B$2:'分工'!$C$32,2,0))</f>
        <v/>
      </c>
      <c r="F164" s="35" t="inlineStr">
        <is>
          <t>预计2024-01-01到2024-06-30业绩：净利润-18000万元至-13000万元,基本每股收益-0.29元至-0.21元;上年同期业绩:净利润5076.00万元,基本每股收益0.08元;</t>
        </is>
      </c>
      <c r="G164" s="33">
        <f>IFERROR(VLOOKUP(C164,重点公司!$C$2:$E$800,2,FALSE),0)</f>
        <v/>
      </c>
    </row>
    <row r="165" ht="14" customHeight="1">
      <c r="B165" s="34" t="inlineStr">
        <is>
          <t>000701.SZ</t>
        </is>
      </c>
      <c r="C165" s="29">
        <f t="array" ref="C165">[1]!s_info_name(B165)</f>
        <v/>
      </c>
      <c r="D165" s="39">
        <f t="array" ref="D165">[1]!s_info_industry_sw_2021(B165,"",1)</f>
        <v/>
      </c>
      <c r="E165" s="31">
        <f t="array" ref="E165">IF([1]!s_info_industry_sw_2021(B165,"",2)="消费电子",分工!$E$4,VLOOKUP(D165,分工!$B$2:'分工'!$C$32,2,0))</f>
        <v/>
      </c>
      <c r="F165" s="35" t="inlineStr">
        <is>
          <t>预计2024-01-01到2024-06-30业绩：净利润-5800万元左右,基本每股收益为-0.179元左右;上年同期业绩:净利润1024.36万元,基本每股收益-0.0991元;</t>
        </is>
      </c>
      <c r="G165" s="33">
        <f>IFERROR(VLOOKUP(C165,重点公司!$C$2:$E$800,2,FALSE),0)</f>
        <v/>
      </c>
    </row>
    <row r="166" ht="14" customHeight="1">
      <c r="B166" s="34" t="inlineStr">
        <is>
          <t>002547.SZ</t>
        </is>
      </c>
      <c r="C166" s="29">
        <f t="array" ref="C166">[1]!s_info_name(B166)</f>
        <v/>
      </c>
      <c r="D166" s="39">
        <f t="array" ref="D166">[1]!s_info_industry_sw_2021(B166,"",1)</f>
        <v/>
      </c>
      <c r="E166" s="31">
        <f t="array" ref="E166">IF([1]!s_info_industry_sw_2021(B166,"",2)="消费电子",分工!$E$4,VLOOKUP(D166,分工!$B$2:'分工'!$C$32,2,0))</f>
        <v/>
      </c>
      <c r="F166" s="35" t="inlineStr">
        <is>
          <t>预计2024-01-01到2024-06-30业绩：净利润-13000万元至-10000万元,基本每股收益-0.1152元至-0.0886元;上年同期业绩:净利润688.64万元,基本每股收益0.0061元;</t>
        </is>
      </c>
      <c r="G166" s="33">
        <f>IFERROR(VLOOKUP(C166,重点公司!$C$2:$E$800,2,FALSE),0)</f>
        <v/>
      </c>
    </row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2024-07-12T15:57:18Z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