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243"/>
  <sheetViews>
    <sheetView tabSelected="1" zoomScale="120" zoomScaleNormal="120" workbookViewId="0">
      <pane ySplit="1" topLeftCell="A2" activePane="bottomLeft" state="frozen"/>
      <selection pane="bottomLeft" activeCell="F14" sqref="F1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>
      <c r="B2" s="34" t="inlineStr">
        <is>
          <t>003015.SZ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35" t="inlineStr">
        <is>
          <t>预计2024-01-01到2024-06-30业绩：净利润3000万元至3600万元;增长幅度为1536.84%至1864.21%,基本每股收益0.11元至0.13元;上年同期业绩:净利润183.28万元,基本每股收益0.01元;</t>
        </is>
      </c>
      <c r="G2" s="33">
        <f>IFERROR(VLOOKUP(C2,重点公司!$C$2:$E$800,2,FALSE),0)</f>
        <v/>
      </c>
    </row>
    <row r="3" ht="14" customHeight="1">
      <c r="B3" s="34" t="inlineStr">
        <is>
          <t>002836.SZ</t>
        </is>
      </c>
      <c r="C3" s="29">
        <f>[1]!s_info_name(B3)</f>
        <v/>
      </c>
      <c r="D3" s="39">
        <f>[1]!s_info_industry_sw_2021(B3,"",1)</f>
        <v/>
      </c>
      <c r="E3" s="31">
        <f>IF([1]!s_info_industry_sw_2021(B3,"",2)="消费电子",分工!$E$4,VLOOKUP(D3,分工!$B$2:'分工'!$C$32,2,0))</f>
        <v/>
      </c>
      <c r="F3" s="35" t="inlineStr">
        <is>
          <t>预计2024-01-01到2024-06-30业绩：净利润2750万元至3550万元;增长幅度为1,032.99%至1,362.59%,基本每股收益0.12元至0.16元;上年同期业绩:净利润242.72万元,基本每股收益0.01元;</t>
        </is>
      </c>
      <c r="G3" s="33">
        <f>IFERROR(VLOOKUP(C3,重点公司!$C$2:$E$800,2,FALSE),0)</f>
        <v/>
      </c>
    </row>
    <row r="4" ht="14" customHeight="1">
      <c r="B4" s="34" t="inlineStr">
        <is>
          <t>000688.SZ</t>
        </is>
      </c>
      <c r="C4" s="29">
        <f>[1]!s_info_name(B4)</f>
        <v/>
      </c>
      <c r="D4" s="39">
        <f>[1]!s_info_industry_sw_2021(B4,"",1)</f>
        <v/>
      </c>
      <c r="E4" s="31">
        <f>IF([1]!s_info_industry_sw_2021(B4,"",2)="消费电子",分工!$E$4,VLOOKUP(D4,分工!$B$2:'分工'!$C$32,2,0))</f>
        <v/>
      </c>
      <c r="F4" s="35" t="inlineStr">
        <is>
          <t>预计2024-01-01到2024-06-30业绩：净利润4030万元至4950万元;增长幅度为1040.42%至1300.76%,基本每股收益0.0368元至0.0452元;上年同期业绩:净利润353.38万元,基本每股收益0.0032元;</t>
        </is>
      </c>
      <c r="G4" s="33">
        <f>IFERROR(VLOOKUP(C4,重点公司!$C$2:$E$800,2,FALSE),0)</f>
        <v/>
      </c>
    </row>
    <row r="5" ht="14" customHeight="1">
      <c r="B5" s="34" t="inlineStr">
        <is>
          <t>002716.SZ</t>
        </is>
      </c>
      <c r="C5" s="29">
        <f>[1]!s_info_name(B5)</f>
        <v/>
      </c>
      <c r="D5" s="39">
        <f>[1]!s_info_industry_sw_2021(B5,"",1)</f>
        <v/>
      </c>
      <c r="E5" s="31">
        <f>IF([1]!s_info_industry_sw_2021(B5,"",2)="消费电子",分工!$E$4,VLOOKUP(D5,分工!$B$2:'分工'!$C$32,2,0))</f>
        <v/>
      </c>
      <c r="F5" s="35" t="inlineStr">
        <is>
          <t>预计2024-01-01到2024-06-30业绩：净利润5000万元至7000万元,基本每股收益0.019元至0.027元;上年同期业绩:净利润-796.09万元,基本每股收益-0.0036元;</t>
        </is>
      </c>
      <c r="G5" s="33">
        <f>IFERROR(VLOOKUP(C5,重点公司!$C$2:$E$800,2,FALSE),0)</f>
        <v/>
      </c>
    </row>
    <row r="6" ht="14" customHeight="1">
      <c r="B6" s="34" t="inlineStr">
        <is>
          <t>000953.SZ</t>
        </is>
      </c>
      <c r="C6" s="29">
        <f>[1]!s_info_name(B6)</f>
        <v/>
      </c>
      <c r="D6" s="39">
        <f>[1]!s_info_industry_sw_2021(B6,"",1)</f>
        <v/>
      </c>
      <c r="E6" s="31">
        <f>IF([1]!s_info_industry_sw_2021(B6,"",2)="消费电子",分工!$E$4,VLOOKUP(D6,分工!$B$2:'分工'!$C$32,2,0))</f>
        <v/>
      </c>
      <c r="F6" s="35" t="inlineStr">
        <is>
          <t>预计2024-01-01到2024-06-30业绩：净利润215万元至320万元;增长幅度为502.75%至797.11%,基本每股收益0.0059元至0.0087元;上年同期业绩:净利润35.67万元,基本每股收益0.001元;</t>
        </is>
      </c>
      <c r="G6" s="33">
        <f>IFERROR(VLOOKUP(C6,重点公司!$C$2:$E$800,2,FALSE),0)</f>
        <v/>
      </c>
    </row>
    <row r="7" ht="14" customHeight="1">
      <c r="B7" s="34" t="inlineStr">
        <is>
          <t>000990.SZ</t>
        </is>
      </c>
      <c r="C7" s="29">
        <f>[1]!s_info_name(B7)</f>
        <v/>
      </c>
      <c r="D7" s="39">
        <f>[1]!s_info_industry_sw_2021(B7,"",1)</f>
        <v/>
      </c>
      <c r="E7" s="31">
        <f>IF([1]!s_info_industry_sw_2021(B7,"",2)="消费电子",分工!$E$4,VLOOKUP(D7,分工!$B$2:'分工'!$C$32,2,0))</f>
        <v/>
      </c>
      <c r="F7" s="35" t="inlineStr">
        <is>
          <t>预计2024-01-01到2024-06-30业绩：净利润17000万元至21000万元;增长幅度为570.28%至680.94%,基本每股收益0.1399元至0.1728元;上年同期业绩:净利润-3614.83万元,基本每股收益-0.0297元;</t>
        </is>
      </c>
      <c r="G7" s="33">
        <f>IFERROR(VLOOKUP(C7,重点公司!$C$2:$E$800,2,FALSE),0)</f>
        <v/>
      </c>
    </row>
    <row r="8" ht="14" customHeight="1">
      <c r="B8" s="34" t="inlineStr">
        <is>
          <t>603893.SH</t>
        </is>
      </c>
      <c r="C8" s="29">
        <f>[1]!s_info_name(B8)</f>
        <v/>
      </c>
      <c r="D8" s="39">
        <f>[1]!s_info_industry_sw_2021(B8,"",1)</f>
        <v/>
      </c>
      <c r="E8" s="31">
        <f>IF([1]!s_info_industry_sw_2021(B8,"",2)="消费电子",分工!$E$4,VLOOKUP(D8,分工!$B$2:'分工'!$C$32,2,0))</f>
        <v/>
      </c>
      <c r="F8" s="35" t="inlineStr">
        <is>
          <t>预计2024-01-01到2024-06-30业绩：净利润15950万元至19500万元;增长幅度为543.15%至686.29%;上年同期业绩:净利润2480万元,基本每股收益0.06元;</t>
        </is>
      </c>
      <c r="G8" s="33">
        <f>IFERROR(VLOOKUP(C8,重点公司!$C$2:$E$800,2,FALSE),0)</f>
        <v/>
      </c>
    </row>
    <row r="9" ht="14" customHeight="1">
      <c r="B9" s="34" t="inlineStr">
        <is>
          <t>002671.SZ</t>
        </is>
      </c>
      <c r="C9" s="29">
        <f>[1]!s_info_name(B9)</f>
        <v/>
      </c>
      <c r="D9" s="39">
        <f>[1]!s_info_industry_sw_2021(B9,"",1)</f>
        <v/>
      </c>
      <c r="E9" s="31">
        <f>IF([1]!s_info_industry_sw_2021(B9,"",2)="消费电子",分工!$E$4,VLOOKUP(D9,分工!$B$2:'分工'!$C$32,2,0))</f>
        <v/>
      </c>
      <c r="F9" s="35" t="inlineStr">
        <is>
          <t>预计2024-01-01到2024-06-30业绩：净利润1400万元至2000万元;增长幅度为427.78%至653.98%,基本每股收益0.0249元至0.0356元;上年同期业绩:净利润265.26万元,基本每股收益0.005元;</t>
        </is>
      </c>
      <c r="G9" s="33">
        <f>IFERROR(VLOOKUP(C9,重点公司!$C$2:$E$800,2,FALSE),0)</f>
        <v/>
      </c>
    </row>
    <row r="10" ht="14" customHeight="1">
      <c r="B10" s="34" t="inlineStr">
        <is>
          <t>603516.SH</t>
        </is>
      </c>
      <c r="C10" s="29">
        <f>[1]!s_info_name(B10)</f>
        <v/>
      </c>
      <c r="D10" s="39">
        <f>[1]!s_info_industry_sw_2021(B10,"",1)</f>
        <v/>
      </c>
      <c r="E10" s="31">
        <f>IF([1]!s_info_industry_sw_2021(B10,"",2)="消费电子",分工!$E$4,VLOOKUP(D10,分工!$B$2:'分工'!$C$32,2,0))</f>
        <v/>
      </c>
      <c r="F10" s="35" t="inlineStr">
        <is>
          <t>预计2024-01-01到2024-06-30业绩：净利润3700.00万元至4070.00万元;增长幅度为460.15%至516.16%;上年同期业绩:净利润660.54万元,基本每股收益0.04元;</t>
        </is>
      </c>
      <c r="G10" s="33">
        <f>IFERROR(VLOOKUP(C10,重点公司!$C$2:$E$800,2,FALSE),0)</f>
        <v/>
      </c>
    </row>
    <row r="11" ht="14" customHeight="1">
      <c r="B11" s="34" t="inlineStr">
        <is>
          <t>600726.SH</t>
        </is>
      </c>
      <c r="C11" s="29">
        <f>[1]!s_info_name(B11)</f>
        <v/>
      </c>
      <c r="D11" s="39">
        <f>[1]!s_info_industry_sw_2021(B11,"",1)</f>
        <v/>
      </c>
      <c r="E11" s="31">
        <f>IF([1]!s_info_industry_sw_2021(B11,"",2)="消费电子",分工!$E$4,VLOOKUP(D11,分工!$B$2:'分工'!$C$32,2,0))</f>
        <v/>
      </c>
      <c r="F11" s="35" t="inlineStr">
        <is>
          <t>预计2024-01-01到2024-06-30业绩：净利润63000万元左右;增长幅度为433%左右;上年同期业绩:净利润11825.07万元,基本每股收益0.01元;</t>
        </is>
      </c>
      <c r="G11" s="33">
        <f>IFERROR(VLOOKUP(C11,重点公司!$C$2:$E$800,2,FALSE),0)</f>
        <v/>
      </c>
    </row>
    <row r="12" ht="14" customHeight="1">
      <c r="B12" s="34" t="inlineStr">
        <is>
          <t>603079.SH</t>
        </is>
      </c>
      <c r="C12" s="29">
        <f>[1]!s_info_name(B12)</f>
        <v/>
      </c>
      <c r="D12" s="39">
        <f>[1]!s_info_industry_sw_2021(B12,"",1)</f>
        <v/>
      </c>
      <c r="E12" s="31">
        <f>IF([1]!s_info_industry_sw_2021(B12,"",2)="消费电子",分工!$E$4,VLOOKUP(D12,分工!$B$2:'分工'!$C$32,2,0))</f>
        <v/>
      </c>
      <c r="F12" s="35" t="inlineStr">
        <is>
          <t>预计2024-01-01到2024-06-30业绩：净利润1800.00万元至2200.00万元;上年同期业绩:净利润-633.30万元,基本每股收益-0.04元;</t>
        </is>
      </c>
      <c r="G12" s="33">
        <f>IFERROR(VLOOKUP(C12,重点公司!$C$2:$E$800,2,FALSE),0)</f>
        <v/>
      </c>
    </row>
    <row r="13" ht="14" customHeight="1">
      <c r="B13" s="34" t="inlineStr">
        <is>
          <t>601633.SH</t>
        </is>
      </c>
      <c r="C13" s="29">
        <f>[1]!s_info_name(B13)</f>
        <v/>
      </c>
      <c r="D13" s="39">
        <f>[1]!s_info_industry_sw_2021(B13,"",1)</f>
        <v/>
      </c>
      <c r="E13" s="31">
        <f>IF([1]!s_info_industry_sw_2021(B13,"",2)="消费电子",分工!$E$4,VLOOKUP(D13,分工!$B$2:'分工'!$C$32,2,0))</f>
        <v/>
      </c>
      <c r="F13" s="35" t="inlineStr">
        <is>
          <t>预计2024-01-01到2024-06-30业绩：净利润650000.00万元至730000.00万元;增长幅度为377.49%至436.26%;上年同期业绩:净利润136128.78万元,基本每股收益0.16元;</t>
        </is>
      </c>
      <c r="G13" s="33">
        <f>IFERROR(VLOOKUP(C13,重点公司!$C$2:$E$800,2,FALSE),0)</f>
        <v/>
      </c>
    </row>
    <row r="14" ht="14" customHeight="1">
      <c r="B14" s="34" t="inlineStr">
        <is>
          <t>002787.SZ</t>
        </is>
      </c>
      <c r="C14" s="29">
        <f>[1]!s_info_name(B14)</f>
        <v/>
      </c>
      <c r="D14" s="39">
        <f>[1]!s_info_industry_sw_2021(B14,"",1)</f>
        <v/>
      </c>
      <c r="E14" s="31">
        <f>IF([1]!s_info_industry_sw_2021(B14,"",2)="消费电子",分工!$E$4,VLOOKUP(D14,分工!$B$2:'分工'!$C$32,2,0))</f>
        <v/>
      </c>
      <c r="F14" s="35" t="inlineStr">
        <is>
          <t>预计2024-01-01到2024-06-30业绩：净利润3990万元至4390万元;增长幅度为302.77%至343.15%,基本每股收益0.1204元至0.1325元;上年同期业绩:净利润990.64万元,基本每股收益0.03元;</t>
        </is>
      </c>
      <c r="G14" s="33">
        <f>IFERROR(VLOOKUP(C14,重点公司!$C$2:$E$800,2,FALSE),0)</f>
        <v/>
      </c>
    </row>
    <row r="15" ht="14" customHeight="1">
      <c r="B15" s="34" t="inlineStr">
        <is>
          <t>002707.SZ</t>
        </is>
      </c>
      <c r="C15" s="29">
        <f>[1]!s_info_name(B15)</f>
        <v/>
      </c>
      <c r="D15" s="39">
        <f>[1]!s_info_industry_sw_2021(B15,"",1)</f>
        <v/>
      </c>
      <c r="E15" s="31">
        <f>IF([1]!s_info_industry_sw_2021(B15,"",2)="消费电子",分工!$E$4,VLOOKUP(D15,分工!$B$2:'分工'!$C$32,2,0))</f>
        <v/>
      </c>
      <c r="F15" s="35" t="inlineStr">
        <is>
          <t>预计2024-01-01到2024-06-30业绩：净利润6500.00万元至8000.00万元,基本每股收益0.066元至0.081元;上年同期业绩:净利润-3452.33万元,基本每股收益-0.035元;</t>
        </is>
      </c>
      <c r="G15" s="33">
        <f>IFERROR(VLOOKUP(C15,重点公司!$C$2:$E$800,2,FALSE),0)</f>
        <v/>
      </c>
    </row>
    <row r="16" ht="14" customHeight="1">
      <c r="B16" s="34" t="inlineStr">
        <is>
          <t>002245.SZ</t>
        </is>
      </c>
      <c r="C16" s="29">
        <f>[1]!s_info_name(B16)</f>
        <v/>
      </c>
      <c r="D16" s="39">
        <f>[1]!s_info_industry_sw_2021(B16,"",1)</f>
        <v/>
      </c>
      <c r="E16" s="31">
        <f>IF([1]!s_info_industry_sw_2021(B16,"",2)="消费电子",分工!$E$4,VLOOKUP(D16,分工!$B$2:'分工'!$C$32,2,0))</f>
        <v/>
      </c>
      <c r="F16" s="35" t="inlineStr">
        <is>
          <t>预计2024-01-01到2024-06-30业绩：净利润14500万元至17500万元;增长幅度为248.14%至320.17%,基本每股收益0.1259元至0.1519元;上年同期业绩:净利润4165.01万元,基本每股收益0.0362元;</t>
        </is>
      </c>
      <c r="G16" s="33">
        <f>IFERROR(VLOOKUP(C16,重点公司!$C$2:$E$800,2,FALSE),0)</f>
        <v/>
      </c>
    </row>
    <row r="17" ht="14" customHeight="1">
      <c r="B17" s="34" t="inlineStr">
        <is>
          <t>000600.SZ</t>
        </is>
      </c>
      <c r="C17" s="29">
        <f>[1]!s_info_name(B17)</f>
        <v/>
      </c>
      <c r="D17" s="39">
        <f>[1]!s_info_industry_sw_2021(B17,"",1)</f>
        <v/>
      </c>
      <c r="E17" s="31">
        <f>IF([1]!s_info_industry_sw_2021(B17,"",2)="消费电子",分工!$E$4,VLOOKUP(D17,分工!$B$2:'分工'!$C$32,2,0))</f>
        <v/>
      </c>
      <c r="F17" s="35" t="inlineStr">
        <is>
          <t>预计2024-01-01到2024-06-30业绩：净利润32000.00万元左右;增长幅度为279.68%左右,基本每股收益为0.177元左右;上年同期业绩:净利润8428.08万元,基本每股收益0.047元;</t>
        </is>
      </c>
      <c r="G17" s="33">
        <f>IFERROR(VLOOKUP(C17,重点公司!$C$2:$E$800,2,FALSE),0)</f>
        <v/>
      </c>
    </row>
    <row r="18" ht="14" customHeight="1">
      <c r="B18" s="34" t="inlineStr">
        <is>
          <t>000797.SZ</t>
        </is>
      </c>
      <c r="C18" s="29">
        <f>[1]!s_info_name(B18)</f>
        <v/>
      </c>
      <c r="D18" s="39">
        <f>[1]!s_info_industry_sw_2021(B18,"",1)</f>
        <v/>
      </c>
      <c r="E18" s="31">
        <f>IF([1]!s_info_industry_sw_2021(B18,"",2)="消费电子",分工!$E$4,VLOOKUP(D18,分工!$B$2:'分工'!$C$32,2,0))</f>
        <v/>
      </c>
      <c r="F18" s="35" t="inlineStr">
        <is>
          <t>预计2024-01-01到2024-06-30业绩：净利润17000万元至22000万元;增长幅度为247.42%至290.78%,基本每股收益0.1082元至0.1401元;上年同期业绩:净利润-11531.42万元,基本每股收益-0.0734元;</t>
        </is>
      </c>
      <c r="G18" s="33">
        <f>IFERROR(VLOOKUP(C18,重点公司!$C$2:$E$800,2,FALSE),0)</f>
        <v/>
      </c>
    </row>
    <row r="19" ht="14" customHeight="1">
      <c r="B19" s="34" t="inlineStr">
        <is>
          <t>688519.SH</t>
        </is>
      </c>
      <c r="C19" s="29">
        <f>[1]!s_info_name(B19)</f>
        <v/>
      </c>
      <c r="D19" s="39">
        <f>[1]!s_info_industry_sw_2021(B19,"",1)</f>
        <v/>
      </c>
      <c r="E19" s="31">
        <f>IF([1]!s_info_industry_sw_2021(B19,"",2)="消费电子",分工!$E$4,VLOOKUP(D19,分工!$B$2:'分工'!$C$32,2,0))</f>
        <v/>
      </c>
      <c r="F19" s="35" t="inlineStr">
        <is>
          <t>预计2024-01-01到2024-06-30业绩：净利润5200万元至5800万元;上年同期业绩:净利润-3661.58万元;</t>
        </is>
      </c>
      <c r="G19" s="33">
        <f>IFERROR(VLOOKUP(C19,重点公司!$C$2:$E$800,2,FALSE),0)</f>
        <v/>
      </c>
    </row>
    <row r="20" ht="14" customHeight="1">
      <c r="B20" s="34" t="inlineStr">
        <is>
          <t>603332.SH</t>
        </is>
      </c>
      <c r="C20" s="29">
        <f>[1]!s_info_name(B20)</f>
        <v/>
      </c>
      <c r="D20" s="39">
        <f>[1]!s_info_industry_sw_2021(B20,"",1)</f>
        <v/>
      </c>
      <c r="E20" s="31">
        <f>IF([1]!s_info_industry_sw_2021(B20,"",2)="消费电子",分工!$E$4,VLOOKUP(D20,分工!$B$2:'分工'!$C$32,2,0))</f>
        <v/>
      </c>
      <c r="F20" s="35" t="inlineStr">
        <is>
          <t>预计2024-01-01到2024-06-30业绩：净利润2800万元至3360万元;上年同期业绩:净利润-2323.83万元,基本每股收益-0.14元;</t>
        </is>
      </c>
      <c r="G20" s="33">
        <f>IFERROR(VLOOKUP(C20,重点公司!$C$2:$E$800,2,FALSE),0)</f>
        <v/>
      </c>
    </row>
    <row r="21" ht="14" customHeight="1">
      <c r="B21" s="34" t="inlineStr">
        <is>
          <t>000813.SZ</t>
        </is>
      </c>
      <c r="C21" s="29">
        <f>[1]!s_info_name(B21)</f>
        <v/>
      </c>
      <c r="D21" s="39">
        <f>[1]!s_info_industry_sw_2021(B21,"",1)</f>
        <v/>
      </c>
      <c r="E21" s="31">
        <f>IF([1]!s_info_industry_sw_2021(B21,"",2)="消费电子",分工!$E$4,VLOOKUP(D21,分工!$B$2:'分工'!$C$32,2,0))</f>
        <v/>
      </c>
      <c r="F21" s="35" t="inlineStr">
        <is>
          <t>预计2024-01-01到2024-06-30业绩：净利润800.00万元至1200.00万元;增长幅度为205.76%至258.64%,基本每股收益0.0037元至0.0055元;上年同期业绩:净利润-756.44万元,基本每股收益-0.0034元;</t>
        </is>
      </c>
      <c r="G21" s="33">
        <f>IFERROR(VLOOKUP(C21,重点公司!$C$2:$E$800,2,FALSE),0)</f>
        <v/>
      </c>
    </row>
    <row r="22" ht="14" customHeight="1">
      <c r="B22" s="34" t="inlineStr">
        <is>
          <t>600506.SH</t>
        </is>
      </c>
      <c r="C22" s="29">
        <f>[1]!s_info_name(B22)</f>
        <v/>
      </c>
      <c r="D22" s="39">
        <f>[1]!s_info_industry_sw_2021(B22,"",1)</f>
        <v/>
      </c>
      <c r="E22" s="31">
        <f>IF([1]!s_info_industry_sw_2021(B22,"",2)="消费电子",分工!$E$4,VLOOKUP(D22,分工!$B$2:'分工'!$C$32,2,0))</f>
        <v/>
      </c>
      <c r="F22" s="35" t="inlineStr">
        <is>
          <t>预计2024-01-01到2024-06-30业绩：净利润2266.62万元左右;上年同期业绩:净利润-1762.33万元,基本每股收益-0.092元;</t>
        </is>
      </c>
      <c r="G22" s="33">
        <f>IFERROR(VLOOKUP(C22,重点公司!$C$2:$E$800,2,FALSE),0)</f>
        <v/>
      </c>
    </row>
    <row r="23" ht="14" customHeight="1">
      <c r="B23" s="34" t="inlineStr">
        <is>
          <t>001211.SZ</t>
        </is>
      </c>
      <c r="C23" s="29">
        <f>[1]!s_info_name(B23)</f>
        <v/>
      </c>
      <c r="D23" s="39">
        <f>[1]!s_info_industry_sw_2021(B23,"",1)</f>
        <v/>
      </c>
      <c r="E23" s="31">
        <f>IF([1]!s_info_industry_sw_2021(B23,"",2)="消费电子",分工!$E$4,VLOOKUP(D23,分工!$B$2:'分工'!$C$32,2,0))</f>
        <v/>
      </c>
      <c r="F23" s="35" t="inlineStr">
        <is>
          <t>预计2024-01-01到2024-06-30业绩：净利润1300万元至1600万元,基本每股收益0.18元至0.22元;上年同期业绩:净利润-1581.51万元,基本每股收益-0.22元;</t>
        </is>
      </c>
      <c r="G23" s="33">
        <f>IFERROR(VLOOKUP(C23,重点公司!$C$2:$E$800,2,FALSE),0)</f>
        <v/>
      </c>
    </row>
    <row r="24" ht="14" customHeight="1">
      <c r="B24" s="34" t="inlineStr">
        <is>
          <t>002615.SZ</t>
        </is>
      </c>
      <c r="C24" s="29">
        <f>[1]!s_info_name(B24)</f>
        <v/>
      </c>
      <c r="D24" s="39">
        <f>[1]!s_info_industry_sw_2021(B24,"",1)</f>
        <v/>
      </c>
      <c r="E24" s="31">
        <f>IF([1]!s_info_industry_sw_2021(B24,"",2)="消费电子",分工!$E$4,VLOOKUP(D24,分工!$B$2:'分工'!$C$32,2,0))</f>
        <v/>
      </c>
      <c r="F24" s="35" t="inlineStr">
        <is>
          <t>预计2024-01-01到2024-06-30业绩：净利润11600万元至14900万元;增长幅度为154.62%至227.06%,基本每股收益0.25元至0.32元;上年同期业绩:净利润4555.77万元,基本每股收益0.10元;</t>
        </is>
      </c>
      <c r="G24" s="33">
        <f>IFERROR(VLOOKUP(C24,重点公司!$C$2:$E$800,2,FALSE),0)</f>
        <v/>
      </c>
    </row>
    <row r="25" ht="14" customHeight="1">
      <c r="B25" s="34" t="inlineStr">
        <is>
          <t>601989.SH</t>
        </is>
      </c>
      <c r="C25" s="29">
        <f>[1]!s_info_name(B25)</f>
        <v/>
      </c>
      <c r="D25" s="39">
        <f>[1]!s_info_industry_sw_2021(B25,"",1)</f>
        <v/>
      </c>
      <c r="E25" s="31">
        <f>IF([1]!s_info_industry_sw_2021(B25,"",2)="消费电子",分工!$E$4,VLOOKUP(D25,分工!$B$2:'分工'!$C$32,2,0))</f>
        <v/>
      </c>
      <c r="F25" s="35" t="inlineStr">
        <is>
          <t>预计2024-01-01到2024-06-30业绩：净利润50000万元至58000万元;增长幅度为160.25%至201.89%;上年同期业绩:净利润19212.26万元,基本每股收益0.008元;</t>
        </is>
      </c>
      <c r="G25" s="33">
        <f>IFERROR(VLOOKUP(C25,重点公司!$C$2:$E$800,2,FALSE),0)</f>
        <v/>
      </c>
    </row>
    <row r="26" ht="14" customHeight="1">
      <c r="B26" s="34" t="inlineStr">
        <is>
          <t>600811.SH</t>
        </is>
      </c>
      <c r="C26" s="29">
        <f>[1]!s_info_name(B26)</f>
        <v/>
      </c>
      <c r="D26" s="39">
        <f>[1]!s_info_industry_sw_2021(B26,"",1)</f>
        <v/>
      </c>
      <c r="E26" s="31">
        <f>IF([1]!s_info_industry_sw_2021(B26,"",2)="消费电子",分工!$E$4,VLOOKUP(D26,分工!$B$2:'分工'!$C$32,2,0))</f>
        <v/>
      </c>
      <c r="F26" s="35" t="inlineStr">
        <is>
          <t>预计2024-01-01到2024-06-30业绩：净利润8000万元至11000万元;上年同期业绩:净利润-14344.1847万元,基本每股收益-0.0392元;</t>
        </is>
      </c>
      <c r="G26" s="33">
        <f>IFERROR(VLOOKUP(C26,重点公司!$C$2:$E$800,2,FALSE),0)</f>
        <v/>
      </c>
    </row>
    <row r="27" ht="14" customHeight="1">
      <c r="B27" s="34" t="inlineStr">
        <is>
          <t>600812.SH</t>
        </is>
      </c>
      <c r="C27" s="29">
        <f>[1]!s_info_name(B27)</f>
        <v/>
      </c>
      <c r="D27" s="39">
        <f>[1]!s_info_industry_sw_2021(B27,"",1)</f>
        <v/>
      </c>
      <c r="E27" s="31">
        <f>IF([1]!s_info_industry_sw_2021(B27,"",2)="消费电子",分工!$E$4,VLOOKUP(D27,分工!$B$2:'分工'!$C$32,2,0))</f>
        <v/>
      </c>
      <c r="F27" s="35" t="inlineStr">
        <is>
          <t>预计2024-01-01到2024-06-30业绩：净利润7000万元左右;增长幅度为164%左右;上年同期业绩:净利润2654.56万元,基本每股收益0.015元;</t>
        </is>
      </c>
      <c r="G27" s="33">
        <f>IFERROR(VLOOKUP(C27,重点公司!$C$2:$E$800,2,FALSE),0)</f>
        <v/>
      </c>
    </row>
    <row r="28" ht="14" customHeight="1">
      <c r="B28" s="34" t="inlineStr">
        <is>
          <t>002496.SZ</t>
        </is>
      </c>
      <c r="C28" s="29">
        <f>[1]!s_info_name(B28)</f>
        <v/>
      </c>
      <c r="D28" s="39">
        <f>[1]!s_info_industry_sw_2021(B28,"",1)</f>
        <v/>
      </c>
      <c r="E28" s="31">
        <f>IF([1]!s_info_industry_sw_2021(B28,"",2)="消费电子",分工!$E$4,VLOOKUP(D28,分工!$B$2:'分工'!$C$32,2,0))</f>
        <v/>
      </c>
      <c r="F28" s="35" t="inlineStr">
        <is>
          <t>预计2024-01-01到2024-06-30业绩：净利润2200万元至3300万元,基本每股收益0.0146元至0.0219元;上年同期业绩:净利润-4857.45万元,基本每股收益-0.0322元;</t>
        </is>
      </c>
      <c r="G28" s="33">
        <f>IFERROR(VLOOKUP(C28,重点公司!$C$2:$E$800,2,FALSE),0)</f>
        <v/>
      </c>
    </row>
    <row r="29" ht="14" customHeight="1">
      <c r="B29" s="34" t="inlineStr">
        <is>
          <t>000636.SZ</t>
        </is>
      </c>
      <c r="C29" s="29">
        <f>[1]!s_info_name(B29)</f>
        <v/>
      </c>
      <c r="D29" s="39">
        <f>[1]!s_info_industry_sw_2021(B29,"",1)</f>
        <v/>
      </c>
      <c r="E29" s="31">
        <f>IF([1]!s_info_industry_sw_2021(B29,"",2)="消费电子",分工!$E$4,VLOOKUP(D29,分工!$B$2:'分工'!$C$32,2,0))</f>
        <v/>
      </c>
      <c r="F29" s="35" t="inlineStr">
        <is>
          <t>预计2024-01-01到2024-06-30业绩：净利润18500万元至23500万元;增长幅度为117.47%至176.25%,基本每股收益0.16元至0.20元;上年同期业绩:净利润8506.77万元,基本每股收益0.07元;</t>
        </is>
      </c>
      <c r="G29" s="33">
        <f>IFERROR(VLOOKUP(C29,重点公司!$C$2:$E$800,2,FALSE),0)</f>
        <v/>
      </c>
    </row>
    <row r="30" ht="14" customHeight="1">
      <c r="B30" s="34" t="inlineStr">
        <is>
          <t>002729.SZ</t>
        </is>
      </c>
      <c r="C30" s="29">
        <f>[1]!s_info_name(B30)</f>
        <v/>
      </c>
      <c r="D30" s="39">
        <f>[1]!s_info_industry_sw_2021(B30,"",1)</f>
        <v/>
      </c>
      <c r="E30" s="31">
        <f>IF([1]!s_info_industry_sw_2021(B30,"",2)="消费电子",分工!$E$4,VLOOKUP(D30,分工!$B$2:'分工'!$C$32,2,0))</f>
        <v/>
      </c>
      <c r="F30" s="35" t="inlineStr">
        <is>
          <t>预计2024-01-01到2024-06-30业绩：净利润1700万元至2300万元;增长幅度为106.38%至179.22%,基本每股收益0.09元至0.13元;上年同期业绩:净利润823.73万元,基本每股收益0.05元;</t>
        </is>
      </c>
      <c r="G30" s="33">
        <f>IFERROR(VLOOKUP(C30,重点公司!$C$2:$E$800,2,FALSE),0)</f>
        <v/>
      </c>
    </row>
    <row r="31" ht="14" customHeight="1">
      <c r="B31" s="34" t="inlineStr">
        <is>
          <t>000403.SZ</t>
        </is>
      </c>
      <c r="C31" s="29">
        <f>[1]!s_info_name(B31)</f>
        <v/>
      </c>
      <c r="D31" s="39">
        <f>[1]!s_info_industry_sw_2021(B31,"",1)</f>
        <v/>
      </c>
      <c r="E31" s="31">
        <f>IF([1]!s_info_industry_sw_2021(B31,"",2)="消费电子",分工!$E$4,VLOOKUP(D31,分工!$B$2:'分工'!$C$32,2,0))</f>
        <v/>
      </c>
      <c r="F31" s="35" t="inlineStr">
        <is>
          <t>预计2024-01-01到2024-06-30业绩：净利润31490万元至34353万元;增长幅度为120%至140%,基本每股收益0.4309元至0.4700元;上年同期业绩:净利润14314万元,基本每股收益0.1958元;</t>
        </is>
      </c>
      <c r="G31" s="33">
        <f>IFERROR(VLOOKUP(C31,重点公司!$C$2:$E$800,2,FALSE),0)</f>
        <v/>
      </c>
    </row>
    <row r="32" ht="14" customHeight="1">
      <c r="B32" s="34" t="inlineStr">
        <is>
          <t>002521.SZ</t>
        </is>
      </c>
      <c r="C32" s="29">
        <f>[1]!s_info_name(B32)</f>
        <v/>
      </c>
      <c r="D32" s="39">
        <f>[1]!s_info_industry_sw_2021(B32,"",1)</f>
        <v/>
      </c>
      <c r="E32" s="31">
        <f>IF([1]!s_info_industry_sw_2021(B32,"",2)="消费电子",分工!$E$4,VLOOKUP(D32,分工!$B$2:'分工'!$C$32,2,0))</f>
        <v/>
      </c>
      <c r="F32" s="35" t="inlineStr">
        <is>
          <t>预计2024-01-01到2024-06-30业绩：净利润10000万元至12000万元;增长幅度为108.5%至150.2%,基本每股收益0.20元至0.24元;上年同期业绩:净利润4796.15万元,基本每股收益0.10元;</t>
        </is>
      </c>
      <c r="G32" s="33">
        <f>IFERROR(VLOOKUP(C32,重点公司!$C$2:$E$800,2,FALSE),0)</f>
        <v/>
      </c>
    </row>
    <row r="33" ht="14" customHeight="1">
      <c r="B33" s="34" t="inlineStr">
        <is>
          <t>002714.SZ</t>
        </is>
      </c>
      <c r="C33" s="29">
        <f>[1]!s_info_name(B33)</f>
        <v/>
      </c>
      <c r="D33" s="39">
        <f>[1]!s_info_industry_sw_2021(B33,"",1)</f>
        <v/>
      </c>
      <c r="E33" s="31">
        <f>IF([1]!s_info_industry_sw_2021(B33,"",2)="消费电子",分工!$E$4,VLOOKUP(D33,分工!$B$2:'分工'!$C$32,2,0))</f>
        <v/>
      </c>
      <c r="F33" s="35" t="inlineStr">
        <is>
          <t>预计2024-01-01到2024-06-30业绩：净利润70000万元至90000万元;增长幅度为125.19%至132.38%,基本每股收益0.13元至0.17元;上年同期业绩:净利润-277900.00万元,基本每股收益-0.52元;</t>
        </is>
      </c>
      <c r="G33" s="33">
        <f>IFERROR(VLOOKUP(C33,重点公司!$C$2:$E$800,2,FALSE),0)</f>
        <v/>
      </c>
    </row>
    <row r="34" ht="14" customHeight="1">
      <c r="B34" s="34" t="inlineStr">
        <is>
          <t>000035.SZ</t>
        </is>
      </c>
      <c r="C34" s="29">
        <f>[1]!s_info_name(B34)</f>
        <v/>
      </c>
      <c r="D34" s="39">
        <f>[1]!s_info_industry_sw_2021(B34,"",1)</f>
        <v/>
      </c>
      <c r="E34" s="31">
        <f>IF([1]!s_info_industry_sw_2021(B34,"",2)="消费电子",分工!$E$4,VLOOKUP(D34,分工!$B$2:'分工'!$C$32,2,0))</f>
        <v/>
      </c>
      <c r="F34" s="35" t="inlineStr">
        <is>
          <t>预计2024-01-01到2024-06-30业绩：净利润35200.00万元至39500.00万元;增长幅度为114.02%至140.17%,基本每股收益0.1474元至0.1654元;上年同期业绩:净利润16446.96万元,基本每股收益0.0689元;</t>
        </is>
      </c>
      <c r="G34" s="33">
        <f>IFERROR(VLOOKUP(C34,重点公司!$C$2:$E$800,2,FALSE),0)</f>
        <v/>
      </c>
    </row>
    <row r="35" ht="14" customHeight="1">
      <c r="B35" s="34" t="inlineStr">
        <is>
          <t>002876.SZ</t>
        </is>
      </c>
      <c r="C35" s="29">
        <f>[1]!s_info_name(B35)</f>
        <v/>
      </c>
      <c r="D35" s="39">
        <f>[1]!s_info_industry_sw_2021(B35,"",1)</f>
        <v/>
      </c>
      <c r="E35" s="31">
        <f>IF([1]!s_info_industry_sw_2021(B35,"",2)="消费电子",分工!$E$4,VLOOKUP(D35,分工!$B$2:'分工'!$C$32,2,0))</f>
        <v/>
      </c>
      <c r="F35" s="35" t="inlineStr">
        <is>
          <t>预计2024-01-01到2024-06-30业绩：净利润4400万元至6200万元;增长幅度为83.74%至158.91%,基本每股收益0.25元至0.36元;上年同期业绩:净利润2394.64万元,基本每股收益0.14元;</t>
        </is>
      </c>
      <c r="G35" s="33">
        <f>IFERROR(VLOOKUP(C35,重点公司!$C$2:$E$800,2,FALSE),0)</f>
        <v/>
      </c>
    </row>
    <row r="36" ht="14" customHeight="1">
      <c r="B36" s="34" t="inlineStr">
        <is>
          <t>600561.SH</t>
        </is>
      </c>
      <c r="C36" s="29">
        <f>[1]!s_info_name(B36)</f>
        <v/>
      </c>
      <c r="D36" s="39">
        <f>[1]!s_info_industry_sw_2021(B36,"",1)</f>
        <v/>
      </c>
      <c r="E36" s="31">
        <f>IF([1]!s_info_industry_sw_2021(B36,"",2)="消费电子",分工!$E$4,VLOOKUP(D36,分工!$B$2:'分工'!$C$32,2,0))</f>
        <v/>
      </c>
      <c r="F36" s="35" t="inlineStr">
        <is>
          <t>预计2024-01-01到2024-06-30业绩：净利润375万元至560万元;上年同期业绩:净利润-3285.19万元,基本每股收益-0.12元;</t>
        </is>
      </c>
      <c r="G36" s="33">
        <f>IFERROR(VLOOKUP(C36,重点公司!$C$2:$E$800,2,FALSE),0)</f>
        <v/>
      </c>
    </row>
    <row r="37" ht="14" customHeight="1">
      <c r="B37" s="34" t="inlineStr">
        <is>
          <t>002530.SZ</t>
        </is>
      </c>
      <c r="C37" s="29">
        <f>[1]!s_info_name(B37)</f>
        <v/>
      </c>
      <c r="D37" s="39">
        <f>[1]!s_info_industry_sw_2021(B37,"",1)</f>
        <v/>
      </c>
      <c r="E37" s="31">
        <f>IF([1]!s_info_industry_sw_2021(B37,"",2)="消费电子",分工!$E$4,VLOOKUP(D37,分工!$B$2:'分工'!$C$32,2,0))</f>
        <v/>
      </c>
      <c r="F37" s="35" t="inlineStr">
        <is>
          <t>预计2024-01-01到2024-06-30业绩：净利润0万元至800万元,基本每股收益0元至0.01元;上年同期业绩:净利润-2875.78万元,基本每股收益-0.04元;</t>
        </is>
      </c>
      <c r="G37" s="33">
        <f>IFERROR(VLOOKUP(C37,重点公司!$C$2:$E$800,2,FALSE),0)</f>
        <v/>
      </c>
    </row>
    <row r="38" ht="14" customHeight="1">
      <c r="B38" s="34" t="inlineStr">
        <is>
          <t>002970.SZ</t>
        </is>
      </c>
      <c r="C38" s="29">
        <f>[1]!s_info_name(B38)</f>
        <v/>
      </c>
      <c r="D38" s="39">
        <f>[1]!s_info_industry_sw_2021(B38,"",1)</f>
        <v/>
      </c>
      <c r="E38" s="31">
        <f>IF([1]!s_info_industry_sw_2021(B38,"",2)="消费电子",分工!$E$4,VLOOKUP(D38,分工!$B$2:'分工'!$C$32,2,0))</f>
        <v/>
      </c>
      <c r="F38" s="35" t="inlineStr">
        <is>
          <t>预计2024-01-01到2024-06-30业绩：净利润12100万元至13500万元;增长幅度为100.48%至123.67%,基本每股收益0.70元至0.78元;上年同期业绩:净利润6035.55万元,基本每股收益0.35元;</t>
        </is>
      </c>
      <c r="G38" s="33">
        <f>IFERROR(VLOOKUP(C38,重点公司!$C$2:$E$800,2,FALSE),0)</f>
        <v/>
      </c>
    </row>
    <row r="39" ht="14" customHeight="1">
      <c r="B39" s="34" t="inlineStr">
        <is>
          <t>605136.SH</t>
        </is>
      </c>
      <c r="C39" s="29">
        <f>[1]!s_info_name(B39)</f>
        <v/>
      </c>
      <c r="D39" s="39">
        <f>[1]!s_info_industry_sw_2021(B39,"",1)</f>
        <v/>
      </c>
      <c r="E39" s="31">
        <f>IF([1]!s_info_industry_sw_2021(B39,"",2)="消费电子",分工!$E$4,VLOOKUP(D39,分工!$B$2:'分工'!$C$32,2,0))</f>
        <v/>
      </c>
      <c r="F39" s="35" t="inlineStr">
        <is>
          <t>预计2024-01-01到2024-06-30业绩：净利润260.00万元至312.00万元;上年同期业绩:净利润-2394.47万元,基本每股收益-0.06元;</t>
        </is>
      </c>
      <c r="G39" s="33">
        <f>IFERROR(VLOOKUP(C39,重点公司!$C$2:$E$800,2,FALSE),0)</f>
        <v/>
      </c>
    </row>
    <row r="40" ht="14" customHeight="1">
      <c r="B40" s="34" t="inlineStr">
        <is>
          <t>600148.SH</t>
        </is>
      </c>
      <c r="C40" s="29">
        <f>[1]!s_info_name(B40)</f>
        <v/>
      </c>
      <c r="D40" s="39">
        <f>[1]!s_info_industry_sw_2021(B40,"",1)</f>
        <v/>
      </c>
      <c r="E40" s="31">
        <f>IF([1]!s_info_industry_sw_2021(B40,"",2)="消费电子",分工!$E$4,VLOOKUP(D40,分工!$B$2:'分工'!$C$32,2,0))</f>
        <v/>
      </c>
      <c r="F40" s="35" t="inlineStr">
        <is>
          <t>预计2024-01-01到2024-06-30业绩：净利润60万元至90万元;上年同期业绩:净利润-710万元,基本每股收益-0.0502元;</t>
        </is>
      </c>
      <c r="G40" s="33">
        <f>IFERROR(VLOOKUP(C40,重点公司!$C$2:$E$800,2,FALSE),0)</f>
        <v/>
      </c>
    </row>
    <row r="41" ht="14" customHeight="1">
      <c r="B41" s="34" t="inlineStr">
        <is>
          <t>001206.SZ</t>
        </is>
      </c>
      <c r="C41" s="29">
        <f>[1]!s_info_name(B41)</f>
        <v/>
      </c>
      <c r="D41" s="39">
        <f>[1]!s_info_industry_sw_2021(B41,"",1)</f>
        <v/>
      </c>
      <c r="E41" s="31">
        <f>IF([1]!s_info_industry_sw_2021(B41,"",2)="消费电子",分工!$E$4,VLOOKUP(D41,分工!$B$2:'分工'!$C$32,2,0))</f>
        <v/>
      </c>
      <c r="F41" s="35" t="inlineStr">
        <is>
          <t>预计2024-01-01到2024-06-30业绩：净利润9100万元至9800万元;增长幅度为102.38%至117.95%,基本每股收益0.50元至0.54元;上年同期业绩:净利润4496.45万元,基本每股收益0.24元;</t>
        </is>
      </c>
      <c r="G41" s="33">
        <f>IFERROR(VLOOKUP(C41,重点公司!$C$2:$E$800,2,FALSE),0)</f>
        <v/>
      </c>
    </row>
    <row r="42" ht="14" customHeight="1">
      <c r="B42" s="34" t="inlineStr">
        <is>
          <t>002606.SZ</t>
        </is>
      </c>
      <c r="C42" s="29">
        <f>[1]!s_info_name(B42)</f>
        <v/>
      </c>
      <c r="D42" s="39">
        <f>[1]!s_info_industry_sw_2021(B42,"",1)</f>
        <v/>
      </c>
      <c r="E42" s="31">
        <f>IF([1]!s_info_industry_sw_2021(B42,"",2)="消费电子",分工!$E$4,VLOOKUP(D42,分工!$B$2:'分工'!$C$32,2,0))</f>
        <v/>
      </c>
      <c r="F42" s="35" t="inlineStr">
        <is>
          <t>预计2024-01-01到2024-06-30业绩：净利润6800.00万元至8500.00万元;增长幅度为86.65%至133.31%,基本每股收益0.16元至0.19元;上年同期业绩:净利润3643.19万元,基本每股收益0.08元;</t>
        </is>
      </c>
      <c r="G42" s="33">
        <f>IFERROR(VLOOKUP(C42,重点公司!$C$2:$E$800,2,FALSE),0)</f>
        <v/>
      </c>
    </row>
    <row r="43" ht="14" customHeight="1">
      <c r="B43" s="34" t="inlineStr">
        <is>
          <t>600289.SH</t>
        </is>
      </c>
      <c r="C43" s="29">
        <f>[1]!s_info_name(B43)</f>
        <v/>
      </c>
      <c r="D43" s="39">
        <f>[1]!s_info_industry_sw_2021(B43,"",1)</f>
        <v/>
      </c>
      <c r="E43" s="31">
        <f>IF([1]!s_info_industry_sw_2021(B43,"",2)="消费电子",分工!$E$4,VLOOKUP(D43,分工!$B$2:'分工'!$C$32,2,0))</f>
        <v/>
      </c>
      <c r="F43" s="35" t="inlineStr">
        <is>
          <t>预计2024-01-01到2024-06-30业绩：净利润650万元至950万元;上年同期业绩:净利润-9483万元,基本每股收益-0.1503元;</t>
        </is>
      </c>
      <c r="G43" s="33">
        <f>IFERROR(VLOOKUP(C43,重点公司!$C$2:$E$800,2,FALSE),0)</f>
        <v/>
      </c>
    </row>
    <row r="44" ht="14" customHeight="1">
      <c r="B44" s="34" t="inlineStr">
        <is>
          <t>002073.SZ</t>
        </is>
      </c>
      <c r="C44" s="29">
        <f>[1]!s_info_name(B44)</f>
        <v/>
      </c>
      <c r="D44" s="39">
        <f>[1]!s_info_industry_sw_2021(B44,"",1)</f>
        <v/>
      </c>
      <c r="E44" s="31">
        <f>IF([1]!s_info_industry_sw_2021(B44,"",2)="消费电子",分工!$E$4,VLOOKUP(D44,分工!$B$2:'分工'!$C$32,2,0))</f>
        <v/>
      </c>
      <c r="F44" s="35" t="inlineStr">
        <is>
          <t>预计2024-01-01到2024-06-30业绩：净利润18000万元至21000万元;增长幅度为89.12%至120.64%,基本每股收益0.1777元至0.2073元;上年同期业绩:净利润9517.80万元,基本每股收益0.0982元;</t>
        </is>
      </c>
      <c r="G44" s="33">
        <f>IFERROR(VLOOKUP(C44,重点公司!$C$2:$E$800,2,FALSE),0)</f>
        <v/>
      </c>
    </row>
    <row r="45" ht="14" customHeight="1">
      <c r="B45" s="34" t="inlineStr">
        <is>
          <t>002741.SZ</t>
        </is>
      </c>
      <c r="C45" s="29">
        <f>[1]!s_info_name(B45)</f>
        <v/>
      </c>
      <c r="D45" s="39">
        <f>[1]!s_info_industry_sw_2021(B45,"",1)</f>
        <v/>
      </c>
      <c r="E45" s="31">
        <f>IF([1]!s_info_industry_sw_2021(B45,"",2)="消费电子",分工!$E$4,VLOOKUP(D45,分工!$B$2:'分工'!$C$32,2,0))</f>
        <v/>
      </c>
      <c r="F45" s="35" t="inlineStr">
        <is>
          <t>预计2024-01-01到2024-06-30业绩：净利润850万元至1150万元,基本每股收益0.02元至0.03元;上年同期业绩:净利润-21598.93万元,基本每股收益-0.54元;</t>
        </is>
      </c>
      <c r="G45" s="33">
        <f>IFERROR(VLOOKUP(C45,重点公司!$C$2:$E$800,2,FALSE),0)</f>
        <v/>
      </c>
    </row>
    <row r="46" ht="14" customHeight="1">
      <c r="B46" s="34" t="inlineStr">
        <is>
          <t>603188.SH</t>
        </is>
      </c>
      <c r="C46" s="29">
        <f>[1]!s_info_name(B46)</f>
        <v/>
      </c>
      <c r="D46" s="39">
        <f>[1]!s_info_industry_sw_2021(B46,"",1)</f>
        <v/>
      </c>
      <c r="E46" s="31">
        <f>IF([1]!s_info_industry_sw_2021(B46,"",2)="消费电子",分工!$E$4,VLOOKUP(D46,分工!$B$2:'分工'!$C$32,2,0))</f>
        <v/>
      </c>
      <c r="F46" s="35" t="inlineStr">
        <is>
          <t>预计2024-01-01到2024-06-30业绩：净利润792.35万元左右;上年同期业绩:净利润-19858.43万元,基本每股收益-0.3483元;</t>
        </is>
      </c>
      <c r="G46" s="33">
        <f>IFERROR(VLOOKUP(C46,重点公司!$C$2:$E$800,2,FALSE),0)</f>
        <v/>
      </c>
    </row>
    <row r="47" ht="14" customHeight="1">
      <c r="B47" s="34" t="inlineStr">
        <is>
          <t>603256.SH</t>
        </is>
      </c>
      <c r="C47" s="29">
        <f>[1]!s_info_name(B47)</f>
        <v/>
      </c>
      <c r="D47" s="39">
        <f>[1]!s_info_industry_sw_2021(B47,"",1)</f>
        <v/>
      </c>
      <c r="E47" s="31">
        <f>IF([1]!s_info_industry_sw_2021(B47,"",2)="消费电子",分工!$E$4,VLOOKUP(D47,分工!$B$2:'分工'!$C$32,2,0))</f>
        <v/>
      </c>
      <c r="F47" s="35" t="inlineStr">
        <is>
          <t>预计2024-01-01到2024-06-30业绩：净利润74万元至90万元;上年同期业绩:净利润-2072.27万元,基本每股收益-0.02元;</t>
        </is>
      </c>
      <c r="G47" s="33">
        <f>IFERROR(VLOOKUP(C47,重点公司!$C$2:$E$800,2,FALSE),0)</f>
        <v/>
      </c>
    </row>
    <row r="48" ht="14" customHeight="1">
      <c r="B48" s="34" t="inlineStr">
        <is>
          <t>002567.SZ</t>
        </is>
      </c>
      <c r="C48" s="29">
        <f>[1]!s_info_name(B48)</f>
        <v/>
      </c>
      <c r="D48" s="39">
        <f>[1]!s_info_industry_sw_2021(B48,"",1)</f>
        <v/>
      </c>
      <c r="E48" s="31">
        <f>IF([1]!s_info_industry_sw_2021(B48,"",2)="消费电子",分工!$E$4,VLOOKUP(D48,分工!$B$2:'分工'!$C$32,2,0))</f>
        <v/>
      </c>
      <c r="F48" s="35" t="inlineStr">
        <is>
          <t>预计2024-01-01到2024-06-30业绩：净利润400万元至600万元;增长幅度为100.60%至100.90%,基本每股收益0.0028元至0.0042元;上年同期业绩:净利润-66403.17万元,基本每股收益-0.4796元;</t>
        </is>
      </c>
      <c r="G48" s="33">
        <f>IFERROR(VLOOKUP(C48,重点公司!$C$2:$E$800,2,FALSE),0)</f>
        <v/>
      </c>
    </row>
    <row r="49" ht="14" customHeight="1">
      <c r="B49" s="34" t="inlineStr">
        <is>
          <t>002721.SZ</t>
        </is>
      </c>
      <c r="C49" s="29">
        <f>[1]!s_info_name(B49)</f>
        <v/>
      </c>
      <c r="D49" s="39">
        <f>[1]!s_info_industry_sw_2021(B49,"",1)</f>
        <v/>
      </c>
      <c r="E49" s="31">
        <f>IF([1]!s_info_industry_sw_2021(B49,"",2)="消费电子",分工!$E$4,VLOOKUP(D49,分工!$B$2:'分工'!$C$32,2,0))</f>
        <v/>
      </c>
      <c r="F49" s="35" t="inlineStr">
        <is>
          <t>预计2024-01-01到2024-06-30业绩：净利润-400万元至-230万元;增长幅度为99.06%至99.46%,基本每股收益-0.0015元至-0.0009元;上年同期业绩:净利润-42739.88万元,基本每股收益-0.45元;</t>
        </is>
      </c>
      <c r="G49" s="33">
        <f>IFERROR(VLOOKUP(C49,重点公司!$C$2:$E$800,2,FALSE),0)</f>
        <v/>
      </c>
    </row>
    <row r="50" ht="14" customHeight="1">
      <c r="B50" s="34" t="inlineStr">
        <is>
          <t>002322.SZ</t>
        </is>
      </c>
      <c r="C50" s="29">
        <f>[1]!s_info_name(B50)</f>
        <v/>
      </c>
      <c r="D50" s="39">
        <f>[1]!s_info_industry_sw_2021(B50,"",1)</f>
        <v/>
      </c>
      <c r="E50" s="31">
        <f>IF([1]!s_info_industry_sw_2021(B50,"",2)="消费电子",分工!$E$4,VLOOKUP(D50,分工!$B$2:'分工'!$C$32,2,0))</f>
        <v/>
      </c>
      <c r="F50" s="35" t="inlineStr">
        <is>
          <t>预计2024-01-01到2024-06-30业绩：净利润13291.97万元至14799.31万元;增长幅度为88.33%至109.68%,基本每股收益0.36元至0.41元;上年同期业绩:净利润7057.88万元,基本每股收益0.19元;</t>
        </is>
      </c>
      <c r="G50" s="33">
        <f>IFERROR(VLOOKUP(C50,重点公司!$C$2:$E$800,2,FALSE),0)</f>
        <v/>
      </c>
    </row>
    <row r="51" ht="14" customHeight="1">
      <c r="B51" s="34" t="inlineStr">
        <is>
          <t>688099.SH</t>
        </is>
      </c>
      <c r="C51" s="29">
        <f>[1]!s_info_name(B51)</f>
        <v/>
      </c>
      <c r="D51" s="39">
        <f>[1]!s_info_industry_sw_2021(B51,"",1)</f>
        <v/>
      </c>
      <c r="E51" s="31">
        <f>IF([1]!s_info_industry_sw_2021(B51,"",2)="消费电子",分工!$E$4,VLOOKUP(D51,分工!$B$2:'分工'!$C$32,2,0))</f>
        <v/>
      </c>
      <c r="F51" s="35" t="inlineStr">
        <is>
          <t>预计2024-01-01到2024-06-30业绩：净利润36200.00万元左右;增长幅度为95.98%左右;上年同期业绩:净利润18471.16万元;</t>
        </is>
      </c>
      <c r="G51" s="33">
        <f>IFERROR(VLOOKUP(C51,重点公司!$C$2:$E$800,2,FALSE),0)</f>
        <v/>
      </c>
    </row>
    <row r="52" ht="14" customHeight="1">
      <c r="B52" s="34" t="inlineStr">
        <is>
          <t>001896.SZ</t>
        </is>
      </c>
      <c r="C52" s="29">
        <f>[1]!s_info_name(B52)</f>
        <v/>
      </c>
      <c r="D52" s="39">
        <f>[1]!s_info_industry_sw_2021(B52,"",1)</f>
        <v/>
      </c>
      <c r="E52" s="31">
        <f>IF([1]!s_info_industry_sw_2021(B52,"",2)="消费电子",分工!$E$4,VLOOKUP(D52,分工!$B$2:'分工'!$C$32,2,0))</f>
        <v/>
      </c>
      <c r="F52" s="35" t="inlineStr">
        <is>
          <t>预计2024-01-01到2024-06-30业绩：净利润-5400.00万元至-3800.00万元,基本每股收益-0.0354元至-0.0249元;上年同期业绩:净利润-58329.99万元,基本每股收益-0.3823元;</t>
        </is>
      </c>
      <c r="G52" s="33">
        <f>IFERROR(VLOOKUP(C52,重点公司!$C$2:$E$800,2,FALSE),0)</f>
        <v/>
      </c>
    </row>
    <row r="53" ht="14" customHeight="1">
      <c r="B53" s="34" t="inlineStr">
        <is>
          <t>000711.SZ</t>
        </is>
      </c>
      <c r="C53" s="29">
        <f>[1]!s_info_name(B53)</f>
        <v/>
      </c>
      <c r="D53" s="39">
        <f>[1]!s_info_industry_sw_2021(B53,"",1)</f>
        <v/>
      </c>
      <c r="E53" s="31">
        <f>IF([1]!s_info_industry_sw_2021(B53,"",2)="消费电子",分工!$E$4,VLOOKUP(D53,分工!$B$2:'分工'!$C$32,2,0))</f>
        <v/>
      </c>
      <c r="F53" s="35" t="inlineStr">
        <is>
          <t>预计2024-01-01到2024-06-30业绩：净利润-6800万元至-4000万元;增长幅度为89.44%至93.79%,基本每股收益-0.02元至-0.01元;上年同期业绩:净利润-64394.03万元,基本每股收益-0.6291元;</t>
        </is>
      </c>
      <c r="G53" s="33">
        <f>IFERROR(VLOOKUP(C53,重点公司!$C$2:$E$800,2,FALSE),0)</f>
        <v/>
      </c>
    </row>
    <row r="54" ht="14" customHeight="1">
      <c r="B54" s="34" t="inlineStr">
        <is>
          <t>000977.SZ</t>
        </is>
      </c>
      <c r="C54" s="29">
        <f>[1]!s_info_name(B54)</f>
        <v/>
      </c>
      <c r="D54" s="39">
        <f>[1]!s_info_industry_sw_2021(B54,"",1)</f>
        <v/>
      </c>
      <c r="E54" s="31">
        <f>IF([1]!s_info_industry_sw_2021(B54,"",2)="消费电子",分工!$E$4,VLOOKUP(D54,分工!$B$2:'分工'!$C$32,2,0))</f>
        <v/>
      </c>
      <c r="F54" s="35" t="inlineStr">
        <is>
          <t>预计2024-01-01到2024-06-30业绩：净利润55000万元至65000万元;增长幅度为75.56%至107.48%,基本每股收益0.3736元至0.4415元;上年同期业绩:净利润31329万元,基本每股收益0.2140元;</t>
        </is>
      </c>
      <c r="G54" s="33">
        <f>IFERROR(VLOOKUP(C54,重点公司!$C$2:$E$800,2,FALSE),0)</f>
        <v/>
      </c>
    </row>
    <row r="55" ht="14" customHeight="1">
      <c r="B55" s="34" t="inlineStr">
        <is>
          <t>002922.SZ</t>
        </is>
      </c>
      <c r="C55" s="29">
        <f>[1]!s_info_name(B55)</f>
        <v/>
      </c>
      <c r="D55" s="39">
        <f>[1]!s_info_industry_sw_2021(B55,"",1)</f>
        <v/>
      </c>
      <c r="E55" s="31">
        <f>IF([1]!s_info_industry_sw_2021(B55,"",2)="消费电子",分工!$E$4,VLOOKUP(D55,分工!$B$2:'分工'!$C$32,2,0))</f>
        <v/>
      </c>
      <c r="F55" s="35" t="inlineStr">
        <is>
          <t>预计2024-01-01到2024-06-30业绩：净利润15800万元至18500万元;增长幅度为75.10%至105.02%,基本每股收益0.41元至0.48元;上年同期业绩:净利润9023.40万元,基本每股收益0.30元;</t>
        </is>
      </c>
      <c r="G55" s="33">
        <f>IFERROR(VLOOKUP(C55,重点公司!$C$2:$E$800,2,FALSE),0)</f>
        <v/>
      </c>
    </row>
    <row r="56" ht="14" customHeight="1">
      <c r="B56" s="34" t="inlineStr">
        <is>
          <t>600861.SH</t>
        </is>
      </c>
      <c r="C56" s="29">
        <f>[1]!s_info_name(B56)</f>
        <v/>
      </c>
      <c r="D56" s="39">
        <f>[1]!s_info_industry_sw_2021(B56,"",1)</f>
        <v/>
      </c>
      <c r="E56" s="31">
        <f>IF([1]!s_info_industry_sw_2021(B56,"",2)="消费电子",分工!$E$4,VLOOKUP(D56,分工!$B$2:'分工'!$C$32,2,0))</f>
        <v/>
      </c>
      <c r="F56" s="35" t="inlineStr">
        <is>
          <t>预计2024-01-01到2024-06-30业绩：净利润35000.00万元至45000.00万元;增长幅度为65.95%至113.36%;上年同期业绩:净利润21090.80万元,基本每股收益0.4955元;</t>
        </is>
      </c>
      <c r="G56" s="33">
        <f>IFERROR(VLOOKUP(C56,重点公司!$C$2:$E$800,2,FALSE),0)</f>
        <v/>
      </c>
    </row>
    <row r="57" ht="14" customHeight="1">
      <c r="B57" s="34" t="inlineStr">
        <is>
          <t>603042.SH</t>
        </is>
      </c>
      <c r="C57" s="29">
        <f>[1]!s_info_name(B57)</f>
        <v/>
      </c>
      <c r="D57" s="39">
        <f>[1]!s_info_industry_sw_2021(B57,"",1)</f>
        <v/>
      </c>
      <c r="E57" s="31">
        <f>IF([1]!s_info_industry_sw_2021(B57,"",2)="消费电子",分工!$E$4,VLOOKUP(D57,分工!$B$2:'分工'!$C$32,2,0))</f>
        <v/>
      </c>
      <c r="F57" s="35" t="inlineStr">
        <is>
          <t>预计2024-01-01到2024-06-30业绩：净利润-470万元至-390万元;上年同期业绩:净利润-3727.20万元,基本每股收益-0.2321元;</t>
        </is>
      </c>
      <c r="G57" s="33">
        <f>IFERROR(VLOOKUP(C57,重点公司!$C$2:$E$800,2,FALSE),0)</f>
        <v/>
      </c>
    </row>
    <row r="58" ht="14" customHeight="1">
      <c r="B58" s="34" t="inlineStr">
        <is>
          <t>600078.SH</t>
        </is>
      </c>
      <c r="C58" s="29">
        <f>[1]!s_info_name(B58)</f>
        <v/>
      </c>
      <c r="D58" s="39">
        <f>[1]!s_info_industry_sw_2021(B58,"",1)</f>
        <v/>
      </c>
      <c r="E58" s="31">
        <f>IF([1]!s_info_industry_sw_2021(B58,"",2)="消费电子",分工!$E$4,VLOOKUP(D58,分工!$B$2:'分工'!$C$32,2,0))</f>
        <v/>
      </c>
      <c r="F58" s="35" t="inlineStr">
        <is>
          <t>预计2024-01-01到2024-06-30业绩：净利润-1988.49万元至-1336.80万元;上年同期业绩:净利润-11332.90万元,基本每股收益-0.171元;</t>
        </is>
      </c>
      <c r="G58" s="33">
        <f>IFERROR(VLOOKUP(C58,重点公司!$C$2:$E$800,2,FALSE),0)</f>
        <v/>
      </c>
    </row>
    <row r="59" ht="14" customHeight="1">
      <c r="B59" s="34" t="inlineStr">
        <is>
          <t>002296.SZ</t>
        </is>
      </c>
      <c r="C59" s="29">
        <f>[1]!s_info_name(B59)</f>
        <v/>
      </c>
      <c r="D59" s="39">
        <f>[1]!s_info_industry_sw_2021(B59,"",1)</f>
        <v/>
      </c>
      <c r="E59" s="31">
        <f>IF([1]!s_info_industry_sw_2021(B59,"",2)="消费电子",分工!$E$4,VLOOKUP(D59,分工!$B$2:'分工'!$C$32,2,0))</f>
        <v/>
      </c>
      <c r="F59" s="35" t="inlineStr">
        <is>
          <t>预计2024-01-01到2024-06-30业绩：净利润10321.95万元至12143.48万元;增长幅度为70%至100%,基本每股收益0.2650元至0.3117元;上年同期业绩:净利润6071.74万元,基本每股收益0.1568元;</t>
        </is>
      </c>
      <c r="G59" s="33">
        <f>IFERROR(VLOOKUP(C59,重点公司!$C$2:$E$800,2,FALSE),0)</f>
        <v/>
      </c>
    </row>
    <row r="60" ht="14" customHeight="1">
      <c r="B60" s="34" t="inlineStr">
        <is>
          <t>002548.SZ</t>
        </is>
      </c>
      <c r="C60" s="29">
        <f>[1]!s_info_name(B60)</f>
        <v/>
      </c>
      <c r="D60" s="39">
        <f>[1]!s_info_industry_sw_2021(B60,"",1)</f>
        <v/>
      </c>
      <c r="E60" s="31">
        <f>IF([1]!s_info_industry_sw_2021(B60,"",2)="消费电子",分工!$E$4,VLOOKUP(D60,分工!$B$2:'分工'!$C$32,2,0))</f>
        <v/>
      </c>
      <c r="F60" s="35" t="inlineStr">
        <is>
          <t>预计2024-01-01到2024-06-30业绩：净利润-4300万元至-3900万元;增长幅度为81.92%至83.60%,基本每股收益-0.053元至-0.048元;上年同期业绩:净利润-23785.38万元,基本每股收益-0.295元;</t>
        </is>
      </c>
      <c r="G60" s="33">
        <f>IFERROR(VLOOKUP(C60,重点公司!$C$2:$E$800,2,FALSE),0)</f>
        <v/>
      </c>
    </row>
    <row r="61" ht="14" customHeight="1">
      <c r="B61" s="34" t="inlineStr">
        <is>
          <t>002495.SZ</t>
        </is>
      </c>
      <c r="C61" s="29">
        <f>[1]!s_info_name(B61)</f>
        <v/>
      </c>
      <c r="D61" s="39">
        <f>[1]!s_info_industry_sw_2021(B61,"",1)</f>
        <v/>
      </c>
      <c r="E61" s="31">
        <f>IF([1]!s_info_industry_sw_2021(B61,"",2)="消费电子",分工!$E$4,VLOOKUP(D61,分工!$B$2:'分工'!$C$32,2,0))</f>
        <v/>
      </c>
      <c r="F61" s="35" t="inlineStr">
        <is>
          <t>预计2024-01-01到2024-06-30业绩：净利润700万元至900万元;增长幅度为59.19%至104.67%,基本每股收益0.0075元至0.0096元;上年同期业绩:净利润439.73万元,基本每股收益0.0047元;</t>
        </is>
      </c>
      <c r="G61" s="33">
        <f>IFERROR(VLOOKUP(C61,重点公司!$C$2:$E$800,2,FALSE),0)</f>
        <v/>
      </c>
    </row>
    <row r="62" ht="14" customHeight="1">
      <c r="B62" s="34" t="inlineStr">
        <is>
          <t>002377.SZ</t>
        </is>
      </c>
      <c r="C62" s="29">
        <f>[1]!s_info_name(B62)</f>
        <v/>
      </c>
      <c r="D62" s="39">
        <f>[1]!s_info_industry_sw_2021(B62,"",1)</f>
        <v/>
      </c>
      <c r="E62" s="31">
        <f>IF([1]!s_info_industry_sw_2021(B62,"",2)="消费电子",分工!$E$4,VLOOKUP(D62,分工!$B$2:'分工'!$C$32,2,0))</f>
        <v/>
      </c>
      <c r="F62" s="35" t="inlineStr">
        <is>
          <t>预计2024-01-01到2024-06-30业绩：净利润-1400万元至-950万元,基本每股收益-0.0153元至-0.0104元;上年同期业绩:净利润-6445.15万元,基本每股收益-0.0703元;</t>
        </is>
      </c>
      <c r="G62" s="33">
        <f>IFERROR(VLOOKUP(C62,重点公司!$C$2:$E$800,2,FALSE),0)</f>
        <v/>
      </c>
    </row>
    <row r="63" ht="14" customHeight="1">
      <c r="B63" s="34" t="inlineStr">
        <is>
          <t>002009.SZ</t>
        </is>
      </c>
      <c r="C63" s="29">
        <f>[1]!s_info_name(B63)</f>
        <v/>
      </c>
      <c r="D63" s="39">
        <f>[1]!s_info_industry_sw_2021(B63,"",1)</f>
        <v/>
      </c>
      <c r="E63" s="31">
        <f>IF([1]!s_info_industry_sw_2021(B63,"",2)="消费电子",分工!$E$4,VLOOKUP(D63,分工!$B$2:'分工'!$C$32,2,0))</f>
        <v/>
      </c>
      <c r="F63" s="35" t="inlineStr">
        <is>
          <t>预计2024-01-01到2024-06-30业绩：净利润-8000.00万元至-7000.00万元;增长幅度为76.90%至79.78%,基本每股收益-0.20元至-0.17元;上年同期业绩:净利润-34625.05万元,基本每股收益-0.93元;</t>
        </is>
      </c>
      <c r="G63" s="33">
        <f>IFERROR(VLOOKUP(C63,重点公司!$C$2:$E$800,2,FALSE),0)</f>
        <v/>
      </c>
    </row>
    <row r="64" ht="14" customHeight="1">
      <c r="B64" s="34" t="inlineStr">
        <is>
          <t>000702.SZ</t>
        </is>
      </c>
      <c r="C64" s="29">
        <f>[1]!s_info_name(B64)</f>
        <v/>
      </c>
      <c r="D64" s="39">
        <f>[1]!s_info_industry_sw_2021(B64,"",1)</f>
        <v/>
      </c>
      <c r="E64" s="31">
        <f>IF([1]!s_info_industry_sw_2021(B64,"",2)="消费电子",分工!$E$4,VLOOKUP(D64,分工!$B$2:'分工'!$C$32,2,0))</f>
        <v/>
      </c>
      <c r="F64" s="35" t="inlineStr">
        <is>
          <t>预计2024-01-01到2024-06-30业绩：净利润-1400万元至-1000万元,基本每股收益-0.0404元至-0.0288元;上年同期业绩:净利润-4918.59万元,基本每股收益-0.1845元;</t>
        </is>
      </c>
      <c r="G64" s="33">
        <f>IFERROR(VLOOKUP(C64,重点公司!$C$2:$E$800,2,FALSE),0)</f>
        <v/>
      </c>
    </row>
    <row r="65" ht="14" customHeight="1">
      <c r="B65" s="34" t="inlineStr">
        <is>
          <t>600052.SH</t>
        </is>
      </c>
      <c r="C65" s="29">
        <f>[1]!s_info_name(B65)</f>
        <v/>
      </c>
      <c r="D65" s="39">
        <f>[1]!s_info_industry_sw_2021(B65,"",1)</f>
        <v/>
      </c>
      <c r="E65" s="31">
        <f>IF([1]!s_info_industry_sw_2021(B65,"",2)="消费电子",分工!$E$4,VLOOKUP(D65,分工!$B$2:'分工'!$C$32,2,0))</f>
        <v/>
      </c>
      <c r="F65" s="35" t="inlineStr">
        <is>
          <t>预计2024-01-01到2024-06-30业绩：净利润9100万元左右;增长幅度为75.24%左右;上年同期业绩:净利润5192.74万元,基本每股收益0.06元;</t>
        </is>
      </c>
      <c r="G65" s="33">
        <f>IFERROR(VLOOKUP(C65,重点公司!$C$2:$E$800,2,FALSE),0)</f>
        <v/>
      </c>
    </row>
    <row r="66" ht="14" customHeight="1">
      <c r="B66" s="34" t="inlineStr">
        <is>
          <t>002750.SZ</t>
        </is>
      </c>
      <c r="C66" s="29">
        <f>[1]!s_info_name(B66)</f>
        <v/>
      </c>
      <c r="D66" s="39">
        <f>[1]!s_info_industry_sw_2021(B66,"",1)</f>
        <v/>
      </c>
      <c r="E66" s="31">
        <f>IF([1]!s_info_industry_sw_2021(B66,"",2)="消费电子",分工!$E$4,VLOOKUP(D66,分工!$B$2:'分工'!$C$32,2,0))</f>
        <v/>
      </c>
      <c r="F66" s="35" t="inlineStr">
        <is>
          <t>预计2024-01-01到2024-06-30业绩：净利润-490万元至-360万元,基本每股收益-0.0122元至-0.0090元;上年同期业绩:净利润-1577.77万元,基本每股收益-0.0394元;</t>
        </is>
      </c>
      <c r="G66" s="33">
        <f>IFERROR(VLOOKUP(C66,重点公司!$C$2:$E$800,2,FALSE),0)</f>
        <v/>
      </c>
    </row>
    <row r="67" ht="14" customHeight="1">
      <c r="B67" s="34" t="inlineStr">
        <is>
          <t>002340.SZ</t>
        </is>
      </c>
      <c r="C67" s="29">
        <f>[1]!s_info_name(B67)</f>
        <v/>
      </c>
      <c r="D67" s="39">
        <f>[1]!s_info_industry_sw_2021(B67,"",1)</f>
        <v/>
      </c>
      <c r="E67" s="31">
        <f>IF([1]!s_info_industry_sw_2021(B67,"",2)="消费电子",分工!$E$4,VLOOKUP(D67,分工!$B$2:'分工'!$C$32,2,0))</f>
        <v/>
      </c>
      <c r="F67" s="35" t="inlineStr">
        <is>
          <t>预计2024-01-01到2024-06-30业绩：净利润66138.26万元至76472.36万元;增长幅度为60%至85%,基本每股收益0.13元至0.15元;上年同期业绩:净利润41336.41万元,基本每股收益0.08元;</t>
        </is>
      </c>
      <c r="G67" s="33">
        <f>IFERROR(VLOOKUP(C67,重点公司!$C$2:$E$800,2,FALSE),0)</f>
        <v/>
      </c>
    </row>
    <row r="68" ht="14" customHeight="1">
      <c r="B68" s="34" t="inlineStr">
        <is>
          <t>002005.SZ</t>
        </is>
      </c>
      <c r="C68" s="29">
        <f>[1]!s_info_name(B68)</f>
        <v/>
      </c>
      <c r="D68" s="39">
        <f>[1]!s_info_industry_sw_2021(B68,"",1)</f>
        <v/>
      </c>
      <c r="E68" s="31">
        <f>IF([1]!s_info_industry_sw_2021(B68,"",2)="消费电子",分工!$E$4,VLOOKUP(D68,分工!$B$2:'分工'!$C$32,2,0))</f>
        <v/>
      </c>
      <c r="F68" s="35" t="inlineStr">
        <is>
          <t>预计2024-01-01到2024-06-30业绩：净利润-4200万元至-3200万元;增长幅度为68.51%至76%,基本每股收益-0.0240元至-0.0183元;上年同期业绩:净利润-13335.88万元,基本每股收益-0.0761元;</t>
        </is>
      </c>
      <c r="G68" s="33">
        <f>IFERROR(VLOOKUP(C68,重点公司!$C$2:$E$800,2,FALSE),0)</f>
        <v/>
      </c>
    </row>
    <row r="69" ht="14" customHeight="1">
      <c r="B69" s="34" t="inlineStr">
        <is>
          <t>003000.SZ</t>
        </is>
      </c>
      <c r="C69" s="29">
        <f>[1]!s_info_name(B69)</f>
        <v/>
      </c>
      <c r="D69" s="39">
        <f>[1]!s_info_industry_sw_2021(B69,"",1)</f>
        <v/>
      </c>
      <c r="E69" s="31">
        <f>IF([1]!s_info_industry_sw_2021(B69,"",2)="消费电子",分工!$E$4,VLOOKUP(D69,分工!$B$2:'分工'!$C$32,2,0))</f>
        <v/>
      </c>
      <c r="F69" s="35" t="inlineStr">
        <is>
          <t>预计2024-01-01到2024-06-30业绩：净利润13300.66万元至14963.24万元;增长幅度为60.00%至80.00%,基本每股收益0.29元至0.33元;上年同期业绩:净利润8312.91万元,基本每股收益0.19元;</t>
        </is>
      </c>
      <c r="G69" s="33">
        <f>IFERROR(VLOOKUP(C69,重点公司!$C$2:$E$800,2,FALSE),0)</f>
        <v/>
      </c>
    </row>
    <row r="70" ht="14" customHeight="1">
      <c r="B70" s="34" t="inlineStr">
        <is>
          <t>600721.SH</t>
        </is>
      </c>
      <c r="C70" s="29">
        <f>[1]!s_info_name(B70)</f>
        <v/>
      </c>
      <c r="D70" s="39">
        <f>[1]!s_info_industry_sw_2021(B70,"",1)</f>
        <v/>
      </c>
      <c r="E70" s="31">
        <f>IF([1]!s_info_industry_sw_2021(B70,"",2)="消费电子",分工!$E$4,VLOOKUP(D70,分工!$B$2:'分工'!$C$32,2,0))</f>
        <v/>
      </c>
      <c r="F70" s="35" t="inlineStr">
        <is>
          <t>预计2024-01-01到2024-06-30业绩：净利润1760万元至2640万元;增长幅度为35.38%至103.08%;上年同期业绩:净利润1299.96万元,基本每股收益0.0344元;</t>
        </is>
      </c>
      <c r="G70" s="33">
        <f>IFERROR(VLOOKUP(C70,重点公司!$C$2:$E$800,2,FALSE),0)</f>
        <v/>
      </c>
    </row>
    <row r="71" ht="14" customHeight="1">
      <c r="B71" s="34" t="inlineStr">
        <is>
          <t>605305.SH</t>
        </is>
      </c>
      <c r="C71" s="29">
        <f>[1]!s_info_name(B71)</f>
        <v/>
      </c>
      <c r="D71" s="39">
        <f>[1]!s_info_industry_sw_2021(B71,"",1)</f>
        <v/>
      </c>
      <c r="E71" s="31">
        <f>IF([1]!s_info_industry_sw_2021(B71,"",2)="消费电子",分工!$E$4,VLOOKUP(D71,分工!$B$2:'分工'!$C$32,2,0))</f>
        <v/>
      </c>
      <c r="F71" s="35" t="inlineStr">
        <is>
          <t>预计2024-01-01到2024-06-30业绩：净利润13000.00万元至14500.00万元;增长幅度为58.99%至77.34%;上年同期业绩:净利润8176.41万元,基本每股收益0.54元;</t>
        </is>
      </c>
      <c r="G71" s="33">
        <f>IFERROR(VLOOKUP(C71,重点公司!$C$2:$E$800,2,FALSE),0)</f>
        <v/>
      </c>
    </row>
    <row r="72" ht="14" customHeight="1">
      <c r="B72" s="34" t="inlineStr">
        <is>
          <t>603629.SH</t>
        </is>
      </c>
      <c r="C72" s="29">
        <f>[1]!s_info_name(B72)</f>
        <v/>
      </c>
      <c r="D72" s="39">
        <f>[1]!s_info_industry_sw_2021(B72,"",1)</f>
        <v/>
      </c>
      <c r="E72" s="31">
        <f>IF([1]!s_info_industry_sw_2021(B72,"",2)="消费电子",分工!$E$4,VLOOKUP(D72,分工!$B$2:'分工'!$C$32,2,0))</f>
        <v/>
      </c>
      <c r="F72" s="35" t="inlineStr">
        <is>
          <t>预计2024-01-01到2024-06-30业绩：净利润4100万元至5000万元;增长幅度为50.79%至83.89%;上年同期业绩:净利润2719.05万元,基本每股收益0.11元;</t>
        </is>
      </c>
      <c r="G72" s="33">
        <f>IFERROR(VLOOKUP(C72,重点公司!$C$2:$E$800,2,FALSE),0)</f>
        <v/>
      </c>
    </row>
    <row r="73" ht="14" customHeight="1">
      <c r="B73" s="34" t="inlineStr">
        <is>
          <t>002213.SZ</t>
        </is>
      </c>
      <c r="C73" s="29">
        <f>[1]!s_info_name(B73)</f>
        <v/>
      </c>
      <c r="D73" s="39">
        <f>[1]!s_info_industry_sw_2021(B73,"",1)</f>
        <v/>
      </c>
      <c r="E73" s="31">
        <f>IF([1]!s_info_industry_sw_2021(B73,"",2)="消费电子",分工!$E$4,VLOOKUP(D73,分工!$B$2:'分工'!$C$32,2,0))</f>
        <v/>
      </c>
      <c r="F73" s="35" t="inlineStr">
        <is>
          <t>预计2024-01-01到2024-06-30业绩：净利润-1230万元至-960万元;增长幅度为62.19%至70.49%,基本每股收益-0.0521元至-0.0407元;上年同期业绩:净利润-3253.47万元,基本每股收益-0.1379元;</t>
        </is>
      </c>
      <c r="G73" s="33">
        <f>IFERROR(VLOOKUP(C73,重点公司!$C$2:$E$800,2,FALSE),0)</f>
        <v/>
      </c>
    </row>
    <row r="74" ht="14" customHeight="1">
      <c r="B74" s="34" t="inlineStr">
        <is>
          <t>002084.SZ</t>
        </is>
      </c>
      <c r="C74" s="29">
        <f>[1]!s_info_name(B74)</f>
        <v/>
      </c>
      <c r="D74" s="39">
        <f>[1]!s_info_industry_sw_2021(B74,"",1)</f>
        <v/>
      </c>
      <c r="E74" s="31">
        <f>IF([1]!s_info_industry_sw_2021(B74,"",2)="消费电子",分工!$E$4,VLOOKUP(D74,分工!$B$2:'分工'!$C$32,2,0))</f>
        <v/>
      </c>
      <c r="F74" s="35" t="inlineStr">
        <is>
          <t>预计2024-01-01到2024-06-30业绩：净利润960.00万元至1400.00万元;增长幅度为35.09%至97.01%,基本每股收益0.0147元至0.0215元;上年同期业绩:净利润710.63万元,基本每股收益0.0109元;</t>
        </is>
      </c>
      <c r="G74" s="33">
        <f>IFERROR(VLOOKUP(C74,重点公司!$C$2:$E$800,2,FALSE),0)</f>
        <v/>
      </c>
    </row>
    <row r="75" ht="14" customHeight="1">
      <c r="B75" s="34" t="inlineStr">
        <is>
          <t>000050.SZ</t>
        </is>
      </c>
      <c r="C75" s="29">
        <f>[1]!s_info_name(B75)</f>
        <v/>
      </c>
      <c r="D75" s="39">
        <f>[1]!s_info_industry_sw_2021(B75,"",1)</f>
        <v/>
      </c>
      <c r="E75" s="31">
        <f>IF([1]!s_info_industry_sw_2021(B75,"",2)="消费电子",分工!$E$4,VLOOKUP(D75,分工!$B$2:'分工'!$C$32,2,0))</f>
        <v/>
      </c>
      <c r="F75" s="35" t="inlineStr">
        <is>
          <t>预计2024-01-01到2024-06-30业绩：净利润-56000万元至-42000万元;增长幅度为60.68%至70.51%,基本每股收益-0.2279元至-0.1709元;上年同期业绩:净利润-142423.40万元,基本每股收益-0.5795元;</t>
        </is>
      </c>
      <c r="G75" s="33">
        <f>IFERROR(VLOOKUP(C75,重点公司!$C$2:$E$800,2,FALSE),0)</f>
        <v/>
      </c>
    </row>
    <row r="76" ht="14" customHeight="1">
      <c r="B76" s="34" t="inlineStr">
        <is>
          <t>000807.SZ</t>
        </is>
      </c>
      <c r="C76" s="29">
        <f>[1]!s_info_name(B76)</f>
        <v/>
      </c>
      <c r="D76" s="39">
        <f>[1]!s_info_industry_sw_2021(B76,"",1)</f>
        <v/>
      </c>
      <c r="E76" s="31">
        <f>IF([1]!s_info_industry_sw_2021(B76,"",2)="消费电子",分工!$E$4,VLOOKUP(D76,分工!$B$2:'分工'!$C$32,2,0))</f>
        <v/>
      </c>
      <c r="F76" s="35" t="inlineStr">
        <is>
          <t>预计2024-01-01到2024-06-30业绩：净利润240000万元至260000万元;增长幅度为58.42%至71.62%,基本每股收益0.69元至0.75元;上年同期业绩:净利润151496.349027万元,基本每股收益0.44元;</t>
        </is>
      </c>
      <c r="G76" s="33">
        <f>IFERROR(VLOOKUP(C76,重点公司!$C$2:$E$800,2,FALSE),0)</f>
        <v/>
      </c>
    </row>
    <row r="77" ht="14" customHeight="1">
      <c r="B77" s="34" t="inlineStr">
        <is>
          <t>002350.SZ</t>
        </is>
      </c>
      <c r="C77" s="29">
        <f>[1]!s_info_name(B77)</f>
        <v/>
      </c>
      <c r="D77" s="39">
        <f>[1]!s_info_industry_sw_2021(B77,"",1)</f>
        <v/>
      </c>
      <c r="E77" s="31">
        <f>IF([1]!s_info_industry_sw_2021(B77,"",2)="消费电子",分工!$E$4,VLOOKUP(D77,分工!$B$2:'分工'!$C$32,2,0))</f>
        <v/>
      </c>
      <c r="F77" s="35" t="inlineStr">
        <is>
          <t>预计2024-01-01到2024-06-30业绩：净利润-1400.00万元至-800.00万元,基本每股收益-0.0258元至-0.0148元;上年同期业绩:净利润-3043.18万元,基本每股收益-0.0575元;</t>
        </is>
      </c>
      <c r="G77" s="33">
        <f>IFERROR(VLOOKUP(C77,重点公司!$C$2:$E$800,2,FALSE),0)</f>
        <v/>
      </c>
    </row>
    <row r="78" ht="14" customHeight="1">
      <c r="B78" s="34" t="inlineStr">
        <is>
          <t>002376.SZ</t>
        </is>
      </c>
      <c r="C78" s="29">
        <f>[1]!s_info_name(B78)</f>
        <v/>
      </c>
      <c r="D78" s="39">
        <f>[1]!s_info_industry_sw_2021(B78,"",1)</f>
        <v/>
      </c>
      <c r="E78" s="31">
        <f>IF([1]!s_info_industry_sw_2021(B78,"",2)="消费电子",分工!$E$4,VLOOKUP(D78,分工!$B$2:'分工'!$C$32,2,0))</f>
        <v/>
      </c>
      <c r="F78" s="35" t="inlineStr">
        <is>
          <t>预计2024-01-01到2024-06-30业绩：净利润1620.95万元至1837.07万元;增长幅度为50%至70%,基本每股收益0.02元至0.03元;上年同期业绩:净利润1080.63万元,基本每股收益0.02元;</t>
        </is>
      </c>
      <c r="G78" s="33">
        <f>IFERROR(VLOOKUP(C78,重点公司!$C$2:$E$800,2,FALSE),0)</f>
        <v/>
      </c>
    </row>
    <row r="79" ht="14" customHeight="1">
      <c r="B79" s="34" t="inlineStr">
        <is>
          <t>600679.SH</t>
        </is>
      </c>
      <c r="C79" s="29">
        <f>[1]!s_info_name(B79)</f>
        <v/>
      </c>
      <c r="D79" s="39">
        <f>[1]!s_info_industry_sw_2021(B79,"",1)</f>
        <v/>
      </c>
      <c r="E79" s="31">
        <f>IF([1]!s_info_industry_sw_2021(B79,"",2)="消费电子",分工!$E$4,VLOOKUP(D79,分工!$B$2:'分工'!$C$32,2,0))</f>
        <v/>
      </c>
      <c r="F79" s="35" t="inlineStr">
        <is>
          <t>预计2024-01-01到2024-06-30业绩：净利润4000.00万元左右;增长幅度为58.40%左右;上年同期业绩:净利润2525.21万元,基本每股收益0.0490元;</t>
        </is>
      </c>
      <c r="G79" s="33">
        <f>IFERROR(VLOOKUP(C79,重点公司!$C$2:$E$800,2,FALSE),0)</f>
        <v/>
      </c>
    </row>
    <row r="80" ht="14" customHeight="1">
      <c r="B80" s="34" t="inlineStr">
        <is>
          <t>000025.SZ</t>
        </is>
      </c>
      <c r="C80" s="29">
        <f>[1]!s_info_name(B80)</f>
        <v/>
      </c>
      <c r="D80" s="39">
        <f>[1]!s_info_industry_sw_2021(B80,"",1)</f>
        <v/>
      </c>
      <c r="E80" s="31">
        <f>IF([1]!s_info_industry_sw_2021(B80,"",2)="消费电子",分工!$E$4,VLOOKUP(D80,分工!$B$2:'分工'!$C$32,2,0))</f>
        <v/>
      </c>
      <c r="F80" s="35" t="inlineStr">
        <is>
          <t>预计2024-01-01到2024-06-30业绩：净利润6066万元至7850万元;增长幅度为37.43%至77.84%,基本每股收益0.1407元至0.1821元;上年同期业绩:净利润4414万元,基本每股收益0.1024元;</t>
        </is>
      </c>
      <c r="G80" s="33">
        <f>IFERROR(VLOOKUP(C80,重点公司!$C$2:$E$800,2,FALSE),0)</f>
        <v/>
      </c>
    </row>
    <row r="81" ht="14" customHeight="1">
      <c r="B81" s="34" t="inlineStr">
        <is>
          <t>603335.SH</t>
        </is>
      </c>
      <c r="C81" s="29">
        <f>[1]!s_info_name(B81)</f>
        <v/>
      </c>
      <c r="D81" s="39">
        <f>[1]!s_info_industry_sw_2021(B81,"",1)</f>
        <v/>
      </c>
      <c r="E81" s="31">
        <f>IF([1]!s_info_industry_sw_2021(B81,"",2)="消费电子",分工!$E$4,VLOOKUP(D81,分工!$B$2:'分工'!$C$32,2,0))</f>
        <v/>
      </c>
      <c r="F81" s="35" t="inlineStr">
        <is>
          <t>预计2024-01-01到2024-06-30业绩：净利润-2900万元至-2200万元;上年同期业绩:净利润-5980.35万元,基本每股收益-0.14元;</t>
        </is>
      </c>
      <c r="G81" s="33">
        <f>IFERROR(VLOOKUP(C81,重点公司!$C$2:$E$800,2,FALSE),0)</f>
        <v/>
      </c>
    </row>
    <row r="82" ht="14" customHeight="1">
      <c r="B82" s="34" t="inlineStr">
        <is>
          <t>000700.SZ</t>
        </is>
      </c>
      <c r="C82" s="29">
        <f>[1]!s_info_name(B82)</f>
        <v/>
      </c>
      <c r="D82" s="39">
        <f>[1]!s_info_industry_sw_2021(B82,"",1)</f>
        <v/>
      </c>
      <c r="E82" s="31">
        <f>IF([1]!s_info_industry_sw_2021(B82,"",2)="消费电子",分工!$E$4,VLOOKUP(D82,分工!$B$2:'分工'!$C$32,2,0))</f>
        <v/>
      </c>
      <c r="F82" s="35" t="inlineStr">
        <is>
          <t>预计2024-01-01到2024-06-30业绩：净利润33000万元至37000万元;增长幅度为47.73%至65.64%,基本每股收益0.3595元至0.4030元;上年同期业绩:净利润22337.31万元,基本每股收益0.2435元;</t>
        </is>
      </c>
      <c r="G82" s="33">
        <f>IFERROR(VLOOKUP(C82,重点公司!$C$2:$E$800,2,FALSE),0)</f>
        <v/>
      </c>
    </row>
    <row r="83" ht="14" customHeight="1">
      <c r="B83" s="34" t="inlineStr">
        <is>
          <t>600610.SH</t>
        </is>
      </c>
      <c r="C83" s="29">
        <f>[1]!s_info_name(B83)</f>
        <v/>
      </c>
      <c r="D83" s="39">
        <f>[1]!s_info_industry_sw_2021(B83,"",1)</f>
        <v/>
      </c>
      <c r="E83" s="31">
        <f>IF([1]!s_info_industry_sw_2021(B83,"",2)="消费电子",分工!$E$4,VLOOKUP(D83,分工!$B$2:'分工'!$C$32,2,0))</f>
        <v/>
      </c>
      <c r="F83" s="35" t="inlineStr">
        <is>
          <t>预计2024-01-01到2024-06-30业绩：净利润-1500万元左右;上年同期业绩:净利润-3136.95万元,基本每股收益-0.0293元;</t>
        </is>
      </c>
      <c r="G83" s="33">
        <f>IFERROR(VLOOKUP(C83,重点公司!$C$2:$E$800,2,FALSE),0)</f>
        <v/>
      </c>
    </row>
    <row r="84" ht="14" customHeight="1">
      <c r="B84" s="34" t="inlineStr">
        <is>
          <t>002596.SZ</t>
        </is>
      </c>
      <c r="C84" s="29">
        <f>[1]!s_info_name(B84)</f>
        <v/>
      </c>
      <c r="D84" s="39">
        <f>[1]!s_info_industry_sw_2021(B84,"",1)</f>
        <v/>
      </c>
      <c r="E84" s="31">
        <f>IF([1]!s_info_industry_sw_2021(B84,"",2)="消费电子",分工!$E$4,VLOOKUP(D84,分工!$B$2:'分工'!$C$32,2,0))</f>
        <v/>
      </c>
      <c r="F84" s="35" t="inlineStr">
        <is>
          <t>预计2024-01-01到2024-06-30业绩：净利润-5200万元至-3700万元,基本每股收益-0.0453元至-0.0322元;上年同期业绩:净利润-9230.14万元,基本每股收益-0.0804元;</t>
        </is>
      </c>
      <c r="G84" s="33">
        <f>IFERROR(VLOOKUP(C84,重点公司!$C$2:$E$800,2,FALSE),0)</f>
        <v/>
      </c>
    </row>
    <row r="85" ht="14" customHeight="1">
      <c r="B85" s="34" t="inlineStr">
        <is>
          <t>603158.SH</t>
        </is>
      </c>
      <c r="C85" s="29">
        <f>[1]!s_info_name(B85)</f>
        <v/>
      </c>
      <c r="D85" s="39">
        <f>[1]!s_info_industry_sw_2021(B85,"",1)</f>
        <v/>
      </c>
      <c r="E85" s="31">
        <f>IF([1]!s_info_industry_sw_2021(B85,"",2)="消费电子",分工!$E$4,VLOOKUP(D85,分工!$B$2:'分工'!$C$32,2,0))</f>
        <v/>
      </c>
      <c r="F85" s="35" t="inlineStr">
        <is>
          <t>预计2024-01-01到2024-06-30业绩：净利润10900.00万元至12400.00万元;增长幅度为41.22%至60.66%;上年同期业绩:净利润7718.28万元,基本每股收益0.16元;</t>
        </is>
      </c>
      <c r="G85" s="33">
        <f>IFERROR(VLOOKUP(C85,重点公司!$C$2:$E$800,2,FALSE),0)</f>
        <v/>
      </c>
    </row>
    <row r="86" ht="14" customHeight="1">
      <c r="B86" s="34" t="inlineStr">
        <is>
          <t>002842.SZ</t>
        </is>
      </c>
      <c r="C86" s="29">
        <f>[1]!s_info_name(B86)</f>
        <v/>
      </c>
      <c r="D86" s="39">
        <f>[1]!s_info_industry_sw_2021(B86,"",1)</f>
        <v/>
      </c>
      <c r="E86" s="31">
        <f>IF([1]!s_info_industry_sw_2021(B86,"",2)="消费电子",分工!$E$4,VLOOKUP(D86,分工!$B$2:'分工'!$C$32,2,0))</f>
        <v/>
      </c>
      <c r="F86" s="35" t="inlineStr">
        <is>
          <t>预计2024-01-01到2024-06-30业绩：净利润-1200万元至-600万元,基本每股收益-0.04元至-0.02元;上年同期业绩:净利润-1831.00万元,基本每股收益-0.07元;</t>
        </is>
      </c>
      <c r="G86" s="33">
        <f>IFERROR(VLOOKUP(C86,重点公司!$C$2:$E$800,2,FALSE),0)</f>
        <v/>
      </c>
    </row>
    <row r="87" ht="14" customHeight="1">
      <c r="B87" s="34" t="inlineStr">
        <is>
          <t>688383.SH</t>
        </is>
      </c>
      <c r="C87" s="29">
        <f>[1]!s_info_name(B87)</f>
        <v/>
      </c>
      <c r="D87" s="39">
        <f>[1]!s_info_industry_sw_2021(B87,"",1)</f>
        <v/>
      </c>
      <c r="E87" s="31">
        <f>IF([1]!s_info_industry_sw_2021(B87,"",2)="消费电子",分工!$E$4,VLOOKUP(D87,分工!$B$2:'分工'!$C$32,2,0))</f>
        <v/>
      </c>
      <c r="F87" s="35" t="inlineStr">
        <is>
          <t>预计2024-01-01到2024-06-30业绩：净利润6500.00万元至6800.00万元;增长幅度为47.40%至54.20%;上年同期业绩:净利润4409.86万元;</t>
        </is>
      </c>
      <c r="G87" s="33">
        <f>IFERROR(VLOOKUP(C87,重点公司!$C$2:$E$800,2,FALSE),0)</f>
        <v/>
      </c>
    </row>
    <row r="88" ht="14" customHeight="1">
      <c r="B88" s="34" t="inlineStr">
        <is>
          <t>001330.SZ</t>
        </is>
      </c>
      <c r="C88" s="29">
        <f>[1]!s_info_name(B88)</f>
        <v/>
      </c>
      <c r="D88" s="39">
        <f>[1]!s_info_industry_sw_2021(B88,"",1)</f>
        <v/>
      </c>
      <c r="E88" s="31">
        <f>IF([1]!s_info_industry_sw_2021(B88,"",2)="消费电子",分工!$E$4,VLOOKUP(D88,分工!$B$2:'分工'!$C$32,2,0))</f>
        <v/>
      </c>
      <c r="F88" s="35" t="inlineStr">
        <is>
          <t>预计2024-01-01到2024-06-30业绩：净利润-15300万元至-10800万元,基本每股收益-0.11元至-0.08元;上年同期业绩:净利润-26476.86万元,基本每股收益-0.19元;</t>
        </is>
      </c>
      <c r="G88" s="33">
        <f>IFERROR(VLOOKUP(C88,重点公司!$C$2:$E$800,2,FALSE),0)</f>
        <v/>
      </c>
    </row>
    <row r="89" ht="14" customHeight="1">
      <c r="B89" s="34" t="inlineStr">
        <is>
          <t>603193.SH</t>
        </is>
      </c>
      <c r="C89" s="29">
        <f>[1]!s_info_name(B89)</f>
        <v/>
      </c>
      <c r="D89" s="39">
        <f>[1]!s_info_industry_sw_2021(B89,"",1)</f>
        <v/>
      </c>
      <c r="E89" s="31">
        <f>IF([1]!s_info_industry_sw_2021(B89,"",2)="消费电子",分工!$E$4,VLOOKUP(D89,分工!$B$2:'分工'!$C$32,2,0))</f>
        <v/>
      </c>
      <c r="F89" s="35" t="inlineStr">
        <is>
          <t>预计2024-01-01到2024-06-30业绩：净利润17500.00万元至18500.00万元;增长幅度为46.48%至54.85%;上年同期业绩:净利润11946.87万元,基本每股收益0.35元;</t>
        </is>
      </c>
      <c r="G89" s="33">
        <f>IFERROR(VLOOKUP(C89,重点公司!$C$2:$E$800,2,FALSE),0)</f>
        <v/>
      </c>
    </row>
    <row r="90" ht="14" customHeight="1">
      <c r="B90" s="34" t="inlineStr">
        <is>
          <t>605499.SH</t>
        </is>
      </c>
      <c r="C90" s="29">
        <f>[1]!s_info_name(B90)</f>
        <v/>
      </c>
      <c r="D90" s="39">
        <f>[1]!s_info_industry_sw_2021(B90,"",1)</f>
        <v/>
      </c>
      <c r="E90" s="31">
        <f>IF([1]!s_info_industry_sw_2021(B90,"",2)="消费电子",分工!$E$4,VLOOKUP(D90,分工!$B$2:'分工'!$C$32,2,0))</f>
        <v/>
      </c>
      <c r="F90" s="35" t="inlineStr">
        <is>
          <t>预计2024-01-01到2024-06-30业绩：净利润160000万元至173000万元;增长幅度为44.39%至56.12%;上年同期业绩:净利润110812万元,基本每股收益2.7702元;</t>
        </is>
      </c>
      <c r="G90" s="33">
        <f>IFERROR(VLOOKUP(C90,重点公司!$C$2:$E$800,2,FALSE),0)</f>
        <v/>
      </c>
    </row>
    <row r="91" ht="14" customHeight="1">
      <c r="B91" s="34" t="inlineStr">
        <is>
          <t>603337.SH</t>
        </is>
      </c>
      <c r="C91" s="29">
        <f>[1]!s_info_name(B91)</f>
        <v/>
      </c>
      <c r="D91" s="39">
        <f>[1]!s_info_industry_sw_2021(B91,"",1)</f>
        <v/>
      </c>
      <c r="E91" s="31">
        <f>IF([1]!s_info_industry_sw_2021(B91,"",2)="消费电子",分工!$E$4,VLOOKUP(D91,分工!$B$2:'分工'!$C$32,2,0))</f>
        <v/>
      </c>
      <c r="F91" s="35" t="inlineStr">
        <is>
          <t>预计2024-01-01到2024-06-30业绩：净利润38000万元至43300万元;增长幅度为40.43%至60.02%;上年同期业绩:净利润27059.86万元,基本每股收益0.56元;</t>
        </is>
      </c>
      <c r="G91" s="33">
        <f>IFERROR(VLOOKUP(C91,重点公司!$C$2:$E$800,2,FALSE),0)</f>
        <v/>
      </c>
    </row>
    <row r="92" ht="14" customHeight="1">
      <c r="B92" s="34" t="inlineStr">
        <is>
          <t>603699.SH</t>
        </is>
      </c>
      <c r="C92" s="29">
        <f>[1]!s_info_name(B92)</f>
        <v/>
      </c>
      <c r="D92" s="39">
        <f>[1]!s_info_industry_sw_2021(B92,"",1)</f>
        <v/>
      </c>
      <c r="E92" s="31">
        <f>IF([1]!s_info_industry_sw_2021(B92,"",2)="消费电子",分工!$E$4,VLOOKUP(D92,分工!$B$2:'分工'!$C$32,2,0))</f>
        <v/>
      </c>
      <c r="F92" s="35" t="inlineStr">
        <is>
          <t>预计2024-01-01到2024-06-30业绩：净利润43742.79万元至57202.12万元;增长幅度为30%至70%;上年同期业绩:净利润33648.30万元,基本每股收益0.45元;</t>
        </is>
      </c>
      <c r="G92" s="33">
        <f>IFERROR(VLOOKUP(C92,重点公司!$C$2:$E$800,2,FALSE),0)</f>
        <v/>
      </c>
    </row>
    <row r="93" ht="14" customHeight="1">
      <c r="B93" s="34" t="inlineStr">
        <is>
          <t>002599.SZ</t>
        </is>
      </c>
      <c r="C93" s="29">
        <f>[1]!s_info_name(B93)</f>
        <v/>
      </c>
      <c r="D93" s="39">
        <f>[1]!s_info_industry_sw_2021(B93,"",1)</f>
        <v/>
      </c>
      <c r="E93" s="31">
        <f>IF([1]!s_info_industry_sw_2021(B93,"",2)="消费电子",分工!$E$4,VLOOKUP(D93,分工!$B$2:'分工'!$C$32,2,0))</f>
        <v/>
      </c>
      <c r="F93" s="35" t="inlineStr">
        <is>
          <t>预计2024-01-01到2024-06-30业绩：净利润-1900万元至-1300万元;增长幅度为39.13%至58.35%,基本每股收益-0.04元至-0.02元;上年同期业绩:净利润-3121.15万元,基本每股收益-0.06元;</t>
        </is>
      </c>
      <c r="G93" s="33">
        <f>IFERROR(VLOOKUP(C93,重点公司!$C$2:$E$800,2,FALSE),0)</f>
        <v/>
      </c>
    </row>
    <row r="94" ht="14" customHeight="1">
      <c r="B94" s="34" t="inlineStr">
        <is>
          <t>600808.SH</t>
        </is>
      </c>
      <c r="C94" s="29">
        <f>[1]!s_info_name(B94)</f>
        <v/>
      </c>
      <c r="D94" s="39">
        <f>[1]!s_info_industry_sw_2021(B94,"",1)</f>
        <v/>
      </c>
      <c r="E94" s="31">
        <f>IF([1]!s_info_industry_sw_2021(B94,"",2)="消费电子",分工!$E$4,VLOOKUP(D94,分工!$B$2:'分工'!$C$32,2,0))</f>
        <v/>
      </c>
      <c r="F94" s="35" t="inlineStr">
        <is>
          <t>预计2024-01-01到2024-06-30业绩：净利润-114800.00万元左右;上年同期业绩:净利润-223500.00万元,基本每股收益-0.289元;</t>
        </is>
      </c>
      <c r="G94" s="33">
        <f>IFERROR(VLOOKUP(C94,重点公司!$C$2:$E$800,2,FALSE),0)</f>
        <v/>
      </c>
    </row>
    <row r="95" ht="14" customHeight="1">
      <c r="B95" s="34" t="inlineStr">
        <is>
          <t>002284.SZ</t>
        </is>
      </c>
      <c r="C95" s="29">
        <f>[1]!s_info_name(B95)</f>
        <v/>
      </c>
      <c r="D95" s="39">
        <f>[1]!s_info_industry_sw_2021(B95,"",1)</f>
        <v/>
      </c>
      <c r="E95" s="31">
        <f>IF([1]!s_info_industry_sw_2021(B95,"",2)="消费电子",分工!$E$4,VLOOKUP(D95,分工!$B$2:'分工'!$C$32,2,0))</f>
        <v/>
      </c>
      <c r="F95" s="35" t="inlineStr">
        <is>
          <t>预计2024-01-01到2024-06-30业绩：净利润9000万元至11000万元;增长幅度为32.66%至62.14%,基本每股收益0.12元至0.15元;上年同期业绩:净利润6784.42万元,基本每股收益0.09元;</t>
        </is>
      </c>
      <c r="G95" s="33">
        <f>IFERROR(VLOOKUP(C95,重点公司!$C$2:$E$800,2,FALSE),0)</f>
        <v/>
      </c>
    </row>
    <row r="96" ht="14" customHeight="1">
      <c r="B96" s="34" t="inlineStr">
        <is>
          <t>600536.SH</t>
        </is>
      </c>
      <c r="C96" s="29">
        <f>[1]!s_info_name(B96)</f>
        <v/>
      </c>
      <c r="D96" s="39">
        <f>[1]!s_info_industry_sw_2021(B96,"",1)</f>
        <v/>
      </c>
      <c r="E96" s="31">
        <f>IF([1]!s_info_industry_sw_2021(B96,"",2)="消费电子",分工!$E$4,VLOOKUP(D96,分工!$B$2:'分工'!$C$32,2,0))</f>
        <v/>
      </c>
      <c r="F96" s="35" t="inlineStr">
        <is>
          <t>预计2024-01-01到2024-06-30业绩：净利润-30000万元至-25000万元;上年同期业绩:净利润-51533.83万元,基本每股收益-0.74元;</t>
        </is>
      </c>
      <c r="G96" s="33">
        <f>IFERROR(VLOOKUP(C96,重点公司!$C$2:$E$800,2,FALSE),0)</f>
        <v/>
      </c>
    </row>
    <row r="97" ht="14" customHeight="1">
      <c r="B97" s="34" t="inlineStr">
        <is>
          <t>605162.SH</t>
        </is>
      </c>
      <c r="C97" s="29">
        <f>[1]!s_info_name(B97)</f>
        <v/>
      </c>
      <c r="D97" s="39">
        <f>[1]!s_info_industry_sw_2021(B97,"",1)</f>
        <v/>
      </c>
      <c r="E97" s="31">
        <f>IF([1]!s_info_industry_sw_2021(B97,"",2)="消费电子",分工!$E$4,VLOOKUP(D97,分工!$B$2:'分工'!$C$32,2,0))</f>
        <v/>
      </c>
      <c r="F97" s="35" t="inlineStr">
        <is>
          <t>预计2024-01-01到2024-06-30业绩：净利润6078.43万元至6978.94万元;增长幅度为35%至55%;上年同期业绩:净利润4502.54万元,基本每股收益0.11元;</t>
        </is>
      </c>
      <c r="G97" s="33">
        <f>IFERROR(VLOOKUP(C97,重点公司!$C$2:$E$800,2,FALSE),0)</f>
        <v/>
      </c>
    </row>
    <row r="98" ht="14" customHeight="1">
      <c r="B98" s="34" t="inlineStr">
        <is>
          <t>605090.SH</t>
        </is>
      </c>
      <c r="C98" s="29">
        <f>[1]!s_info_name(B98)</f>
        <v/>
      </c>
      <c r="D98" s="39">
        <f>[1]!s_info_industry_sw_2021(B98,"",1)</f>
        <v/>
      </c>
      <c r="E98" s="31">
        <f>IF([1]!s_info_industry_sw_2021(B98,"",2)="消费电子",分工!$E$4,VLOOKUP(D98,分工!$B$2:'分工'!$C$32,2,0))</f>
        <v/>
      </c>
      <c r="F98" s="35" t="inlineStr">
        <is>
          <t>预计2024-01-01到2024-06-30业绩：净利润99738.86万元至106863.06万元;增长幅度为40.00%至50.00%;上年同期业绩:净利润71242.04万元,基本每股收益1.15元;</t>
        </is>
      </c>
      <c r="G98" s="33">
        <f>IFERROR(VLOOKUP(C98,重点公司!$C$2:$E$800,2,FALSE),0)</f>
        <v/>
      </c>
    </row>
    <row r="99" ht="14" customHeight="1">
      <c r="B99" s="34" t="inlineStr">
        <is>
          <t>600460.SH</t>
        </is>
      </c>
      <c r="C99" s="29">
        <f>[1]!s_info_name(B99)</f>
        <v/>
      </c>
      <c r="D99" s="39">
        <f>[1]!s_info_industry_sw_2021(B99,"",1)</f>
        <v/>
      </c>
      <c r="E99" s="31">
        <f>IF([1]!s_info_industry_sw_2021(B99,"",2)="消费电子",分工!$E$4,VLOOKUP(D99,分工!$B$2:'分工'!$C$32,2,0))</f>
        <v/>
      </c>
      <c r="F99" s="35" t="inlineStr">
        <is>
          <t>预计2024-01-01到2024-06-30业绩：净利润-3000万元至-2000万元;上年同期业绩:净利润-4121.89万元,基本每股收益-0.03元;</t>
        </is>
      </c>
      <c r="G99" s="33">
        <f>IFERROR(VLOOKUP(C99,重点公司!$C$2:$E$800,2,FALSE),0)</f>
        <v/>
      </c>
    </row>
    <row r="100" ht="14" customHeight="1">
      <c r="B100" s="34" t="inlineStr">
        <is>
          <t>000608.SZ</t>
        </is>
      </c>
      <c r="C100" s="29">
        <f>[1]!s_info_name(B100)</f>
        <v/>
      </c>
      <c r="D100" s="39">
        <f>[1]!s_info_industry_sw_2021(B100,"",1)</f>
        <v/>
      </c>
      <c r="E100" s="31">
        <f>IF([1]!s_info_industry_sw_2021(B100,"",2)="消费电子",分工!$E$4,VLOOKUP(D100,分工!$B$2:'分工'!$C$32,2,0))</f>
        <v/>
      </c>
      <c r="F100" s="35" t="inlineStr">
        <is>
          <t>预计2024-01-01到2024-06-30业绩：净利润-1600万元至-1100万元,基本每股收益-0.021元至-0.015元;上年同期业绩:净利润-2207万元,基本每股收益-0.03元;</t>
        </is>
      </c>
      <c r="G100" s="33">
        <f>IFERROR(VLOOKUP(C100,重点公司!$C$2:$E$800,2,FALSE),0)</f>
        <v/>
      </c>
    </row>
    <row r="101" ht="14" customHeight="1">
      <c r="B101" s="34" t="inlineStr">
        <is>
          <t>600871.SH</t>
        </is>
      </c>
      <c r="C101" s="29">
        <f>[1]!s_info_name(B101)</f>
        <v/>
      </c>
      <c r="D101" s="39">
        <f>[1]!s_info_industry_sw_2021(B101,"",1)</f>
        <v/>
      </c>
      <c r="E101" s="31">
        <f>IF([1]!s_info_industry_sw_2021(B101,"",2)="消费电子",分工!$E$4,VLOOKUP(D101,分工!$B$2:'分工'!$C$32,2,0))</f>
        <v/>
      </c>
      <c r="F101" s="35" t="inlineStr">
        <is>
          <t>预计2024-01-01到2024-06-30业绩：净利润45200万元左右;增长幅度为38.7%左右;上年同期业绩:净利润32590.4万元,基本每股收益0.017元;</t>
        </is>
      </c>
      <c r="G101" s="33">
        <f>IFERROR(VLOOKUP(C101,重点公司!$C$2:$E$800,2,FALSE),0)</f>
        <v/>
      </c>
    </row>
    <row r="102" ht="14" customHeight="1">
      <c r="B102" s="34" t="inlineStr">
        <is>
          <t>002995.SZ</t>
        </is>
      </c>
      <c r="C102" s="29">
        <f>[1]!s_info_name(B102)</f>
        <v/>
      </c>
      <c r="D102" s="39">
        <f>[1]!s_info_industry_sw_2021(B102,"",1)</f>
        <v/>
      </c>
      <c r="E102" s="31">
        <f>IF([1]!s_info_industry_sw_2021(B102,"",2)="消费电子",分工!$E$4,VLOOKUP(D102,分工!$B$2:'分工'!$C$32,2,0))</f>
        <v/>
      </c>
      <c r="F102" s="35" t="inlineStr">
        <is>
          <t>预计2024-01-01到2024-06-30业绩：净利润-2800万元至-1500万元;增长幅度为18.74%至56.47%,基本每股收益-0.1578元至-0.0845元;上年同期业绩:净利润-3445.91万元,基本每股收益-0.1942元;</t>
        </is>
      </c>
      <c r="G102" s="33">
        <f>IFERROR(VLOOKUP(C102,重点公司!$C$2:$E$800,2,FALSE),0)</f>
        <v/>
      </c>
    </row>
    <row r="103" ht="14" customHeight="1">
      <c r="B103" s="34" t="inlineStr">
        <is>
          <t>002461.SZ</t>
        </is>
      </c>
      <c r="C103" s="29">
        <f>[1]!s_info_name(B103)</f>
        <v/>
      </c>
      <c r="D103" s="39">
        <f>[1]!s_info_industry_sw_2021(B103,"",1)</f>
        <v/>
      </c>
      <c r="E103" s="31">
        <f>IF([1]!s_info_industry_sw_2021(B103,"",2)="消费电子",分工!$E$4,VLOOKUP(D103,分工!$B$2:'分工'!$C$32,2,0))</f>
        <v/>
      </c>
      <c r="F103" s="35" t="inlineStr">
        <is>
          <t>预计2024-01-01到2024-06-30业绩：净利润47594.87万元至53086.58万元;增长幅度为30%至45%,基本每股收益0.2150元至0.2398元;上年同期业绩:净利润36611.44万元,基本每股收益0.1654元;</t>
        </is>
      </c>
      <c r="G103" s="33">
        <f>IFERROR(VLOOKUP(C103,重点公司!$C$2:$E$800,2,FALSE),0)</f>
        <v/>
      </c>
    </row>
    <row r="104" ht="14" customHeight="1">
      <c r="B104" s="34" t="inlineStr">
        <is>
          <t>002205.SZ</t>
        </is>
      </c>
      <c r="C104" s="29">
        <f>[1]!s_info_name(B104)</f>
        <v/>
      </c>
      <c r="D104" s="39">
        <f>[1]!s_info_industry_sw_2021(B104,"",1)</f>
        <v/>
      </c>
      <c r="E104" s="31">
        <f>IF([1]!s_info_industry_sw_2021(B104,"",2)="消费电子",分工!$E$4,VLOOKUP(D104,分工!$B$2:'分工'!$C$32,2,0))</f>
        <v/>
      </c>
      <c r="F104" s="35" t="inlineStr">
        <is>
          <t>预计2024-01-01到2024-06-30业绩：净利润-5500万元至-4000万元;增长幅度为27.61%至47.35%,基本每股收益-0.2959元至-0.2152元;上年同期业绩:净利润-7597.50万元,基本每股收益-0.4088元;</t>
        </is>
      </c>
      <c r="G104" s="33">
        <f>IFERROR(VLOOKUP(C104,重点公司!$C$2:$E$800,2,FALSE),0)</f>
        <v/>
      </c>
    </row>
    <row r="105" ht="14" customHeight="1">
      <c r="B105" s="34" t="inlineStr">
        <is>
          <t>000506.SZ</t>
        </is>
      </c>
      <c r="C105" s="29">
        <f>[1]!s_info_name(B105)</f>
        <v/>
      </c>
      <c r="D105" s="39">
        <f>[1]!s_info_industry_sw_2021(B105,"",1)</f>
        <v/>
      </c>
      <c r="E105" s="31">
        <f>IF([1]!s_info_industry_sw_2021(B105,"",2)="消费电子",分工!$E$4,VLOOKUP(D105,分工!$B$2:'分工'!$C$32,2,0))</f>
        <v/>
      </c>
      <c r="F105" s="35" t="inlineStr">
        <is>
          <t>预计2024-01-01到2024-06-30业绩：净利润-6200万元至-4700万元,基本每股收益-0.07元至-0.05元;上年同期业绩:净利润-8161.82万元,基本每股收益-0.0879元;</t>
        </is>
      </c>
      <c r="G105" s="33">
        <f>IFERROR(VLOOKUP(C105,重点公司!$C$2:$E$800,2,FALSE),0)</f>
        <v/>
      </c>
    </row>
    <row r="106" ht="14" customHeight="1">
      <c r="B106" s="34" t="inlineStr">
        <is>
          <t>002847.SZ</t>
        </is>
      </c>
      <c r="C106" s="29">
        <f>[1]!s_info_name(B106)</f>
        <v/>
      </c>
      <c r="D106" s="39">
        <f>[1]!s_info_industry_sw_2021(B106,"",1)</f>
        <v/>
      </c>
      <c r="E106" s="31">
        <f>IF([1]!s_info_industry_sw_2021(B106,"",2)="消费电子",分工!$E$4,VLOOKUP(D106,分工!$B$2:'分工'!$C$32,2,0))</f>
        <v/>
      </c>
      <c r="F106" s="35" t="inlineStr">
        <is>
          <t>预计2024-01-01到2024-06-30业绩：净利润31000万元至33000万元;增长幅度为26.18%至34.32%,基本每股收益1.16元至1.24元;上年同期业绩:净利润24567.34万元,基本每股收益0.92元;</t>
        </is>
      </c>
      <c r="G106" s="33">
        <f>IFERROR(VLOOKUP(C106,重点公司!$C$2:$E$800,2,FALSE),0)</f>
        <v/>
      </c>
    </row>
    <row r="107" ht="14" customHeight="1">
      <c r="B107" s="34" t="inlineStr">
        <is>
          <t>000820.SZ</t>
        </is>
      </c>
      <c r="C107" s="29">
        <f>[1]!s_info_name(B107)</f>
        <v/>
      </c>
      <c r="D107" s="39">
        <f>[1]!s_info_industry_sw_2021(B107,"",1)</f>
        <v/>
      </c>
      <c r="E107" s="31">
        <f>IF([1]!s_info_industry_sw_2021(B107,"",2)="消费电子",分工!$E$4,VLOOKUP(D107,分工!$B$2:'分工'!$C$32,2,0))</f>
        <v/>
      </c>
      <c r="F107" s="35" t="inlineStr">
        <is>
          <t>预计2024-01-01到2024-06-30业绩：净利润-1300万元至-910万元,基本每股收益-0.0204元至-0.0143元;上年同期业绩:净利润-1525.36万元,基本每股收益-0.0239元;</t>
        </is>
      </c>
      <c r="G107" s="33">
        <f>IFERROR(VLOOKUP(C107,重点公司!$C$2:$E$800,2,FALSE),0)</f>
        <v/>
      </c>
    </row>
    <row r="108" ht="14" customHeight="1">
      <c r="B108" s="34" t="inlineStr">
        <is>
          <t>603113.SH</t>
        </is>
      </c>
      <c r="C108" s="29">
        <f>[1]!s_info_name(B108)</f>
        <v/>
      </c>
      <c r="D108" s="39">
        <f>[1]!s_info_industry_sw_2021(B108,"",1)</f>
        <v/>
      </c>
      <c r="E108" s="31">
        <f>IF([1]!s_info_industry_sw_2021(B108,"",2)="消费电子",分工!$E$4,VLOOKUP(D108,分工!$B$2:'分工'!$C$32,2,0))</f>
        <v/>
      </c>
      <c r="F108" s="35" t="inlineStr">
        <is>
          <t>预计2024-01-01到2024-06-30业绩：净利润-5000万元至-4000万元;上年同期业绩:净利润-6100.96万元,基本每股收益-0.07元;</t>
        </is>
      </c>
      <c r="G108" s="33">
        <f>IFERROR(VLOOKUP(C108,重点公司!$C$2:$E$800,2,FALSE),0)</f>
        <v/>
      </c>
    </row>
    <row r="109" ht="14" customHeight="1">
      <c r="B109" s="34" t="inlineStr">
        <is>
          <t>002992.SZ</t>
        </is>
      </c>
      <c r="C109" s="29">
        <f>[1]!s_info_name(B109)</f>
        <v/>
      </c>
      <c r="D109" s="39">
        <f>[1]!s_info_industry_sw_2021(B109,"",1)</f>
        <v/>
      </c>
      <c r="E109" s="31">
        <f>IF([1]!s_info_industry_sw_2021(B109,"",2)="消费电子",分工!$E$4,VLOOKUP(D109,分工!$B$2:'分工'!$C$32,2,0))</f>
        <v/>
      </c>
      <c r="F109" s="35" t="inlineStr">
        <is>
          <t>预计2024-01-01到2024-06-30业绩：净利润-5000.00万元至-4000.00万元;增长幅度为16.08%至32.86%,基本每股收益-0.28元至-0.22元;上年同期业绩:净利润-5958.11万元,基本每股收益-0.33元;</t>
        </is>
      </c>
      <c r="G109" s="33">
        <f>IFERROR(VLOOKUP(C109,重点公司!$C$2:$E$800,2,FALSE),0)</f>
        <v/>
      </c>
    </row>
    <row r="110" ht="14" customHeight="1">
      <c r="B110" s="34" t="inlineStr">
        <is>
          <t>600543.SH</t>
        </is>
      </c>
      <c r="C110" s="29">
        <f>[1]!s_info_name(B110)</f>
        <v/>
      </c>
      <c r="D110" s="39">
        <f>[1]!s_info_industry_sw_2021(B110,"",1)</f>
        <v/>
      </c>
      <c r="E110" s="31">
        <f>IF([1]!s_info_industry_sw_2021(B110,"",2)="消费电子",分工!$E$4,VLOOKUP(D110,分工!$B$2:'分工'!$C$32,2,0))</f>
        <v/>
      </c>
      <c r="F110" s="35" t="inlineStr">
        <is>
          <t>预计2024-01-01到2024-06-30业绩：净利润-1200万元至-800万元;上年同期业绩:净利润-1283.78万元,基本每股收益-0.04元;</t>
        </is>
      </c>
      <c r="G110" s="33">
        <f>IFERROR(VLOOKUP(C110,重点公司!$C$2:$E$800,2,FALSE),0)</f>
        <v/>
      </c>
    </row>
    <row r="111" ht="14" customHeight="1">
      <c r="B111" s="34" t="inlineStr">
        <is>
          <t>000815.SZ</t>
        </is>
      </c>
      <c r="C111" s="29">
        <f>[1]!s_info_name(B111)</f>
        <v/>
      </c>
      <c r="D111" s="39">
        <f>[1]!s_info_industry_sw_2021(B111,"",1)</f>
        <v/>
      </c>
      <c r="E111" s="31">
        <f>IF([1]!s_info_industry_sw_2021(B111,"",2)="消费电子",分工!$E$4,VLOOKUP(D111,分工!$B$2:'分工'!$C$32,2,0))</f>
        <v/>
      </c>
      <c r="F111" s="35" t="inlineStr">
        <is>
          <t>预计2024-01-01到2024-06-30业绩：净利润-400万元至-300万元;增长幅度为8.05%至31.03%,基本每股收益-0.006元至-0.004元;上年同期业绩:净利润-435万元,基本每股收益-0.006元;</t>
        </is>
      </c>
      <c r="G111" s="33">
        <f>IFERROR(VLOOKUP(C111,重点公司!$C$2:$E$800,2,FALSE),0)</f>
        <v/>
      </c>
    </row>
    <row r="112" ht="14" customHeight="1">
      <c r="B112" s="34" t="inlineStr">
        <is>
          <t>002579.SZ</t>
        </is>
      </c>
      <c r="C112" s="29">
        <f>[1]!s_info_name(B112)</f>
        <v/>
      </c>
      <c r="D112" s="39">
        <f>[1]!s_info_industry_sw_2021(B112,"",1)</f>
        <v/>
      </c>
      <c r="E112" s="31">
        <f>IF([1]!s_info_industry_sw_2021(B112,"",2)="消费电子",分工!$E$4,VLOOKUP(D112,分工!$B$2:'分工'!$C$32,2,0))</f>
        <v/>
      </c>
      <c r="F112" s="35" t="inlineStr">
        <is>
          <t>预计2024-01-01到2024-06-30业绩：净利润-7800万元至-6800万元;增长幅度为12.54%至23.75%,基本每股收益-0.13元至-0.11元;上年同期业绩:净利润-8918.32万元,基本每股收益-0.15元;</t>
        </is>
      </c>
      <c r="G112" s="33">
        <f>IFERROR(VLOOKUP(C112,重点公司!$C$2:$E$800,2,FALSE),0)</f>
        <v/>
      </c>
    </row>
    <row r="113" ht="14" customHeight="1">
      <c r="B113" s="34" t="inlineStr">
        <is>
          <t>000791.SZ</t>
        </is>
      </c>
      <c r="C113" s="29">
        <f>[1]!s_info_name(B113)</f>
        <v/>
      </c>
      <c r="D113" s="39">
        <f>[1]!s_info_industry_sw_2021(B113,"",1)</f>
        <v/>
      </c>
      <c r="E113" s="31">
        <f>IF([1]!s_info_industry_sw_2021(B113,"",2)="消费电子",分工!$E$4,VLOOKUP(D113,分工!$B$2:'分工'!$C$32,2,0))</f>
        <v/>
      </c>
      <c r="F113" s="35" t="inlineStr">
        <is>
          <t>预计2024-01-01到2024-06-30业绩：净利润27500万元至29500万元;增长幅度为13.26%至21.49%,基本每股收益0.1718元至0.1843元;上年同期业绩:净利润24281.02万元,基本每股收益0.1517元;</t>
        </is>
      </c>
      <c r="G113" s="33">
        <f>IFERROR(VLOOKUP(C113,重点公司!$C$2:$E$800,2,FALSE),0)</f>
        <v/>
      </c>
    </row>
    <row r="114" ht="14" customHeight="1">
      <c r="B114" s="34" t="inlineStr">
        <is>
          <t>002528.SZ</t>
        </is>
      </c>
      <c r="C114" s="29">
        <f>[1]!s_info_name(B114)</f>
        <v/>
      </c>
      <c r="D114" s="39">
        <f>[1]!s_info_industry_sw_2021(B114,"",1)</f>
        <v/>
      </c>
      <c r="E114" s="31">
        <f>IF([1]!s_info_industry_sw_2021(B114,"",2)="消费电子",分工!$E$4,VLOOKUP(D114,分工!$B$2:'分工'!$C$32,2,0))</f>
        <v/>
      </c>
      <c r="F114" s="35" t="inlineStr">
        <is>
          <t>预计2024-01-01到2024-06-30业绩：净利润-9000万元至-7600万元;增长幅度为9.82%至23.85%,基本每股收益-0.0751元至-0.0634元;上年同期业绩:净利润-9980.35万元,基本每股收益-0.0833元;</t>
        </is>
      </c>
      <c r="G114" s="33">
        <f>IFERROR(VLOOKUP(C114,重点公司!$C$2:$E$800,2,FALSE),0)</f>
        <v/>
      </c>
    </row>
    <row r="115" ht="14" customHeight="1">
      <c r="B115" s="34" t="inlineStr">
        <is>
          <t>002501.SZ</t>
        </is>
      </c>
      <c r="C115" s="29">
        <f>[1]!s_info_name(B115)</f>
        <v/>
      </c>
      <c r="D115" s="39">
        <f>[1]!s_info_industry_sw_2021(B115,"",1)</f>
        <v/>
      </c>
      <c r="E115" s="31">
        <f>IF([1]!s_info_industry_sw_2021(B115,"",2)="消费电子",分工!$E$4,VLOOKUP(D115,分工!$B$2:'分工'!$C$32,2,0))</f>
        <v/>
      </c>
      <c r="F115" s="35" t="inlineStr">
        <is>
          <t>预计2024-01-01到2024-06-30业绩：净利润-7900万元至-5800万元,基本每股收益为-0.02元左右;上年同期业绩:净利润-7979.66万元,基本每股收益-0.02元;</t>
        </is>
      </c>
      <c r="G115" s="33">
        <f>IFERROR(VLOOKUP(C115,重点公司!$C$2:$E$800,2,FALSE),0)</f>
        <v/>
      </c>
    </row>
    <row r="116" ht="14" customHeight="1">
      <c r="B116" s="34" t="inlineStr">
        <is>
          <t>002227.SZ</t>
        </is>
      </c>
      <c r="C116" s="29">
        <f>[1]!s_info_name(B116)</f>
        <v/>
      </c>
      <c r="D116" s="39">
        <f>[1]!s_info_industry_sw_2021(B116,"",1)</f>
        <v/>
      </c>
      <c r="E116" s="31">
        <f>IF([1]!s_info_industry_sw_2021(B116,"",2)="消费电子",分工!$E$4,VLOOKUP(D116,分工!$B$2:'分工'!$C$32,2,0))</f>
        <v/>
      </c>
      <c r="F116" s="35" t="inlineStr">
        <is>
          <t>预计2024-01-01到2024-06-30业绩：净利润-2100万元至-1500万元,基本每股收益-0.0847元至-0.0605元;上年同期业绩:净利润-2006.16万元,基本每股收益-0.0810元;</t>
        </is>
      </c>
      <c r="G116" s="33">
        <f>IFERROR(VLOOKUP(C116,重点公司!$C$2:$E$800,2,FALSE),0)</f>
        <v/>
      </c>
    </row>
    <row r="117" ht="14" customHeight="1">
      <c r="B117" s="34" t="inlineStr">
        <is>
          <t>002798.SZ</t>
        </is>
      </c>
      <c r="C117" s="29">
        <f>[1]!s_info_name(B117)</f>
        <v/>
      </c>
      <c r="D117" s="39">
        <f>[1]!s_info_industry_sw_2021(B117,"",1)</f>
        <v/>
      </c>
      <c r="E117" s="31">
        <f>IF([1]!s_info_industry_sw_2021(B117,"",2)="消费电子",分工!$E$4,VLOOKUP(D117,分工!$B$2:'分工'!$C$32,2,0))</f>
        <v/>
      </c>
      <c r="F117" s="35" t="inlineStr">
        <is>
          <t>预计2024-01-01到2024-06-30业绩：净利润-6000万元至-5000万元,基本每股收益-0.1639元至-0.1366元;上年同期业绩:净利润-6055.48万元,基本每股收益-0.1635元;</t>
        </is>
      </c>
      <c r="G117" s="33">
        <f>IFERROR(VLOOKUP(C117,重点公司!$C$2:$E$800,2,FALSE),0)</f>
        <v/>
      </c>
    </row>
    <row r="118" ht="14" customHeight="1">
      <c r="B118" s="34" t="inlineStr">
        <is>
          <t>000720.SZ</t>
        </is>
      </c>
      <c r="C118" s="29">
        <f>[1]!s_info_name(B118)</f>
        <v/>
      </c>
      <c r="D118" s="39">
        <f>[1]!s_info_industry_sw_2021(B118,"",1)</f>
        <v/>
      </c>
      <c r="E118" s="31">
        <f>IF([1]!s_info_industry_sw_2021(B118,"",2)="消费电子",分工!$E$4,VLOOKUP(D118,分工!$B$2:'分工'!$C$32,2,0))</f>
        <v/>
      </c>
      <c r="F118" s="35" t="inlineStr">
        <is>
          <t>预计2024-01-01到2024-06-30业绩：净利润-3700万元至-2900万元,基本每股收益-0.0294元至-0.0231元;上年同期业绩:净利润-3513.85万元,基本每股收益-0.0280元;</t>
        </is>
      </c>
      <c r="G118" s="33">
        <f>IFERROR(VLOOKUP(C118,重点公司!$C$2:$E$800,2,FALSE),0)</f>
        <v/>
      </c>
    </row>
    <row r="119" ht="14" customHeight="1">
      <c r="B119" s="34" t="inlineStr">
        <is>
          <t>003029.SZ</t>
        </is>
      </c>
      <c r="C119" s="29">
        <f>[1]!s_info_name(B119)</f>
        <v/>
      </c>
      <c r="D119" s="39">
        <f>[1]!s_info_industry_sw_2021(B119,"",1)</f>
        <v/>
      </c>
      <c r="E119" s="31">
        <f>IF([1]!s_info_industry_sw_2021(B119,"",2)="消费电子",分工!$E$4,VLOOKUP(D119,分工!$B$2:'分工'!$C$32,2,0))</f>
        <v/>
      </c>
      <c r="F119" s="35" t="inlineStr">
        <is>
          <t>预计2024-01-01到2024-06-30业绩：净利润-3600万元至-2600万元,基本每股收益-0.19元至-0.13元;上年同期业绩:净利润-3215万元,基本每股收益-0.18元;</t>
        </is>
      </c>
      <c r="G119" s="33">
        <f>IFERROR(VLOOKUP(C119,重点公司!$C$2:$E$800,2,FALSE),0)</f>
        <v/>
      </c>
    </row>
    <row r="120" ht="14" customHeight="1">
      <c r="B120" s="34" t="inlineStr">
        <is>
          <t>002326.SZ</t>
        </is>
      </c>
      <c r="C120" s="29">
        <f>[1]!s_info_name(B120)</f>
        <v/>
      </c>
      <c r="D120" s="39">
        <f>[1]!s_info_industry_sw_2021(B120,"",1)</f>
        <v/>
      </c>
      <c r="E120" s="31">
        <f>IF([1]!s_info_industry_sw_2021(B120,"",2)="消费电子",分工!$E$4,VLOOKUP(D120,分工!$B$2:'分工'!$C$32,2,0))</f>
        <v/>
      </c>
      <c r="F120" s="35" t="inlineStr">
        <is>
          <t>预计2024-01-01到2024-06-30业绩：净利润3500万元至4500万元;增长幅度为-9.45%至16.42%,基本每股收益0.038元至0.049元;上年同期业绩:净利润3865.15万元,基本每股收益0.04元;</t>
        </is>
      </c>
      <c r="G120" s="33">
        <f>IFERROR(VLOOKUP(C120,重点公司!$C$2:$E$800,2,FALSE),0)</f>
        <v/>
      </c>
    </row>
    <row r="121" ht="14" customHeight="1">
      <c r="B121" s="34" t="inlineStr">
        <is>
          <t>002309.SZ</t>
        </is>
      </c>
      <c r="C121" s="29">
        <f>[1]!s_info_name(B121)</f>
        <v/>
      </c>
      <c r="D121" s="39">
        <f>[1]!s_info_industry_sw_2021(B121,"",1)</f>
        <v/>
      </c>
      <c r="E121" s="31">
        <f>IF([1]!s_info_industry_sw_2021(B121,"",2)="消费电子",分工!$E$4,VLOOKUP(D121,分工!$B$2:'分工'!$C$32,2,0))</f>
        <v/>
      </c>
      <c r="F121" s="35" t="inlineStr">
        <is>
          <t>预计2024-01-01到2024-06-30业绩：净利润-27000万元至-20600万元,基本每股收益-0.31元至-0.24元;上年同期业绩:净利润-23896.20万元,基本每股收益-0.27元;</t>
        </is>
      </c>
      <c r="G121" s="33">
        <f>IFERROR(VLOOKUP(C121,重点公司!$C$2:$E$800,2,FALSE),0)</f>
        <v/>
      </c>
    </row>
    <row r="122" ht="14" customHeight="1">
      <c r="B122" s="34" t="inlineStr">
        <is>
          <t>000809.SZ</t>
        </is>
      </c>
      <c r="C122" s="29">
        <f>[1]!s_info_name(B122)</f>
        <v/>
      </c>
      <c r="D122" s="39">
        <f>[1]!s_info_industry_sw_2021(B122,"",1)</f>
        <v/>
      </c>
      <c r="E122" s="31">
        <f>IF([1]!s_info_industry_sw_2021(B122,"",2)="消费电子",分工!$E$4,VLOOKUP(D122,分工!$B$2:'分工'!$C$32,2,0))</f>
        <v/>
      </c>
      <c r="F122" s="35" t="inlineStr">
        <is>
          <t>预计2024-01-01到2024-06-30业绩：净利润-6500万元至-5000万元,基本每股收益-0.079元至-0.061元;上年同期业绩:净利润-5652万元,基本每股收益-0.069元;</t>
        </is>
      </c>
      <c r="G122" s="33">
        <f>IFERROR(VLOOKUP(C122,重点公司!$C$2:$E$800,2,FALSE),0)</f>
        <v/>
      </c>
    </row>
    <row r="123" ht="14" customHeight="1">
      <c r="B123" s="34" t="inlineStr">
        <is>
          <t>000656.SZ</t>
        </is>
      </c>
      <c r="C123" s="29">
        <f>[1]!s_info_name(B123)</f>
        <v/>
      </c>
      <c r="D123" s="39">
        <f>[1]!s_info_industry_sw_2021(B123,"",1)</f>
        <v/>
      </c>
      <c r="E123" s="31">
        <f>IF([1]!s_info_industry_sw_2021(B123,"",2)="消费电子",分工!$E$4,VLOOKUP(D123,分工!$B$2:'分工'!$C$32,2,0))</f>
        <v/>
      </c>
      <c r="F123" s="35" t="inlineStr">
        <is>
          <t>预计2024-01-01到2024-06-30业绩：净利润-250000.00万元至-150000.00万元,基本每股收益-0.47元至-0.28元;上年同期业绩:净利润-193974.66万元,基本每股收益-0.37元;</t>
        </is>
      </c>
      <c r="G123" s="33">
        <f>IFERROR(VLOOKUP(C123,重点公司!$C$2:$E$800,2,FALSE),0)</f>
        <v/>
      </c>
    </row>
    <row r="124" ht="14" customHeight="1">
      <c r="B124" s="34" t="inlineStr">
        <is>
          <t>600495.SH</t>
        </is>
      </c>
      <c r="C124" s="29">
        <f>[1]!s_info_name(B124)</f>
        <v/>
      </c>
      <c r="D124" s="39">
        <f>[1]!s_info_industry_sw_2021(B124,"",1)</f>
        <v/>
      </c>
      <c r="E124" s="31">
        <f>IF([1]!s_info_industry_sw_2021(B124,"",2)="消费电子",分工!$E$4,VLOOKUP(D124,分工!$B$2:'分工'!$C$32,2,0))</f>
        <v/>
      </c>
      <c r="F124" s="35" t="inlineStr">
        <is>
          <t>预计2024-01-01到2024-06-30业绩：净利润-2300万元至-1900万元;上年同期业绩:净利润-2013.66万元,基本每股收益-0.02元;</t>
        </is>
      </c>
      <c r="G124" s="33">
        <f>IFERROR(VLOOKUP(C124,重点公司!$C$2:$E$800,2,FALSE),0)</f>
        <v/>
      </c>
    </row>
    <row r="125" ht="14" customHeight="1">
      <c r="B125" s="34" t="inlineStr">
        <is>
          <t>000037.SZ</t>
        </is>
      </c>
      <c r="C125" s="29">
        <f>[1]!s_info_name(B125)</f>
        <v/>
      </c>
      <c r="D125" s="39">
        <f>[1]!s_info_industry_sw_2021(B125,"",1)</f>
        <v/>
      </c>
      <c r="E125" s="31">
        <f>IF([1]!s_info_industry_sw_2021(B125,"",2)="消费电子",分工!$E$4,VLOOKUP(D125,分工!$B$2:'分工'!$C$32,2,0))</f>
        <v/>
      </c>
      <c r="F125" s="35" t="inlineStr">
        <is>
          <t>预计2024-01-01到2024-06-30业绩：净利润-4500万元至-3500万元,基本每股收益-0.0747元至-0.0581元;上年同期业绩:净利润-3724.07万元,基本每股收益-0.0618元;</t>
        </is>
      </c>
      <c r="G125" s="33">
        <f>IFERROR(VLOOKUP(C125,重点公司!$C$2:$E$800,2,FALSE),0)</f>
        <v/>
      </c>
    </row>
    <row r="126" ht="14" customHeight="1">
      <c r="B126" s="34" t="inlineStr">
        <is>
          <t>002816.SZ</t>
        </is>
      </c>
      <c r="C126" s="29">
        <f>[1]!s_info_name(B126)</f>
        <v/>
      </c>
      <c r="D126" s="39">
        <f>[1]!s_info_industry_sw_2021(B126,"",1)</f>
        <v/>
      </c>
      <c r="E126" s="31">
        <f>IF([1]!s_info_industry_sw_2021(B126,"",2)="消费电子",分工!$E$4,VLOOKUP(D126,分工!$B$2:'分工'!$C$32,2,0))</f>
        <v/>
      </c>
      <c r="F126" s="35" t="inlineStr">
        <is>
          <t>预计2024-01-01到2024-06-30业绩：净利润-2800万元至-2000万元,基本每股收益-0.28元至-0.20元;上年同期业绩:净利润-2210.49万元,基本每股收益-0.2210元;</t>
        </is>
      </c>
      <c r="G126" s="33">
        <f>IFERROR(VLOOKUP(C126,重点公司!$C$2:$E$800,2,FALSE),0)</f>
        <v/>
      </c>
    </row>
    <row r="127" ht="14" customHeight="1">
      <c r="B127" s="34" t="inlineStr">
        <is>
          <t>002348.SZ</t>
        </is>
      </c>
      <c r="C127" s="29">
        <f>[1]!s_info_name(B127)</f>
        <v/>
      </c>
      <c r="D127" s="39">
        <f>[1]!s_info_industry_sw_2021(B127,"",1)</f>
        <v/>
      </c>
      <c r="E127" s="31">
        <f>IF([1]!s_info_industry_sw_2021(B127,"",2)="消费电子",分工!$E$4,VLOOKUP(D127,分工!$B$2:'分工'!$C$32,2,0))</f>
        <v/>
      </c>
      <c r="F127" s="35" t="inlineStr">
        <is>
          <t>预计2024-01-01到2024-06-30业绩：净利润-4400万元至-3000万元;增长幅度为-35.21%至7.81%,基本每股收益-0.0465元至-0.0317元,增减变动为-35.17%至7.85%;上年同期业绩:净利润-3254.10万元,基本每股收益-0.0344元;</t>
        </is>
      </c>
      <c r="G127" s="33">
        <f>IFERROR(VLOOKUP(C127,重点公司!$C$2:$E$800,2,FALSE),0)</f>
        <v/>
      </c>
    </row>
    <row r="128" ht="14" customHeight="1">
      <c r="B128" s="34" t="inlineStr">
        <is>
          <t>600545.SH</t>
        </is>
      </c>
      <c r="C128" s="29">
        <f>[1]!s_info_name(B128)</f>
        <v/>
      </c>
      <c r="D128" s="39">
        <f>[1]!s_info_industry_sw_2021(B128,"",1)</f>
        <v/>
      </c>
      <c r="E128" s="31">
        <f>IF([1]!s_info_industry_sw_2021(B128,"",2)="消费电子",分工!$E$4,VLOOKUP(D128,分工!$B$2:'分工'!$C$32,2,0))</f>
        <v/>
      </c>
      <c r="F128" s="35" t="inlineStr">
        <is>
          <t>预计2024-01-01到2024-06-30业绩：净利润-8000万元至-4000万元;上年同期业绩:净利润-5213.6万元,基本每股收益-0.0292元;</t>
        </is>
      </c>
      <c r="G128" s="33">
        <f>IFERROR(VLOOKUP(C128,重点公司!$C$2:$E$800,2,FALSE),0)</f>
        <v/>
      </c>
    </row>
    <row r="129" ht="14" customHeight="1">
      <c r="B129" s="34" t="inlineStr">
        <is>
          <t>000980.SZ</t>
        </is>
      </c>
      <c r="C129" s="29">
        <f>[1]!s_info_name(B129)</f>
        <v/>
      </c>
      <c r="D129" s="39">
        <f>[1]!s_info_industry_sw_2021(B129,"",1)</f>
        <v/>
      </c>
      <c r="E129" s="31">
        <f>IF([1]!s_info_industry_sw_2021(B129,"",2)="消费电子",分工!$E$4,VLOOKUP(D129,分工!$B$2:'分工'!$C$32,2,0))</f>
        <v/>
      </c>
      <c r="F129" s="35" t="inlineStr">
        <is>
          <t>预计2024-01-01到2024-06-30业绩：净利润-39000万元至-29000万元,基本每股收益-0.08元至-0.06元;上年同期业绩:净利润-28393.05万元,基本每股收益-0.06元;</t>
        </is>
      </c>
      <c r="G129" s="33">
        <f>IFERROR(VLOOKUP(C129,重点公司!$C$2:$E$800,2,FALSE),0)</f>
        <v/>
      </c>
    </row>
    <row r="130" ht="14" customHeight="1">
      <c r="B130" s="34" t="inlineStr">
        <is>
          <t>000610.SZ</t>
        </is>
      </c>
      <c r="C130" s="29">
        <f>[1]!s_info_name(B130)</f>
        <v/>
      </c>
      <c r="D130" s="39">
        <f>[1]!s_info_industry_sw_2021(B130,"",1)</f>
        <v/>
      </c>
      <c r="E130" s="31">
        <f>IF([1]!s_info_industry_sw_2021(B130,"",2)="消费电子",分工!$E$4,VLOOKUP(D130,分工!$B$2:'分工'!$C$32,2,0))</f>
        <v/>
      </c>
      <c r="F130" s="35" t="inlineStr">
        <is>
          <t>预计2024-01-01到2024-06-30业绩：净利润-6960.00万元至-5100.00万元,基本每股收益-0.2644元至-0.1859元;上年同期业绩:净利润-5025.79万元,基本每股收益-0.2123元;</t>
        </is>
      </c>
      <c r="G130" s="33">
        <f>IFERROR(VLOOKUP(C130,重点公司!$C$2:$E$800,2,FALSE),0)</f>
        <v/>
      </c>
    </row>
    <row r="131" ht="14" customHeight="1">
      <c r="B131" s="34" t="inlineStr">
        <is>
          <t>600800.SH</t>
        </is>
      </c>
      <c r="C131" s="29">
        <f>[1]!s_info_name(B131)</f>
        <v/>
      </c>
      <c r="D131" s="39">
        <f>[1]!s_info_industry_sw_2021(B131,"",1)</f>
        <v/>
      </c>
      <c r="E131" s="31">
        <f>IF([1]!s_info_industry_sw_2021(B131,"",2)="消费电子",分工!$E$4,VLOOKUP(D131,分工!$B$2:'分工'!$C$32,2,0))</f>
        <v/>
      </c>
      <c r="F131" s="35" t="inlineStr">
        <is>
          <t>预计2024-01-01到2024-06-30业绩：净利润-32900万元至-31400万元;上年同期业绩:净利润-26619.59万元,基本每股收益-0.22
元;</t>
        </is>
      </c>
      <c r="G131" s="33">
        <f>IFERROR(VLOOKUP(C131,重点公司!$C$2:$E$800,2,FALSE),0)</f>
        <v/>
      </c>
    </row>
    <row r="132" ht="14" customHeight="1">
      <c r="B132" s="34" t="inlineStr">
        <is>
          <t>000615.SZ</t>
        </is>
      </c>
      <c r="C132" s="29">
        <f>[1]!s_info_name(B132)</f>
        <v/>
      </c>
      <c r="D132" s="39">
        <f>[1]!s_info_industry_sw_2021(B132,"",1)</f>
        <v/>
      </c>
      <c r="E132" s="31">
        <f>IF([1]!s_info_industry_sw_2021(B132,"",2)="消费电子",分工!$E$4,VLOOKUP(D132,分工!$B$2:'分工'!$C$32,2,0))</f>
        <v/>
      </c>
      <c r="F132" s="35" t="inlineStr">
        <is>
          <t>预计2024-01-01到2024-06-30业绩：净利润-5800万元至-4200万元,基本每股收益-0.0760元至-0.0550元;上年同期业绩:净利润-4119.10万元,基本每股收益-0.0540元;</t>
        </is>
      </c>
      <c r="G132" s="33">
        <f>IFERROR(VLOOKUP(C132,重点公司!$C$2:$E$800,2,FALSE),0)</f>
        <v/>
      </c>
    </row>
    <row r="133" ht="14" customHeight="1">
      <c r="B133" s="34" t="inlineStr">
        <is>
          <t>000571.SZ</t>
        </is>
      </c>
      <c r="C133" s="29">
        <f>[1]!s_info_name(B133)</f>
        <v/>
      </c>
      <c r="D133" s="39">
        <f>[1]!s_info_industry_sw_2021(B133,"",1)</f>
        <v/>
      </c>
      <c r="E133" s="31">
        <f>IF([1]!s_info_industry_sw_2021(B133,"",2)="消费电子",分工!$E$4,VLOOKUP(D133,分工!$B$2:'分工'!$C$32,2,0))</f>
        <v/>
      </c>
      <c r="F133" s="35" t="inlineStr">
        <is>
          <t>预计2024-01-01到2024-06-30业绩：净利润-3500万元至-2400万元,基本每股收益-0.0420元至-0.0288元;上年同期业绩:净利润-2426.46万元,基本每股收益-0.0298元;</t>
        </is>
      </c>
      <c r="G133" s="33">
        <f>IFERROR(VLOOKUP(C133,重点公司!$C$2:$E$800,2,FALSE),0)</f>
        <v/>
      </c>
    </row>
    <row r="134" ht="14" customHeight="1">
      <c r="B134" s="34" t="inlineStr">
        <is>
          <t>003004.SZ</t>
        </is>
      </c>
      <c r="C134" s="29">
        <f>[1]!s_info_name(B134)</f>
        <v/>
      </c>
      <c r="D134" s="39">
        <f>[1]!s_info_industry_sw_2021(B134,"",1)</f>
        <v/>
      </c>
      <c r="E134" s="31">
        <f>IF([1]!s_info_industry_sw_2021(B134,"",2)="消费电子",分工!$E$4,VLOOKUP(D134,分工!$B$2:'分工'!$C$32,2,0))</f>
        <v/>
      </c>
      <c r="F134" s="35" t="inlineStr">
        <is>
          <t>预计2024-01-01到2024-06-30业绩：净利润-2600万元至-2000万元,基本每股收益-0.3189元至-0.2453元;上年同期业绩:净利润-1859.56万元,基本每股收益-0.2272元;</t>
        </is>
      </c>
      <c r="G134" s="33">
        <f>IFERROR(VLOOKUP(C134,重点公司!$C$2:$E$800,2,FALSE),0)</f>
        <v/>
      </c>
    </row>
    <row r="135" ht="14" customHeight="1">
      <c r="B135" s="34" t="inlineStr">
        <is>
          <t>001313.SZ</t>
        </is>
      </c>
      <c r="C135" s="29">
        <f>[1]!s_info_name(B135)</f>
        <v/>
      </c>
      <c r="D135" s="39">
        <f>[1]!s_info_industry_sw_2021(B135,"",1)</f>
        <v/>
      </c>
      <c r="E135" s="31">
        <f>IF([1]!s_info_industry_sw_2021(B135,"",2)="消费电子",分工!$E$4,VLOOKUP(D135,分工!$B$2:'分工'!$C$32,2,0))</f>
        <v/>
      </c>
      <c r="F135" s="35" t="inlineStr">
        <is>
          <t>预计2024-01-01到2024-06-30业绩：净利润-5050万元至-4050万元;下降幅度为44.31%至15.73%,基本每股收益-0.07元至-0.06元;上年同期业绩:净利润-3499.40万元,基本每股收益-0.05元;</t>
        </is>
      </c>
      <c r="G135" s="33">
        <f>IFERROR(VLOOKUP(C135,重点公司!$C$2:$E$800,2,FALSE),0)</f>
        <v/>
      </c>
    </row>
    <row r="136" ht="14" customHeight="1">
      <c r="B136" s="34" t="inlineStr">
        <is>
          <t>000826.SZ</t>
        </is>
      </c>
      <c r="C136" s="29">
        <f>[1]!s_info_name(B136)</f>
        <v/>
      </c>
      <c r="D136" s="39">
        <f>[1]!s_info_industry_sw_2021(B136,"",1)</f>
        <v/>
      </c>
      <c r="E136" s="31">
        <f>IF([1]!s_info_industry_sw_2021(B136,"",2)="消费电子",分工!$E$4,VLOOKUP(D136,分工!$B$2:'分工'!$C$32,2,0))</f>
        <v/>
      </c>
      <c r="F136" s="35" t="inlineStr">
        <is>
          <t>预计2024-01-01到2024-06-30业绩：净利润-23000万元至-19000万元;下降幅度为44.10%至19.04%,基本每股收益-0.20元至-0.18元;上年同期业绩:净利润-15961.19万元,基本每股收益-0.15元;</t>
        </is>
      </c>
      <c r="G136" s="33">
        <f>IFERROR(VLOOKUP(C136,重点公司!$C$2:$E$800,2,FALSE),0)</f>
        <v/>
      </c>
    </row>
    <row r="137" ht="14" customHeight="1">
      <c r="B137" s="34" t="inlineStr">
        <is>
          <t>600593.SH</t>
        </is>
      </c>
      <c r="C137" s="29">
        <f>[1]!s_info_name(B137)</f>
        <v/>
      </c>
      <c r="D137" s="39">
        <f>[1]!s_info_industry_sw_2021(B137,"",1)</f>
        <v/>
      </c>
      <c r="E137" s="31">
        <f>IF([1]!s_info_industry_sw_2021(B137,"",2)="消费电子",分工!$E$4,VLOOKUP(D137,分工!$B$2:'分工'!$C$32,2,0))</f>
        <v/>
      </c>
      <c r="F137" s="35" t="inlineStr">
        <is>
          <t>预计2024-01-01到2024-06-30业绩：净利润1015.14万元至1522.72万元;下降幅度为47.49%至21.24%;上年同期业绩:净利润1933.26万元,基本每股收益0.1501元;</t>
        </is>
      </c>
      <c r="G137" s="33">
        <f>IFERROR(VLOOKUP(C137,重点公司!$C$2:$E$800,2,FALSE),0)</f>
        <v/>
      </c>
    </row>
    <row r="138" ht="14" customHeight="1">
      <c r="B138" s="34" t="inlineStr">
        <is>
          <t>002888.SZ</t>
        </is>
      </c>
      <c r="C138" s="29">
        <f>[1]!s_info_name(B138)</f>
        <v/>
      </c>
      <c r="D138" s="39">
        <f>[1]!s_info_industry_sw_2021(B138,"",1)</f>
        <v/>
      </c>
      <c r="E138" s="31">
        <f>IF([1]!s_info_industry_sw_2021(B138,"",2)="消费电子",分工!$E$4,VLOOKUP(D138,分工!$B$2:'分工'!$C$32,2,0))</f>
        <v/>
      </c>
      <c r="F138" s="35" t="inlineStr">
        <is>
          <t>预计2024-01-01到2024-06-30业绩：净利润-400万元至-200万元,基本每股收益-0.0272元至-0.0136元;上年同期业绩:净利润-222万元,基本每股收益-0.0151元;</t>
        </is>
      </c>
      <c r="G138" s="33">
        <f>IFERROR(VLOOKUP(C138,重点公司!$C$2:$E$800,2,FALSE),0)</f>
        <v/>
      </c>
    </row>
    <row r="139" ht="14" customHeight="1">
      <c r="B139" s="34" t="inlineStr">
        <is>
          <t>000558.SZ</t>
        </is>
      </c>
      <c r="C139" s="29">
        <f>[1]!s_info_name(B139)</f>
        <v/>
      </c>
      <c r="D139" s="39">
        <f>[1]!s_info_industry_sw_2021(B139,"",1)</f>
        <v/>
      </c>
      <c r="E139" s="31">
        <f>IF([1]!s_info_industry_sw_2021(B139,"",2)="消费电子",分工!$E$4,VLOOKUP(D139,分工!$B$2:'分工'!$C$32,2,0))</f>
        <v/>
      </c>
      <c r="F139" s="35" t="inlineStr">
        <is>
          <t>预计2024-01-01到2024-06-30业绩：净利润600万元至900万元,基本每股收益0.0047元至0.0070元;上年同期业绩:净利润1203.13万元,基本每股收益0.0093元;</t>
        </is>
      </c>
      <c r="G139" s="33">
        <f>IFERROR(VLOOKUP(C139,重点公司!$C$2:$E$800,2,FALSE),0)</f>
        <v/>
      </c>
    </row>
    <row r="140" ht="14" customHeight="1">
      <c r="B140" s="34" t="inlineStr">
        <is>
          <t>002724.SZ</t>
        </is>
      </c>
      <c r="C140" s="29">
        <f>[1]!s_info_name(B140)</f>
        <v/>
      </c>
      <c r="D140" s="39">
        <f>[1]!s_info_industry_sw_2021(B140,"",1)</f>
        <v/>
      </c>
      <c r="E140" s="31">
        <f>IF([1]!s_info_industry_sw_2021(B140,"",2)="消费电子",分工!$E$4,VLOOKUP(D140,分工!$B$2:'分工'!$C$32,2,0))</f>
        <v/>
      </c>
      <c r="F140" s="35" t="inlineStr">
        <is>
          <t>预计2024-01-01到2024-06-30业绩：净利润4178.37万元至4862.04万元;下降幅度为48.07%至39.58%,基本每股收益0.0542元至0.0630元;上年同期业绩:净利润8046.51万元,基本每股收益0.1032元;</t>
        </is>
      </c>
      <c r="G140" s="33">
        <f>IFERROR(VLOOKUP(C140,重点公司!$C$2:$E$800,2,FALSE),0)</f>
        <v/>
      </c>
    </row>
    <row r="141" ht="14" customHeight="1">
      <c r="B141" s="34" t="inlineStr">
        <is>
          <t>603007.SH</t>
        </is>
      </c>
      <c r="C141" s="29">
        <f>[1]!s_info_name(B141)</f>
        <v/>
      </c>
      <c r="D141" s="39">
        <f>[1]!s_info_industry_sw_2021(B141,"",1)</f>
        <v/>
      </c>
      <c r="E141" s="31">
        <f>IF([1]!s_info_industry_sw_2021(B141,"",2)="消费电子",分工!$E$4,VLOOKUP(D141,分工!$B$2:'分工'!$C$32,2,0))</f>
        <v/>
      </c>
      <c r="F141" s="35" t="inlineStr">
        <is>
          <t>预计2024-01-01到2024-06-30业绩：净利润-7900万元至-5300万元;上年同期业绩:净利润-4575.65万元,基本每股收益-0.14元;</t>
        </is>
      </c>
      <c r="G141" s="33">
        <f>IFERROR(VLOOKUP(C141,重点公司!$C$2:$E$800,2,FALSE),0)</f>
        <v/>
      </c>
    </row>
    <row r="142" ht="14" customHeight="1">
      <c r="B142" s="34" t="inlineStr">
        <is>
          <t>002513.SZ</t>
        </is>
      </c>
      <c r="C142" s="29">
        <f>[1]!s_info_name(B142)</f>
        <v/>
      </c>
      <c r="D142" s="39">
        <f>[1]!s_info_industry_sw_2021(B142,"",1)</f>
        <v/>
      </c>
      <c r="E142" s="31">
        <f>IF([1]!s_info_industry_sw_2021(B142,"",2)="消费电子",分工!$E$4,VLOOKUP(D142,分工!$B$2:'分工'!$C$32,2,0))</f>
        <v/>
      </c>
      <c r="F142" s="35" t="inlineStr">
        <is>
          <t>预计2024-01-01到2024-06-30业绩：净利润-17000万元至-10000万元,基本每股收益-0.48元至-0.28元;上年同期业绩:净利润-9166.07万元,基本每股收益-0.25元;</t>
        </is>
      </c>
      <c r="G142" s="33">
        <f>IFERROR(VLOOKUP(C142,重点公司!$C$2:$E$800,2,FALSE),0)</f>
        <v/>
      </c>
    </row>
    <row r="143" ht="14" customHeight="1">
      <c r="B143" s="34" t="inlineStr">
        <is>
          <t>000430.SZ</t>
        </is>
      </c>
      <c r="C143" s="29">
        <f>[1]!s_info_name(B143)</f>
        <v/>
      </c>
      <c r="D143" s="39">
        <f>[1]!s_info_industry_sw_2021(B143,"",1)</f>
        <v/>
      </c>
      <c r="E143" s="31">
        <f>IF([1]!s_info_industry_sw_2021(B143,"",2)="消费电子",分工!$E$4,VLOOKUP(D143,分工!$B$2:'分工'!$C$32,2,0))</f>
        <v/>
      </c>
      <c r="F143" s="35" t="inlineStr">
        <is>
          <t>预计2024-01-01到2024-06-30业绩：净利润-6300万元至-5800万元;下降幅度为53.61%至41.42%,基本每股收益-0.1556元至-0.1433元;上年同期业绩:净利润-4101.29万元,基本每股收益-0.10元;</t>
        </is>
      </c>
      <c r="G143" s="33">
        <f>IFERROR(VLOOKUP(C143,重点公司!$C$2:$E$800,2,FALSE),0)</f>
        <v/>
      </c>
    </row>
    <row r="144" ht="14" customHeight="1">
      <c r="B144" s="34" t="inlineStr">
        <is>
          <t>002334.SZ</t>
        </is>
      </c>
      <c r="C144" s="29">
        <f>[1]!s_info_name(B144)</f>
        <v/>
      </c>
      <c r="D144" s="39">
        <f>[1]!s_info_industry_sw_2021(B144,"",1)</f>
        <v/>
      </c>
      <c r="E144" s="31">
        <f>IF([1]!s_info_industry_sw_2021(B144,"",2)="消费电子",分工!$E$4,VLOOKUP(D144,分工!$B$2:'分工'!$C$32,2,0))</f>
        <v/>
      </c>
      <c r="F144" s="35" t="inlineStr">
        <is>
          <t>预计2024-01-01到2024-06-30业绩：净利润9500万元至11500万元;下降幅度为57.14%至48.11%,基本每股收益0.12元至0.14元;上年同期业绩:净利润22163.49万元,基本每股收益0.28元;</t>
        </is>
      </c>
      <c r="G144" s="33">
        <f>IFERROR(VLOOKUP(C144,重点公司!$C$2:$E$800,2,FALSE),0)</f>
        <v/>
      </c>
    </row>
    <row r="145" ht="14" customHeight="1">
      <c r="B145" s="34" t="inlineStr">
        <is>
          <t>603639.SH</t>
        </is>
      </c>
      <c r="C145" s="29">
        <f>[1]!s_info_name(B145)</f>
        <v/>
      </c>
      <c r="D145" s="39">
        <f>[1]!s_info_industry_sw_2021(B145,"",1)</f>
        <v/>
      </c>
      <c r="E145" s="31">
        <f>IF([1]!s_info_industry_sw_2021(B145,"",2)="消费电子",分工!$E$4,VLOOKUP(D145,分工!$B$2:'分工'!$C$32,2,0))</f>
        <v/>
      </c>
      <c r="F145" s="35" t="inlineStr">
        <is>
          <t>预计2024-01-01到2024-06-30业绩：净利润14000万元至17000万元;下降幅度为57.68%至48.61%;上年同期业绩:净利润33078.39万元,基本每股收益0.97元;</t>
        </is>
      </c>
      <c r="G145" s="33">
        <f>IFERROR(VLOOKUP(C145,重点公司!$C$2:$E$800,2,FALSE),0)</f>
        <v/>
      </c>
    </row>
    <row r="146" ht="14" customHeight="1">
      <c r="B146" s="34" t="inlineStr">
        <is>
          <t>002518.SZ</t>
        </is>
      </c>
      <c r="C146" s="29">
        <f>[1]!s_info_name(B146)</f>
        <v/>
      </c>
      <c r="D146" s="39">
        <f>[1]!s_info_industry_sw_2021(B146,"",1)</f>
        <v/>
      </c>
      <c r="E146" s="31">
        <f>IF([1]!s_info_industry_sw_2021(B146,"",2)="消费电子",分工!$E$4,VLOOKUP(D146,分工!$B$2:'分工'!$C$32,2,0))</f>
        <v/>
      </c>
      <c r="F146" s="35" t="inlineStr">
        <is>
          <t>预计2024-01-01到2024-06-30业绩：净利润20000万元至26000万元;下降幅度为60%至48%,基本每股收益0.34元至0.44元;上年同期业绩:净利润50096万元,基本每股收益0.86元;</t>
        </is>
      </c>
      <c r="G146" s="33">
        <f>IFERROR(VLOOKUP(C146,重点公司!$C$2:$E$800,2,FALSE),0)</f>
        <v/>
      </c>
    </row>
    <row r="147" ht="14" customHeight="1">
      <c r="B147" s="34" t="inlineStr">
        <is>
          <t>000009.SZ</t>
        </is>
      </c>
      <c r="C147" s="29">
        <f>[1]!s_info_name(B147)</f>
        <v/>
      </c>
      <c r="D147" s="39">
        <f>[1]!s_info_industry_sw_2021(B147,"",1)</f>
        <v/>
      </c>
      <c r="E147" s="31">
        <f>IF([1]!s_info_industry_sw_2021(B147,"",2)="消费电子",分工!$E$4,VLOOKUP(D147,分工!$B$2:'分工'!$C$32,2,0))</f>
        <v/>
      </c>
      <c r="F147" s="35" t="inlineStr">
        <is>
          <t>预计2024-01-01到2024-06-30业绩：净利润19800.00万元至25000.00万元;下降幅度为59.73%至49.15%,基本每股收益0.0768元至0.0969元;上年同期业绩:净利润49166.91万元,基本每股收益0.1906元;</t>
        </is>
      </c>
      <c r="G147" s="33">
        <f>IFERROR(VLOOKUP(C147,重点公司!$C$2:$E$800,2,FALSE),0)</f>
        <v/>
      </c>
    </row>
    <row r="148" ht="14" customHeight="1">
      <c r="B148" s="34" t="inlineStr">
        <is>
          <t>003022.SZ</t>
        </is>
      </c>
      <c r="C148" s="29">
        <f>[1]!s_info_name(B148)</f>
        <v/>
      </c>
      <c r="D148" s="39">
        <f>[1]!s_info_industry_sw_2021(B148,"",1)</f>
        <v/>
      </c>
      <c r="E148" s="31">
        <f>IF([1]!s_info_industry_sw_2021(B148,"",2)="消费电子",分工!$E$4,VLOOKUP(D148,分工!$B$2:'分工'!$C$32,2,0))</f>
        <v/>
      </c>
      <c r="F148" s="35" t="inlineStr">
        <is>
          <t>预计2024-01-01到2024-06-30业绩：净利润13500万元至15000万元;下降幅度为58.59%至53.99%,基本每股收益0.10元至0.11元;上年同期业绩:净利润32599.98万元,基本每股收益0.24元;</t>
        </is>
      </c>
      <c r="G148" s="33">
        <f>IFERROR(VLOOKUP(C148,重点公司!$C$2:$E$800,2,FALSE),0)</f>
        <v/>
      </c>
    </row>
    <row r="149" ht="14" customHeight="1">
      <c r="B149" s="34" t="inlineStr">
        <is>
          <t>601699.SH</t>
        </is>
      </c>
      <c r="C149" s="29">
        <f>[1]!s_info_name(B149)</f>
        <v/>
      </c>
      <c r="D149" s="39">
        <f>[1]!s_info_industry_sw_2021(B149,"",1)</f>
        <v/>
      </c>
      <c r="E149" s="31">
        <f>IF([1]!s_info_industry_sw_2021(B149,"",2)="消费电子",分工!$E$4,VLOOKUP(D149,分工!$B$2:'分工'!$C$32,2,0))</f>
        <v/>
      </c>
      <c r="F149" s="35" t="inlineStr">
        <is>
          <t>预计2024-01-01到2024-06-30业绩：净利润205000.00万元至235000.00万元;下降幅度为61.29%至55.63%;上年同期业绩:净利润529600.00万元,基本每股收益1.77元;</t>
        </is>
      </c>
      <c r="G149" s="33">
        <f>IFERROR(VLOOKUP(C149,重点公司!$C$2:$E$800,2,FALSE),0)</f>
        <v/>
      </c>
    </row>
    <row r="150" ht="14" customHeight="1">
      <c r="B150" s="34" t="inlineStr">
        <is>
          <t>601005.SH</t>
        </is>
      </c>
      <c r="C150" s="29">
        <f>[1]!s_info_name(B150)</f>
        <v/>
      </c>
      <c r="D150" s="39">
        <f>[1]!s_info_industry_sw_2021(B150,"",1)</f>
        <v/>
      </c>
      <c r="E150" s="31">
        <f>IF([1]!s_info_industry_sw_2021(B150,"",2)="消费电子",分工!$E$4,VLOOKUP(D150,分工!$B$2:'分工'!$C$32,2,0))</f>
        <v/>
      </c>
      <c r="F150" s="35" t="inlineStr">
        <is>
          <t>预计2024-01-01到2024-06-30业绩：净利润-69000万元左右;上年同期业绩:净利润-43474万元,基本每股收益-0.05元;</t>
        </is>
      </c>
      <c r="G150" s="33">
        <f>IFERROR(VLOOKUP(C150,重点公司!$C$2:$E$800,2,FALSE),0)</f>
        <v/>
      </c>
    </row>
    <row r="151" ht="14" customHeight="1">
      <c r="B151" s="34" t="inlineStr">
        <is>
          <t>000893.SZ</t>
        </is>
      </c>
      <c r="C151" s="29">
        <f>[1]!s_info_name(B151)</f>
        <v/>
      </c>
      <c r="D151" s="39">
        <f>[1]!s_info_industry_sw_2021(B151,"",1)</f>
        <v/>
      </c>
      <c r="E151" s="31">
        <f>IF([1]!s_info_industry_sw_2021(B151,"",2)="消费电子",分工!$E$4,VLOOKUP(D151,分工!$B$2:'分工'!$C$32,2,0))</f>
        <v/>
      </c>
      <c r="F151" s="35" t="inlineStr">
        <is>
          <t>预计2024-01-01到2024-06-30业绩：净利润22000万元至33000万元;下降幅度为69%至54%,基本每股收益0.24元至0.36元;上年同期业绩:净利润71644.67万元,基本每股收益0.77元;</t>
        </is>
      </c>
      <c r="G151" s="33">
        <f>IFERROR(VLOOKUP(C151,重点公司!$C$2:$E$800,2,FALSE),0)</f>
        <v/>
      </c>
    </row>
    <row r="152" ht="14" customHeight="1">
      <c r="B152" s="34" t="inlineStr">
        <is>
          <t>000625.SZ</t>
        </is>
      </c>
      <c r="C152" s="29">
        <f>[1]!s_info_name(B152)</f>
        <v/>
      </c>
      <c r="D152" s="39">
        <f>[1]!s_info_industry_sw_2021(B152,"",1)</f>
        <v/>
      </c>
      <c r="E152" s="31">
        <f>IF([1]!s_info_industry_sw_2021(B152,"",2)="消费电子",分工!$E$4,VLOOKUP(D152,分工!$B$2:'分工'!$C$32,2,0))</f>
        <v/>
      </c>
      <c r="F152" s="35" t="inlineStr">
        <is>
          <t>预计2024-01-01到2024-06-30业绩：净利润250000万元至320000万元;下降幅度为67.33%至58.19%,基本每股收益0.25元至0.32元;上年同期业绩:净利润765297.93万元,基本每股收益0.78元;</t>
        </is>
      </c>
      <c r="G152" s="33">
        <f>IFERROR(VLOOKUP(C152,重点公司!$C$2:$E$800,2,FALSE),0)</f>
        <v/>
      </c>
    </row>
    <row r="153" ht="14" customHeight="1">
      <c r="B153" s="34" t="inlineStr">
        <is>
          <t>002603.SZ</t>
        </is>
      </c>
      <c r="C153" s="29">
        <f>[1]!s_info_name(B153)</f>
        <v/>
      </c>
      <c r="D153" s="39">
        <f>[1]!s_info_industry_sw_2021(B153,"",1)</f>
        <v/>
      </c>
      <c r="E153" s="31">
        <f>IF([1]!s_info_industry_sw_2021(B153,"",2)="消费电子",分工!$E$4,VLOOKUP(D153,分工!$B$2:'分工'!$C$32,2,0))</f>
        <v/>
      </c>
      <c r="F153" s="35" t="inlineStr">
        <is>
          <t>预计2024-01-01到2024-06-30业绩：净利润43362.57万元至64240.84万元;下降幅度为73%至60%,基本每股收益0.26元至0.38元;上年同期业绩:净利润160602.10万元,基本每股收益0.96元;</t>
        </is>
      </c>
      <c r="G153" s="33">
        <f>IFERROR(VLOOKUP(C153,重点公司!$C$2:$E$800,2,FALSE),0)</f>
        <v/>
      </c>
    </row>
    <row r="154" ht="14" customHeight="1">
      <c r="B154" s="34" t="inlineStr">
        <is>
          <t>002821.SZ</t>
        </is>
      </c>
      <c r="C154" s="29">
        <f>[1]!s_info_name(B154)</f>
        <v/>
      </c>
      <c r="D154" s="39">
        <f>[1]!s_info_industry_sw_2021(B154,"",1)</f>
        <v/>
      </c>
      <c r="E154" s="31">
        <f>IF([1]!s_info_industry_sw_2021(B154,"",2)="消费电子",分工!$E$4,VLOOKUP(D154,分工!$B$2:'分工'!$C$32,2,0))</f>
        <v/>
      </c>
      <c r="F154" s="35" t="inlineStr">
        <is>
          <t>预计2024-01-01到2024-06-30业绩：净利润48000万元至55000万元;下降幅度为71.54%至67.39%,基本每股收益1.36元至1.56元;上年同期业绩:净利润168636.90万元,基本每股收益4.65元;</t>
        </is>
      </c>
      <c r="G154" s="33">
        <f>IFERROR(VLOOKUP(C154,重点公司!$C$2:$E$800,2,FALSE),0)</f>
        <v/>
      </c>
    </row>
    <row r="155" ht="14" customHeight="1">
      <c r="B155" s="34" t="inlineStr">
        <is>
          <t>002107.SZ</t>
        </is>
      </c>
      <c r="C155" s="29">
        <f>[1]!s_info_name(B155)</f>
        <v/>
      </c>
      <c r="D155" s="39">
        <f>[1]!s_info_industry_sw_2021(B155,"",1)</f>
        <v/>
      </c>
      <c r="E155" s="31">
        <f>IF([1]!s_info_industry_sw_2021(B155,"",2)="消费电子",分工!$E$4,VLOOKUP(D155,分工!$B$2:'分工'!$C$32,2,0))</f>
        <v/>
      </c>
      <c r="F155" s="35" t="inlineStr">
        <is>
          <t>预计2024-01-01到2024-06-30业绩：净利润890.00万元至1320.00万元;下降幅度为76.08%至64.52%,基本每股收益0.0154元至0.0229元;上年同期业绩:净利润3720.40万元,基本每股收益0.0645元;</t>
        </is>
      </c>
      <c r="G155" s="33">
        <f>IFERROR(VLOOKUP(C155,重点公司!$C$2:$E$800,2,FALSE),0)</f>
        <v/>
      </c>
    </row>
    <row r="156" ht="14" customHeight="1">
      <c r="B156" s="34" t="inlineStr">
        <is>
          <t>002407.SZ</t>
        </is>
      </c>
      <c r="C156" s="29">
        <f>[1]!s_info_name(B156)</f>
        <v/>
      </c>
      <c r="D156" s="39">
        <f>[1]!s_info_industry_sw_2021(B156,"",1)</f>
        <v/>
      </c>
      <c r="E156" s="31">
        <f>IF([1]!s_info_industry_sw_2021(B156,"",2)="消费电子",分工!$E$4,VLOOKUP(D156,分工!$B$2:'分工'!$C$32,2,0))</f>
        <v/>
      </c>
      <c r="F156" s="35" t="inlineStr">
        <is>
          <t>预计2024-01-01到2024-06-30业绩：净利润6000万元至9000万元;下降幅度为77.63%至66.44%,基本每股收益0.0506元至0.0758元;上年同期业绩:净利润26819.94万元,基本每股收益0.25元;</t>
        </is>
      </c>
      <c r="G156" s="33">
        <f>IFERROR(VLOOKUP(C156,重点公司!$C$2:$E$800,2,FALSE),0)</f>
        <v/>
      </c>
    </row>
    <row r="157" ht="14" customHeight="1">
      <c r="B157" s="34" t="inlineStr">
        <is>
          <t>002370.SZ</t>
        </is>
      </c>
      <c r="C157" s="29">
        <f>[1]!s_info_name(B157)</f>
        <v/>
      </c>
      <c r="D157" s="39">
        <f>[1]!s_info_industry_sw_2021(B157,"",1)</f>
        <v/>
      </c>
      <c r="E157" s="31">
        <f>IF([1]!s_info_industry_sw_2021(B157,"",2)="消费电子",分工!$E$4,VLOOKUP(D157,分工!$B$2:'分工'!$C$32,2,0))</f>
        <v/>
      </c>
      <c r="F157" s="35" t="inlineStr">
        <is>
          <t>预计2024-01-01到2024-06-30业绩：净利润450万元至650万元;下降幅度为77.23%至67.12%,基本每股收益0.0074元至0.0107元;上年同期业绩:净利润1976.65万元,基本每股收益0.04元;</t>
        </is>
      </c>
      <c r="G157" s="33">
        <f>IFERROR(VLOOKUP(C157,重点公司!$C$2:$E$800,2,FALSE),0)</f>
        <v/>
      </c>
    </row>
    <row r="158" ht="14" customHeight="1">
      <c r="B158" s="34" t="inlineStr">
        <is>
          <t>600973.SH</t>
        </is>
      </c>
      <c r="C158" s="29">
        <f>[1]!s_info_name(B158)</f>
        <v/>
      </c>
      <c r="D158" s="39">
        <f>[1]!s_info_industry_sw_2021(B158,"",1)</f>
        <v/>
      </c>
      <c r="E158" s="31">
        <f>IF([1]!s_info_industry_sw_2021(B158,"",2)="消费电子",分工!$E$4,VLOOKUP(D158,分工!$B$2:'分工'!$C$32,2,0))</f>
        <v/>
      </c>
      <c r="F158" s="35" t="inlineStr">
        <is>
          <t>预计2024-01-01到2024-06-30业绩：净利润1000万元至2000万元;下降幅度为83.35%至66.71%;上年同期业绩:净利润6007.05万元,基本每股收益0.044元;</t>
        </is>
      </c>
      <c r="G158" s="33">
        <f>IFERROR(VLOOKUP(C158,重点公司!$C$2:$E$800,2,FALSE),0)</f>
        <v/>
      </c>
    </row>
    <row r="159" ht="14" customHeight="1">
      <c r="B159" s="34" t="inlineStr">
        <is>
          <t>002524.SZ</t>
        </is>
      </c>
      <c r="C159" s="29">
        <f>[1]!s_info_name(B159)</f>
        <v/>
      </c>
      <c r="D159" s="39">
        <f>[1]!s_info_industry_sw_2021(B159,"",1)</f>
        <v/>
      </c>
      <c r="E159" s="31">
        <f>IF([1]!s_info_industry_sw_2021(B159,"",2)="消费电子",分工!$E$4,VLOOKUP(D159,分工!$B$2:'分工'!$C$32,2,0))</f>
        <v/>
      </c>
      <c r="F159" s="35" t="inlineStr">
        <is>
          <t>预计2024-01-01到2024-06-30业绩：净利润100万元至150万元;下降幅度为80.67%至71.00%,基本每股收益为0.00元左右;上年同期业绩:净利润517.22万元,基本每股收益0.01元;</t>
        </is>
      </c>
      <c r="G159" s="33">
        <f>IFERROR(VLOOKUP(C159,重点公司!$C$2:$E$800,2,FALSE),0)</f>
        <v/>
      </c>
    </row>
    <row r="160" ht="14" customHeight="1">
      <c r="B160" s="34" t="inlineStr">
        <is>
          <t>600635.SH</t>
        </is>
      </c>
      <c r="C160" s="29">
        <f>[1]!s_info_name(B160)</f>
        <v/>
      </c>
      <c r="D160" s="39">
        <f>[1]!s_info_industry_sw_2021(B160,"",1)</f>
        <v/>
      </c>
      <c r="E160" s="31">
        <f>IF([1]!s_info_industry_sw_2021(B160,"",2)="消费电子",分工!$E$4,VLOOKUP(D160,分工!$B$2:'分工'!$C$32,2,0))</f>
        <v/>
      </c>
      <c r="F160" s="35" t="inlineStr">
        <is>
          <t>预计2024-01-01到2024-06-30业绩：净利润8500万元至12500万元;下降幅度为82.20%至73.82%;上年同期业绩:净利润47752.15218万元,基本每股收益0.1617元;</t>
        </is>
      </c>
      <c r="G160" s="33">
        <f>IFERROR(VLOOKUP(C160,重点公司!$C$2:$E$800,2,FALSE),0)</f>
        <v/>
      </c>
    </row>
    <row r="161" ht="14" customHeight="1">
      <c r="B161" s="34" t="inlineStr">
        <is>
          <t>000520.SZ</t>
        </is>
      </c>
      <c r="C161" s="29">
        <f>[1]!s_info_name(B161)</f>
        <v/>
      </c>
      <c r="D161" s="39">
        <f>[1]!s_info_industry_sw_2021(B161,"",1)</f>
        <v/>
      </c>
      <c r="E161" s="31">
        <f>IF([1]!s_info_industry_sw_2021(B161,"",2)="消费电子",分工!$E$4,VLOOKUP(D161,分工!$B$2:'分工'!$C$32,2,0))</f>
        <v/>
      </c>
      <c r="F161" s="35" t="inlineStr">
        <is>
          <t>预计2024-01-01到2024-06-30业绩：净利润-1700万元至-1300万元;下降幅度为103.35%至55.50%,基本每股收益-0.0168元至-0.0128元;上年同期业绩:净利润-835.99万元,基本每股收益-0.0083元;</t>
        </is>
      </c>
      <c r="G161" s="33">
        <f>IFERROR(VLOOKUP(C161,重点公司!$C$2:$E$800,2,FALSE),0)</f>
        <v/>
      </c>
    </row>
    <row r="162" ht="14" customHeight="1">
      <c r="B162" s="34" t="inlineStr">
        <is>
          <t>000023.SZ</t>
        </is>
      </c>
      <c r="C162" s="29">
        <f>[1]!s_info_name(B162)</f>
        <v/>
      </c>
      <c r="D162" s="39">
        <f>[1]!s_info_industry_sw_2021(B162,"",1)</f>
        <v/>
      </c>
      <c r="E162" s="31">
        <f>IF([1]!s_info_industry_sw_2021(B162,"",2)="消费电子",分工!$E$4,VLOOKUP(D162,分工!$B$2:'分工'!$C$32,2,0))</f>
        <v/>
      </c>
      <c r="F162" s="35" t="inlineStr">
        <is>
          <t>预计2024-01-01到2024-06-30业绩：净利润-10000万元至-8000万元;下降幅度为99.62%至59.69%,基本每股收益-0.7207元至-0.5766元;上年同期业绩:净利润-5009.59万元,基本每股收益-0.3610元;</t>
        </is>
      </c>
      <c r="G162" s="33">
        <f>IFERROR(VLOOKUP(C162,重点公司!$C$2:$E$800,2,FALSE),0)</f>
        <v/>
      </c>
    </row>
    <row r="163" ht="14" customHeight="1">
      <c r="B163" s="34" t="inlineStr">
        <is>
          <t>002952.SZ</t>
        </is>
      </c>
      <c r="C163" s="29">
        <f>[1]!s_info_name(B163)</f>
        <v/>
      </c>
      <c r="D163" s="39">
        <f>[1]!s_info_industry_sw_2021(B163,"",1)</f>
        <v/>
      </c>
      <c r="E163" s="31">
        <f>IF([1]!s_info_industry_sw_2021(B163,"",2)="消费电子",分工!$E$4,VLOOKUP(D163,分工!$B$2:'分工'!$C$32,2,0))</f>
        <v/>
      </c>
      <c r="F163" s="35" t="inlineStr">
        <is>
          <t>预计2024-01-01到2024-06-30业绩：净利润684.00万元至1024.00万元;下降幅度为83.80%至75.75%,基本每股收益0.04元至0.06元;上年同期业绩:净利润4223.50万元,基本每股收益0.26元;</t>
        </is>
      </c>
      <c r="G163" s="33">
        <f>IFERROR(VLOOKUP(C163,重点公司!$C$2:$E$800,2,FALSE),0)</f>
        <v/>
      </c>
    </row>
    <row r="164" ht="14" customHeight="1">
      <c r="B164" s="34" t="inlineStr">
        <is>
          <t>002079.SZ</t>
        </is>
      </c>
      <c r="C164" s="29">
        <f>[1]!s_info_name(B164)</f>
        <v/>
      </c>
      <c r="D164" s="39">
        <f>[1]!s_info_industry_sw_2021(B164,"",1)</f>
        <v/>
      </c>
      <c r="E164" s="31">
        <f>IF([1]!s_info_industry_sw_2021(B164,"",2)="消费电子",分工!$E$4,VLOOKUP(D164,分工!$B$2:'分工'!$C$32,2,0))</f>
        <v/>
      </c>
      <c r="F164" s="35" t="inlineStr">
        <is>
          <t>预计2024-01-01到2024-06-30业绩：净利润865.98万元至1298.96万元;下降幅度为84.39%至76.58%,基本每股收益0.0107元至0.0161元;上年同期业绩:净利润5547.32万元,基本每股收益0.0687元;</t>
        </is>
      </c>
      <c r="G164" s="33">
        <f>IFERROR(VLOOKUP(C164,重点公司!$C$2:$E$800,2,FALSE),0)</f>
        <v/>
      </c>
    </row>
    <row r="165" ht="14" customHeight="1">
      <c r="B165" s="34" t="inlineStr">
        <is>
          <t>001266.SZ</t>
        </is>
      </c>
      <c r="C165" s="29">
        <f>[1]!s_info_name(B165)</f>
        <v/>
      </c>
      <c r="D165" s="39">
        <f>[1]!s_info_industry_sw_2021(B165,"",1)</f>
        <v/>
      </c>
      <c r="E165" s="31">
        <f>IF([1]!s_info_industry_sw_2021(B165,"",2)="消费电子",分工!$E$4,VLOOKUP(D165,分工!$B$2:'分工'!$C$32,2,0))</f>
        <v/>
      </c>
      <c r="F165" s="35" t="inlineStr">
        <is>
          <t>预计2024-01-01到2024-06-30业绩：净利润230万元至340万元;下降幅度为84%至77%,基本每股收益0.02元至0.03元;上年同期业绩:净利润1476.00万元,基本每股收益0.14元;</t>
        </is>
      </c>
      <c r="G165" s="33">
        <f>IFERROR(VLOOKUP(C165,重点公司!$C$2:$E$800,2,FALSE),0)</f>
        <v/>
      </c>
    </row>
    <row r="166" ht="14" customHeight="1">
      <c r="B166" s="34" t="inlineStr">
        <is>
          <t>000301.SZ</t>
        </is>
      </c>
      <c r="C166" s="29">
        <f>[1]!s_info_name(B166)</f>
        <v/>
      </c>
      <c r="D166" s="39">
        <f>[1]!s_info_industry_sw_2021(B166,"",1)</f>
        <v/>
      </c>
      <c r="E166" s="31">
        <f>IF([1]!s_info_industry_sw_2021(B166,"",2)="消费电子",分工!$E$4,VLOOKUP(D166,分工!$B$2:'分工'!$C$32,2,0))</f>
        <v/>
      </c>
      <c r="F166" s="35" t="inlineStr">
        <is>
          <t>预计2024-01-01到2024-06-30业绩：净利润30000万元至35000万元;下降幅度为82.67%至79.78%,基本每股收益0.0454元至0.0529元;上年同期业绩:净利润173079.42万元,基本每股收益0.26元;</t>
        </is>
      </c>
      <c r="G166" s="33">
        <f>IFERROR(VLOOKUP(C166,重点公司!$C$2:$E$800,2,FALSE),0)</f>
        <v/>
      </c>
    </row>
    <row r="167" ht="14" customHeight="1">
      <c r="B167" s="34" t="inlineStr">
        <is>
          <t>605138.SH</t>
        </is>
      </c>
      <c r="C167" s="29">
        <f>[1]!s_info_name(B167)</f>
        <v/>
      </c>
      <c r="D167" s="39">
        <f>[1]!s_info_industry_sw_2021(B167,"",1)</f>
        <v/>
      </c>
      <c r="E167" s="31">
        <f>IF([1]!s_info_industry_sw_2021(B167,"",2)="消费电子",分工!$E$4,VLOOKUP(D167,分工!$B$2:'分工'!$C$32,2,0))</f>
        <v/>
      </c>
      <c r="F167" s="35" t="inlineStr">
        <is>
          <t>预计2024-01-01到2024-06-30业绩：净利润1900万元至2800万元;下降幅度为84.85%至77.67%;上年同期业绩:净利润12537.97万元,基本每股收益0.23元;</t>
        </is>
      </c>
      <c r="G167" s="33">
        <f>IFERROR(VLOOKUP(C167,重点公司!$C$2:$E$800,2,FALSE),0)</f>
        <v/>
      </c>
    </row>
    <row r="168" ht="14" customHeight="1">
      <c r="B168" s="34" t="inlineStr">
        <is>
          <t>002512.SZ</t>
        </is>
      </c>
      <c r="C168" s="29">
        <f>[1]!s_info_name(B168)</f>
        <v/>
      </c>
      <c r="D168" s="39">
        <f>[1]!s_info_industry_sw_2021(B168,"",1)</f>
        <v/>
      </c>
      <c r="E168" s="31">
        <f>IF([1]!s_info_industry_sw_2021(B168,"",2)="消费电子",分工!$E$4,VLOOKUP(D168,分工!$B$2:'分工'!$C$32,2,0))</f>
        <v/>
      </c>
      <c r="F168" s="35" t="inlineStr">
        <is>
          <t>预计2024-01-01到2024-06-30业绩：净利润150万元至225万元;下降幅度为85.39%至78.09%,基本每股收益0.0014元至0.0021元;上年同期业绩:净利润1026.82万元,基本每股收益0.0094元;</t>
        </is>
      </c>
      <c r="G168" s="33">
        <f>IFERROR(VLOOKUP(C168,重点公司!$C$2:$E$800,2,FALSE),0)</f>
        <v/>
      </c>
    </row>
    <row r="169" ht="14" customHeight="1">
      <c r="B169" s="34" t="inlineStr">
        <is>
          <t>002709.SZ</t>
        </is>
      </c>
      <c r="C169" s="29">
        <f>[1]!s_info_name(B169)</f>
        <v/>
      </c>
      <c r="D169" s="39">
        <f>[1]!s_info_industry_sw_2021(B169,"",1)</f>
        <v/>
      </c>
      <c r="E169" s="31">
        <f>IF([1]!s_info_industry_sw_2021(B169,"",2)="消费电子",分工!$E$4,VLOOKUP(D169,分工!$B$2:'分工'!$C$32,2,0))</f>
        <v/>
      </c>
      <c r="F169" s="35" t="inlineStr">
        <is>
          <t>预计2024-01-01到2024-06-30业绩：净利润21000万元至26000万元;下降幅度为83.70%至79.82%,基本每股收益0.11元至0.14元;上年同期业绩:净利润128835万元,基本每股收益0.68元;</t>
        </is>
      </c>
      <c r="G169" s="33">
        <f>IFERROR(VLOOKUP(C169,重点公司!$C$2:$E$800,2,FALSE),0)</f>
        <v/>
      </c>
    </row>
    <row r="170" ht="14" customHeight="1">
      <c r="B170" s="34" t="inlineStr">
        <is>
          <t>603709.SH</t>
        </is>
      </c>
      <c r="C170" s="29">
        <f>[1]!s_info_name(B170)</f>
        <v/>
      </c>
      <c r="D170" s="39">
        <f>[1]!s_info_industry_sw_2021(B170,"",1)</f>
        <v/>
      </c>
      <c r="E170" s="31">
        <f>IF([1]!s_info_industry_sw_2021(B170,"",2)="消费电子",分工!$E$4,VLOOKUP(D170,分工!$B$2:'分工'!$C$32,2,0))</f>
        <v/>
      </c>
      <c r="F170" s="35" t="inlineStr">
        <is>
          <t>预计2024-01-01到2024-06-30业绩：净利润241.20万元至350.58万元;下降幅度为86.38%至80.20%;上年同期业绩:净利润1770.50万元,基本每股收益0.22元;</t>
        </is>
      </c>
      <c r="G170" s="33">
        <f>IFERROR(VLOOKUP(C170,重点公司!$C$2:$E$800,2,FALSE),0)</f>
        <v/>
      </c>
    </row>
    <row r="171" ht="14" customHeight="1">
      <c r="B171" s="34" t="inlineStr">
        <is>
          <t>600805.SH</t>
        </is>
      </c>
      <c r="C171" s="29">
        <f>[1]!s_info_name(B171)</f>
        <v/>
      </c>
      <c r="D171" s="39">
        <f>[1]!s_info_industry_sw_2021(B171,"",1)</f>
        <v/>
      </c>
      <c r="E171" s="31">
        <f>IF([1]!s_info_industry_sw_2021(B171,"",2)="消费电子",分工!$E$4,VLOOKUP(D171,分工!$B$2:'分工'!$C$32,2,0))</f>
        <v/>
      </c>
      <c r="F171" s="35" t="inlineStr">
        <is>
          <t>预计2024-01-01到2024-06-30业绩：净利润1100万元左右;下降幅度为84.33%左右;上年同期业绩:净利润7019.74万元,基本每股收益0.08元;</t>
        </is>
      </c>
      <c r="G171" s="33">
        <f>IFERROR(VLOOKUP(C171,重点公司!$C$2:$E$800,2,FALSE),0)</f>
        <v/>
      </c>
    </row>
    <row r="172" ht="14" customHeight="1">
      <c r="B172" s="34" t="inlineStr">
        <is>
          <t>603392.SH</t>
        </is>
      </c>
      <c r="C172" s="29">
        <f>[1]!s_info_name(B172)</f>
        <v/>
      </c>
      <c r="D172" s="39">
        <f>[1]!s_info_industry_sw_2021(B172,"",1)</f>
        <v/>
      </c>
      <c r="E172" s="31">
        <f>IF([1]!s_info_industry_sw_2021(B172,"",2)="消费电子",分工!$E$4,VLOOKUP(D172,分工!$B$2:'分工'!$C$32,2,0))</f>
        <v/>
      </c>
      <c r="F172" s="35" t="inlineStr">
        <is>
          <t>预计2024-01-01到2024-06-30业绩：净利润24000万元至29000万元;下降幅度为85.90%至82.96%;上年同期业绩:净利润170236万元,基本每股收益1.34元;</t>
        </is>
      </c>
      <c r="G172" s="33">
        <f>IFERROR(VLOOKUP(C172,重点公司!$C$2:$E$800,2,FALSE),0)</f>
        <v/>
      </c>
    </row>
    <row r="173" ht="14" customHeight="1">
      <c r="B173" s="34" t="inlineStr">
        <is>
          <t>000609.SZ</t>
        </is>
      </c>
      <c r="C173" s="29">
        <f>[1]!s_info_name(B173)</f>
        <v/>
      </c>
      <c r="D173" s="39">
        <f>[1]!s_info_industry_sw_2021(B173,"",1)</f>
        <v/>
      </c>
      <c r="E173" s="31">
        <f>IF([1]!s_info_industry_sw_2021(B173,"",2)="消费电子",分工!$E$4,VLOOKUP(D173,分工!$B$2:'分工'!$C$32,2,0))</f>
        <v/>
      </c>
      <c r="F173" s="35" t="inlineStr">
        <is>
          <t>预计2024-01-01到2024-06-30业绩：净利润-12000万元至-6500万元,基本每股收益-0.40元至-0.22元;上年同期业绩:净利润-4966.88万元,基本每股收益-0.17元;</t>
        </is>
      </c>
      <c r="G173" s="33">
        <f>IFERROR(VLOOKUP(C173,重点公司!$C$2:$E$800,2,FALSE),0)</f>
        <v/>
      </c>
    </row>
    <row r="174" ht="14" customHeight="1">
      <c r="B174" s="34" t="inlineStr">
        <is>
          <t>603719.SH</t>
        </is>
      </c>
      <c r="C174" s="29">
        <f>[1]!s_info_name(B174)</f>
        <v/>
      </c>
      <c r="D174" s="39">
        <f>[1]!s_info_industry_sw_2021(B174,"",1)</f>
        <v/>
      </c>
      <c r="E174" s="31">
        <f>IF([1]!s_info_industry_sw_2021(B174,"",2)="消费电子",分工!$E$4,VLOOKUP(D174,分工!$B$2:'分工'!$C$32,2,0))</f>
        <v/>
      </c>
      <c r="F174" s="35" t="inlineStr">
        <is>
          <t>预计2024-01-01到2024-06-30业绩：净利润2100万元至3000万元;下降幅度为88.91%至84.15%;上年同期业绩:净利润18930.6048万元,基本每股收益0.48元;</t>
        </is>
      </c>
      <c r="G174" s="33">
        <f>IFERROR(VLOOKUP(C174,重点公司!$C$2:$E$800,2,FALSE),0)</f>
        <v/>
      </c>
    </row>
    <row r="175" ht="14" customHeight="1">
      <c r="B175" s="34" t="inlineStr">
        <is>
          <t>002723.SZ</t>
        </is>
      </c>
      <c r="C175" s="29">
        <f>[1]!s_info_name(B175)</f>
        <v/>
      </c>
      <c r="D175" s="39">
        <f>[1]!s_info_industry_sw_2021(B175,"",1)</f>
        <v/>
      </c>
      <c r="E175" s="31">
        <f>IF([1]!s_info_industry_sw_2021(B175,"",2)="消费电子",分工!$E$4,VLOOKUP(D175,分工!$B$2:'分工'!$C$32,2,0))</f>
        <v/>
      </c>
      <c r="F175" s="35" t="inlineStr">
        <is>
          <t>预计2024-01-01到2024-06-30业绩：净利润300万元至450万元;下降幅度为90.07%至85.10%,基本每股收益0.0094元至0.0142元;上年同期业绩:净利润3020.29万元,基本每股收益0.0950元;</t>
        </is>
      </c>
      <c r="G175" s="33">
        <f>IFERROR(VLOOKUP(C175,重点公司!$C$2:$E$800,2,FALSE),0)</f>
        <v/>
      </c>
    </row>
    <row r="176" ht="14" customHeight="1">
      <c r="B176" s="34" t="inlineStr">
        <is>
          <t>002038.SZ</t>
        </is>
      </c>
      <c r="C176" s="29">
        <f>[1]!s_info_name(B176)</f>
        <v/>
      </c>
      <c r="D176" s="39">
        <f>[1]!s_info_industry_sw_2021(B176,"",1)</f>
        <v/>
      </c>
      <c r="E176" s="31">
        <f>IF([1]!s_info_industry_sw_2021(B176,"",2)="消费电子",分工!$E$4,VLOOKUP(D176,分工!$B$2:'分工'!$C$32,2,0))</f>
        <v/>
      </c>
      <c r="F176" s="35" t="inlineStr">
        <is>
          <t>预计2024-01-01到2024-06-30业绩：净利润2800万元至4200万元;下降幅度为91.17%至86.76%,基本每股收益0.03元至0.04元;上年同期业绩:净利润31716.41万元,基本每股收益0.31元;</t>
        </is>
      </c>
      <c r="G176" s="33">
        <f>IFERROR(VLOOKUP(C176,重点公司!$C$2:$E$800,2,FALSE),0)</f>
        <v/>
      </c>
    </row>
    <row r="177" ht="14" customHeight="1">
      <c r="B177" s="34" t="inlineStr">
        <is>
          <t>002497.SZ</t>
        </is>
      </c>
      <c r="C177" s="29">
        <f>[1]!s_info_name(B177)</f>
        <v/>
      </c>
      <c r="D177" s="39">
        <f>[1]!s_info_industry_sw_2021(B177,"",1)</f>
        <v/>
      </c>
      <c r="E177" s="31">
        <f>IF([1]!s_info_industry_sw_2021(B177,"",2)="消费电子",分工!$E$4,VLOOKUP(D177,分工!$B$2:'分工'!$C$32,2,0))</f>
        <v/>
      </c>
      <c r="F177" s="35" t="inlineStr">
        <is>
          <t>预计2024-01-01到2024-06-30业绩：净利润8000万元至12000万元;下降幅度为91.58%至87.38%,基本每股收益0.0694元至0.1041元;上年同期业绩:净利润95060.74万元,基本每股收益0.8248元;</t>
        </is>
      </c>
      <c r="G177" s="33">
        <f>IFERROR(VLOOKUP(C177,重点公司!$C$2:$E$800,2,FALSE),0)</f>
        <v/>
      </c>
    </row>
    <row r="178" ht="14" customHeight="1">
      <c r="B178" s="34" t="inlineStr">
        <is>
          <t>002391.SZ</t>
        </is>
      </c>
      <c r="C178" s="29">
        <f>[1]!s_info_name(B178)</f>
        <v/>
      </c>
      <c r="D178" s="39">
        <f>[1]!s_info_industry_sw_2021(B178,"",1)</f>
        <v/>
      </c>
      <c r="E178" s="31">
        <f>IF([1]!s_info_industry_sw_2021(B178,"",2)="消费电子",分工!$E$4,VLOOKUP(D178,分工!$B$2:'分工'!$C$32,2,0))</f>
        <v/>
      </c>
      <c r="F178" s="35" t="inlineStr">
        <is>
          <t>预计2024-01-01到2024-06-30业绩：净利润1500.00万元至2000.00万元;下降幅度为91.31%至88.41%,基本每股收益0.0231元至0.0308元;上年同期业绩:净利润17253.45万元,基本每股收益0.2656元;</t>
        </is>
      </c>
      <c r="G178" s="33">
        <f>IFERROR(VLOOKUP(C178,重点公司!$C$2:$E$800,2,FALSE),0)</f>
        <v/>
      </c>
    </row>
    <row r="179" ht="14" customHeight="1">
      <c r="B179" s="34" t="inlineStr">
        <is>
          <t>001255.SZ</t>
        </is>
      </c>
      <c r="C179" s="29">
        <f>[1]!s_info_name(B179)</f>
        <v/>
      </c>
      <c r="D179" s="39">
        <f>[1]!s_info_industry_sw_2021(B179,"",1)</f>
        <v/>
      </c>
      <c r="E179" s="31">
        <f>IF([1]!s_info_industry_sw_2021(B179,"",2)="消费电子",分工!$E$4,VLOOKUP(D179,分工!$B$2:'分工'!$C$32,2,0))</f>
        <v/>
      </c>
      <c r="F179" s="35" t="inlineStr">
        <is>
          <t>预计2024-01-01到2024-06-30业绩：净利润0万元至600万元;下降幅度为100.00%至80.11%,基本每股收益0元至0.08元;上年同期业绩:净利润3015.94万元,基本每股收益0.38元;</t>
        </is>
      </c>
      <c r="G179" s="33">
        <f>IFERROR(VLOOKUP(C179,重点公司!$C$2:$E$800,2,FALSE),0)</f>
        <v/>
      </c>
    </row>
    <row r="180" ht="14" customHeight="1">
      <c r="B180" s="34" t="inlineStr">
        <is>
          <t>002261.SZ</t>
        </is>
      </c>
      <c r="C180" s="29">
        <f>[1]!s_info_name(B180)</f>
        <v/>
      </c>
      <c r="D180" s="39">
        <f>[1]!s_info_industry_sw_2021(B180,"",1)</f>
        <v/>
      </c>
      <c r="E180" s="31">
        <f>IF([1]!s_info_industry_sw_2021(B180,"",2)="消费电子",分工!$E$4,VLOOKUP(D180,分工!$B$2:'分工'!$C$32,2,0))</f>
        <v/>
      </c>
      <c r="F180" s="35" t="inlineStr">
        <is>
          <t>预计2024-01-01到2024-06-30业绩：净利润400.00万元至600.00万元;下降幅度为93.08%至89.62%,基本每股收益0.0032元至0.0048元,增减变动为-93.09%至-89.63%;上年同期业绩:净利润5781.47万元,基本每股收益0.0463元;</t>
        </is>
      </c>
      <c r="G180" s="33">
        <f>IFERROR(VLOOKUP(C180,重点公司!$C$2:$E$800,2,FALSE),0)</f>
        <v/>
      </c>
    </row>
    <row r="181" ht="14" customHeight="1">
      <c r="B181" s="34" t="inlineStr">
        <is>
          <t>603032.SH</t>
        </is>
      </c>
      <c r="C181" s="29">
        <f>[1]!s_info_name(B181)</f>
        <v/>
      </c>
      <c r="D181" s="39">
        <f>[1]!s_info_industry_sw_2021(B181,"",1)</f>
        <v/>
      </c>
      <c r="E181" s="31">
        <f>IF([1]!s_info_industry_sw_2021(B181,"",2)="消费电子",分工!$E$4,VLOOKUP(D181,分工!$B$2:'分工'!$C$32,2,0))</f>
        <v/>
      </c>
      <c r="F181" s="35" t="inlineStr">
        <is>
          <t>预计2024-01-01到2024-06-30业绩：净利润700万元至900万元;下降幅度为94.96%至93.53%;上年同期业绩:净利润13900.39万元,基本每股收益0.61元;</t>
        </is>
      </c>
      <c r="G181" s="33">
        <f>IFERROR(VLOOKUP(C181,重点公司!$C$2:$E$800,2,FALSE),0)</f>
        <v/>
      </c>
    </row>
    <row r="182" ht="14" customHeight="1">
      <c r="B182" s="34" t="inlineStr">
        <is>
          <t>002373.SZ</t>
        </is>
      </c>
      <c r="C182" s="29">
        <f>[1]!s_info_name(B182)</f>
        <v/>
      </c>
      <c r="D182" s="39">
        <f>[1]!s_info_industry_sw_2021(B182,"",1)</f>
        <v/>
      </c>
      <c r="E182" s="31">
        <f>IF([1]!s_info_industry_sw_2021(B182,"",2)="消费电子",分工!$E$4,VLOOKUP(D182,分工!$B$2:'分工'!$C$32,2,0))</f>
        <v/>
      </c>
      <c r="F182" s="35" t="inlineStr">
        <is>
          <t>预计2024-01-01到2024-06-30业绩：净利润1000万元至1500万元;下降幅度为96.49%至94.74%,基本每股收益为0.01元左右;上年同期业绩:净利润28509.04万元,基本每股收益0.18元;</t>
        </is>
      </c>
      <c r="G182" s="33">
        <f>IFERROR(VLOOKUP(C182,重点公司!$C$2:$E$800,2,FALSE),0)</f>
        <v/>
      </c>
    </row>
    <row r="183" ht="14" customHeight="1">
      <c r="B183" s="34" t="inlineStr">
        <is>
          <t>002232.SZ</t>
        </is>
      </c>
      <c r="C183" s="29">
        <f>[1]!s_info_name(B183)</f>
        <v/>
      </c>
      <c r="D183" s="39">
        <f>[1]!s_info_industry_sw_2021(B183,"",1)</f>
        <v/>
      </c>
      <c r="E183" s="31">
        <f>IF([1]!s_info_industry_sw_2021(B183,"",2)="消费电子",分工!$E$4,VLOOKUP(D183,分工!$B$2:'分工'!$C$32,2,0))</f>
        <v/>
      </c>
      <c r="F183" s="35" t="inlineStr">
        <is>
          <t>预计2024-01-01到2024-06-30业绩：净利润43万元至64万元;下降幅度为99.03%至98.56%,基本每股收益0.0011元至0.0016元;上年同期业绩:净利润4454.83万元,基本每股收益0.1090元;</t>
        </is>
      </c>
      <c r="G183" s="33">
        <f>IFERROR(VLOOKUP(C183,重点公司!$C$2:$E$800,2,FALSE),0)</f>
        <v/>
      </c>
    </row>
    <row r="184" ht="14" customHeight="1">
      <c r="B184" s="34" t="inlineStr">
        <is>
          <t>000789.SZ</t>
        </is>
      </c>
      <c r="C184" s="29">
        <f>[1]!s_info_name(B184)</f>
        <v/>
      </c>
      <c r="D184" s="39">
        <f>[1]!s_info_industry_sw_2021(B184,"",1)</f>
        <v/>
      </c>
      <c r="E184" s="31">
        <f>IF([1]!s_info_industry_sw_2021(B184,"",2)="消费电子",分工!$E$4,VLOOKUP(D184,分工!$B$2:'分工'!$C$32,2,0))</f>
        <v/>
      </c>
      <c r="F184" s="35" t="inlineStr">
        <is>
          <t>预计2024-01-01到2024-06-30业绩：净利润120万元至170万元;下降幅度为99.55%至99.36%,基本每股收益0.0015元至0.0021元;上年同期业绩:净利润26685.52万元,基本每股收益0.3347元;</t>
        </is>
      </c>
      <c r="G184" s="33">
        <f>IFERROR(VLOOKUP(C184,重点公司!$C$2:$E$800,2,FALSE),0)</f>
        <v/>
      </c>
    </row>
    <row r="185" ht="14" customHeight="1">
      <c r="B185" s="34" t="inlineStr">
        <is>
          <t>002717.SZ</t>
        </is>
      </c>
      <c r="C185" s="29">
        <f>[1]!s_info_name(B185)</f>
        <v/>
      </c>
      <c r="D185" s="39">
        <f>[1]!s_info_industry_sw_2021(B185,"",1)</f>
        <v/>
      </c>
      <c r="E185" s="31">
        <f>IF([1]!s_info_industry_sw_2021(B185,"",2)="消费电子",分工!$E$4,VLOOKUP(D185,分工!$B$2:'分工'!$C$32,2,0))</f>
        <v/>
      </c>
      <c r="F185" s="35" t="inlineStr">
        <is>
          <t>预计2024-01-01到2024-06-30业绩：净利润-25000万元至-20000万元,基本每股收益-0.15元至-0.12元;上年同期业绩:净利润-10835.54万元,基本每股收益-0.06元;</t>
        </is>
      </c>
      <c r="G185" s="33">
        <f>IFERROR(VLOOKUP(C185,重点公司!$C$2:$E$800,2,FALSE),0)</f>
        <v/>
      </c>
    </row>
    <row r="186" ht="14" customHeight="1">
      <c r="B186" s="34" t="inlineStr">
        <is>
          <t>002527.SZ</t>
        </is>
      </c>
      <c r="C186" s="29">
        <f>[1]!s_info_name(B186)</f>
        <v/>
      </c>
      <c r="D186" s="39">
        <f>[1]!s_info_industry_sw_2021(B186,"",1)</f>
        <v/>
      </c>
      <c r="E186" s="31">
        <f>IF([1]!s_info_industry_sw_2021(B186,"",2)="消费电子",分工!$E$4,VLOOKUP(D186,分工!$B$2:'分工'!$C$32,2,0))</f>
        <v/>
      </c>
      <c r="F186" s="35" t="inlineStr">
        <is>
          <t>预计2024-01-01到2024-06-30业绩：净利润-2269.80万元至-1222.20万元;下降幅度为118.29%至109.85%,基本每股收益-0.0343元至-0.0185元;上年同期业绩:净利润12408.26万元,基本每股收益0.1879元;</t>
        </is>
      </c>
      <c r="G186" s="33">
        <f>IFERROR(VLOOKUP(C186,重点公司!$C$2:$E$800,2,FALSE),0)</f>
        <v/>
      </c>
    </row>
    <row r="187" ht="14" customHeight="1">
      <c r="B187" s="34" t="inlineStr">
        <is>
          <t>600083.SH</t>
        </is>
      </c>
      <c r="C187" s="29">
        <f>[1]!s_info_name(B187)</f>
        <v/>
      </c>
      <c r="D187" s="39">
        <f>[1]!s_info_industry_sw_2021(B187,"",1)</f>
        <v/>
      </c>
      <c r="E187" s="31">
        <f>IF([1]!s_info_industry_sw_2021(B187,"",2)="消费电子",分工!$E$4,VLOOKUP(D187,分工!$B$2:'分工'!$C$32,2,0))</f>
        <v/>
      </c>
      <c r="F187" s="35" t="inlineStr">
        <is>
          <t>预计2024-01-01到2024-06-30业绩：净利润-3000万元至-2000万元;上年同期业绩:净利润-1155.76万元,基本每股收益-0.0503元;</t>
        </is>
      </c>
      <c r="G187" s="33">
        <f>IFERROR(VLOOKUP(C187,重点公司!$C$2:$E$800,2,FALSE),0)</f>
        <v/>
      </c>
    </row>
    <row r="188" ht="14" customHeight="1">
      <c r="B188" s="34" t="inlineStr">
        <is>
          <t>002502.SZ</t>
        </is>
      </c>
      <c r="C188" s="29">
        <f>[1]!s_info_name(B188)</f>
        <v/>
      </c>
      <c r="D188" s="39">
        <f>[1]!s_info_industry_sw_2021(B188,"",1)</f>
        <v/>
      </c>
      <c r="E188" s="31">
        <f>IF([1]!s_info_industry_sw_2021(B188,"",2)="消费电子",分工!$E$4,VLOOKUP(D188,分工!$B$2:'分工'!$C$32,2,0))</f>
        <v/>
      </c>
      <c r="F188" s="35" t="inlineStr">
        <is>
          <t>预计2024-01-01到2024-06-30业绩：净利润-1030万元至-690万元,基本每股收益-0.0120元至-0.0080元;上年同期业绩:净利润5151.76万元,基本每股收益0.0600元;</t>
        </is>
      </c>
      <c r="G188" s="33">
        <f>IFERROR(VLOOKUP(C188,重点公司!$C$2:$E$800,2,FALSE),0)</f>
        <v/>
      </c>
    </row>
    <row r="189" ht="14" customHeight="1">
      <c r="B189" s="34" t="inlineStr">
        <is>
          <t>002491.SZ</t>
        </is>
      </c>
      <c r="C189" s="29">
        <f>[1]!s_info_name(B189)</f>
        <v/>
      </c>
      <c r="D189" s="39">
        <f>[1]!s_info_industry_sw_2021(B189,"",1)</f>
        <v/>
      </c>
      <c r="E189" s="31">
        <f>IF([1]!s_info_industry_sw_2021(B189,"",2)="消费电子",分工!$E$4,VLOOKUP(D189,分工!$B$2:'分工'!$C$32,2,0))</f>
        <v/>
      </c>
      <c r="F189" s="35" t="inlineStr">
        <is>
          <t>预计2024-01-01到2024-06-30业绩：净利润-4500万元至-3500万元,基本每股收益-0.0366元至-0.0285元;上年同期业绩:净利润23235.40万元,基本每股收益0.1889元;</t>
        </is>
      </c>
      <c r="G189" s="33">
        <f>IFERROR(VLOOKUP(C189,重点公司!$C$2:$E$800,2,FALSE),0)</f>
        <v/>
      </c>
    </row>
    <row r="190" ht="14" customHeight="1">
      <c r="B190" s="34" t="inlineStr">
        <is>
          <t>003040.SZ</t>
        </is>
      </c>
      <c r="C190" s="29">
        <f>[1]!s_info_name(B190)</f>
        <v/>
      </c>
      <c r="D190" s="39">
        <f>[1]!s_info_industry_sw_2021(B190,"",1)</f>
        <v/>
      </c>
      <c r="E190" s="31">
        <f>IF([1]!s_info_industry_sw_2021(B190,"",2)="消费电子",分工!$E$4,VLOOKUP(D190,分工!$B$2:'分工'!$C$32,2,0))</f>
        <v/>
      </c>
      <c r="F190" s="35" t="inlineStr">
        <is>
          <t>预计2024-01-01到2024-06-30业绩：净利润-1700万元至-1200万元;下降幅度为126.35%至118.60%,基本每股收益-0.04元至-0.03元;上年同期业绩:净利润6451.45万元,基本每股收益0.14元;</t>
        </is>
      </c>
      <c r="G190" s="33">
        <f>IFERROR(VLOOKUP(C190,重点公司!$C$2:$E$800,2,FALSE),0)</f>
        <v/>
      </c>
    </row>
    <row r="191" ht="14" customHeight="1">
      <c r="B191" s="34" t="inlineStr">
        <is>
          <t>600782.SH</t>
        </is>
      </c>
      <c r="C191" s="29">
        <f>[1]!s_info_name(B191)</f>
        <v/>
      </c>
      <c r="D191" s="39">
        <f>[1]!s_info_industry_sw_2021(B191,"",1)</f>
        <v/>
      </c>
      <c r="E191" s="31">
        <f>IF([1]!s_info_industry_sw_2021(B191,"",2)="消费电子",分工!$E$4,VLOOKUP(D191,分工!$B$2:'分工'!$C$32,2,0))</f>
        <v/>
      </c>
      <c r="F191" s="35" t="inlineStr">
        <is>
          <t>预计2024-01-01到2024-06-30业绩：净利润-8900万元至-6200万元;上年同期业绩:净利润29513.84万元,基本每股收益0.09元;</t>
        </is>
      </c>
      <c r="G191" s="33">
        <f>IFERROR(VLOOKUP(C191,重点公司!$C$2:$E$800,2,FALSE),0)</f>
        <v/>
      </c>
    </row>
    <row r="192" ht="14" customHeight="1">
      <c r="B192" s="34" t="inlineStr">
        <is>
          <t>002240.SZ</t>
        </is>
      </c>
      <c r="C192" s="29">
        <f>[1]!s_info_name(B192)</f>
        <v/>
      </c>
      <c r="D192" s="39">
        <f>[1]!s_info_industry_sw_2021(B192,"",1)</f>
        <v/>
      </c>
      <c r="E192" s="31">
        <f>IF([1]!s_info_industry_sw_2021(B192,"",2)="消费电子",分工!$E$4,VLOOKUP(D192,分工!$B$2:'分工'!$C$32,2,0))</f>
        <v/>
      </c>
      <c r="F192" s="35" t="inlineStr">
        <is>
          <t>预计2024-01-01到2024-06-30业绩：净利润-19000.00万元至-13000.00万元;下降幅度为131.07%至121.26%,基本每股收益-0.21元至-0.14元;上年同期业绩:净利润61143.09万元,基本每股收益0.67元;</t>
        </is>
      </c>
      <c r="G192" s="33">
        <f>IFERROR(VLOOKUP(C192,重点公司!$C$2:$E$800,2,FALSE),0)</f>
        <v/>
      </c>
    </row>
    <row r="193" ht="14" customHeight="1">
      <c r="B193" s="34" t="inlineStr">
        <is>
          <t>001269.SZ</t>
        </is>
      </c>
      <c r="C193" s="29">
        <f>[1]!s_info_name(B193)</f>
        <v/>
      </c>
      <c r="D193" s="39">
        <f>[1]!s_info_industry_sw_2021(B193,"",1)</f>
        <v/>
      </c>
      <c r="E193" s="31">
        <f>IF([1]!s_info_industry_sw_2021(B193,"",2)="消费电子",分工!$E$4,VLOOKUP(D193,分工!$B$2:'分工'!$C$32,2,0))</f>
        <v/>
      </c>
      <c r="F193" s="35" t="inlineStr">
        <is>
          <t>预计2024-01-01到2024-06-30业绩：净利润-13300万元至-12000万元,基本每股收益-0.69元至-0.62元;上年同期业绩:净利润40783.42万元,基本每股收益2.12元;</t>
        </is>
      </c>
      <c r="G193" s="33">
        <f>IFERROR(VLOOKUP(C193,重点公司!$C$2:$E$800,2,FALSE),0)</f>
        <v/>
      </c>
    </row>
    <row r="194" ht="14" customHeight="1">
      <c r="B194" s="34" t="inlineStr">
        <is>
          <t>002855.SZ</t>
        </is>
      </c>
      <c r="C194" s="29">
        <f>[1]!s_info_name(B194)</f>
        <v/>
      </c>
      <c r="D194" s="39">
        <f>[1]!s_info_industry_sw_2021(B194,"",1)</f>
        <v/>
      </c>
      <c r="E194" s="31">
        <f>IF([1]!s_info_industry_sw_2021(B194,"",2)="消费电子",分工!$E$4,VLOOKUP(D194,分工!$B$2:'分工'!$C$32,2,0))</f>
        <v/>
      </c>
      <c r="F194" s="35" t="inlineStr">
        <is>
          <t>预计2024-01-01到2024-06-30业绩：净利润-12800万元至-9000万元,基本每股收益-0.519元至-0.365元;上年同期业绩:净利润-4688.86万元,基本每股收益-0.19元;</t>
        </is>
      </c>
      <c r="G194" s="33">
        <f>IFERROR(VLOOKUP(C194,重点公司!$C$2:$E$800,2,FALSE),0)</f>
        <v/>
      </c>
    </row>
    <row r="195" ht="14" customHeight="1">
      <c r="B195" s="34" t="inlineStr">
        <is>
          <t>002485.SZ</t>
        </is>
      </c>
      <c r="C195" s="29">
        <f>[1]!s_info_name(B195)</f>
        <v/>
      </c>
      <c r="D195" s="39">
        <f>[1]!s_info_industry_sw_2021(B195,"",1)</f>
        <v/>
      </c>
      <c r="E195" s="31">
        <f>IF([1]!s_info_industry_sw_2021(B195,"",2)="消费电子",分工!$E$4,VLOOKUP(D195,分工!$B$2:'分工'!$C$32,2,0))</f>
        <v/>
      </c>
      <c r="F195" s="35" t="inlineStr">
        <is>
          <t>预计2024-01-01到2024-06-30业绩：净利润-2300万元至-1200万元,基本每股收益-0.0423元至-0.0221元;上年同期业绩:净利润4982.59万元,基本每股收益0.0916元;</t>
        </is>
      </c>
      <c r="G195" s="33">
        <f>IFERROR(VLOOKUP(C195,重点公司!$C$2:$E$800,2,FALSE),0)</f>
        <v/>
      </c>
    </row>
    <row r="196" ht="14" customHeight="1">
      <c r="B196" s="34" t="inlineStr">
        <is>
          <t>001270.SZ</t>
        </is>
      </c>
      <c r="C196" s="29">
        <f>[1]!s_info_name(B196)</f>
        <v/>
      </c>
      <c r="D196" s="39">
        <f>[1]!s_info_industry_sw_2021(B196,"",1)</f>
        <v/>
      </c>
      <c r="E196" s="31">
        <f>IF([1]!s_info_industry_sw_2021(B196,"",2)="消费电子",分工!$E$4,VLOOKUP(D196,分工!$B$2:'分工'!$C$32,2,0))</f>
        <v/>
      </c>
      <c r="F196" s="35" t="inlineStr">
        <is>
          <t>预计2024-01-01到2024-06-30业绩：净利润-2800万元至-1960万元,基本每股收益-0.1372元至-0.0960元;上年同期业绩:净利润6461.95万元,基本每股收益0.3175元;</t>
        </is>
      </c>
      <c r="G196" s="33">
        <f>IFERROR(VLOOKUP(C196,重点公司!$C$2:$E$800,2,FALSE),0)</f>
        <v/>
      </c>
    </row>
    <row r="197" ht="14" customHeight="1">
      <c r="B197" s="34" t="inlineStr">
        <is>
          <t>002829.SZ</t>
        </is>
      </c>
      <c r="C197" s="29">
        <f>[1]!s_info_name(B197)</f>
        <v/>
      </c>
      <c r="D197" s="39">
        <f>[1]!s_info_industry_sw_2021(B197,"",1)</f>
        <v/>
      </c>
      <c r="E197" s="31">
        <f>IF([1]!s_info_industry_sw_2021(B197,"",2)="消费电子",分工!$E$4,VLOOKUP(D197,分工!$B$2:'分工'!$C$32,2,0))</f>
        <v/>
      </c>
      <c r="F197" s="35" t="inlineStr">
        <is>
          <t>预计2024-01-01到2024-06-30业绩：净利润-2000万元至-1000万元;下降幅度为151.79%至125.90%,基本每股收益-0.10元至-0.05元;上年同期业绩:净利润3861.39万元,基本每股收益0.24元;</t>
        </is>
      </c>
      <c r="G197" s="33">
        <f>IFERROR(VLOOKUP(C197,重点公司!$C$2:$E$800,2,FALSE),0)</f>
        <v/>
      </c>
    </row>
    <row r="198" ht="14" customHeight="1">
      <c r="B198" s="34" t="inlineStr">
        <is>
          <t>002354.SZ</t>
        </is>
      </c>
      <c r="C198" s="29">
        <f>[1]!s_info_name(B198)</f>
        <v/>
      </c>
      <c r="D198" s="39">
        <f>[1]!s_info_industry_sw_2021(B198,"",1)</f>
        <v/>
      </c>
      <c r="E198" s="31">
        <f>IF([1]!s_info_industry_sw_2021(B198,"",2)="消费电子",分工!$E$4,VLOOKUP(D198,分工!$B$2:'分工'!$C$32,2,0))</f>
        <v/>
      </c>
      <c r="F198" s="35" t="inlineStr">
        <is>
          <t>预计2024-01-01到2024-06-30业绩：净利润-700万元至-350万元;下降幅度为155.97%至127.99%,基本每股收益-0.0042元至-0.0021元;上年同期业绩:净利润1250.62万元,基本每股收益0.0076元;</t>
        </is>
      </c>
      <c r="G198" s="33">
        <f>IFERROR(VLOOKUP(C198,重点公司!$C$2:$E$800,2,FALSE),0)</f>
        <v/>
      </c>
    </row>
    <row r="199" ht="14" customHeight="1">
      <c r="B199" s="34" t="inlineStr">
        <is>
          <t>600867.SH</t>
        </is>
      </c>
      <c r="C199" s="29">
        <f>[1]!s_info_name(B199)</f>
        <v/>
      </c>
      <c r="D199" s="39">
        <f>[1]!s_info_industry_sw_2021(B199,"",1)</f>
        <v/>
      </c>
      <c r="E199" s="31">
        <f>IF([1]!s_info_industry_sw_2021(B199,"",2)="消费电子",分工!$E$4,VLOOKUP(D199,分工!$B$2:'分工'!$C$32,2,0))</f>
        <v/>
      </c>
      <c r="F199" s="35" t="inlineStr">
        <is>
          <t>预计2024-01-01到2024-06-30业绩：净利润-22390.56万元左右;上年同期业绩:净利润48480.02万元,基本每股收益0.24元;</t>
        </is>
      </c>
      <c r="G199" s="33">
        <f>IFERROR(VLOOKUP(C199,重点公司!$C$2:$E$800,2,FALSE),0)</f>
        <v/>
      </c>
    </row>
    <row r="200" ht="14" customHeight="1">
      <c r="B200" s="34" t="inlineStr">
        <is>
          <t>000572.SZ</t>
        </is>
      </c>
      <c r="C200" s="29">
        <f>[1]!s_info_name(B200)</f>
        <v/>
      </c>
      <c r="D200" s="39">
        <f>[1]!s_info_industry_sw_2021(B200,"",1)</f>
        <v/>
      </c>
      <c r="E200" s="31">
        <f>IF([1]!s_info_industry_sw_2021(B200,"",2)="消费电子",分工!$E$4,VLOOKUP(D200,分工!$B$2:'分工'!$C$32,2,0))</f>
        <v/>
      </c>
      <c r="F200" s="35" t="inlineStr">
        <is>
          <t>预计2024-01-01到2024-06-30业绩：净利润-18000万元至-14000万元,基本每股收益-0.1094元至-0.0851元;上年同期业绩:净利润-6364万元,基本每股收益-0.0387元;</t>
        </is>
      </c>
      <c r="G200" s="33">
        <f>IFERROR(VLOOKUP(C200,重点公司!$C$2:$E$800,2,FALSE),0)</f>
        <v/>
      </c>
    </row>
    <row r="201" ht="14" customHeight="1">
      <c r="B201" s="34" t="inlineStr">
        <is>
          <t>002231.SZ</t>
        </is>
      </c>
      <c r="C201" s="29">
        <f>[1]!s_info_name(B201)</f>
        <v/>
      </c>
      <c r="D201" s="39">
        <f>[1]!s_info_industry_sw_2021(B201,"",1)</f>
        <v/>
      </c>
      <c r="E201" s="31">
        <f>IF([1]!s_info_industry_sw_2021(B201,"",2)="消费电子",分工!$E$4,VLOOKUP(D201,分工!$B$2:'分工'!$C$32,2,0))</f>
        <v/>
      </c>
      <c r="F201" s="35" t="inlineStr">
        <is>
          <t>预计2024-01-01到2024-06-30业绩：净利润-800万元至-450万元,基本每股收益-0.0231元至-0.0130元;上年同期业绩:净利润1186.89万元,基本每股收益0.0342元;</t>
        </is>
      </c>
      <c r="G201" s="33">
        <f>IFERROR(VLOOKUP(C201,重点公司!$C$2:$E$800,2,FALSE),0)</f>
        <v/>
      </c>
    </row>
    <row r="202" ht="14" customHeight="1">
      <c r="B202" s="34" t="inlineStr">
        <is>
          <t>603985.SH</t>
        </is>
      </c>
      <c r="C202" s="29">
        <f>[1]!s_info_name(B202)</f>
        <v/>
      </c>
      <c r="D202" s="39">
        <f>[1]!s_info_industry_sw_2021(B202,"",1)</f>
        <v/>
      </c>
      <c r="E202" s="31">
        <f>IF([1]!s_info_industry_sw_2021(B202,"",2)="消费电子",分工!$E$4,VLOOKUP(D202,分工!$B$2:'分工'!$C$32,2,0))</f>
        <v/>
      </c>
      <c r="F202" s="35" t="inlineStr">
        <is>
          <t>预计2024-01-01到2024-06-30业绩：净利润-3600.00万元至-2650.00万元;上年同期业绩:净利润5530.89万元,基本每股收益0.1255元;</t>
        </is>
      </c>
      <c r="G202" s="33">
        <f>IFERROR(VLOOKUP(C202,重点公司!$C$2:$E$800,2,FALSE),0)</f>
        <v/>
      </c>
    </row>
    <row r="203" ht="14" customHeight="1">
      <c r="B203" s="34" t="inlineStr">
        <is>
          <t>600126.SH</t>
        </is>
      </c>
      <c r="C203" s="29">
        <f>[1]!s_info_name(B203)</f>
        <v/>
      </c>
      <c r="D203" s="39">
        <f>[1]!s_info_industry_sw_2021(B203,"",1)</f>
        <v/>
      </c>
      <c r="E203" s="31">
        <f>IF([1]!s_info_industry_sw_2021(B203,"",2)="消费电子",分工!$E$4,VLOOKUP(D203,分工!$B$2:'分工'!$C$32,2,0))</f>
        <v/>
      </c>
      <c r="F203" s="35" t="inlineStr">
        <is>
          <t>预计2024-01-01到2024-06-30业绩：净利润-3500.00万元左右;下降幅度为163.36%左右;上年同期业绩:净利润5524.27万元,基本每股收益0.02元;</t>
        </is>
      </c>
      <c r="G203" s="33">
        <f>IFERROR(VLOOKUP(C203,重点公司!$C$2:$E$800,2,FALSE),0)</f>
        <v/>
      </c>
    </row>
    <row r="204" ht="14" customHeight="1">
      <c r="B204" s="34" t="inlineStr">
        <is>
          <t>600156.SH</t>
        </is>
      </c>
      <c r="C204" s="29">
        <f>[1]!s_info_name(B204)</f>
        <v/>
      </c>
      <c r="D204" s="39">
        <f>[1]!s_info_industry_sw_2021(B204,"",1)</f>
        <v/>
      </c>
      <c r="E204" s="31">
        <f>IF([1]!s_info_industry_sw_2021(B204,"",2)="消费电子",分工!$E$4,VLOOKUP(D204,分工!$B$2:'分工'!$C$32,2,0))</f>
        <v/>
      </c>
      <c r="F204" s="35" t="inlineStr">
        <is>
          <t>预计2024-01-01到2024-06-30业绩：净利润-2750万元至-2300万元;上年同期业绩:净利润-953.26万元,基本每股收益-0.0237元;</t>
        </is>
      </c>
      <c r="G204" s="33">
        <f>IFERROR(VLOOKUP(C204,重点公司!$C$2:$E$800,2,FALSE),0)</f>
        <v/>
      </c>
    </row>
    <row r="205" ht="14" customHeight="1">
      <c r="B205" s="34" t="inlineStr">
        <is>
          <t>002346.SZ</t>
        </is>
      </c>
      <c r="C205" s="29">
        <f>[1]!s_info_name(B205)</f>
        <v/>
      </c>
      <c r="D205" s="39">
        <f>[1]!s_info_industry_sw_2021(B205,"",1)</f>
        <v/>
      </c>
      <c r="E205" s="31">
        <f>IF([1]!s_info_industry_sw_2021(B205,"",2)="消费电子",分工!$E$4,VLOOKUP(D205,分工!$B$2:'分工'!$C$32,2,0))</f>
        <v/>
      </c>
      <c r="F205" s="35" t="inlineStr">
        <is>
          <t>预计2024-01-01到2024-06-30业绩：净利润-18000万元至-12000万元,基本每股收益-0.41元至-0.27元;上年同期业绩:净利润22349.73万元,基本每股收益0.51元;</t>
        </is>
      </c>
      <c r="G205" s="33">
        <f>IFERROR(VLOOKUP(C205,重点公司!$C$2:$E$800,2,FALSE),0)</f>
        <v/>
      </c>
    </row>
    <row r="206" ht="14" customHeight="1">
      <c r="B206" s="34" t="inlineStr">
        <is>
          <t>002037.SZ</t>
        </is>
      </c>
      <c r="C206" s="29">
        <f>[1]!s_info_name(B206)</f>
        <v/>
      </c>
      <c r="D206" s="39">
        <f>[1]!s_info_industry_sw_2021(B206,"",1)</f>
        <v/>
      </c>
      <c r="E206" s="31">
        <f>IF([1]!s_info_industry_sw_2021(B206,"",2)="消费电子",分工!$E$4,VLOOKUP(D206,分工!$B$2:'分工'!$C$32,2,0))</f>
        <v/>
      </c>
      <c r="F206" s="35" t="inlineStr">
        <is>
          <t>预计2024-01-01到2024-06-30业绩：净利润-5600万元至-4600万元,基本每股收益-0.12元至-0.1元;上年同期业绩:净利润7317万元,基本每股收益0.15元;</t>
        </is>
      </c>
      <c r="G206" s="33">
        <f>IFERROR(VLOOKUP(C206,重点公司!$C$2:$E$800,2,FALSE),0)</f>
        <v/>
      </c>
    </row>
    <row r="207" ht="14" customHeight="1">
      <c r="B207" s="34" t="inlineStr">
        <is>
          <t>002747.SZ</t>
        </is>
      </c>
      <c r="C207" s="29">
        <f>[1]!s_info_name(B207)</f>
        <v/>
      </c>
      <c r="D207" s="39">
        <f>[1]!s_info_industry_sw_2021(B207,"",1)</f>
        <v/>
      </c>
      <c r="E207" s="31">
        <f>IF([1]!s_info_industry_sw_2021(B207,"",2)="消费电子",分工!$E$4,VLOOKUP(D207,分工!$B$2:'分工'!$C$32,2,0))</f>
        <v/>
      </c>
      <c r="F207" s="35" t="inlineStr">
        <is>
          <t>预计2024-01-01到2024-06-30业绩：净利润-8500万元至-6500万元;下降幅度为187.27%至166.73%,基本每股收益-0.10元至-0.07元;上年同期业绩:净利润9740.28万元,基本每股收益0.11元;</t>
        </is>
      </c>
      <c r="G207" s="33">
        <f>IFERROR(VLOOKUP(C207,重点公司!$C$2:$E$800,2,FALSE),0)</f>
        <v/>
      </c>
    </row>
    <row r="208" ht="14" customHeight="1">
      <c r="B208" s="34" t="inlineStr">
        <is>
          <t>600084.SH</t>
        </is>
      </c>
      <c r="C208" s="29">
        <f>[1]!s_info_name(B208)</f>
        <v/>
      </c>
      <c r="D208" s="39">
        <f>[1]!s_info_industry_sw_2021(B208,"",1)</f>
        <v/>
      </c>
      <c r="E208" s="31">
        <f>IF([1]!s_info_industry_sw_2021(B208,"",2)="消费电子",分工!$E$4,VLOOKUP(D208,分工!$B$2:'分工'!$C$32,2,0))</f>
        <v/>
      </c>
      <c r="F208" s="35" t="inlineStr">
        <is>
          <t>预计2024-01-01到2024-06-30业绩：净利润-550万元至-450万元;上年同期业绩:净利润621.40万元,基本每股收益0.0055元;</t>
        </is>
      </c>
      <c r="G208" s="33">
        <f>IFERROR(VLOOKUP(C208,重点公司!$C$2:$E$800,2,FALSE),0)</f>
        <v/>
      </c>
    </row>
    <row r="209" ht="14" customHeight="1">
      <c r="B209" s="34" t="inlineStr">
        <is>
          <t>002575.SZ</t>
        </is>
      </c>
      <c r="C209" s="29">
        <f>[1]!s_info_name(B209)</f>
        <v/>
      </c>
      <c r="D209" s="39">
        <f>[1]!s_info_industry_sw_2021(B209,"",1)</f>
        <v/>
      </c>
      <c r="E209" s="31">
        <f>IF([1]!s_info_industry_sw_2021(B209,"",2)="消费电子",分工!$E$4,VLOOKUP(D209,分工!$B$2:'分工'!$C$32,2,0))</f>
        <v/>
      </c>
      <c r="F209" s="35" t="inlineStr">
        <is>
          <t>预计2024-01-01到2024-06-30业绩：净利润-800.00万元至-550.00万元,基本每股收益-0.0136元至-0.0093元;上年同期业绩:净利润744.95万元,基本每股收益0.0120元;</t>
        </is>
      </c>
      <c r="G209" s="33">
        <f>IFERROR(VLOOKUP(C209,重点公司!$C$2:$E$800,2,FALSE),0)</f>
        <v/>
      </c>
    </row>
    <row r="210" ht="14" customHeight="1">
      <c r="B210" s="34" t="inlineStr">
        <is>
          <t>002030.SZ</t>
        </is>
      </c>
      <c r="C210" s="29">
        <f>[1]!s_info_name(B210)</f>
        <v/>
      </c>
      <c r="D210" s="39">
        <f>[1]!s_info_industry_sw_2021(B210,"",1)</f>
        <v/>
      </c>
      <c r="E210" s="31">
        <f>IF([1]!s_info_industry_sw_2021(B210,"",2)="消费电子",分工!$E$4,VLOOKUP(D210,分工!$B$2:'分工'!$C$32,2,0))</f>
        <v/>
      </c>
      <c r="F210" s="35" t="inlineStr">
        <is>
          <t>预计2024-01-01到2024-06-30业绩：净利润-43000.00万元至-35000.00万元,基本每股收益-0.31元至-0.25元;上年同期业绩:净利润40275.54万元,基本每股收益0.29元;</t>
        </is>
      </c>
      <c r="G210" s="33">
        <f>IFERROR(VLOOKUP(C210,重点公司!$C$2:$E$800,2,FALSE),0)</f>
        <v/>
      </c>
    </row>
    <row r="211" ht="14" customHeight="1">
      <c r="B211" s="34" t="inlineStr">
        <is>
          <t>600696.SH</t>
        </is>
      </c>
      <c r="C211" s="29">
        <f>[1]!s_info_name(B211)</f>
        <v/>
      </c>
      <c r="D211" s="39">
        <f>[1]!s_info_industry_sw_2021(B211,"",1)</f>
        <v/>
      </c>
      <c r="E211" s="31">
        <f>IF([1]!s_info_industry_sw_2021(B211,"",2)="消费电子",分工!$E$4,VLOOKUP(D211,分工!$B$2:'分工'!$C$32,2,0))</f>
        <v/>
      </c>
      <c r="F211" s="35" t="inlineStr">
        <is>
          <t>预计2024-01-01到2024-06-30业绩：净利润-8250.00万元至-5500.00万元;上年同期业绩:净利润5351.26万元,基本每股收益0.16元;</t>
        </is>
      </c>
      <c r="G211" s="33">
        <f>IFERROR(VLOOKUP(C211,重点公司!$C$2:$E$800,2,FALSE),0)</f>
        <v/>
      </c>
    </row>
    <row r="212" ht="14" customHeight="1">
      <c r="B212" s="34" t="inlineStr">
        <is>
          <t>603421.SH</t>
        </is>
      </c>
      <c r="C212" s="29">
        <f>[1]!s_info_name(B212)</f>
        <v/>
      </c>
      <c r="D212" s="39">
        <f>[1]!s_info_industry_sw_2021(B212,"",1)</f>
        <v/>
      </c>
      <c r="E212" s="31">
        <f>IF([1]!s_info_industry_sw_2021(B212,"",2)="消费电子",分工!$E$4,VLOOKUP(D212,分工!$B$2:'分工'!$C$32,2,0))</f>
        <v/>
      </c>
      <c r="F212" s="35" t="inlineStr">
        <is>
          <t>预计2024-01-01到2024-06-30业绩：净利润-5200万元至-4350万元;上年同期业绩:净利润3588.04万元,基本每股收益0.06元;</t>
        </is>
      </c>
      <c r="G212" s="33">
        <f>IFERROR(VLOOKUP(C212,重点公司!$C$2:$E$800,2,FALSE),0)</f>
        <v/>
      </c>
    </row>
    <row r="213" ht="14" customHeight="1">
      <c r="B213" s="34" t="inlineStr">
        <is>
          <t>002289.SZ</t>
        </is>
      </c>
      <c r="C213" s="29">
        <f>[1]!s_info_name(B213)</f>
        <v/>
      </c>
      <c r="D213" s="39">
        <f>[1]!s_info_industry_sw_2021(B213,"",1)</f>
        <v/>
      </c>
      <c r="E213" s="31">
        <f>IF([1]!s_info_industry_sw_2021(B213,"",2)="消费电子",分工!$E$4,VLOOKUP(D213,分工!$B$2:'分工'!$C$32,2,0))</f>
        <v/>
      </c>
      <c r="F213" s="35" t="inlineStr">
        <is>
          <t>预计2024-01-01到2024-06-30业绩：净利润-800.00万元至-740.00万元;下降幅度为278.76%至265.35%,基本每股收益-0.0285元至-0.0264元;上年同期业绩:净利润447.53万元,基本每股收益0.0160元;</t>
        </is>
      </c>
      <c r="G213" s="33">
        <f>IFERROR(VLOOKUP(C213,重点公司!$C$2:$E$800,2,FALSE),0)</f>
        <v/>
      </c>
    </row>
    <row r="214" ht="14" customHeight="1">
      <c r="B214" s="34" t="inlineStr">
        <is>
          <t>600110.SH</t>
        </is>
      </c>
      <c r="C214" s="29">
        <f>[1]!s_info_name(B214)</f>
        <v/>
      </c>
      <c r="D214" s="39">
        <f>[1]!s_info_industry_sw_2021(B214,"",1)</f>
        <v/>
      </c>
      <c r="E214" s="31">
        <f>IF([1]!s_info_industry_sw_2021(B214,"",2)="消费电子",分工!$E$4,VLOOKUP(D214,分工!$B$2:'分工'!$C$32,2,0))</f>
        <v/>
      </c>
      <c r="F214" s="35" t="inlineStr">
        <is>
          <t>预计2024-01-01到2024-06-30业绩：净利润-15000万元左右;上年同期业绩:净利润8573.21万元,基本每股收益0.0491元;</t>
        </is>
      </c>
      <c r="G214" s="33">
        <f>IFERROR(VLOOKUP(C214,重点公司!$C$2:$E$800,2,FALSE),0)</f>
        <v/>
      </c>
    </row>
    <row r="215" ht="14" customHeight="1">
      <c r="B215" s="34" t="inlineStr">
        <is>
          <t>002951.SZ</t>
        </is>
      </c>
      <c r="C215" s="29">
        <f>[1]!s_info_name(B215)</f>
        <v/>
      </c>
      <c r="D215" s="39">
        <f>[1]!s_info_industry_sw_2021(B215,"",1)</f>
        <v/>
      </c>
      <c r="E215" s="31">
        <f>IF([1]!s_info_industry_sw_2021(B215,"",2)="消费电子",分工!$E$4,VLOOKUP(D215,分工!$B$2:'分工'!$C$32,2,0))</f>
        <v/>
      </c>
      <c r="F215" s="35" t="inlineStr">
        <is>
          <t>预计2024-01-01到2024-06-30业绩：净利润-4700.00万元至-3700.00万元,基本每股收益-0.11元至-0.09元;上年同期业绩:净利润-1119.14万元,基本每股收益-0.0276元;</t>
        </is>
      </c>
      <c r="G215" s="33">
        <f>IFERROR(VLOOKUP(C215,重点公司!$C$2:$E$800,2,FALSE),0)</f>
        <v/>
      </c>
    </row>
    <row r="216" ht="14" customHeight="1">
      <c r="B216" s="34" t="inlineStr">
        <is>
          <t>603127.SH</t>
        </is>
      </c>
      <c r="C216" s="29">
        <f>[1]!s_info_name(B216)</f>
        <v/>
      </c>
      <c r="D216" s="39">
        <f>[1]!s_info_industry_sw_2021(B216,"",1)</f>
        <v/>
      </c>
      <c r="E216" s="31">
        <f>IF([1]!s_info_industry_sw_2021(B216,"",2)="消费电子",分工!$E$4,VLOOKUP(D216,分工!$B$2:'分工'!$C$32,2,0))</f>
        <v/>
      </c>
      <c r="F216" s="35" t="inlineStr">
        <is>
          <t>预计2024-01-01到2024-06-30业绩：净利润-18435.63万元至-13626.33万元;上年同期业绩:净利润9062.72万元,基本每股收益0.17元;</t>
        </is>
      </c>
      <c r="G216" s="33">
        <f>IFERROR(VLOOKUP(C216,重点公司!$C$2:$E$800,2,FALSE),0)</f>
        <v/>
      </c>
    </row>
    <row r="217" ht="14" customHeight="1">
      <c r="B217" s="34" t="inlineStr">
        <is>
          <t>603959.SH</t>
        </is>
      </c>
      <c r="C217" s="29">
        <f>[1]!s_info_name(B217)</f>
        <v/>
      </c>
      <c r="D217" s="39">
        <f>[1]!s_info_industry_sw_2021(B217,"",1)</f>
        <v/>
      </c>
      <c r="E217" s="31">
        <f>IF([1]!s_info_industry_sw_2021(B217,"",2)="消费电子",分工!$E$4,VLOOKUP(D217,分工!$B$2:'分工'!$C$32,2,0))</f>
        <v/>
      </c>
      <c r="F217" s="35" t="inlineStr">
        <is>
          <t>预计2024-01-01到2024-06-30业绩：净利润-14200.00万元至-10200.00万元;上年同期业绩:净利润6677.65万元,基本每股收益0.14元;</t>
        </is>
      </c>
      <c r="G217" s="33">
        <f>IFERROR(VLOOKUP(C217,重点公司!$C$2:$E$800,2,FALSE),0)</f>
        <v/>
      </c>
    </row>
    <row r="218" ht="14" customHeight="1">
      <c r="B218" s="34" t="inlineStr">
        <is>
          <t>002640.SZ</t>
        </is>
      </c>
      <c r="C218" s="29">
        <f>[1]!s_info_name(B218)</f>
        <v/>
      </c>
      <c r="D218" s="39">
        <f>[1]!s_info_industry_sw_2021(B218,"",1)</f>
        <v/>
      </c>
      <c r="E218" s="31">
        <f>IF([1]!s_info_industry_sw_2021(B218,"",2)="消费电子",分工!$E$4,VLOOKUP(D218,分工!$B$2:'分工'!$C$32,2,0))</f>
        <v/>
      </c>
      <c r="F218" s="35" t="inlineStr">
        <is>
          <t>预计2024-01-01到2024-06-30业绩：净利润-1500万元至-1000万元,基本每股收益-0.0096元至-0.0064元;上年同期业绩:净利润618.69万元,基本每股收益0.0040元;</t>
        </is>
      </c>
      <c r="G218" s="33">
        <f>IFERROR(VLOOKUP(C218,重点公司!$C$2:$E$800,2,FALSE),0)</f>
        <v/>
      </c>
    </row>
    <row r="219" ht="14" customHeight="1">
      <c r="B219" s="34" t="inlineStr">
        <is>
          <t>603988.SH</t>
        </is>
      </c>
      <c r="C219" s="29">
        <f>[1]!s_info_name(B219)</f>
        <v/>
      </c>
      <c r="D219" s="39">
        <f>[1]!s_info_industry_sw_2021(B219,"",1)</f>
        <v/>
      </c>
      <c r="E219" s="31">
        <f>IF([1]!s_info_industry_sw_2021(B219,"",2)="消费电子",分工!$E$4,VLOOKUP(D219,分工!$B$2:'分工'!$C$32,2,0))</f>
        <v/>
      </c>
      <c r="F219" s="35" t="inlineStr">
        <is>
          <t>预计2024-01-01到2024-06-30业绩：净利润-2160万元左右;下降幅度为310%左右;上年同期业绩:净利润1030万元,基本每股收益0.04元;</t>
        </is>
      </c>
      <c r="G219" s="33">
        <f>IFERROR(VLOOKUP(C219,重点公司!$C$2:$E$800,2,FALSE),0)</f>
        <v/>
      </c>
    </row>
    <row r="220" ht="14" customHeight="1">
      <c r="B220" s="34" t="inlineStr">
        <is>
          <t>600119.SH</t>
        </is>
      </c>
      <c r="C220" s="29">
        <f>[1]!s_info_name(B220)</f>
        <v/>
      </c>
      <c r="D220" s="39">
        <f>[1]!s_info_industry_sw_2021(B220,"",1)</f>
        <v/>
      </c>
      <c r="E220" s="31">
        <f>IF([1]!s_info_industry_sw_2021(B220,"",2)="消费电子",分工!$E$4,VLOOKUP(D220,分工!$B$2:'分工'!$C$32,2,0))</f>
        <v/>
      </c>
      <c r="F220" s="35" t="inlineStr">
        <is>
          <t>预计2024-01-01到2024-06-30业绩：净利润-1791.00万元至-1194.00万元;上年同期业绩:净利润-327.66万元,基本每股收益-0.009元;</t>
        </is>
      </c>
      <c r="G220" s="33">
        <f>IFERROR(VLOOKUP(C220,重点公司!$C$2:$E$800,2,FALSE),0)</f>
        <v/>
      </c>
    </row>
    <row r="221" ht="14" customHeight="1">
      <c r="B221" s="34" t="inlineStr">
        <is>
          <t>000952.SZ</t>
        </is>
      </c>
      <c r="C221" s="29">
        <f>[1]!s_info_name(B221)</f>
        <v/>
      </c>
      <c r="D221" s="39">
        <f>[1]!s_info_industry_sw_2021(B221,"",1)</f>
        <v/>
      </c>
      <c r="E221" s="31">
        <f>IF([1]!s_info_industry_sw_2021(B221,"",2)="消费电子",分工!$E$4,VLOOKUP(D221,分工!$B$2:'分工'!$C$32,2,0))</f>
        <v/>
      </c>
      <c r="F221" s="35" t="inlineStr">
        <is>
          <t>预计2024-01-01到2024-06-30业绩：净利润-13400万元至-10600万元;下降幅度为419.29%至310.78%,基本每股收益-0.3787元至-0.2996元;上年同期业绩:净利润-2580.45万元,基本每股收益-0.0729元;</t>
        </is>
      </c>
      <c r="G221" s="33">
        <f>IFERROR(VLOOKUP(C221,重点公司!$C$2:$E$800,2,FALSE),0)</f>
        <v/>
      </c>
    </row>
    <row r="222" ht="14" customHeight="1">
      <c r="B222" s="34" t="inlineStr">
        <is>
          <t>600804.SH</t>
        </is>
      </c>
      <c r="C222" s="29">
        <f>[1]!s_info_name(B222)</f>
        <v/>
      </c>
      <c r="D222" s="39">
        <f>[1]!s_info_industry_sw_2021(B222,"",1)</f>
        <v/>
      </c>
      <c r="E222" s="31">
        <f>IF([1]!s_info_industry_sw_2021(B222,"",2)="消费电子",分工!$E$4,VLOOKUP(D222,分工!$B$2:'分工'!$C$32,2,0))</f>
        <v/>
      </c>
      <c r="F222" s="35" t="inlineStr">
        <is>
          <t>预计2024-01-01到2024-06-30业绩：净利润-27099万元左右;上年同期业绩:净利润9464.78万元,基本每股收益0.06元;</t>
        </is>
      </c>
      <c r="G222" s="33">
        <f>IFERROR(VLOOKUP(C222,重点公司!$C$2:$E$800,2,FALSE),0)</f>
        <v/>
      </c>
    </row>
    <row r="223" ht="14" customHeight="1">
      <c r="B223" s="34" t="inlineStr">
        <is>
          <t>002678.SZ</t>
        </is>
      </c>
      <c r="C223" s="29">
        <f>[1]!s_info_name(B223)</f>
        <v/>
      </c>
      <c r="D223" s="39">
        <f>[1]!s_info_industry_sw_2021(B223,"",1)</f>
        <v/>
      </c>
      <c r="E223" s="31">
        <f>IF([1]!s_info_industry_sw_2021(B223,"",2)="消费电子",分工!$E$4,VLOOKUP(D223,分工!$B$2:'分工'!$C$32,2,0))</f>
        <v/>
      </c>
      <c r="F223" s="35" t="inlineStr">
        <is>
          <t>预计2024-01-01到2024-06-30业绩：净利润-8600万元至-6200万元,基本每股收益-0.07元至-0.05元;上年同期业绩:净利润2526.89万元,基本每股收益0.02元;</t>
        </is>
      </c>
      <c r="G223" s="33">
        <f>IFERROR(VLOOKUP(C223,重点公司!$C$2:$E$800,2,FALSE),0)</f>
        <v/>
      </c>
    </row>
    <row r="224" ht="14" customHeight="1">
      <c r="B224" s="34" t="inlineStr">
        <is>
          <t>600892.SH</t>
        </is>
      </c>
      <c r="C224" s="29">
        <f>[1]!s_info_name(B224)</f>
        <v/>
      </c>
      <c r="D224" s="39">
        <f>[1]!s_info_industry_sw_2021(B224,"",1)</f>
        <v/>
      </c>
      <c r="E224" s="31">
        <f>IF([1]!s_info_industry_sw_2021(B224,"",2)="消费电子",分工!$E$4,VLOOKUP(D224,分工!$B$2:'分工'!$C$32,2,0))</f>
        <v/>
      </c>
      <c r="F224" s="35" t="inlineStr">
        <is>
          <t>预计2024-01-01到2024-06-30业绩：净利润-1700万元至-1200万元;上年同期业绩:净利润452.20万元,基本每股收益0.01元;</t>
        </is>
      </c>
      <c r="G224" s="33">
        <f>IFERROR(VLOOKUP(C224,重点公司!$C$2:$E$800,2,FALSE),0)</f>
        <v/>
      </c>
    </row>
    <row r="225" ht="14" customHeight="1">
      <c r="B225" s="34" t="inlineStr">
        <is>
          <t>002383.SZ</t>
        </is>
      </c>
      <c r="C225" s="29">
        <f>[1]!s_info_name(B225)</f>
        <v/>
      </c>
      <c r="D225" s="39">
        <f>[1]!s_info_industry_sw_2021(B225,"",1)</f>
        <v/>
      </c>
      <c r="E225" s="31">
        <f>IF([1]!s_info_industry_sw_2021(B225,"",2)="消费电子",分工!$E$4,VLOOKUP(D225,分工!$B$2:'分工'!$C$32,2,0))</f>
        <v/>
      </c>
      <c r="F225" s="35" t="inlineStr">
        <is>
          <t>预计2024-01-01到2024-06-30业绩：净利润-6000万元至-4000万元;下降幅度为520.71%至380.47%,基本每股收益-0.0810元至-0.0540元;上年同期业绩:净利润1426.17万元,基本每股收益0.0193元;</t>
        </is>
      </c>
      <c r="G225" s="33">
        <f>IFERROR(VLOOKUP(C225,重点公司!$C$2:$E$800,2,FALSE),0)</f>
        <v/>
      </c>
    </row>
    <row r="226" ht="14" customHeight="1">
      <c r="B226" s="34" t="inlineStr">
        <is>
          <t>601011.SH</t>
        </is>
      </c>
      <c r="C226" s="29">
        <f>[1]!s_info_name(B226)</f>
        <v/>
      </c>
      <c r="D226" s="39">
        <f>[1]!s_info_industry_sw_2021(B226,"",1)</f>
        <v/>
      </c>
      <c r="E226" s="31">
        <f>IF([1]!s_info_industry_sw_2021(B226,"",2)="消费电子",分工!$E$4,VLOOKUP(D226,分工!$B$2:'分工'!$C$32,2,0))</f>
        <v/>
      </c>
      <c r="F226" s="35" t="inlineStr">
        <is>
          <t>预计2024-01-01到2024-06-30业绩：净利润-22000万元至-18200万元;上年同期业绩:净利润5593.82万元,基本每股收益0.029元;</t>
        </is>
      </c>
      <c r="G226" s="33">
        <f>IFERROR(VLOOKUP(C226,重点公司!$C$2:$E$800,2,FALSE),0)</f>
        <v/>
      </c>
    </row>
    <row r="227" ht="14" customHeight="1">
      <c r="B227" s="34" t="inlineStr">
        <is>
          <t>000590.SZ</t>
        </is>
      </c>
      <c r="C227" s="29">
        <f>[1]!s_info_name(B227)</f>
        <v/>
      </c>
      <c r="D227" s="39">
        <f>[1]!s_info_industry_sw_2021(B227,"",1)</f>
        <v/>
      </c>
      <c r="E227" s="31">
        <f>IF([1]!s_info_industry_sw_2021(B227,"",2)="消费电子",分工!$E$4,VLOOKUP(D227,分工!$B$2:'分工'!$C$32,2,0))</f>
        <v/>
      </c>
      <c r="F227" s="35" t="inlineStr">
        <is>
          <t>预计2024-01-01到2024-06-30业绩：净利润-2700万元至-2100万元,基本每股收益-0.1127元至-0.0877 元;上年同期业绩:净利润638.25万元,基本每股收益0.0267元;</t>
        </is>
      </c>
      <c r="G227" s="33">
        <f>IFERROR(VLOOKUP(C227,重点公司!$C$2:$E$800,2,FALSE),0)</f>
        <v/>
      </c>
    </row>
    <row r="228" ht="14" customHeight="1">
      <c r="B228" s="34" t="inlineStr">
        <is>
          <t>600225.SH</t>
        </is>
      </c>
      <c r="C228" s="29">
        <f>[1]!s_info_name(B228)</f>
        <v/>
      </c>
      <c r="D228" s="39">
        <f>[1]!s_info_industry_sw_2021(B228,"",1)</f>
        <v/>
      </c>
      <c r="E228" s="31">
        <f>IF([1]!s_info_industry_sw_2021(B228,"",2)="消费电子",分工!$E$4,VLOOKUP(D228,分工!$B$2:'分工'!$C$32,2,0))</f>
        <v/>
      </c>
      <c r="F228" s="35" t="inlineStr">
        <is>
          <t>预计2024-01-01到2024-06-30业绩：净利润-12656万元至-9261万元;上年同期业绩:净利润2490.09万元,基本每股收益0.01元;</t>
        </is>
      </c>
      <c r="G228" s="33">
        <f>IFERROR(VLOOKUP(C228,重点公司!$C$2:$E$800,2,FALSE),0)</f>
        <v/>
      </c>
    </row>
    <row r="229" ht="14" customHeight="1">
      <c r="B229" s="34" t="inlineStr">
        <is>
          <t>000514.SZ</t>
        </is>
      </c>
      <c r="C229" s="29">
        <f>[1]!s_info_name(B229)</f>
        <v/>
      </c>
      <c r="D229" s="39">
        <f>[1]!s_info_industry_sw_2021(B229,"",1)</f>
        <v/>
      </c>
      <c r="E229" s="31">
        <f>IF([1]!s_info_industry_sw_2021(B229,"",2)="消费电子",分工!$E$4,VLOOKUP(D229,分工!$B$2:'分工'!$C$32,2,0))</f>
        <v/>
      </c>
      <c r="F229" s="35" t="inlineStr">
        <is>
          <t>预计2024-01-01到2024-06-30业绩：净利润-3900万元至-2000万元;下降幅度为752%至337%,基本每股收益-0.0462元至-0.0237元;上年同期业绩:净利润-458万元,基本每股收益-0.0054元;</t>
        </is>
      </c>
      <c r="G229" s="33">
        <f>IFERROR(VLOOKUP(C229,重点公司!$C$2:$E$800,2,FALSE),0)</f>
        <v/>
      </c>
    </row>
    <row r="230" ht="14" customHeight="1">
      <c r="B230" s="34" t="inlineStr">
        <is>
          <t>002288.SZ</t>
        </is>
      </c>
      <c r="C230" s="29">
        <f>[1]!s_info_name(B230)</f>
        <v/>
      </c>
      <c r="D230" s="39">
        <f>[1]!s_info_industry_sw_2021(B230,"",1)</f>
        <v/>
      </c>
      <c r="E230" s="31">
        <f>IF([1]!s_info_industry_sw_2021(B230,"",2)="消费电子",分工!$E$4,VLOOKUP(D230,分工!$B$2:'分工'!$C$32,2,0))</f>
        <v/>
      </c>
      <c r="F230" s="35" t="inlineStr">
        <is>
          <t>预计2024-01-01到2024-06-30业绩：净利润-5000万元至-3500万元;下降幅度为641.85%至479.30%,基本每股收益-0.054元至-0.038元;上年同期业绩:净利润922.76万元,基本每股收益0.0099元;</t>
        </is>
      </c>
      <c r="G230" s="33">
        <f>IFERROR(VLOOKUP(C230,重点公司!$C$2:$E$800,2,FALSE),0)</f>
        <v/>
      </c>
    </row>
    <row r="231" ht="14" customHeight="1">
      <c r="B231" s="34" t="inlineStr">
        <is>
          <t>603958.SH</t>
        </is>
      </c>
      <c r="C231" s="29">
        <f>[1]!s_info_name(B231)</f>
        <v/>
      </c>
      <c r="D231" s="39">
        <f>[1]!s_info_industry_sw_2021(B231,"",1)</f>
        <v/>
      </c>
      <c r="E231" s="31">
        <f>IF([1]!s_info_industry_sw_2021(B231,"",2)="消费电子",分工!$E$4,VLOOKUP(D231,分工!$B$2:'分工'!$C$32,2,0))</f>
        <v/>
      </c>
      <c r="F231" s="35" t="inlineStr">
        <is>
          <t>预计2024-01-01到2024-06-30业绩：净利润-1500万元至-750万元;上年同期业绩:净利润186.32万元,基本每股收益0.01元;</t>
        </is>
      </c>
      <c r="G231" s="33">
        <f>IFERROR(VLOOKUP(C231,重点公司!$C$2:$E$800,2,FALSE),0)</f>
        <v/>
      </c>
    </row>
    <row r="232" ht="14" customHeight="1">
      <c r="B232" s="34" t="inlineStr">
        <is>
          <t>002549.SZ</t>
        </is>
      </c>
      <c r="C232" s="29">
        <f>[1]!s_info_name(B232)</f>
        <v/>
      </c>
      <c r="D232" s="39">
        <f>[1]!s_info_industry_sw_2021(B232,"",1)</f>
        <v/>
      </c>
      <c r="E232" s="31">
        <f>IF([1]!s_info_industry_sw_2021(B232,"",2)="消费电子",分工!$E$4,VLOOKUP(D232,分工!$B$2:'分工'!$C$32,2,0))</f>
        <v/>
      </c>
      <c r="F232" s="35" t="inlineStr">
        <is>
          <t>预计2024-01-01到2024-06-30业绩：净利润-6600.00万元至-4500.00万元,基本每股收益-0.0949元至-0.0647元;上年同期业绩:净利润892.45万元,基本每股收益0.0143元;</t>
        </is>
      </c>
      <c r="G232" s="33">
        <f>IFERROR(VLOOKUP(C232,重点公司!$C$2:$E$800,2,FALSE),0)</f>
        <v/>
      </c>
    </row>
    <row r="233" ht="14" customHeight="1">
      <c r="B233" s="34" t="inlineStr">
        <is>
          <t>003005.SZ</t>
        </is>
      </c>
      <c r="C233" s="29">
        <f>[1]!s_info_name(B233)</f>
        <v/>
      </c>
      <c r="D233" s="39">
        <f>[1]!s_info_industry_sw_2021(B233,"",1)</f>
        <v/>
      </c>
      <c r="E233" s="31">
        <f>IF([1]!s_info_industry_sw_2021(B233,"",2)="消费电子",分工!$E$4,VLOOKUP(D233,分工!$B$2:'分工'!$C$32,2,0))</f>
        <v/>
      </c>
      <c r="F233" s="35" t="inlineStr">
        <is>
          <t>预计2024-01-01到2024-06-30业绩：净利润-1700万元至-1200万元,基本每股收益-0.1146元至-0.0809元;上年同期业绩:净利润216.18万元,基本每股收益0.0146元;</t>
        </is>
      </c>
      <c r="G233" s="33">
        <f>IFERROR(VLOOKUP(C233,重点公司!$C$2:$E$800,2,FALSE),0)</f>
        <v/>
      </c>
    </row>
    <row r="234" ht="14" customHeight="1">
      <c r="B234" s="34" t="inlineStr">
        <is>
          <t>002902.SZ</t>
        </is>
      </c>
      <c r="C234" s="29">
        <f>[1]!s_info_name(B234)</f>
        <v/>
      </c>
      <c r="D234" s="39">
        <f>[1]!s_info_industry_sw_2021(B234,"",1)</f>
        <v/>
      </c>
      <c r="E234" s="31">
        <f>IF([1]!s_info_industry_sw_2021(B234,"",2)="消费电子",分工!$E$4,VLOOKUP(D234,分工!$B$2:'分工'!$C$32,2,0))</f>
        <v/>
      </c>
      <c r="F234" s="35" t="inlineStr">
        <is>
          <t>预计2024-01-01到2024-06-30业绩：净利润-8500万元至-6500万元,基本每股收益-0.3798元至-0.2905元;上年同期业绩:净利润922.86万元,基本每股收益0.0436元;</t>
        </is>
      </c>
      <c r="G234" s="33">
        <f>IFERROR(VLOOKUP(C234,重点公司!$C$2:$E$800,2,FALSE),0)</f>
        <v/>
      </c>
    </row>
    <row r="235" ht="14" customHeight="1">
      <c r="B235" s="34" t="inlineStr">
        <is>
          <t>002921.SZ</t>
        </is>
      </c>
      <c r="C235" s="29">
        <f>[1]!s_info_name(B235)</f>
        <v/>
      </c>
      <c r="D235" s="39">
        <f>[1]!s_info_industry_sw_2021(B235,"",1)</f>
        <v/>
      </c>
      <c r="E235" s="31">
        <f>IF([1]!s_info_industry_sw_2021(B235,"",2)="消费电子",分工!$E$4,VLOOKUP(D235,分工!$B$2:'分工'!$C$32,2,0))</f>
        <v/>
      </c>
      <c r="F235" s="35" t="inlineStr">
        <is>
          <t>预计2024-01-01到2024-06-30业绩：净利润-1950万元至-1600万元;下降幅度为1016.33%至815.96%,基本每股收益-0.1568元至-0.1286元;上年同期业绩:净利润-174.68万元,基本每股收益-0.0137元;</t>
        </is>
      </c>
      <c r="G235" s="33">
        <f>IFERROR(VLOOKUP(C235,重点公司!$C$2:$E$800,2,FALSE),0)</f>
        <v/>
      </c>
    </row>
    <row r="236" ht="14" customHeight="1">
      <c r="B236" s="34" t="inlineStr">
        <is>
          <t>000561.SZ</t>
        </is>
      </c>
      <c r="C236" s="29">
        <f>[1]!s_info_name(B236)</f>
        <v/>
      </c>
      <c r="D236" s="39">
        <f>[1]!s_info_industry_sw_2021(B236,"",1)</f>
        <v/>
      </c>
      <c r="E236" s="31">
        <f>IF([1]!s_info_industry_sw_2021(B236,"",2)="消费电子",分工!$E$4,VLOOKUP(D236,分工!$B$2:'分工'!$C$32,2,0))</f>
        <v/>
      </c>
      <c r="F236" s="35" t="inlineStr">
        <is>
          <t>预计2024-01-01到2024-06-30业绩：净利润-5200万元至-3700万元;下降幅度为1300.01%至953.85%,基本每股收益-0.0861元至-0.0612元;上年同期业绩:净利润433.33万元,基本每股收益0.0062元;</t>
        </is>
      </c>
      <c r="G236" s="33">
        <f>IFERROR(VLOOKUP(C236,重点公司!$C$2:$E$800,2,FALSE),0)</f>
        <v/>
      </c>
    </row>
    <row r="237" ht="14" customHeight="1">
      <c r="B237" s="34" t="inlineStr">
        <is>
          <t>000042.SZ</t>
        </is>
      </c>
      <c r="C237" s="29">
        <f>[1]!s_info_name(B237)</f>
        <v/>
      </c>
      <c r="D237" s="39">
        <f>[1]!s_info_industry_sw_2021(B237,"",1)</f>
        <v/>
      </c>
      <c r="E237" s="31">
        <f>IF([1]!s_info_industry_sw_2021(B237,"",2)="消费电子",分工!$E$4,VLOOKUP(D237,分工!$B$2:'分工'!$C$32,2,0))</f>
        <v/>
      </c>
      <c r="F237" s="35" t="inlineStr">
        <is>
          <t>预计2024-01-01到2024-06-30业绩：净利润-33000万元左右;下降幅度为1,575.15%左右,基本每股收益为-0.4964元左右;上年同期业绩:净利润-1969.97万元,基本每股收益-0.0296元;</t>
        </is>
      </c>
      <c r="G237" s="33">
        <f>IFERROR(VLOOKUP(C237,重点公司!$C$2:$E$800,2,FALSE),0)</f>
        <v/>
      </c>
    </row>
    <row r="238" ht="14" customHeight="1">
      <c r="B238" s="34" t="inlineStr">
        <is>
          <t>000566.SZ</t>
        </is>
      </c>
      <c r="C238" s="29">
        <f>[1]!s_info_name(B238)</f>
        <v/>
      </c>
      <c r="D238" s="39">
        <f>[1]!s_info_industry_sw_2021(B238,"",1)</f>
        <v/>
      </c>
      <c r="E238" s="31">
        <f>IF([1]!s_info_industry_sw_2021(B238,"",2)="消费电子",分工!$E$4,VLOOKUP(D238,分工!$B$2:'分工'!$C$32,2,0))</f>
        <v/>
      </c>
      <c r="F238" s="35" t="inlineStr">
        <is>
          <t>预计2024-01-01到2024-06-30业绩：净利润-17000万元至-13000万元,基本每股收益-0.131元至-0.1002元;上年同期业绩:净利润954.61万元,基本每股收益0.0074元;</t>
        </is>
      </c>
      <c r="G238" s="33">
        <f>IFERROR(VLOOKUP(C238,重点公司!$C$2:$E$800,2,FALSE),0)</f>
        <v/>
      </c>
    </row>
    <row r="239" ht="14" customHeight="1">
      <c r="B239" s="34" t="inlineStr">
        <is>
          <t>002514.SZ</t>
        </is>
      </c>
      <c r="C239" s="29">
        <f>[1]!s_info_name(B239)</f>
        <v/>
      </c>
      <c r="D239" s="39">
        <f>[1]!s_info_industry_sw_2021(B239,"",1)</f>
        <v/>
      </c>
      <c r="E239" s="31">
        <f>IF([1]!s_info_industry_sw_2021(B239,"",2)="消费电子",分工!$E$4,VLOOKUP(D239,分工!$B$2:'分工'!$C$32,2,0))</f>
        <v/>
      </c>
      <c r="F239" s="35" t="inlineStr">
        <is>
          <t>预计2024-01-01到2024-06-30业绩：净利润-14500万元至-7500万元,基本每股收益-0.20元至-0.10元;上年同期业绩:净利润524.24万元,基本每股收益0.0073元;</t>
        </is>
      </c>
      <c r="G239" s="33">
        <f>IFERROR(VLOOKUP(C239,重点公司!$C$2:$E$800,2,FALSE),0)</f>
        <v/>
      </c>
    </row>
    <row r="240" ht="14" customHeight="1">
      <c r="B240" s="34" t="inlineStr">
        <is>
          <t>002319.SZ</t>
        </is>
      </c>
      <c r="C240" s="29">
        <f>[1]!s_info_name(B240)</f>
        <v/>
      </c>
      <c r="D240" s="39">
        <f>[1]!s_info_industry_sw_2021(B240,"",1)</f>
        <v/>
      </c>
      <c r="E240" s="31">
        <f>IF([1]!s_info_industry_sw_2021(B240,"",2)="消费电子",分工!$E$4,VLOOKUP(D240,分工!$B$2:'分工'!$C$32,2,0))</f>
        <v/>
      </c>
      <c r="F240" s="35" t="inlineStr">
        <is>
          <t>预计2024-01-01到2024-06-30业绩：净利润-1800.00万元至-1200万元,基本每股收益-0.090元至-0.06元;上年同期业绩:净利润66.49万元,基本每股收益0.003元;</t>
        </is>
      </c>
      <c r="G240" s="33">
        <f>IFERROR(VLOOKUP(C240,重点公司!$C$2:$E$800,2,FALSE),0)</f>
        <v/>
      </c>
    </row>
    <row r="241" ht="14" customHeight="1">
      <c r="B241" s="34" t="inlineStr">
        <is>
          <t>000978.SZ</t>
        </is>
      </c>
      <c r="C241" s="29">
        <f>[1]!s_info_name(B241)</f>
        <v/>
      </c>
      <c r="D241" s="39">
        <f>[1]!s_info_industry_sw_2021(B241,"",1)</f>
        <v/>
      </c>
      <c r="E241" s="31">
        <f>IF([1]!s_info_industry_sw_2021(B241,"",2)="消费电子",分工!$E$4,VLOOKUP(D241,分工!$B$2:'分工'!$C$32,2,0))</f>
        <v/>
      </c>
      <c r="F241" s="35" t="inlineStr">
        <is>
          <t>预计2024-01-01到2024-06-30业绩：净利润-2000万元左右,基本每股收益为-0.042元左右;上年同期业绩:净利润75.51万元,基本每股收益0.002元;</t>
        </is>
      </c>
      <c r="G241" s="33">
        <f>IFERROR(VLOOKUP(C241,重点公司!$C$2:$E$800,2,FALSE),0)</f>
        <v/>
      </c>
    </row>
    <row r="242" ht="14" customHeight="1">
      <c r="B242" s="34" t="inlineStr">
        <is>
          <t>002044.SZ</t>
        </is>
      </c>
      <c r="C242" s="29">
        <f>[1]!s_info_name(B242)</f>
        <v/>
      </c>
      <c r="D242" s="39">
        <f>[1]!s_info_industry_sw_2021(B242,"",1)</f>
        <v/>
      </c>
      <c r="E242" s="31">
        <f>IF([1]!s_info_industry_sw_2021(B242,"",2)="消费电子",分工!$E$4,VLOOKUP(D242,分工!$B$2:'分工'!$C$32,2,0))</f>
        <v/>
      </c>
      <c r="F242" s="35" t="inlineStr">
        <is>
          <t>预计2024-01-01到2024-06-30业绩：净利润-25700万元至-17700万元,基本每股收益-0.07元至-0.05元;上年同期业绩:净利润522.64万元,基本每股收益0.0013元;</t>
        </is>
      </c>
      <c r="G242" s="33">
        <f>IFERROR(VLOOKUP(C242,重点公司!$C$2:$E$800,2,FALSE),0)</f>
        <v/>
      </c>
    </row>
    <row r="243" ht="14" customHeight="1">
      <c r="B243" s="34" t="inlineStr">
        <is>
          <t>000717.SZ</t>
        </is>
      </c>
      <c r="C243" s="29">
        <f>[1]!s_info_name(B243)</f>
        <v/>
      </c>
      <c r="D243" s="39">
        <f>[1]!s_info_industry_sw_2021(B243,"",1)</f>
        <v/>
      </c>
      <c r="E243" s="31">
        <f>IF([1]!s_info_industry_sw_2021(B243,"",2)="消费电子",分工!$E$4,VLOOKUP(D243,分工!$B$2:'分工'!$C$32,2,0))</f>
        <v/>
      </c>
      <c r="F243" s="35" t="inlineStr">
        <is>
          <t>预计2024-01-01到2024-06-30业绩：净利润-48000万元至-39000万元;下降幅度为15387%至12520%,基本每股收益-0.1980元至-0.1609元;上年同期业绩:净利润314万元,基本每股收益0.0013元;</t>
        </is>
      </c>
      <c r="G243" s="33">
        <f>IFERROR(VLOOKUP(C243,重点公司!$C$2:$E$800,2,FALSE),0)</f>
        <v/>
      </c>
    </row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1290.81878992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4.490616621983914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2024-07-10T14:19:36Z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