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85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000949.SZ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预计2024-01-01到2024-06-30业绩：净利润13000万元至17000万元;增长幅度为1,040%至1,391%,基本每股收益0.09元至0.12元;上年同期业绩:净利润1140.52万元,基本每股收益0.008元;</t>
        </is>
      </c>
      <c r="G2" s="33">
        <f>IFERROR(VLOOKUP(C2,重点公司!$C$2:$E$800,2,FALSE),0)</f>
        <v/>
      </c>
    </row>
    <row r="3" ht="14" customHeight="1">
      <c r="B3" s="34" t="inlineStr">
        <is>
          <t>002160.SZ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预计2024-01-01到2024-06-30业绩：净利润3000万元至3900万元;增长幅度为936%至1246%,基本每股收益0.029元至0.038元;上年同期业绩:净利润289.68万元,基本每股收益0.0028元;</t>
        </is>
      </c>
      <c r="G3" s="33">
        <f>IFERROR(VLOOKUP(C3,重点公司!$C$2:$E$800,2,FALSE),0)</f>
        <v/>
      </c>
    </row>
    <row r="4" ht="14" customHeight="1">
      <c r="B4" s="34" t="inlineStr">
        <is>
          <t>002534.SZ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预计2024-01-01到2024-06-30业绩：净利润30000万元至38000万元;增长幅度为922.66%至1,195.37%,基本每股收益0.41元至0.51元;上年同期业绩:净利润2933.52万元,基本每股收益0.04元;</t>
        </is>
      </c>
      <c r="G4" s="33">
        <f>IFERROR(VLOOKUP(C4,重点公司!$C$2:$E$800,2,FALSE),0)</f>
        <v/>
      </c>
    </row>
    <row r="5" ht="14" customHeight="1">
      <c r="B5" s="34" t="inlineStr">
        <is>
          <t>002811.SZ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预计2024-01-01到2024-06-30业绩：净利润5500万元至7000万元;增长幅度为548.42%至725.27%,基本每股收益0.21元至0.26元;上年同期业绩:净利润848.21万元,基本每股收益0.03元;</t>
        </is>
      </c>
      <c r="G5" s="33">
        <f>IFERROR(VLOOKUP(C5,重点公司!$C$2:$E$800,2,FALSE),0)</f>
        <v/>
      </c>
    </row>
    <row r="6" ht="14" customHeight="1">
      <c r="B6" s="34" t="inlineStr">
        <is>
          <t>002072.SZ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预计2024-01-01到2024-06-30业绩：净利润270万元至400万元,基本每股收益0.0073元至0.0109元;上年同期业绩:净利润-68.44万元,基本每股收益-0.0019元;</t>
        </is>
      </c>
      <c r="G6" s="33">
        <f>IFERROR(VLOOKUP(C6,重点公司!$C$2:$E$800,2,FALSE),0)</f>
        <v/>
      </c>
    </row>
    <row r="7" ht="14" customHeight="1">
      <c r="B7" s="34" t="inlineStr">
        <is>
          <t>000089.SZ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预计2024-01-01到2024-06-30业绩：净利润14563万元至19563万元,基本每股收益0.071元至0.0954元;上年同期业绩:净利润-5510万元,基本每股收益-0.0269元;</t>
        </is>
      </c>
      <c r="G7" s="33">
        <f>IFERROR(VLOOKUP(C7,重点公司!$C$2:$E$800,2,FALSE),0)</f>
        <v/>
      </c>
    </row>
    <row r="8" ht="14" customHeight="1">
      <c r="B8" s="34" t="inlineStr">
        <is>
          <t>002165.SZ</t>
        </is>
      </c>
      <c r="C8" s="29">
        <f t="array" ref="C8">[1]!s_info_name(B8)</f>
        <v/>
      </c>
      <c r="D8" s="39">
        <f t="array" ref="D8">[1]!s_info_industry_sw_2021(B8,"",1)</f>
        <v/>
      </c>
      <c r="E8" s="31">
        <f t="array" ref="E8">IF([1]!s_info_industry_sw_2021(B8,"",2)="消费电子",分工!$E$4,VLOOKUP(D8,分工!$B$2:'分工'!$C$32,2,0))</f>
        <v/>
      </c>
      <c r="F8" s="35" t="inlineStr">
        <is>
          <t>预计2024-01-01到2024-06-30业绩：净利润3500万元至4000万元;增长幅度为358.92%至424.48%,基本每股收益0.0476元至0.0544元;上年同期业绩:净利润762.66万元,基本每股收益0.0104元;</t>
        </is>
      </c>
      <c r="G8" s="33">
        <f>IFERROR(VLOOKUP(C8,重点公司!$C$2:$E$800,2,FALSE),0)</f>
        <v/>
      </c>
    </row>
    <row r="9" ht="14" customHeight="1">
      <c r="B9" s="34" t="inlineStr">
        <is>
          <t>000861.SZ</t>
        </is>
      </c>
      <c r="C9" s="29">
        <f t="array" ref="C9">[1]!s_info_name(B9)</f>
        <v/>
      </c>
      <c r="D9" s="39">
        <f t="array" ref="D9">[1]!s_info_industry_sw_2021(B9,"",1)</f>
        <v/>
      </c>
      <c r="E9" s="31">
        <f t="array" ref="E9">IF([1]!s_info_industry_sw_2021(B9,"",2)="消费电子",分工!$E$4,VLOOKUP(D9,分工!$B$2:'分工'!$C$32,2,0))</f>
        <v/>
      </c>
      <c r="F9" s="35" t="inlineStr">
        <is>
          <t>预计2024-01-01到2024-06-30业绩：净利润9006.51万元至13500.00万元;增长幅度为201.13%至251.59%,基本每股收益0.0378元至0.0566元;上年同期业绩:净利润-8905.54万元,基本每股收益-0.0370元;</t>
        </is>
      </c>
      <c r="G9" s="33">
        <f>IFERROR(VLOOKUP(C9,重点公司!$C$2:$E$800,2,FALSE),0)</f>
        <v/>
      </c>
    </row>
    <row r="10" ht="14" customHeight="1">
      <c r="B10" s="34" t="inlineStr">
        <is>
          <t>002493.SZ</t>
        </is>
      </c>
      <c r="C10" s="29">
        <f t="array" ref="C10">[1]!s_info_name(B10)</f>
        <v/>
      </c>
      <c r="D10" s="39">
        <f t="array" ref="D10">[1]!s_info_industry_sw_2021(B10,"",1)</f>
        <v/>
      </c>
      <c r="E10" s="31">
        <f t="array" ref="E10">IF([1]!s_info_industry_sw_2021(B10,"",2)="消费电子",分工!$E$4,VLOOKUP(D10,分工!$B$2:'分工'!$C$32,2,0))</f>
        <v/>
      </c>
      <c r="F10" s="35" t="inlineStr">
        <is>
          <t>预计2024-01-01到2024-06-30业绩：净利润80000万元至110000万元;增长幅度为171.01%至197.64%,基本每股收益0.08元至0.11元;上年同期业绩:净利润-112663.36万元,基本每股收益-0.11元;</t>
        </is>
      </c>
      <c r="G10" s="33">
        <f>IFERROR(VLOOKUP(C10,重点公司!$C$2:$E$800,2,FALSE),0)</f>
        <v/>
      </c>
    </row>
    <row r="11" ht="14" customHeight="1">
      <c r="B11" s="34" t="inlineStr">
        <is>
          <t>600222.SH</t>
        </is>
      </c>
      <c r="C11" s="29">
        <f t="array" ref="C11">[1]!s_info_name(B11)</f>
        <v/>
      </c>
      <c r="D11" s="39">
        <f t="array" ref="D11">[1]!s_info_industry_sw_2021(B11,"",1)</f>
        <v/>
      </c>
      <c r="E11" s="31">
        <f t="array" ref="E11">IF([1]!s_info_industry_sw_2021(B11,"",2)="消费电子",分工!$E$4,VLOOKUP(D11,分工!$B$2:'分工'!$C$32,2,0))</f>
        <v/>
      </c>
      <c r="F11" s="35" t="inlineStr">
        <is>
          <t>预计2024-01-01到2024-06-30业绩：净利润2500万元至3000万元;上年同期业绩:净利润-3833.18万元,基本每股收益-0.0677元;</t>
        </is>
      </c>
      <c r="G11" s="33">
        <f>IFERROR(VLOOKUP(C11,重点公司!$C$2:$E$800,2,FALSE),0)</f>
        <v/>
      </c>
    </row>
    <row r="12" ht="14" customHeight="1">
      <c r="B12" s="34" t="inlineStr">
        <is>
          <t>001338.SZ</t>
        </is>
      </c>
      <c r="C12" s="29">
        <f t="array" ref="C12">[1]!s_info_name(B12)</f>
        <v/>
      </c>
      <c r="D12" s="39">
        <f t="array" ref="D12">[1]!s_info_industry_sw_2021(B12,"",1)</f>
        <v/>
      </c>
      <c r="E12" s="31">
        <f t="array" ref="E12">IF([1]!s_info_industry_sw_2021(B12,"",2)="消费电子",分工!$E$4,VLOOKUP(D12,分工!$B$2:'分工'!$C$32,2,0))</f>
        <v/>
      </c>
      <c r="F12" s="35" t="inlineStr">
        <is>
          <t>预计2024-01-01到2024-06-30业绩：净利润14600万元至18900万元;增长幅度为131.80%至200.07%,基本每股收益0.29元至0.37元;上年同期业绩:净利润6298.60万元,基本每股收益0.13元;</t>
        </is>
      </c>
      <c r="G12" s="33">
        <f>IFERROR(VLOOKUP(C12,重点公司!$C$2:$E$800,2,FALSE),0)</f>
        <v/>
      </c>
    </row>
    <row r="13" ht="14" customHeight="1">
      <c r="B13" s="34" t="inlineStr">
        <is>
          <t>603321.SH</t>
        </is>
      </c>
      <c r="C13" s="29">
        <f t="array" ref="C13">[1]!s_info_name(B13)</f>
        <v/>
      </c>
      <c r="D13" s="39">
        <f t="array" ref="D13">[1]!s_info_industry_sw_2021(B13,"",1)</f>
        <v/>
      </c>
      <c r="E13" s="31">
        <f t="array" ref="E13">IF([1]!s_info_industry_sw_2021(B13,"",2)="消费电子",分工!$E$4,VLOOKUP(D13,分工!$B$2:'分工'!$C$32,2,0))</f>
        <v/>
      </c>
      <c r="F13" s="35" t="inlineStr">
        <is>
          <t>预计2024-01-01到2024-06-30业绩：净利润8800万元至11000万元;增长幅度为136.31%至195.38%;上年同期业绩:净利润3724万元,基本每股收益0.12元;</t>
        </is>
      </c>
      <c r="G13" s="33">
        <f>IFERROR(VLOOKUP(C13,重点公司!$C$2:$E$800,2,FALSE),0)</f>
        <v/>
      </c>
    </row>
    <row r="14" ht="14" customHeight="1">
      <c r="B14" s="34" t="inlineStr">
        <is>
          <t>002897.SZ</t>
        </is>
      </c>
      <c r="C14" s="29">
        <f t="array" ref="C14">[1]!s_info_name(B14)</f>
        <v/>
      </c>
      <c r="D14" s="39">
        <f t="array" ref="D14">[1]!s_info_industry_sw_2021(B14,"",1)</f>
        <v/>
      </c>
      <c r="E14" s="31">
        <f t="array" ref="E14">IF([1]!s_info_industry_sw_2021(B14,"",2)="消费电子",分工!$E$4,VLOOKUP(D14,分工!$B$2:'分工'!$C$32,2,0))</f>
        <v/>
      </c>
      <c r="F14" s="35" t="inlineStr">
        <is>
          <t>预计2024-01-01到2024-06-30业绩：净利润16000万元至19000万元;增长幅度为141.67%至186.98%,基本每股收益0.82元至0.98元;上年同期业绩:净利润6620.59万元,基本每股收益0.39元;</t>
        </is>
      </c>
      <c r="G14" s="33">
        <f>IFERROR(VLOOKUP(C14,重点公司!$C$2:$E$800,2,FALSE),0)</f>
        <v/>
      </c>
    </row>
    <row r="15" ht="14" customHeight="1">
      <c r="B15" s="34" t="inlineStr">
        <is>
          <t>002019.SZ</t>
        </is>
      </c>
      <c r="C15" s="29">
        <f t="array" ref="C15">[1]!s_info_name(B15)</f>
        <v/>
      </c>
      <c r="D15" s="39">
        <f t="array" ref="D15">[1]!s_info_industry_sw_2021(B15,"",1)</f>
        <v/>
      </c>
      <c r="E15" s="31">
        <f t="array" ref="E15">IF([1]!s_info_industry_sw_2021(B15,"",2)="消费电子",分工!$E$4,VLOOKUP(D15,分工!$B$2:'分工'!$C$32,2,0))</f>
        <v/>
      </c>
      <c r="F15" s="35" t="inlineStr">
        <is>
          <t>预计2024-01-01到2024-06-30业绩：净利润24600.00万元至28000.00万元;增长幅度为126.39%至157.68%,基本每股收益0.20元至0.23元;上年同期业绩:净利润10866.04万元,基本每股收益0.09元;</t>
        </is>
      </c>
      <c r="G15" s="33">
        <f>IFERROR(VLOOKUP(C15,重点公司!$C$2:$E$800,2,FALSE),0)</f>
        <v/>
      </c>
    </row>
    <row r="16" ht="14" customHeight="1">
      <c r="B16" s="34" t="inlineStr">
        <is>
          <t>600626.SH</t>
        </is>
      </c>
      <c r="C16" s="29">
        <f t="array" ref="C16">[1]!s_info_name(B16)</f>
        <v/>
      </c>
      <c r="D16" s="39">
        <f t="array" ref="D16">[1]!s_info_industry_sw_2021(B16,"",1)</f>
        <v/>
      </c>
      <c r="E16" s="31">
        <f t="array" ref="E16">IF([1]!s_info_industry_sw_2021(B16,"",2)="消费电子",分工!$E$4,VLOOKUP(D16,分工!$B$2:'分工'!$C$32,2,0))</f>
        <v/>
      </c>
      <c r="F16" s="35" t="inlineStr">
        <is>
          <t>预计2024-01-01到2024-06-30业绩：净利润4500万元至6750万元;上年同期业绩:净利润-13781.67万元,基本每股收益-0.1244元;</t>
        </is>
      </c>
      <c r="G16" s="33">
        <f>IFERROR(VLOOKUP(C16,重点公司!$C$2:$E$800,2,FALSE),0)</f>
        <v/>
      </c>
    </row>
    <row r="17" ht="14" customHeight="1">
      <c r="B17" s="34" t="inlineStr">
        <is>
          <t>002273.SZ</t>
        </is>
      </c>
      <c r="C17" s="29">
        <f t="array" ref="C17">[1]!s_info_name(B17)</f>
        <v/>
      </c>
      <c r="D17" s="39">
        <f t="array" ref="D17">[1]!s_info_industry_sw_2021(B17,"",1)</f>
        <v/>
      </c>
      <c r="E17" s="31">
        <f t="array" ref="E17">IF([1]!s_info_industry_sw_2021(B17,"",2)="消费电子",分工!$E$4,VLOOKUP(D17,分工!$B$2:'分工'!$C$32,2,0))</f>
        <v/>
      </c>
      <c r="F17" s="35" t="inlineStr">
        <is>
          <t>预计2024-01-01到2024-06-30业绩：净利润40000万元至45000万元;增长幅度为125.45%至153.64%,基本每股收益0.29元至0.32元;上年同期业绩:净利润17741.92万元,基本每股收益0.13元;</t>
        </is>
      </c>
      <c r="G17" s="33">
        <f>IFERROR(VLOOKUP(C17,重点公司!$C$2:$E$800,2,FALSE),0)</f>
        <v/>
      </c>
    </row>
    <row r="18" ht="14" customHeight="1">
      <c r="B18" s="34" t="inlineStr">
        <is>
          <t>601003.SH</t>
        </is>
      </c>
      <c r="C18" s="29">
        <f t="array" ref="C18">[1]!s_info_name(B18)</f>
        <v/>
      </c>
      <c r="D18" s="39">
        <f t="array" ref="D18">[1]!s_info_industry_sw_2021(B18,"",1)</f>
        <v/>
      </c>
      <c r="E18" s="31">
        <f t="array" ref="E18">IF([1]!s_info_industry_sw_2021(B18,"",2)="消费电子",分工!$E$4,VLOOKUP(D18,分工!$B$2:'分工'!$C$32,2,0))</f>
        <v/>
      </c>
      <c r="F18" s="35" t="inlineStr">
        <is>
          <t>预计2024-01-01到2024-06-30业绩：净利润5000万元至5800万元;上年同期业绩:净利润-14472万元,基本每股收益-0.06元;</t>
        </is>
      </c>
      <c r="G18" s="33">
        <f>IFERROR(VLOOKUP(C18,重点公司!$C$2:$E$800,2,FALSE),0)</f>
        <v/>
      </c>
    </row>
    <row r="19" ht="14" customHeight="1">
      <c r="B19" s="34" t="inlineStr">
        <is>
          <t>600988.SH</t>
        </is>
      </c>
      <c r="C19" s="29">
        <f t="array" ref="C19">[1]!s_info_name(B19)</f>
        <v/>
      </c>
      <c r="D19" s="39">
        <f t="array" ref="D19">[1]!s_info_industry_sw_2021(B19,"",1)</f>
        <v/>
      </c>
      <c r="E19" s="31">
        <f t="array" ref="E19">IF([1]!s_info_industry_sw_2021(B19,"",2)="消费电子",分工!$E$4,VLOOKUP(D19,分工!$B$2:'分工'!$C$32,2,0))</f>
        <v/>
      </c>
      <c r="F19" s="35" t="inlineStr">
        <is>
          <t>预计2024-01-01到2024-06-30业绩：净利润70000万元至74000万元;增长幅度为124.39%至137.21%;上年同期业绩:净利润31196.33万元,基本每股收益0.19元;</t>
        </is>
      </c>
      <c r="G19" s="33">
        <f>IFERROR(VLOOKUP(C19,重点公司!$C$2:$E$800,2,FALSE),0)</f>
        <v/>
      </c>
    </row>
    <row r="20" ht="14" customHeight="1">
      <c r="B20" s="34" t="inlineStr">
        <is>
          <t>000839.SZ</t>
        </is>
      </c>
      <c r="C20" s="29">
        <f t="array" ref="C20">[1]!s_info_name(B20)</f>
        <v/>
      </c>
      <c r="D20" s="39">
        <f t="array" ref="D20">[1]!s_info_industry_sw_2021(B20,"",1)</f>
        <v/>
      </c>
      <c r="E20" s="31">
        <f t="array" ref="E20">IF([1]!s_info_industry_sw_2021(B20,"",2)="消费电子",分工!$E$4,VLOOKUP(D20,分工!$B$2:'分工'!$C$32,2,0))</f>
        <v/>
      </c>
      <c r="F20" s="35" t="inlineStr">
        <is>
          <t>预计2024-01-01到2024-06-30业绩：净利润13350万元至17350万元;增长幅度为99.76%至159.62%,基本每股收益0.0341元至0.0443元;上年同期业绩:净利润6682.95万元,基本每股收益0.0170元;</t>
        </is>
      </c>
      <c r="G20" s="33">
        <f>IFERROR(VLOOKUP(C20,重点公司!$C$2:$E$800,2,FALSE),0)</f>
        <v/>
      </c>
    </row>
    <row r="21" ht="14" customHeight="1">
      <c r="B21" s="34" t="inlineStr">
        <is>
          <t>000930.SZ</t>
        </is>
      </c>
      <c r="C21" s="29">
        <f t="array" ref="C21">[1]!s_info_name(B21)</f>
        <v/>
      </c>
      <c r="D21" s="39">
        <f t="array" ref="D21">[1]!s_info_industry_sw_2021(B21,"",1)</f>
        <v/>
      </c>
      <c r="E21" s="31">
        <f t="array" ref="E21">IF([1]!s_info_industry_sw_2021(B21,"",2)="消费电子",分工!$E$4,VLOOKUP(D21,分工!$B$2:'分工'!$C$32,2,0))</f>
        <v/>
      </c>
      <c r="F21" s="35" t="inlineStr">
        <is>
          <t>预计2024-01-01到2024-06-30业绩：净利润5300万元至6800万元;增长幅度为116%至120%,基本每股收益0.0291元至0.0371元;上年同期业绩:净利润-33524万元,基本每股收益-0.1833元;</t>
        </is>
      </c>
      <c r="G21" s="33">
        <f>IFERROR(VLOOKUP(C21,重点公司!$C$2:$E$800,2,FALSE),0)</f>
        <v/>
      </c>
    </row>
    <row r="22" ht="14" customHeight="1">
      <c r="B22" s="34" t="inlineStr">
        <is>
          <t>002969.SZ</t>
        </is>
      </c>
      <c r="C22" s="29">
        <f t="array" ref="C22">[1]!s_info_name(B22)</f>
        <v/>
      </c>
      <c r="D22" s="39">
        <f t="array" ref="D22">[1]!s_info_industry_sw_2021(B22,"",1)</f>
        <v/>
      </c>
      <c r="E22" s="31">
        <f t="array" ref="E22">IF([1]!s_info_industry_sw_2021(B22,"",2)="消费电子",分工!$E$4,VLOOKUP(D22,分工!$B$2:'分工'!$C$32,2,0))</f>
        <v/>
      </c>
      <c r="F22" s="35" t="inlineStr">
        <is>
          <t>预计2024-01-01到2024-06-30业绩：净利润5132.17万元至6665.92万元;增长幅度为88.60%至144.97%,基本每股收益0.0535元至0.0695元;上年同期业绩:净利润2721.16万元,基本每股收益0.0283元;</t>
        </is>
      </c>
      <c r="G22" s="33">
        <f>IFERROR(VLOOKUP(C22,重点公司!$C$2:$E$800,2,FALSE),0)</f>
        <v/>
      </c>
    </row>
    <row r="23" ht="14" customHeight="1">
      <c r="B23" s="34" t="inlineStr">
        <is>
          <t>000868.SZ</t>
        </is>
      </c>
      <c r="C23" s="29">
        <f t="array" ref="C23">[1]!s_info_name(B23)</f>
        <v/>
      </c>
      <c r="D23" s="39">
        <f t="array" ref="D23">[1]!s_info_industry_sw_2021(B23,"",1)</f>
        <v/>
      </c>
      <c r="E23" s="31">
        <f t="array" ref="E23">IF([1]!s_info_industry_sw_2021(B23,"",2)="消费电子",分工!$E$4,VLOOKUP(D23,分工!$B$2:'分工'!$C$32,2,0))</f>
        <v/>
      </c>
      <c r="F23" s="35" t="inlineStr">
        <is>
          <t>预计2024-01-01到2024-06-30业绩：净利润650万元至850万元,基本每股收益为0.01元左右;上年同期业绩:净利润-6616.85万元,基本每股收益-0.09元;</t>
        </is>
      </c>
      <c r="G23" s="33">
        <f>IFERROR(VLOOKUP(C23,重点公司!$C$2:$E$800,2,FALSE),0)</f>
        <v/>
      </c>
    </row>
    <row r="24" ht="14" customHeight="1">
      <c r="B24" s="34" t="inlineStr">
        <is>
          <t>002653.SZ</t>
        </is>
      </c>
      <c r="C24" s="29">
        <f t="array" ref="C24">[1]!s_info_name(B24)</f>
        <v/>
      </c>
      <c r="D24" s="39">
        <f t="array" ref="D24">[1]!s_info_industry_sw_2021(B24,"",1)</f>
        <v/>
      </c>
      <c r="E24" s="31">
        <f t="array" ref="E24">IF([1]!s_info_industry_sw_2021(B24,"",2)="消费电子",分工!$E$4,VLOOKUP(D24,分工!$B$2:'分工'!$C$32,2,0))</f>
        <v/>
      </c>
      <c r="F24" s="35" t="inlineStr">
        <is>
          <t>预计2024-01-01到2024-06-30业绩：净利润15000万元至16500万元;增长幅度为99.80%至119.78%,基本每股收益0.13元至0.15元;上年同期业绩:净利润7507.53万元,基本每股收益0.07元;</t>
        </is>
      </c>
      <c r="G24" s="33">
        <f>IFERROR(VLOOKUP(C24,重点公司!$C$2:$E$800,2,FALSE),0)</f>
        <v/>
      </c>
    </row>
    <row r="25" ht="14" customHeight="1">
      <c r="B25" s="34" t="inlineStr">
        <is>
          <t>600688.SH</t>
        </is>
      </c>
      <c r="C25" s="29">
        <f t="array" ref="C25">[1]!s_info_name(B25)</f>
        <v/>
      </c>
      <c r="D25" s="39">
        <f t="array" ref="D25">[1]!s_info_industry_sw_2021(B25,"",1)</f>
        <v/>
      </c>
      <c r="E25" s="31">
        <f t="array" ref="E25">IF([1]!s_info_industry_sw_2021(B25,"",2)="消费电子",分工!$E$4,VLOOKUP(D25,分工!$B$2:'分工'!$C$32,2,0))</f>
        <v/>
      </c>
      <c r="F25" s="35" t="inlineStr">
        <is>
          <t>预计2024-01-01到2024-06-30业绩：净利润2457万元至3685万元;上年同期业绩:净利润-98827.7万元,基本每股收益-0.092元;</t>
        </is>
      </c>
      <c r="G25" s="33">
        <f>IFERROR(VLOOKUP(C25,重点公司!$C$2:$E$800,2,FALSE),0)</f>
        <v/>
      </c>
    </row>
    <row r="26" ht="14" customHeight="1">
      <c r="B26" s="34" t="inlineStr">
        <is>
          <t>002114.SZ</t>
        </is>
      </c>
      <c r="C26" s="29">
        <f t="array" ref="C26">[1]!s_info_name(B26)</f>
        <v/>
      </c>
      <c r="D26" s="39">
        <f t="array" ref="D26">[1]!s_info_industry_sw_2021(B26,"",1)</f>
        <v/>
      </c>
      <c r="E26" s="31">
        <f t="array" ref="E26">IF([1]!s_info_industry_sw_2021(B26,"",2)="消费电子",分工!$E$4,VLOOKUP(D26,分工!$B$2:'分工'!$C$32,2,0))</f>
        <v/>
      </c>
      <c r="F26" s="35" t="inlineStr">
        <is>
          <t>预计2024-01-01到2024-06-30业绩：净利润150万元至250万元;增长幅度为101.58%至102.63%,基本每股收益0.005元至0.008元;上年同期业绩:净利润-9499.63万元,基本每股收益-0.29元;</t>
        </is>
      </c>
      <c r="G26" s="33">
        <f>IFERROR(VLOOKUP(C26,重点公司!$C$2:$E$800,2,FALSE),0)</f>
        <v/>
      </c>
    </row>
    <row r="27" ht="14" customHeight="1">
      <c r="B27" s="34" t="inlineStr">
        <is>
          <t>601600.SH</t>
        </is>
      </c>
      <c r="C27" s="29">
        <f t="array" ref="C27">[1]!s_info_name(B27)</f>
        <v/>
      </c>
      <c r="D27" s="39">
        <f t="array" ref="D27">[1]!s_info_industry_sw_2021(B27,"",1)</f>
        <v/>
      </c>
      <c r="E27" s="31">
        <f t="array" ref="E27">IF([1]!s_info_industry_sw_2021(B27,"",2)="消费电子",分工!$E$4,VLOOKUP(D27,分工!$B$2:'分工'!$C$32,2,0))</f>
        <v/>
      </c>
      <c r="F27" s="35" t="inlineStr">
        <is>
          <t>预计2024-01-01到2024-06-30业绩：净利润650000万元至730000万元;增长幅度为90%至114%,基本每股收益0.379元至0.426元,增减变动为91%至115%;上年同期业绩:净利润340000万元,基本每股收益0.198元;</t>
        </is>
      </c>
      <c r="G27" s="33">
        <f>IFERROR(VLOOKUP(C27,重点公司!$C$2:$E$800,2,FALSE),0)</f>
        <v/>
      </c>
    </row>
    <row r="28" ht="14" customHeight="1">
      <c r="B28" s="34" t="inlineStr">
        <is>
          <t>002837.SZ</t>
        </is>
      </c>
      <c r="C28" s="29">
        <f t="array" ref="C28">[1]!s_info_name(B28)</f>
        <v/>
      </c>
      <c r="D28" s="39">
        <f t="array" ref="D28">[1]!s_info_industry_sw_2021(B28,"",1)</f>
        <v/>
      </c>
      <c r="E28" s="31">
        <f t="array" ref="E28">IF([1]!s_info_industry_sw_2021(B28,"",2)="消费电子",分工!$E$4,VLOOKUP(D28,分工!$B$2:'分工'!$C$32,2,0))</f>
        <v/>
      </c>
      <c r="F28" s="35" t="inlineStr">
        <is>
          <t>预计2024-01-01到2024-06-30业绩：净利润16542.72万元至19299.84万元;增长幅度为80.00%至110.00%,基本每股收益0.22元至0.26元;上年同期业绩:净利润9190.40万元,基本每股收益0.13元;</t>
        </is>
      </c>
      <c r="G28" s="33">
        <f>IFERROR(VLOOKUP(C28,重点公司!$C$2:$E$800,2,FALSE),0)</f>
        <v/>
      </c>
    </row>
    <row r="29" ht="14" customHeight="1">
      <c r="B29" s="34" t="inlineStr">
        <is>
          <t>605189.SH</t>
        </is>
      </c>
      <c r="C29" s="29">
        <f t="array" ref="C29">[1]!s_info_name(B29)</f>
        <v/>
      </c>
      <c r="D29" s="39">
        <f t="array" ref="D29">[1]!s_info_industry_sw_2021(B29,"",1)</f>
        <v/>
      </c>
      <c r="E29" s="31">
        <f t="array" ref="E29">IF([1]!s_info_industry_sw_2021(B29,"",2)="消费电子",分工!$E$4,VLOOKUP(D29,分工!$B$2:'分工'!$C$32,2,0))</f>
        <v/>
      </c>
      <c r="F29" s="35" t="inlineStr">
        <is>
          <t>预计2024-01-01到2024-06-30业绩：净利润7600万元至9100万元;增长幅度为76.16%至110.93%;上年同期业绩:净利润4314.31万元,基本每股收益0.33元;</t>
        </is>
      </c>
      <c r="G29" s="33">
        <f>IFERROR(VLOOKUP(C29,重点公司!$C$2:$E$800,2,FALSE),0)</f>
        <v/>
      </c>
    </row>
    <row r="30" ht="14" customHeight="1">
      <c r="B30" s="34" t="inlineStr">
        <is>
          <t>600787.SH</t>
        </is>
      </c>
      <c r="C30" s="29">
        <f t="array" ref="C30">[1]!s_info_name(B30)</f>
        <v/>
      </c>
      <c r="D30" s="39">
        <f t="array" ref="D30">[1]!s_info_industry_sw_2021(B30,"",1)</f>
        <v/>
      </c>
      <c r="E30" s="31">
        <f t="array" ref="E30">IF([1]!s_info_industry_sw_2021(B30,"",2)="消费电子",分工!$E$4,VLOOKUP(D30,分工!$B$2:'分工'!$C$32,2,0))</f>
        <v/>
      </c>
      <c r="F30" s="35" t="inlineStr">
        <is>
          <t>预计2024-01-01到2024-06-30业绩：净利润36079万元左右;增长幅度为90%左右;上年同期业绩:净利润18988.93万元,基本每股收益0.0868元;</t>
        </is>
      </c>
      <c r="G30" s="33">
        <f>IFERROR(VLOOKUP(C30,重点公司!$C$2:$E$800,2,FALSE),0)</f>
        <v/>
      </c>
    </row>
    <row r="31" ht="14" customHeight="1">
      <c r="B31" s="34" t="inlineStr">
        <is>
          <t>001234.SZ</t>
        </is>
      </c>
      <c r="C31" s="29">
        <f t="array" ref="C31">[1]!s_info_name(B31)</f>
        <v/>
      </c>
      <c r="D31" s="39">
        <f t="array" ref="D31">[1]!s_info_industry_sw_2021(B31,"",1)</f>
        <v/>
      </c>
      <c r="E31" s="31">
        <f t="array" ref="E31">IF([1]!s_info_industry_sw_2021(B31,"",2)="消费电子",分工!$E$4,VLOOKUP(D31,分工!$B$2:'分工'!$C$32,2,0))</f>
        <v/>
      </c>
      <c r="F31" s="35" t="inlineStr">
        <is>
          <t>预计2024-01-01到2024-06-30业绩：净利润5000万元至6000万元;增长幅度为68.51%至102.21%,基本每股收益0.49元至0.53元;上年同期业绩:净利润2967.16万元,基本每股收益0.28元;</t>
        </is>
      </c>
      <c r="G31" s="33">
        <f>IFERROR(VLOOKUP(C31,重点公司!$C$2:$E$800,2,FALSE),0)</f>
        <v/>
      </c>
    </row>
    <row r="32" ht="14" customHeight="1">
      <c r="B32" s="34" t="inlineStr">
        <is>
          <t>600738.SH</t>
        </is>
      </c>
      <c r="C32" s="29">
        <f t="array" ref="C32">[1]!s_info_name(B32)</f>
        <v/>
      </c>
      <c r="D32" s="39">
        <f t="array" ref="D32">[1]!s_info_industry_sw_2021(B32,"",1)</f>
        <v/>
      </c>
      <c r="E32" s="31">
        <f t="array" ref="E32">IF([1]!s_info_industry_sw_2021(B32,"",2)="消费电子",分工!$E$4,VLOOKUP(D32,分工!$B$2:'分工'!$C$32,2,0))</f>
        <v/>
      </c>
      <c r="F32" s="35" t="inlineStr">
        <is>
          <t>预计2024-01-01到2024-06-30业绩：净利润7000.00万元至9200.00万元;增长幅度为55.48%至104.35%;上年同期业绩:净利润4502.18万元,基本每股收益0.06元;</t>
        </is>
      </c>
      <c r="G32" s="33">
        <f>IFERROR(VLOOKUP(C32,重点公司!$C$2:$E$800,2,FALSE),0)</f>
        <v/>
      </c>
    </row>
    <row r="33" ht="14" customHeight="1">
      <c r="B33" s="34" t="inlineStr">
        <is>
          <t>002997.SZ</t>
        </is>
      </c>
      <c r="C33" s="29">
        <f t="array" ref="C33">[1]!s_info_name(B33)</f>
        <v/>
      </c>
      <c r="D33" s="39">
        <f t="array" ref="D33">[1]!s_info_industry_sw_2021(B33,"",1)</f>
        <v/>
      </c>
      <c r="E33" s="31">
        <f t="array" ref="E33">IF([1]!s_info_industry_sw_2021(B33,"",2)="消费电子",分工!$E$4,VLOOKUP(D33,分工!$B$2:'分工'!$C$32,2,0))</f>
        <v/>
      </c>
      <c r="F33" s="35" t="inlineStr">
        <is>
          <t>预计2024-01-01到2024-06-30业绩：净利润15400万元至17000万元;增长幅度为70.76%至88.51%,基本每股收益0.75元至0.83元;上年同期业绩:净利润9018.28万元,基本每股收益0.49元;</t>
        </is>
      </c>
      <c r="G33" s="33">
        <f>IFERROR(VLOOKUP(C33,重点公司!$C$2:$E$800,2,FALSE),0)</f>
        <v/>
      </c>
    </row>
    <row r="34" ht="14" customHeight="1">
      <c r="B34" s="34" t="inlineStr">
        <is>
          <t>002879.SZ</t>
        </is>
      </c>
      <c r="C34" s="29">
        <f t="array" ref="C34">[1]!s_info_name(B34)</f>
        <v/>
      </c>
      <c r="D34" s="39">
        <f t="array" ref="D34">[1]!s_info_industry_sw_2021(B34,"",1)</f>
        <v/>
      </c>
      <c r="E34" s="31">
        <f t="array" ref="E34">IF([1]!s_info_industry_sw_2021(B34,"",2)="消费电子",分工!$E$4,VLOOKUP(D34,分工!$B$2:'分工'!$C$32,2,0))</f>
        <v/>
      </c>
      <c r="F34" s="35" t="inlineStr">
        <is>
          <t>预计2024-01-01到2024-06-30业绩：净利润4200.00万元至5000.00万元;增长幅度为62.31%至93.22%,基本每股收益0.24元至0.28元;上年同期业绩:净利润2587.70万元,基本每股收益0.13元;</t>
        </is>
      </c>
      <c r="G34" s="33">
        <f>IFERROR(VLOOKUP(C34,重点公司!$C$2:$E$800,2,FALSE),0)</f>
        <v/>
      </c>
    </row>
    <row r="35" ht="14" customHeight="1">
      <c r="B35" s="34" t="inlineStr">
        <is>
          <t>000936.SZ</t>
        </is>
      </c>
      <c r="C35" s="29">
        <f t="array" ref="C35">[1]!s_info_name(B35)</f>
        <v/>
      </c>
      <c r="D35" s="39">
        <f t="array" ref="D35">[1]!s_info_industry_sw_2021(B35,"",1)</f>
        <v/>
      </c>
      <c r="E35" s="31">
        <f t="array" ref="E35">IF([1]!s_info_industry_sw_2021(B35,"",2)="消费电子",分工!$E$4,VLOOKUP(D35,分工!$B$2:'分工'!$C$32,2,0))</f>
        <v/>
      </c>
      <c r="F35" s="35" t="inlineStr">
        <is>
          <t>预计2024-01-01到2024-06-30业绩：净利润7322.22万元至8431.65万元;增长幅度为65.00%至90.00%,基本每股收益0.08元至0.10元;上年同期业绩:净利润4437.71万元,基本每股收益0.05元;</t>
        </is>
      </c>
      <c r="G35" s="33">
        <f>IFERROR(VLOOKUP(C35,重点公司!$C$2:$E$800,2,FALSE),0)</f>
        <v/>
      </c>
    </row>
    <row r="36" ht="14" customHeight="1">
      <c r="B36" s="34" t="inlineStr">
        <is>
          <t>002489.SZ</t>
        </is>
      </c>
      <c r="C36" s="29">
        <f t="array" ref="C36">[1]!s_info_name(B36)</f>
        <v/>
      </c>
      <c r="D36" s="39">
        <f t="array" ref="D36">[1]!s_info_industry_sw_2021(B36,"",1)</f>
        <v/>
      </c>
      <c r="E36" s="31">
        <f t="array" ref="E36">IF([1]!s_info_industry_sw_2021(B36,"",2)="消费电子",分工!$E$4,VLOOKUP(D36,分工!$B$2:'分工'!$C$32,2,0))</f>
        <v/>
      </c>
      <c r="F36" s="35" t="inlineStr">
        <is>
          <t>预计2024-01-01到2024-06-30业绩：净利润48000万元至58000万元;增长幅度为60.37%至93.78%,基本每股收益0.22元至0.27元;上年同期业绩:净利润29931.32万元,基本每股收益0.14元;</t>
        </is>
      </c>
      <c r="G36" s="33">
        <f>IFERROR(VLOOKUP(C36,重点公司!$C$2:$E$800,2,FALSE),0)</f>
        <v/>
      </c>
    </row>
    <row r="37" ht="14" customHeight="1">
      <c r="B37" s="34" t="inlineStr">
        <is>
          <t>603306.SH</t>
        </is>
      </c>
      <c r="C37" s="29">
        <f t="array" ref="C37">[1]!s_info_name(B37)</f>
        <v/>
      </c>
      <c r="D37" s="39">
        <f t="array" ref="D37">[1]!s_info_industry_sw_2021(B37,"",1)</f>
        <v/>
      </c>
      <c r="E37" s="31">
        <f t="array" ref="E37">IF([1]!s_info_industry_sw_2021(B37,"",2)="消费电子",分工!$E$4,VLOOKUP(D37,分工!$B$2:'分工'!$C$32,2,0))</f>
        <v/>
      </c>
      <c r="F37" s="35" t="inlineStr">
        <is>
          <t>预计2024-01-01到2024-06-30业绩：净利润12380万元至14680万元;增长幅度为60.79%至90.66%;上年同期业绩:净利润7699.50万元,基本每股收益0.24元;</t>
        </is>
      </c>
      <c r="G37" s="33">
        <f>IFERROR(VLOOKUP(C37,重点公司!$C$2:$E$800,2,FALSE),0)</f>
        <v/>
      </c>
    </row>
    <row r="38" ht="14" customHeight="1">
      <c r="B38" s="34" t="inlineStr">
        <is>
          <t>002835.SZ</t>
        </is>
      </c>
      <c r="C38" s="29">
        <f t="array" ref="C38">[1]!s_info_name(B38)</f>
        <v/>
      </c>
      <c r="D38" s="39">
        <f t="array" ref="D38">[1]!s_info_industry_sw_2021(B38,"",1)</f>
        <v/>
      </c>
      <c r="E38" s="31">
        <f t="array" ref="E38">IF([1]!s_info_industry_sw_2021(B38,"",2)="消费电子",分工!$E$4,VLOOKUP(D38,分工!$B$2:'分工'!$C$32,2,0))</f>
        <v/>
      </c>
      <c r="F38" s="35" t="inlineStr">
        <is>
          <t>预计2024-01-01到2024-06-30业绩：净利润8000万元至10000万元;增长幅度为55.96%至94.95%,基本每股收益0.37元至0.46元;上年同期业绩:净利润5129.59万元,基本每股收益0.23元;</t>
        </is>
      </c>
      <c r="G38" s="33">
        <f>IFERROR(VLOOKUP(C38,重点公司!$C$2:$E$800,2,FALSE),0)</f>
        <v/>
      </c>
    </row>
    <row r="39" ht="14" customHeight="1">
      <c r="B39" s="34" t="inlineStr">
        <is>
          <t>002023.SZ</t>
        </is>
      </c>
      <c r="C39" s="29">
        <f t="array" ref="C39">[1]!s_info_name(B39)</f>
        <v/>
      </c>
      <c r="D39" s="39">
        <f t="array" ref="D39">[1]!s_info_industry_sw_2021(B39,"",1)</f>
        <v/>
      </c>
      <c r="E39" s="31">
        <f t="array" ref="E39">IF([1]!s_info_industry_sw_2021(B39,"",2)="消费电子",分工!$E$4,VLOOKUP(D39,分工!$B$2:'分工'!$C$32,2,0))</f>
        <v/>
      </c>
      <c r="F39" s="35" t="inlineStr">
        <is>
          <t>预计2024-01-01到2024-06-30业绩：净利润4221.04万元至5710.82万元;增长幅度为47.70%至99.82%,基本每股收益0.0570元至0.0771元;上年同期业绩:净利润2857.92万元,基本每股收益0.0386元;</t>
        </is>
      </c>
      <c r="G39" s="33">
        <f>IFERROR(VLOOKUP(C39,重点公司!$C$2:$E$800,2,FALSE),0)</f>
        <v/>
      </c>
    </row>
    <row r="40" ht="14" customHeight="1">
      <c r="B40" s="34" t="inlineStr">
        <is>
          <t>002121.SZ</t>
        </is>
      </c>
      <c r="C40" s="29">
        <f t="array" ref="C40">[1]!s_info_name(B40)</f>
        <v/>
      </c>
      <c r="D40" s="39">
        <f t="array" ref="D40">[1]!s_info_industry_sw_2021(B40,"",1)</f>
        <v/>
      </c>
      <c r="E40" s="31">
        <f t="array" ref="E40">IF([1]!s_info_industry_sw_2021(B40,"",2)="消费电子",分工!$E$4,VLOOKUP(D40,分工!$B$2:'分工'!$C$32,2,0))</f>
        <v/>
      </c>
      <c r="F40" s="35" t="inlineStr">
        <is>
          <t>预计2024-01-01到2024-06-30业绩：净利润-5000.00万元至-3000.00万元;增长幅度为63.49%至78.10%,基本每股收益-0.0301元至-0.0181元;上年同期业绩:净利润-13695.66万元,基本每股收益-0.0944元;</t>
        </is>
      </c>
      <c r="G40" s="33">
        <f>IFERROR(VLOOKUP(C40,重点公司!$C$2:$E$800,2,FALSE),0)</f>
        <v/>
      </c>
    </row>
    <row r="41" ht="14" customHeight="1">
      <c r="B41" s="34" t="inlineStr">
        <is>
          <t>002215.SZ</t>
        </is>
      </c>
      <c r="C41" s="29">
        <f t="array" ref="C41">[1]!s_info_name(B41)</f>
        <v/>
      </c>
      <c r="D41" s="39">
        <f t="array" ref="D41">[1]!s_info_industry_sw_2021(B41,"",1)</f>
        <v/>
      </c>
      <c r="E41" s="31">
        <f t="array" ref="E41">IF([1]!s_info_industry_sw_2021(B41,"",2)="消费电子",分工!$E$4,VLOOKUP(D41,分工!$B$2:'分工'!$C$32,2,0))</f>
        <v/>
      </c>
      <c r="F41" s="35" t="inlineStr">
        <is>
          <t>预计2024-01-01到2024-06-30业绩：净利润50668.02万元至60801.62万元;增长幅度为50%至80%,基本每股收益0.5094元至0.6113元;上年同期业绩:净利润33778.68万元,基本每股收益0.3459元;</t>
        </is>
      </c>
      <c r="G41" s="33">
        <f>IFERROR(VLOOKUP(C41,重点公司!$C$2:$E$800,2,FALSE),0)</f>
        <v/>
      </c>
    </row>
    <row r="42" ht="14" customHeight="1">
      <c r="B42" s="34" t="inlineStr">
        <is>
          <t>605369.SH</t>
        </is>
      </c>
      <c r="C42" s="29">
        <f t="array" ref="C42">[1]!s_info_name(B42)</f>
        <v/>
      </c>
      <c r="D42" s="39">
        <f t="array" ref="D42">[1]!s_info_industry_sw_2021(B42,"",1)</f>
        <v/>
      </c>
      <c r="E42" s="31">
        <f t="array" ref="E42">IF([1]!s_info_industry_sw_2021(B42,"",2)="消费电子",分工!$E$4,VLOOKUP(D42,分工!$B$2:'分工'!$C$32,2,0))</f>
        <v/>
      </c>
      <c r="F42" s="35" t="inlineStr">
        <is>
          <t>预计2024-01-01到2024-06-30业绩：净利润9900万元左右;增长幅度为62.41%左右;上年同期业绩:净利润6095.54万元,基本每股收益0.54元;</t>
        </is>
      </c>
      <c r="G42" s="33">
        <f>IFERROR(VLOOKUP(C42,重点公司!$C$2:$E$800,2,FALSE),0)</f>
        <v/>
      </c>
    </row>
    <row r="43" ht="14" customHeight="1">
      <c r="B43" s="34" t="inlineStr">
        <is>
          <t>600213.SH</t>
        </is>
      </c>
      <c r="C43" s="29">
        <f t="array" ref="C43">[1]!s_info_name(B43)</f>
        <v/>
      </c>
      <c r="D43" s="39">
        <f t="array" ref="D43">[1]!s_info_industry_sw_2021(B43,"",1)</f>
        <v/>
      </c>
      <c r="E43" s="31">
        <f t="array" ref="E43">IF([1]!s_info_industry_sw_2021(B43,"",2)="消费电子",分工!$E$4,VLOOKUP(D43,分工!$B$2:'分工'!$C$32,2,0))</f>
        <v/>
      </c>
      <c r="F43" s="35" t="inlineStr">
        <is>
          <t>预计2024-01-01到2024-06-30业绩：净利润-2700万元至-1800万元;上年同期业绩:净利润-5405.40万元,基本每股收益-0.19元;</t>
        </is>
      </c>
      <c r="G43" s="33">
        <f>IFERROR(VLOOKUP(C43,重点公司!$C$2:$E$800,2,FALSE),0)</f>
        <v/>
      </c>
    </row>
    <row r="44" ht="14" customHeight="1">
      <c r="B44" s="34" t="inlineStr">
        <is>
          <t>600115.SH</t>
        </is>
      </c>
      <c r="C44" s="29">
        <f t="array" ref="C44">[1]!s_info_name(B44)</f>
        <v/>
      </c>
      <c r="D44" s="39">
        <f t="array" ref="D44">[1]!s_info_industry_sw_2021(B44,"",1)</f>
        <v/>
      </c>
      <c r="E44" s="31">
        <f t="array" ref="E44">IF([1]!s_info_industry_sw_2021(B44,"",2)="消费电子",分工!$E$4,VLOOKUP(D44,分工!$B$2:'分工'!$C$32,2,0))</f>
        <v/>
      </c>
      <c r="F44" s="35" t="inlineStr">
        <is>
          <t>预计2024-01-01到2024-06-30业绩：净利润-290000万元至-240000万元;上年同期业绩:净利润-624900万元,基本每股收益-0.2803元;</t>
        </is>
      </c>
      <c r="G44" s="33">
        <f>IFERROR(VLOOKUP(C44,重点公司!$C$2:$E$800,2,FALSE),0)</f>
        <v/>
      </c>
    </row>
    <row r="45" ht="14" customHeight="1">
      <c r="B45" s="34" t="inlineStr">
        <is>
          <t>002906.SZ</t>
        </is>
      </c>
      <c r="C45" s="29">
        <f t="array" ref="C45">[1]!s_info_name(B45)</f>
        <v/>
      </c>
      <c r="D45" s="39">
        <f t="array" ref="D45">[1]!s_info_industry_sw_2021(B45,"",1)</f>
        <v/>
      </c>
      <c r="E45" s="31">
        <f t="array" ref="E45">IF([1]!s_info_industry_sw_2021(B45,"",2)="消费电子",分工!$E$4,VLOOKUP(D45,分工!$B$2:'分工'!$C$32,2,0))</f>
        <v/>
      </c>
      <c r="F45" s="35" t="inlineStr">
        <is>
          <t>预计2024-01-01到2024-06-30业绩：净利润27500万元至29500万元;增长幅度为51.33%至62.34%,基本每股收益0.52元至0.56元;上年同期业绩:净利润18172.02万元,基本每股收益0.38元;</t>
        </is>
      </c>
      <c r="G45" s="33">
        <f>IFERROR(VLOOKUP(C45,重点公司!$C$2:$E$800,2,FALSE),0)</f>
        <v/>
      </c>
    </row>
    <row r="46" ht="14" customHeight="1">
      <c r="B46" s="34" t="inlineStr">
        <is>
          <t>002782.SZ</t>
        </is>
      </c>
      <c r="C46" s="29">
        <f t="array" ref="C46">[1]!s_info_name(B46)</f>
        <v/>
      </c>
      <c r="D46" s="39">
        <f t="array" ref="D46">[1]!s_info_industry_sw_2021(B46,"",1)</f>
        <v/>
      </c>
      <c r="E46" s="31">
        <f t="array" ref="E46">IF([1]!s_info_industry_sw_2021(B46,"",2)="消费电子",分工!$E$4,VLOOKUP(D46,分工!$B$2:'分工'!$C$32,2,0))</f>
        <v/>
      </c>
      <c r="F46" s="35" t="inlineStr">
        <is>
          <t>预计2024-01-01到2024-06-30业绩：净利润9500万元至11000万元;增长幅度为44.80%至67.66%,基本每股收益0.1935元至0.2242元;上年同期业绩:净利润6560.79万元,基本每股收益0.1347元;</t>
        </is>
      </c>
      <c r="G46" s="33">
        <f>IFERROR(VLOOKUP(C46,重点公司!$C$2:$E$800,2,FALSE),0)</f>
        <v/>
      </c>
    </row>
    <row r="47" ht="14" customHeight="1">
      <c r="B47" s="34" t="inlineStr">
        <is>
          <t>600029.SH</t>
        </is>
      </c>
      <c r="C47" s="29">
        <f t="array" ref="C47">[1]!s_info_name(B47)</f>
        <v/>
      </c>
      <c r="D47" s="39">
        <f t="array" ref="D47">[1]!s_info_industry_sw_2021(B47,"",1)</f>
        <v/>
      </c>
      <c r="E47" s="31">
        <f t="array" ref="E47">IF([1]!s_info_industry_sw_2021(B47,"",2)="消费电子",分工!$E$4,VLOOKUP(D47,分工!$B$2:'分工'!$C$32,2,0))</f>
        <v/>
      </c>
      <c r="F47" s="35" t="inlineStr">
        <is>
          <t>预计2024-01-01到2024-06-30业绩：净利润-158000.0万元至-106000.0万元;上年同期业绩:净利润-287500.00万元,基本每股收益-0.16元;</t>
        </is>
      </c>
      <c r="G47" s="33">
        <f>IFERROR(VLOOKUP(C47,重点公司!$C$2:$E$800,2,FALSE),0)</f>
        <v/>
      </c>
    </row>
    <row r="48" ht="14" customHeight="1">
      <c r="B48" s="34" t="inlineStr">
        <is>
          <t>002371.SZ</t>
        </is>
      </c>
      <c r="C48" s="29">
        <f t="array" ref="C48">[1]!s_info_name(B48)</f>
        <v/>
      </c>
      <c r="D48" s="39">
        <f t="array" ref="D48">[1]!s_info_industry_sw_2021(B48,"",1)</f>
        <v/>
      </c>
      <c r="E48" s="31">
        <f t="array" ref="E48">IF([1]!s_info_industry_sw_2021(B48,"",2)="消费电子",分工!$E$4,VLOOKUP(D48,分工!$B$2:'分工'!$C$32,2,0))</f>
        <v/>
      </c>
      <c r="F48" s="35" t="inlineStr">
        <is>
          <t>预计2024-01-01到2024-06-30业绩：净利润257000万元至296000万元;增长幅度为42.84%至64.51%,基本每股收益4.8434元至5.5784元;上年同期业绩:净利润179923.65万元,基本每股收益3.4000元;</t>
        </is>
      </c>
      <c r="G48" s="33">
        <f>IFERROR(VLOOKUP(C48,重点公司!$C$2:$E$800,2,FALSE),0)</f>
        <v/>
      </c>
    </row>
    <row r="49" ht="14" customHeight="1">
      <c r="B49" s="34" t="inlineStr">
        <is>
          <t>600547.SH</t>
        </is>
      </c>
      <c r="C49" s="29">
        <f t="array" ref="C49">[1]!s_info_name(B49)</f>
        <v/>
      </c>
      <c r="D49" s="39">
        <f t="array" ref="D49">[1]!s_info_industry_sw_2021(B49,"",1)</f>
        <v/>
      </c>
      <c r="E49" s="31">
        <f t="array" ref="E49">IF([1]!s_info_industry_sw_2021(B49,"",2)="消费电子",分工!$E$4,VLOOKUP(D49,分工!$B$2:'分工'!$C$32,2,0))</f>
        <v/>
      </c>
      <c r="F49" s="35" t="inlineStr">
        <is>
          <t>预计2024-01-01到2024-06-30业绩：净利润125000万元至145000万元;增长幅度为42.07%至64.81%;上年同期业绩:净利润88000万元,基本每股收益0.15元;</t>
        </is>
      </c>
      <c r="G49" s="33">
        <f>IFERROR(VLOOKUP(C49,重点公司!$C$2:$E$800,2,FALSE),0)</f>
        <v/>
      </c>
    </row>
    <row r="50" ht="14" customHeight="1">
      <c r="B50" s="34" t="inlineStr">
        <is>
          <t>603922.SH</t>
        </is>
      </c>
      <c r="C50" s="29">
        <f t="array" ref="C50">[1]!s_info_name(B50)</f>
        <v/>
      </c>
      <c r="D50" s="39">
        <f t="array" ref="D50">[1]!s_info_industry_sw_2021(B50,"",1)</f>
        <v/>
      </c>
      <c r="E50" s="31">
        <f t="array" ref="E50">IF([1]!s_info_industry_sw_2021(B50,"",2)="消费电子",分工!$E$4,VLOOKUP(D50,分工!$B$2:'分工'!$C$32,2,0))</f>
        <v/>
      </c>
      <c r="F50" s="35" t="inlineStr">
        <is>
          <t>预计2024-01-01到2024-06-30业绩：净利润-2016.00万元至-896.00万元;增长幅度为41.06%至60.71%;上年同期业绩:净利润-2850.37万元,基本每股收益-0.22元;</t>
        </is>
      </c>
      <c r="G50" s="33">
        <f>IFERROR(VLOOKUP(C50,重点公司!$C$2:$E$800,2,FALSE),0)</f>
        <v/>
      </c>
    </row>
    <row r="51" ht="14" customHeight="1">
      <c r="B51" s="34" t="inlineStr">
        <is>
          <t>000729.SZ</t>
        </is>
      </c>
      <c r="C51" s="29">
        <f t="array" ref="C51">[1]!s_info_name(B51)</f>
        <v/>
      </c>
      <c r="D51" s="39">
        <f t="array" ref="D51">[1]!s_info_industry_sw_2021(B51,"",1)</f>
        <v/>
      </c>
      <c r="E51" s="31">
        <f t="array" ref="E51">IF([1]!s_info_industry_sw_2021(B51,"",2)="消费电子",分工!$E$4,VLOOKUP(D51,分工!$B$2:'分工'!$C$32,2,0))</f>
        <v/>
      </c>
      <c r="F51" s="35" t="inlineStr">
        <is>
          <t>预计2024-01-01到2024-06-30业绩：净利润71945万元至79653万元;增长幅度为40%至55%,基本每股收益0.2553元至0.2826元;上年同期业绩:净利润51389.49万元,基本每股收益0.1823元;</t>
        </is>
      </c>
      <c r="G51" s="33">
        <f>IFERROR(VLOOKUP(C51,重点公司!$C$2:$E$800,2,FALSE),0)</f>
        <v/>
      </c>
    </row>
    <row r="52" ht="14" customHeight="1">
      <c r="B52" s="34" t="inlineStr">
        <is>
          <t>002001.SZ</t>
        </is>
      </c>
      <c r="C52" s="29">
        <f t="array" ref="C52">[1]!s_info_name(B52)</f>
        <v/>
      </c>
      <c r="D52" s="39">
        <f t="array" ref="D52">[1]!s_info_industry_sw_2021(B52,"",1)</f>
        <v/>
      </c>
      <c r="E52" s="31">
        <f t="array" ref="E52">IF([1]!s_info_industry_sw_2021(B52,"",2)="消费电子",分工!$E$4,VLOOKUP(D52,分工!$B$2:'分工'!$C$32,2,0))</f>
        <v/>
      </c>
      <c r="F52" s="35" t="inlineStr">
        <is>
          <t>预计2024-01-01到2024-06-30业绩：净利润207652万元至222484万元;增长幅度为40%至50%,基本每股收益0.67元至0.72元;上年同期业绩:净利润148323万元,基本每股收益0.48元;</t>
        </is>
      </c>
      <c r="G52" s="33">
        <f>IFERROR(VLOOKUP(C52,重点公司!$C$2:$E$800,2,FALSE),0)</f>
        <v/>
      </c>
    </row>
    <row r="53" ht="14" customHeight="1">
      <c r="B53" s="34" t="inlineStr">
        <is>
          <t>603608.SH</t>
        </is>
      </c>
      <c r="C53" s="29">
        <f t="array" ref="C53">[1]!s_info_name(B53)</f>
        <v/>
      </c>
      <c r="D53" s="39">
        <f t="array" ref="D53">[1]!s_info_industry_sw_2021(B53,"",1)</f>
        <v/>
      </c>
      <c r="E53" s="31">
        <f t="array" ref="E53">IF([1]!s_info_industry_sw_2021(B53,"",2)="消费电子",分工!$E$4,VLOOKUP(D53,分工!$B$2:'分工'!$C$32,2,0))</f>
        <v/>
      </c>
      <c r="F53" s="35" t="inlineStr">
        <is>
          <t>预计2024-01-01到2024-06-30业绩：净利润-900万元至-600万元;增长幅度为32%至54%;上年同期业绩:净利润-1314.36万元,基本每股收益-0.03元;</t>
        </is>
      </c>
      <c r="G53" s="33">
        <f>IFERROR(VLOOKUP(C53,重点公司!$C$2:$E$800,2,FALSE),0)</f>
        <v/>
      </c>
    </row>
    <row r="54" ht="14" customHeight="1">
      <c r="B54" s="34" t="inlineStr">
        <is>
          <t>000423.SZ</t>
        </is>
      </c>
      <c r="C54" s="29">
        <f t="array" ref="C54">[1]!s_info_name(B54)</f>
        <v/>
      </c>
      <c r="D54" s="39">
        <f t="array" ref="D54">[1]!s_info_industry_sw_2021(B54,"",1)</f>
        <v/>
      </c>
      <c r="E54" s="31">
        <f t="array" ref="E54">IF([1]!s_info_industry_sw_2021(B54,"",2)="消费电子",分工!$E$4,VLOOKUP(D54,分工!$B$2:'分工'!$C$32,2,0))</f>
        <v/>
      </c>
      <c r="F54" s="35" t="inlineStr">
        <is>
          <t>预计2024-01-01到2024-06-30业绩：净利润69500万元至76000万元;增长幅度为31%至43%,基本每股收益1.08元至1.18元;上年同期业绩:净利润53111.36万元,基本每股收益0.8247元;</t>
        </is>
      </c>
      <c r="G54" s="33">
        <f>IFERROR(VLOOKUP(C54,重点公司!$C$2:$E$800,2,FALSE),0)</f>
        <v/>
      </c>
    </row>
    <row r="55" ht="14" customHeight="1">
      <c r="B55" s="34" t="inlineStr">
        <is>
          <t>603786.SH</t>
        </is>
      </c>
      <c r="C55" s="29">
        <f t="array" ref="C55">[1]!s_info_name(B55)</f>
        <v/>
      </c>
      <c r="D55" s="39">
        <f t="array" ref="D55">[1]!s_info_industry_sw_2021(B55,"",1)</f>
        <v/>
      </c>
      <c r="E55" s="31">
        <f t="array" ref="E55">IF([1]!s_info_industry_sw_2021(B55,"",2)="消费电子",分工!$E$4,VLOOKUP(D55,分工!$B$2:'分工'!$C$32,2,0))</f>
        <v/>
      </c>
      <c r="F55" s="35" t="inlineStr">
        <is>
          <t>预计2024-01-01到2024-06-30业绩：净利润35800万元至38500万元;增长幅度为30%至40%;上年同期业绩:净利润27554万元,基本每股收益0.68元;</t>
        </is>
      </c>
      <c r="G55" s="33">
        <f>IFERROR(VLOOKUP(C55,重点公司!$C$2:$E$800,2,FALSE),0)</f>
        <v/>
      </c>
    </row>
    <row r="56" ht="14" customHeight="1">
      <c r="B56" s="34" t="inlineStr">
        <is>
          <t>000530.SZ</t>
        </is>
      </c>
      <c r="C56" s="29">
        <f t="array" ref="C56">[1]!s_info_name(B56)</f>
        <v/>
      </c>
      <c r="D56" s="39">
        <f t="array" ref="D56">[1]!s_info_industry_sw_2021(B56,"",1)</f>
        <v/>
      </c>
      <c r="E56" s="31">
        <f t="array" ref="E56">IF([1]!s_info_industry_sw_2021(B56,"",2)="消费电子",分工!$E$4,VLOOKUP(D56,分工!$B$2:'分工'!$C$32,2,0))</f>
        <v/>
      </c>
      <c r="F56" s="35" t="inlineStr">
        <is>
          <t>预计2024-01-01到2024-06-30业绩：净利润7200万元至8000万元;增长幅度为25.41%至39.35%,基本每股收益0.085元至0.095元;上年同期业绩:净利润5741万元,基本每股收益0.07元;</t>
        </is>
      </c>
      <c r="G56" s="33">
        <f>IFERROR(VLOOKUP(C56,重点公司!$C$2:$E$800,2,FALSE),0)</f>
        <v/>
      </c>
    </row>
    <row r="57" ht="14" customHeight="1">
      <c r="B57" s="34" t="inlineStr">
        <is>
          <t>002586.SZ</t>
        </is>
      </c>
      <c r="C57" s="29">
        <f t="array" ref="C57">[1]!s_info_name(B57)</f>
        <v/>
      </c>
      <c r="D57" s="39">
        <f t="array" ref="D57">[1]!s_info_industry_sw_2021(B57,"",1)</f>
        <v/>
      </c>
      <c r="E57" s="31">
        <f t="array" ref="E57">IF([1]!s_info_industry_sw_2021(B57,"",2)="消费电子",分工!$E$4,VLOOKUP(D57,分工!$B$2:'分工'!$C$32,2,0))</f>
        <v/>
      </c>
      <c r="F57" s="35" t="inlineStr">
        <is>
          <t>预计2024-01-01到2024-06-30业绩：净利润-4500万元至-3000万元;增长幅度为10.75%至40.50%,基本每股收益-0.0393元至-0.0262元;上年同期业绩:净利润-5041.91万元,基本每股收益-0.0441元;</t>
        </is>
      </c>
      <c r="G57" s="33">
        <f>IFERROR(VLOOKUP(C57,重点公司!$C$2:$E$800,2,FALSE),0)</f>
        <v/>
      </c>
    </row>
    <row r="58" ht="14" customHeight="1">
      <c r="B58" s="34" t="inlineStr">
        <is>
          <t>600203.SH</t>
        </is>
      </c>
      <c r="C58" s="29">
        <f t="array" ref="C58">[1]!s_info_name(B58)</f>
        <v/>
      </c>
      <c r="D58" s="39">
        <f t="array" ref="D58">[1]!s_info_industry_sw_2021(B58,"",1)</f>
        <v/>
      </c>
      <c r="E58" s="31">
        <f t="array" ref="E58">IF([1]!s_info_industry_sw_2021(B58,"",2)="消费电子",分工!$E$4,VLOOKUP(D58,分工!$B$2:'分工'!$C$32,2,0))</f>
        <v/>
      </c>
      <c r="F58" s="35" t="inlineStr">
        <is>
          <t>预计2024-01-01到2024-06-30业绩：净利润-9500万元左右;上年同期业绩:净利润-12376.91万元,基本每股收益-0.2087元;</t>
        </is>
      </c>
      <c r="G58" s="33">
        <f>IFERROR(VLOOKUP(C58,重点公司!$C$2:$E$800,2,FALSE),0)</f>
        <v/>
      </c>
    </row>
    <row r="59" ht="14" customHeight="1">
      <c r="B59" s="34" t="inlineStr">
        <is>
          <t>601111.SH</t>
        </is>
      </c>
      <c r="C59" s="29">
        <f t="array" ref="C59">[1]!s_info_name(B59)</f>
        <v/>
      </c>
      <c r="D59" s="39">
        <f t="array" ref="D59">[1]!s_info_industry_sw_2021(B59,"",1)</f>
        <v/>
      </c>
      <c r="E59" s="31">
        <f t="array" ref="E59">IF([1]!s_info_industry_sw_2021(B59,"",2)="消费电子",分工!$E$4,VLOOKUP(D59,分工!$B$2:'分工'!$C$32,2,0))</f>
        <v/>
      </c>
      <c r="F59" s="35" t="inlineStr">
        <is>
          <t>预计2024-01-01到2024-06-30业绩：净利润-300000万元至-230000万元;上年同期业绩:净利润-345100.00万元,基本每股收益-0.22元;</t>
        </is>
      </c>
      <c r="G59" s="33">
        <f>IFERROR(VLOOKUP(C59,重点公司!$C$2:$E$800,2,FALSE),0)</f>
        <v/>
      </c>
    </row>
    <row r="60" ht="14" customHeight="1">
      <c r="B60" s="34" t="inlineStr">
        <is>
          <t>002301.SZ</t>
        </is>
      </c>
      <c r="C60" s="29">
        <f t="array" ref="C60">[1]!s_info_name(B60)</f>
        <v/>
      </c>
      <c r="D60" s="39">
        <f t="array" ref="D60">[1]!s_info_industry_sw_2021(B60,"",1)</f>
        <v/>
      </c>
      <c r="E60" s="31">
        <f t="array" ref="E60">IF([1]!s_info_industry_sw_2021(B60,"",2)="消费电子",分工!$E$4,VLOOKUP(D60,分工!$B$2:'分工'!$C$32,2,0))</f>
        <v/>
      </c>
      <c r="F60" s="35" t="inlineStr">
        <is>
          <t>预计2024-01-01到2024-06-30业绩：净利润8866.77万元至10478.91万元;增长幅度为10%至30%,基本每股收益0.12元至0.15元;上年同期业绩:净利润8060.70万元,基本每股收益0.11元;</t>
        </is>
      </c>
      <c r="G60" s="33">
        <f>IFERROR(VLOOKUP(C60,重点公司!$C$2:$E$800,2,FALSE),0)</f>
        <v/>
      </c>
    </row>
    <row r="61" ht="14" customHeight="1">
      <c r="B61" s="34" t="inlineStr">
        <is>
          <t>603391.SH</t>
        </is>
      </c>
      <c r="C61" s="29">
        <f t="array" ref="C61">[1]!s_info_name(B61)</f>
        <v/>
      </c>
      <c r="D61" s="39">
        <f t="array" ref="D61">[1]!s_info_industry_sw_2021(B61,"",1)</f>
        <v/>
      </c>
      <c r="E61" s="31">
        <f t="array" ref="E61">IF([1]!s_info_industry_sw_2021(B61,"",2)="消费电子",分工!$E$4,VLOOKUP(D61,分工!$B$2:'分工'!$C$32,2,0))</f>
        <v/>
      </c>
      <c r="F61" s="35" t="inlineStr">
        <is>
          <t>预计2024-01-01到2024-06-30业绩：净利润6100万元至7500万元;增长幅度为4.18%至28.09%;上年同期业绩:净利润5855.41万元;</t>
        </is>
      </c>
      <c r="G61" s="33">
        <f>IFERROR(VLOOKUP(C61,重点公司!$C$2:$E$800,2,FALSE),0)</f>
        <v/>
      </c>
    </row>
    <row r="62" ht="14" customHeight="1">
      <c r="B62" s="34" t="inlineStr">
        <is>
          <t>002538.SZ</t>
        </is>
      </c>
      <c r="C62" s="29">
        <f t="array" ref="C62">[1]!s_info_name(B62)</f>
        <v/>
      </c>
      <c r="D62" s="39">
        <f t="array" ref="D62">[1]!s_info_industry_sw_2021(B62,"",1)</f>
        <v/>
      </c>
      <c r="E62" s="31">
        <f t="array" ref="E62">IF([1]!s_info_industry_sw_2021(B62,"",2)="消费电子",分工!$E$4,VLOOKUP(D62,分工!$B$2:'分工'!$C$32,2,0))</f>
        <v/>
      </c>
      <c r="F62" s="35" t="inlineStr">
        <is>
          <t>预计2024-01-01到2024-06-30业绩：净利润15000万元至18500万元;增长幅度为2.52%至26.44%,基本每股收益0.18元至0.22元;上年同期业绩:净利润14631.63万元,基本每股收益0.17元;</t>
        </is>
      </c>
      <c r="G62" s="33">
        <f>IFERROR(VLOOKUP(C62,重点公司!$C$2:$E$800,2,FALSE),0)</f>
        <v/>
      </c>
    </row>
    <row r="63" ht="14" customHeight="1">
      <c r="B63" s="34" t="inlineStr">
        <is>
          <t>002064.SZ</t>
        </is>
      </c>
      <c r="C63" s="29">
        <f t="array" ref="C63">[1]!s_info_name(B63)</f>
        <v/>
      </c>
      <c r="D63" s="39">
        <f t="array" ref="D63">[1]!s_info_industry_sw_2021(B63,"",1)</f>
        <v/>
      </c>
      <c r="E63" s="31">
        <f t="array" ref="E63">IF([1]!s_info_industry_sw_2021(B63,"",2)="消费电子",分工!$E$4,VLOOKUP(D63,分工!$B$2:'分工'!$C$32,2,0))</f>
        <v/>
      </c>
      <c r="F63" s="35" t="inlineStr">
        <is>
          <t>预计2024-01-01到2024-06-30业绩：净利润138000万元至168000万元;增长幅度为1.57%至23.65%,基本每股收益0.28元至0.34元;上年同期业绩:净利润135863.91万元,基本每股收益0.27元;</t>
        </is>
      </c>
      <c r="G63" s="33">
        <f>IFERROR(VLOOKUP(C63,重点公司!$C$2:$E$800,2,FALSE),0)</f>
        <v/>
      </c>
    </row>
    <row r="64" ht="14" customHeight="1">
      <c r="B64" s="34" t="inlineStr">
        <is>
          <t>600172.SH</t>
        </is>
      </c>
      <c r="C64" s="29">
        <f t="array" ref="C64">[1]!s_info_name(B64)</f>
        <v/>
      </c>
      <c r="D64" s="39">
        <f t="array" ref="D64">[1]!s_info_industry_sw_2021(B64,"",1)</f>
        <v/>
      </c>
      <c r="E64" s="31">
        <f t="array" ref="E64">IF([1]!s_info_industry_sw_2021(B64,"",2)="消费电子",分工!$E$4,VLOOKUP(D64,分工!$B$2:'分工'!$C$32,2,0))</f>
        <v/>
      </c>
      <c r="F64" s="35" t="inlineStr">
        <is>
          <t>预计2024-01-01到2024-06-30业绩：净利润-25000.00万元至-22000.00万元;上年同期业绩:净利润-21940.41万元,基本每股收益-0.1576元;</t>
        </is>
      </c>
      <c r="G64" s="33">
        <f>IFERROR(VLOOKUP(C64,重点公司!$C$2:$E$800,2,FALSE),0)</f>
        <v/>
      </c>
    </row>
    <row r="65" ht="14" customHeight="1">
      <c r="B65" s="34" t="inlineStr">
        <is>
          <t>002769.SZ</t>
        </is>
      </c>
      <c r="C65" s="29">
        <f t="array" ref="C65">[1]!s_info_name(B65)</f>
        <v/>
      </c>
      <c r="D65" s="39">
        <f t="array" ref="D65">[1]!s_info_industry_sw_2021(B65,"",1)</f>
        <v/>
      </c>
      <c r="E65" s="31">
        <f t="array" ref="E65">IF([1]!s_info_industry_sw_2021(B65,"",2)="消费电子",分工!$E$4,VLOOKUP(D65,分工!$B$2:'分工'!$C$32,2,0))</f>
        <v/>
      </c>
      <c r="F65" s="35" t="inlineStr">
        <is>
          <t>预计2024-01-01到2024-06-30业绩：净利润-6700万元至-3800万元,基本每股收益-0.19元至-0.10元;上年同期业绩:净利润-4561.11万元,基本每股收益-0.12元;</t>
        </is>
      </c>
      <c r="G65" s="33">
        <f>IFERROR(VLOOKUP(C65,重点公司!$C$2:$E$800,2,FALSE),0)</f>
        <v/>
      </c>
    </row>
    <row r="66" ht="14" customHeight="1">
      <c r="B66" s="34" t="inlineStr">
        <is>
          <t>600322.SH</t>
        </is>
      </c>
      <c r="C66" s="29">
        <f t="array" ref="C66">[1]!s_info_name(B66)</f>
        <v/>
      </c>
      <c r="D66" s="39">
        <f t="array" ref="D66">[1]!s_info_industry_sw_2021(B66,"",1)</f>
        <v/>
      </c>
      <c r="E66" s="31">
        <f t="array" ref="E66">IF([1]!s_info_industry_sw_2021(B66,"",2)="消费电子",分工!$E$4,VLOOKUP(D66,分工!$B$2:'分工'!$C$32,2,0))</f>
        <v/>
      </c>
      <c r="F66" s="35" t="inlineStr">
        <is>
          <t>预计2024-01-01到2024-06-30业绩：净利润-20500.00万元至-17500.00万元;上年同期业绩:净利润-14700.00万元,基本每股收益-0.1326元;</t>
        </is>
      </c>
      <c r="G66" s="33">
        <f>IFERROR(VLOOKUP(C66,重点公司!$C$2:$E$800,2,FALSE),0)</f>
        <v/>
      </c>
    </row>
    <row r="67" ht="14" customHeight="1">
      <c r="B67" s="34" t="inlineStr">
        <is>
          <t>002285.SZ</t>
        </is>
      </c>
      <c r="C67" s="29">
        <f t="array" ref="C67">[1]!s_info_name(B67)</f>
        <v/>
      </c>
      <c r="D67" s="39">
        <f t="array" ref="D67">[1]!s_info_industry_sw_2021(B67,"",1)</f>
        <v/>
      </c>
      <c r="E67" s="31">
        <f t="array" ref="E67">IF([1]!s_info_industry_sw_2021(B67,"",2)="消费电子",分工!$E$4,VLOOKUP(D67,分工!$B$2:'分工'!$C$32,2,0))</f>
        <v/>
      </c>
      <c r="F67" s="35" t="inlineStr">
        <is>
          <t>预计2024-01-01到2024-06-30业绩：净利润1200.00万元至1800.00万元;下降幅度为58.63%至37.94%,基本每股收益0.0060元至0.0090元;上年同期业绩:净利润2900.38万元,基本每股收益0.01元;</t>
        </is>
      </c>
      <c r="G67" s="33">
        <f>IFERROR(VLOOKUP(C67,重点公司!$C$2:$E$800,2,FALSE),0)</f>
        <v/>
      </c>
    </row>
    <row r="68" ht="14" customHeight="1">
      <c r="B68" s="34" t="inlineStr">
        <is>
          <t>600569.SH</t>
        </is>
      </c>
      <c r="C68" s="29">
        <f t="array" ref="C68">[1]!s_info_name(B68)</f>
        <v/>
      </c>
      <c r="D68" s="39">
        <f t="array" ref="D68">[1]!s_info_industry_sw_2021(B68,"",1)</f>
        <v/>
      </c>
      <c r="E68" s="31">
        <f t="array" ref="E68">IF([1]!s_info_industry_sw_2021(B68,"",2)="消费电子",分工!$E$4,VLOOKUP(D68,分工!$B$2:'分工'!$C$32,2,0))</f>
        <v/>
      </c>
      <c r="F68" s="35" t="inlineStr">
        <is>
          <t>预计2024-01-01到2024-06-30业绩：净利润-126000万元左右;上年同期业绩:净利润-82638.31万元,基本每股收益-0.288元;</t>
        </is>
      </c>
      <c r="G68" s="33">
        <f>IFERROR(VLOOKUP(C68,重点公司!$C$2:$E$800,2,FALSE),0)</f>
        <v/>
      </c>
    </row>
    <row r="69" ht="14" customHeight="1">
      <c r="B69" s="34" t="inlineStr">
        <is>
          <t>002560.SZ</t>
        </is>
      </c>
      <c r="C69" s="29">
        <f t="array" ref="C69">[1]!s_info_name(B69)</f>
        <v/>
      </c>
      <c r="D69" s="39">
        <f t="array" ref="D69">[1]!s_info_industry_sw_2021(B69,"",1)</f>
        <v/>
      </c>
      <c r="E69" s="31">
        <f t="array" ref="E69">IF([1]!s_info_industry_sw_2021(B69,"",2)="消费电子",分工!$E$4,VLOOKUP(D69,分工!$B$2:'分工'!$C$32,2,0))</f>
        <v/>
      </c>
      <c r="F69" s="35" t="inlineStr">
        <is>
          <t>预计2024-01-01到2024-06-30业绩：净利润3540万元至4795万元;下降幅度为60.90%至47.05%,基本每股收益0.0673元至0.0912元;上年同期业绩:净利润9054.86万元,基本每股收益0.1700元;</t>
        </is>
      </c>
      <c r="G69" s="33">
        <f>IFERROR(VLOOKUP(C69,重点公司!$C$2:$E$800,2,FALSE),0)</f>
        <v/>
      </c>
    </row>
    <row r="70" ht="14" customHeight="1">
      <c r="B70" s="34" t="inlineStr">
        <is>
          <t>002394.SZ</t>
        </is>
      </c>
      <c r="C70" s="29">
        <f t="array" ref="C70">[1]!s_info_name(B70)</f>
        <v/>
      </c>
      <c r="D70" s="39">
        <f t="array" ref="D70">[1]!s_info_industry_sw_2021(B70,"",1)</f>
        <v/>
      </c>
      <c r="E70" s="31">
        <f t="array" ref="E70">IF([1]!s_info_industry_sw_2021(B70,"",2)="消费电子",分工!$E$4,VLOOKUP(D70,分工!$B$2:'分工'!$C$32,2,0))</f>
        <v/>
      </c>
      <c r="F70" s="35" t="inlineStr">
        <is>
          <t>预计2024-01-01到2024-06-30业绩：净利润4500万元至5600万元;下降幅度为60.37%至50.68%,基本每股收益0.139元至0.173元;上年同期业绩:净利润11354万元,基本每股收益0.3508元;</t>
        </is>
      </c>
      <c r="G70" s="33">
        <f>IFERROR(VLOOKUP(C70,重点公司!$C$2:$E$800,2,FALSE),0)</f>
        <v/>
      </c>
    </row>
    <row r="71" ht="14" customHeight="1">
      <c r="B71" s="34" t="inlineStr">
        <is>
          <t>002198.SZ</t>
        </is>
      </c>
      <c r="C71" s="29">
        <f t="array" ref="C71">[1]!s_info_name(B71)</f>
        <v/>
      </c>
      <c r="D71" s="39">
        <f t="array" ref="D71">[1]!s_info_industry_sw_2021(B71,"",1)</f>
        <v/>
      </c>
      <c r="E71" s="31">
        <f t="array" ref="E71">IF([1]!s_info_industry_sw_2021(B71,"",2)="消费电子",分工!$E$4,VLOOKUP(D71,分工!$B$2:'分工'!$C$32,2,0))</f>
        <v/>
      </c>
      <c r="F71" s="35" t="inlineStr">
        <is>
          <t>预计2024-01-01到2024-06-30业绩：净利润460万元至580万元;下降幅度为75%至68%,基本每股收益0.0091元至0.0114元;上年同期业绩:净利润1824.85万元,基本每股收益0.0360元;</t>
        </is>
      </c>
      <c r="G71" s="33">
        <f>IFERROR(VLOOKUP(C71,重点公司!$C$2:$E$800,2,FALSE),0)</f>
        <v/>
      </c>
    </row>
    <row r="72" ht="14" customHeight="1">
      <c r="B72" s="34" t="inlineStr">
        <is>
          <t>000993.SZ</t>
        </is>
      </c>
      <c r="C72" s="29">
        <f t="array" ref="C72">[1]!s_info_name(B72)</f>
        <v/>
      </c>
      <c r="D72" s="39">
        <f t="array" ref="D72">[1]!s_info_industry_sw_2021(B72,"",1)</f>
        <v/>
      </c>
      <c r="E72" s="31">
        <f t="array" ref="E72">IF([1]!s_info_industry_sw_2021(B72,"",2)="消费电子",分工!$E$4,VLOOKUP(D72,分工!$B$2:'分工'!$C$32,2,0))</f>
        <v/>
      </c>
      <c r="F72" s="35" t="inlineStr">
        <is>
          <t>预计2024-01-01到2024-06-30业绩：净利润4500万元至6500万元;下降幅度为81.60%至73.43%,基本每股收益0.10元至0.14元;上年同期业绩:净利润24462.26万元,基本每股收益0.53元;</t>
        </is>
      </c>
      <c r="G72" s="33">
        <f>IFERROR(VLOOKUP(C72,重点公司!$C$2:$E$800,2,FALSE),0)</f>
        <v/>
      </c>
    </row>
    <row r="73" ht="14" customHeight="1">
      <c r="B73" s="34" t="inlineStr">
        <is>
          <t>000014.SZ</t>
        </is>
      </c>
      <c r="C73" s="29">
        <f t="array" ref="C73">[1]!s_info_name(B73)</f>
        <v/>
      </c>
      <c r="D73" s="39">
        <f t="array" ref="D73">[1]!s_info_industry_sw_2021(B73,"",1)</f>
        <v/>
      </c>
      <c r="E73" s="31">
        <f t="array" ref="E73">IF([1]!s_info_industry_sw_2021(B73,"",2)="消费电子",分工!$E$4,VLOOKUP(D73,分工!$B$2:'分工'!$C$32,2,0))</f>
        <v/>
      </c>
      <c r="F73" s="35" t="inlineStr">
        <is>
          <t>预计2024-01-01到2024-06-30业绩：净利润5100万元至5600万元;下降幅度为88.38%至87.25%,基本每股收益0.2107元至0.2314元;上年同期业绩:净利润43907万元,基本每股收益1.8140元;</t>
        </is>
      </c>
      <c r="G73" s="33">
        <f>IFERROR(VLOOKUP(C73,重点公司!$C$2:$E$800,2,FALSE),0)</f>
        <v/>
      </c>
    </row>
    <row r="74" ht="14" customHeight="1">
      <c r="B74" s="34" t="inlineStr">
        <is>
          <t>600984.SH</t>
        </is>
      </c>
      <c r="C74" s="29">
        <f t="array" ref="C74">[1]!s_info_name(B74)</f>
        <v/>
      </c>
      <c r="D74" s="39">
        <f t="array" ref="D74">[1]!s_info_industry_sw_2021(B74,"",1)</f>
        <v/>
      </c>
      <c r="E74" s="31">
        <f t="array" ref="E74">IF([1]!s_info_industry_sw_2021(B74,"",2)="消费电子",分工!$E$4,VLOOKUP(D74,分工!$B$2:'分工'!$C$32,2,0))</f>
        <v/>
      </c>
      <c r="F74" s="35" t="inlineStr">
        <is>
          <t>预计2024-01-01到2024-06-30业绩：净利润-42100万元左右;上年同期业绩:净利润-22374.65万元,基本每股收益-0.1780元;</t>
        </is>
      </c>
      <c r="G74" s="33">
        <f>IFERROR(VLOOKUP(C74,重点公司!$C$2:$E$800,2,FALSE),0)</f>
        <v/>
      </c>
    </row>
    <row r="75" ht="14" customHeight="1">
      <c r="B75" s="34" t="inlineStr">
        <is>
          <t>000925.SZ</t>
        </is>
      </c>
      <c r="C75" s="29">
        <f t="array" ref="C75">[1]!s_info_name(B75)</f>
        <v/>
      </c>
      <c r="D75" s="39">
        <f t="array" ref="D75">[1]!s_info_industry_sw_2021(B75,"",1)</f>
        <v/>
      </c>
      <c r="E75" s="31">
        <f t="array" ref="E75">IF([1]!s_info_industry_sw_2021(B75,"",2)="消费电子",分工!$E$4,VLOOKUP(D75,分工!$B$2:'分工'!$C$32,2,0))</f>
        <v/>
      </c>
      <c r="F75" s="35" t="inlineStr">
        <is>
          <t>预计2024-01-01到2024-06-30业绩：净利润-9000万元至-6300万元;下降幅度为130%至61%,基本每股收益-0.16元至-0.11元;上年同期业绩:净利润-3914.12万元,基本每股收益-0.07元;</t>
        </is>
      </c>
      <c r="G75" s="33">
        <f>IFERROR(VLOOKUP(C75,重点公司!$C$2:$E$800,2,FALSE),0)</f>
        <v/>
      </c>
    </row>
    <row r="76" ht="14" customHeight="1">
      <c r="B76" s="34" t="inlineStr">
        <is>
          <t>600111.SH</t>
        </is>
      </c>
      <c r="C76" s="29">
        <f t="array" ref="C76">[1]!s_info_name(B76)</f>
        <v/>
      </c>
      <c r="D76" s="39">
        <f t="array" ref="D76">[1]!s_info_industry_sw_2021(B76,"",1)</f>
        <v/>
      </c>
      <c r="E76" s="31">
        <f t="array" ref="E76">IF([1]!s_info_industry_sw_2021(B76,"",2)="消费电子",分工!$E$4,VLOOKUP(D76,分工!$B$2:'分工'!$C$32,2,0))</f>
        <v/>
      </c>
      <c r="F76" s="35" t="inlineStr">
        <is>
          <t>预计2024-01-01到2024-06-30业绩：净利润3700万元至5400万元;下降幅度为96.50%至94.89%;上年同期业绩:净利润105598.57万元,基本每股收益0.2921元;</t>
        </is>
      </c>
      <c r="G76" s="33">
        <f>IFERROR(VLOOKUP(C76,重点公司!$C$2:$E$800,2,FALSE),0)</f>
        <v/>
      </c>
    </row>
    <row r="77" ht="14" customHeight="1">
      <c r="B77" s="34" t="inlineStr">
        <is>
          <t>003032.SZ</t>
        </is>
      </c>
      <c r="C77" s="29">
        <f t="array" ref="C77">[1]!s_info_name(B77)</f>
        <v/>
      </c>
      <c r="D77" s="39">
        <f t="array" ref="D77">[1]!s_info_industry_sw_2021(B77,"",1)</f>
        <v/>
      </c>
      <c r="E77" s="31">
        <f t="array" ref="E77">IF([1]!s_info_industry_sw_2021(B77,"",2)="消费电子",分工!$E$4,VLOOKUP(D77,分工!$B$2:'分工'!$C$32,2,0))</f>
        <v/>
      </c>
      <c r="F77" s="35" t="inlineStr">
        <is>
          <t>预计2024-01-01到2024-06-30业绩：净利润-4000万元至-3000万元;下降幅度为151.89%至138.92%,基本每股收益-0.10元至-0.08元;上年同期业绩:净利润7708.65万元,基本每股收益0.19元;</t>
        </is>
      </c>
      <c r="G77" s="33">
        <f>IFERROR(VLOOKUP(C77,重点公司!$C$2:$E$800,2,FALSE),0)</f>
        <v/>
      </c>
    </row>
    <row r="78" ht="14" customHeight="1">
      <c r="B78" s="34" t="inlineStr">
        <is>
          <t>600307.SH</t>
        </is>
      </c>
      <c r="C78" s="29">
        <f t="array" ref="C78">[1]!s_info_name(B78)</f>
        <v/>
      </c>
      <c r="D78" s="39">
        <f t="array" ref="D78">[1]!s_info_industry_sw_2021(B78,"",1)</f>
        <v/>
      </c>
      <c r="E78" s="31">
        <f t="array" ref="E78">IF([1]!s_info_industry_sw_2021(B78,"",2)="消费电子",分工!$E$4,VLOOKUP(D78,分工!$B$2:'分工'!$C$32,2,0))</f>
        <v/>
      </c>
      <c r="F78" s="35" t="inlineStr">
        <is>
          <t>预计2024-01-01到2024-06-30业绩：净利润-97200万元左右;上年同期业绩:净利润-39528.7万元,基本每股收益-0.0631元;</t>
        </is>
      </c>
      <c r="G78" s="33">
        <f>IFERROR(VLOOKUP(C78,重点公司!$C$2:$E$800,2,FALSE),0)</f>
        <v/>
      </c>
    </row>
    <row r="79" ht="14" customHeight="1">
      <c r="B79" s="34" t="inlineStr">
        <is>
          <t>600392.SH</t>
        </is>
      </c>
      <c r="C79" s="29">
        <f t="array" ref="C79">[1]!s_info_name(B79)</f>
        <v/>
      </c>
      <c r="D79" s="39">
        <f t="array" ref="D79">[1]!s_info_industry_sw_2021(B79,"",1)</f>
        <v/>
      </c>
      <c r="E79" s="31">
        <f t="array" ref="E79">IF([1]!s_info_industry_sw_2021(B79,"",2)="消费电子",分工!$E$4,VLOOKUP(D79,分工!$B$2:'分工'!$C$32,2,0))</f>
        <v/>
      </c>
      <c r="F79" s="35" t="inlineStr">
        <is>
          <t>预计2024-01-01到2024-06-30业绩：净利润-7200万元至-4800万元;上年同期业绩:净利润8397.65万元,基本每股收益0.0479元;</t>
        </is>
      </c>
      <c r="G79" s="33">
        <f>IFERROR(VLOOKUP(C79,重点公司!$C$2:$E$800,2,FALSE),0)</f>
        <v/>
      </c>
    </row>
    <row r="80" ht="14" customHeight="1">
      <c r="B80" s="34" t="inlineStr">
        <is>
          <t>000553.SZ</t>
        </is>
      </c>
      <c r="C80" s="29">
        <f t="array" ref="C80">[1]!s_info_name(B80)</f>
        <v/>
      </c>
      <c r="D80" s="39">
        <f t="array" ref="D80">[1]!s_info_industry_sw_2021(B80,"",1)</f>
        <v/>
      </c>
      <c r="E80" s="31">
        <f t="array" ref="E80">IF([1]!s_info_industry_sw_2021(B80,"",2)="消费电子",分工!$E$4,VLOOKUP(D80,分工!$B$2:'分工'!$C$32,2,0))</f>
        <v/>
      </c>
      <c r="F80" s="35" t="inlineStr">
        <is>
          <t>预计2024-01-01到2024-06-30业绩：净利润-99200万元至-56600万元,基本每股收益-0.4259元至-0.2430元;上年同期业绩:净利润-24200万元,基本每股收益-0.1039元;</t>
        </is>
      </c>
      <c r="G80" s="33">
        <f>IFERROR(VLOOKUP(C80,重点公司!$C$2:$E$800,2,FALSE),0)</f>
        <v/>
      </c>
    </row>
    <row r="81" ht="14" customHeight="1">
      <c r="B81" s="34" t="inlineStr">
        <is>
          <t>600022.SH</t>
        </is>
      </c>
      <c r="C81" s="29">
        <f t="array" ref="C81">[1]!s_info_name(B81)</f>
        <v/>
      </c>
      <c r="D81" s="39">
        <f t="array" ref="D81">[1]!s_info_industry_sw_2021(B81,"",1)</f>
        <v/>
      </c>
      <c r="E81" s="31">
        <f t="array" ref="E81">IF([1]!s_info_industry_sw_2021(B81,"",2)="消费电子",分工!$E$4,VLOOKUP(D81,分工!$B$2:'分工'!$C$32,2,0))</f>
        <v/>
      </c>
      <c r="F81" s="35" t="inlineStr">
        <is>
          <t>预计2024-01-01到2024-06-30业绩：净利润-104000万元至-89000万元;下降幅度为316.58%至256.5%;上年同期业绩:净利润-24965万元,基本每股收益-0.0233元;</t>
        </is>
      </c>
      <c r="G81" s="33">
        <f>IFERROR(VLOOKUP(C81,重点公司!$C$2:$E$800,2,FALSE),0)</f>
        <v/>
      </c>
    </row>
    <row r="82" ht="14" customHeight="1">
      <c r="B82" s="34" t="inlineStr">
        <is>
          <t>002689.SZ</t>
        </is>
      </c>
      <c r="C82" s="29">
        <f t="array" ref="C82">[1]!s_info_name(B82)</f>
        <v/>
      </c>
      <c r="D82" s="39">
        <f t="array" ref="D82">[1]!s_info_industry_sw_2021(B82,"",1)</f>
        <v/>
      </c>
      <c r="E82" s="31">
        <f t="array" ref="E82">IF([1]!s_info_industry_sw_2021(B82,"",2)="消费电子",分工!$E$4,VLOOKUP(D82,分工!$B$2:'分工'!$C$32,2,0))</f>
        <v/>
      </c>
      <c r="F82" s="35" t="inlineStr">
        <is>
          <t>预计2024-01-01到2024-06-30业绩：净利润-1063.96万元至-563.96万元,基本每股收益-0.0102元至-0.0054元;上年同期业绩:净利润353.55万元,基本每股收益0.0034元;</t>
        </is>
      </c>
      <c r="G82" s="33">
        <f>IFERROR(VLOOKUP(C82,重点公司!$C$2:$E$800,2,FALSE),0)</f>
        <v/>
      </c>
    </row>
    <row r="83" ht="14" customHeight="1">
      <c r="B83" s="34" t="inlineStr">
        <is>
          <t>603330.SH</t>
        </is>
      </c>
      <c r="C83" s="29">
        <f t="array" ref="C83">[1]!s_info_name(B83)</f>
        <v/>
      </c>
      <c r="D83" s="39">
        <f t="array" ref="D83">[1]!s_info_industry_sw_2021(B83,"",1)</f>
        <v/>
      </c>
      <c r="E83" s="31">
        <f t="array" ref="E83">IF([1]!s_info_industry_sw_2021(B83,"",2)="消费电子",分工!$E$4,VLOOKUP(D83,分工!$B$2:'分工'!$C$32,2,0))</f>
        <v/>
      </c>
      <c r="F83" s="35" t="inlineStr">
        <is>
          <t>预计2024-01-01到2024-06-30业绩：净利润-420万元至-280万元;下降幅度为476.02%至350.68%;上年同期业绩:净利润111.69万元,基本每股收益0.003元;</t>
        </is>
      </c>
      <c r="G83" s="33">
        <f>IFERROR(VLOOKUP(C83,重点公司!$C$2:$E$800,2,FALSE),0)</f>
        <v/>
      </c>
    </row>
    <row r="84" ht="14" customHeight="1">
      <c r="B84" s="34" t="inlineStr">
        <is>
          <t>600231.SH</t>
        </is>
      </c>
      <c r="C84" s="29">
        <f t="array" ref="C84">[1]!s_info_name(B84)</f>
        <v/>
      </c>
      <c r="D84" s="39">
        <f t="array" ref="D84">[1]!s_info_industry_sw_2021(B84,"",1)</f>
        <v/>
      </c>
      <c r="E84" s="31">
        <f t="array" ref="E84">IF([1]!s_info_industry_sw_2021(B84,"",2)="消费电子",分工!$E$4,VLOOKUP(D84,分工!$B$2:'分工'!$C$32,2,0))</f>
        <v/>
      </c>
      <c r="F84" s="35" t="inlineStr">
        <is>
          <t>预计2024-01-01到2024-06-30业绩：净利润-52200.00万元左右;上年同期业绩:净利润-9965.0000万元,基本每股收益-0.03元;</t>
        </is>
      </c>
      <c r="G84" s="33">
        <f>IFERROR(VLOOKUP(C84,重点公司!$C$2:$E$800,2,FALSE),0)</f>
        <v/>
      </c>
    </row>
    <row r="85" ht="14" customHeight="1">
      <c r="B85" s="34" t="inlineStr">
        <is>
          <t>603900.SH</t>
        </is>
      </c>
      <c r="C85" s="29">
        <f t="array" ref="C85">[1]!s_info_name(B85)</f>
        <v/>
      </c>
      <c r="D85" s="39">
        <f t="array" ref="D85">[1]!s_info_industry_sw_2021(B85,"",1)</f>
        <v/>
      </c>
      <c r="E85" s="31">
        <f t="array" ref="E85">IF([1]!s_info_industry_sw_2021(B85,"",2)="消费电子",分工!$E$4,VLOOKUP(D85,分工!$B$2:'分工'!$C$32,2,0))</f>
        <v/>
      </c>
      <c r="F85" s="35" t="inlineStr">
        <is>
          <t>预计2024-01-01到2024-06-30业绩：净利润-4300.00万元至-3000.00万元;上年同期业绩:净利润603.22万元,基本每股收益0.0177元;</t>
        </is>
      </c>
      <c r="G85" s="33">
        <f>IFERROR(VLOOKUP(C85,重点公司!$C$2:$E$800,2,FALSE),0)</f>
        <v/>
      </c>
    </row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2024-07-11T14:32:49Z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