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ld\Desktop\EEM_Results_and_Sources\"/>
    </mc:Choice>
  </mc:AlternateContent>
  <xr:revisionPtr revIDLastSave="0" documentId="8_{BE75689B-EA66-469D-909D-132A025A4E72}" xr6:coauthVersionLast="47" xr6:coauthVersionMax="47" xr10:uidLastSave="{00000000-0000-0000-0000-000000000000}"/>
  <bookViews>
    <workbookView xWindow="-120" yWindow="-120" windowWidth="29040" windowHeight="15840" xr2:uid="{90F0805E-108C-4CC8-8791-2E63166ADE2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F32" i="1"/>
  <c r="F31" i="1"/>
  <c r="F30" i="1"/>
  <c r="F29" i="1"/>
  <c r="I26" i="1"/>
  <c r="I34" i="1" s="1"/>
  <c r="I25" i="1"/>
  <c r="I33" i="1" s="1"/>
  <c r="I24" i="1"/>
  <c r="I32" i="1" s="1"/>
  <c r="I23" i="1"/>
  <c r="I31" i="1" s="1"/>
  <c r="I22" i="1"/>
  <c r="I30" i="1" s="1"/>
  <c r="I21" i="1"/>
  <c r="I29" i="1" s="1"/>
  <c r="H26" i="1"/>
  <c r="H34" i="1" s="1"/>
  <c r="H25" i="1"/>
  <c r="H33" i="1" s="1"/>
  <c r="H24" i="1"/>
  <c r="H23" i="1"/>
  <c r="H22" i="1"/>
  <c r="H21" i="1"/>
  <c r="G26" i="1"/>
  <c r="G34" i="1" s="1"/>
  <c r="G25" i="1"/>
  <c r="G33" i="1" s="1"/>
  <c r="G24" i="1"/>
  <c r="G32" i="1" s="1"/>
  <c r="G23" i="1"/>
  <c r="G31" i="1" s="1"/>
  <c r="G22" i="1"/>
  <c r="G30" i="1" s="1"/>
  <c r="G21" i="1"/>
  <c r="G29" i="1" s="1"/>
  <c r="F26" i="1"/>
  <c r="F34" i="1" s="1"/>
  <c r="F25" i="1"/>
  <c r="F33" i="1" s="1"/>
  <c r="F24" i="1"/>
  <c r="F23" i="1"/>
  <c r="F22" i="1"/>
  <c r="F21" i="1"/>
  <c r="E26" i="1"/>
  <c r="E34" i="1" s="1"/>
  <c r="E25" i="1"/>
  <c r="E33" i="1" s="1"/>
  <c r="E24" i="1"/>
  <c r="E32" i="1" s="1"/>
  <c r="E23" i="1"/>
  <c r="E31" i="1" s="1"/>
  <c r="E22" i="1"/>
  <c r="E30" i="1" s="1"/>
  <c r="E21" i="1"/>
  <c r="E29" i="1" s="1"/>
  <c r="G13" i="1"/>
  <c r="I18" i="1"/>
  <c r="I17" i="1"/>
  <c r="I16" i="1"/>
  <c r="I15" i="1"/>
  <c r="I14" i="1"/>
  <c r="I13" i="1"/>
  <c r="H18" i="1"/>
  <c r="H17" i="1"/>
  <c r="H16" i="1"/>
  <c r="H15" i="1"/>
  <c r="H14" i="1"/>
  <c r="G18" i="1"/>
  <c r="G17" i="1"/>
  <c r="G16" i="1"/>
  <c r="G15" i="1"/>
  <c r="G14" i="1"/>
  <c r="H13" i="1"/>
  <c r="F18" i="1"/>
  <c r="F17" i="1"/>
  <c r="F16" i="1"/>
  <c r="F15" i="1"/>
  <c r="F14" i="1"/>
  <c r="F13" i="1"/>
  <c r="E18" i="1"/>
  <c r="E17" i="1"/>
  <c r="E16" i="1"/>
  <c r="E15" i="1"/>
  <c r="E14" i="1"/>
  <c r="E13" i="1"/>
  <c r="D18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<sst xmlns="http://schemas.openxmlformats.org/spreadsheetml/2006/main" count="30" uniqueCount="30">
  <si>
    <t>Production Volume in GWp</t>
  </si>
  <si>
    <t>Module Price Overall (%)</t>
  </si>
  <si>
    <t>LR1</t>
  </si>
  <si>
    <t>LR2</t>
  </si>
  <si>
    <t>LR3</t>
  </si>
  <si>
    <t>LR4</t>
  </si>
  <si>
    <t>LR5</t>
  </si>
  <si>
    <t>Recycling Price 1 (%)</t>
  </si>
  <si>
    <t>Recycling Price 2 (%)</t>
  </si>
  <si>
    <t>Recycling Price 3 (%)</t>
  </si>
  <si>
    <t>Recycling Price 4 (%)</t>
  </si>
  <si>
    <t>Recycling Price 5 (%)</t>
  </si>
  <si>
    <t>Recycling Price Reduction 1 (€/MW]</t>
  </si>
  <si>
    <t>Recycling Price Reduction 2 (€/MW]</t>
  </si>
  <si>
    <t>Recycling Price Reduction 3 (€/MW]</t>
  </si>
  <si>
    <t>Recycling Price Reduction 4 (€/MW]</t>
  </si>
  <si>
    <t>Recycling Price Reduction 5 (€/MW]</t>
  </si>
  <si>
    <t>Recycling Price  1 (€/MW)</t>
  </si>
  <si>
    <t>Recycling Price  2 (€/MW)</t>
  </si>
  <si>
    <t>Recycling Price  3 (€/MW)</t>
  </si>
  <si>
    <t>Recycling Price  4 (€/MW)</t>
  </si>
  <si>
    <t>Recycling Price  5 (€/MW)</t>
  </si>
  <si>
    <t>LR</t>
  </si>
  <si>
    <t>GW</t>
  </si>
  <si>
    <t>MW</t>
  </si>
  <si>
    <t>EEM 1</t>
  </si>
  <si>
    <t>EEM 2</t>
  </si>
  <si>
    <t>EEM 3</t>
  </si>
  <si>
    <t>EEM 4</t>
  </si>
  <si>
    <t>EEM5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</si>
</sst>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_-* #,##0.00_-;\-* #,##0.00_-;_-* &quot;-&quot;??_-;_-@_-"/>
    <numFmt numFmtId="172" formatCode="_-* #,##0.00\ _€_-;\-* #,##0.00\ _€_-;_-* &quot;-&quot;??\ _€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rial"/>
      <family val="2"/>
    </font>
    <font>
      <sz val="8"/>
      <color rgb="FF4A6A00"/>
      <name val="Arial"/>
      <family val="2"/>
    </font>
    <font>
      <b/>
      <sz val="8"/>
      <color rgb="FFFFFFFF"/>
      <name val="Arial"/>
      <family val="2"/>
    </font>
    <font>
      <sz val="8"/>
      <color rgb="FF648C1A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1D1"/>
        <bgColor rgb="FF000000"/>
      </patternFill>
    </fill>
    <fill>
      <patternFill patternType="solid">
        <fgColor rgb="FF555759"/>
        <bgColor rgb="FF000000"/>
      </patternFill>
    </fill>
    <fill>
      <patternFill patternType="solid">
        <fgColor rgb="FF648C1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hair">
        <color rgb="FFB9BBBD"/>
      </left>
      <right style="hair">
        <color rgb="FFB9BBBD"/>
      </right>
      <top style="hair">
        <color rgb="FFB9BBBD"/>
      </top>
      <bottom style="hair">
        <color rgb="FFB9BBBD"/>
      </bottom>
      <diagonal/>
    </border>
    <border>
      <left/>
      <right/>
      <top/>
      <bottom style="medium">
        <color rgb="FF95D600"/>
      </bottom>
      <diagonal/>
    </border>
  </borders>
  <cellStyleXfs count="10">
    <xf numFmtId="0" fontId="0" fillId="0" borderId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3" fillId="0" borderId="1" applyNumberFormat="0" applyAlignment="0">
      <alignment vertical="top"/>
    </xf>
    <xf numFmtId="0" fontId="4" fillId="4" borderId="1" applyNumberFormat="0" applyAlignment="0">
      <alignment vertical="top"/>
    </xf>
    <xf numFmtId="0" fontId="3" fillId="4" borderId="1" applyNumberFormat="0" applyAlignment="0">
      <alignment vertical="top"/>
    </xf>
    <xf numFmtId="0" fontId="5" fillId="5" borderId="2" applyNumberFormat="0">
      <alignment vertical="center" wrapText="1"/>
    </xf>
    <xf numFmtId="0" fontId="5" fillId="6" borderId="1" applyNumberFormat="0" applyAlignment="0">
      <alignment vertical="top"/>
    </xf>
    <xf numFmtId="0" fontId="6" fillId="0" borderId="0" applyNumberFormat="0" applyFill="0" applyBorder="0" applyAlignment="0">
      <alignment vertical="top"/>
    </xf>
    <xf numFmtId="171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</cellXfs>
  <cellStyles count="10">
    <cellStyle name="Comma 2" xfId="2" xr:uid="{1840B4F3-4C00-4B56-A5AA-CACFD0BFB97C}"/>
    <cellStyle name="Comma 3" xfId="9" xr:uid="{E2EE008D-22F1-4FAB-B2C0-1857BB4BCC20}"/>
    <cellStyle name="Komma 2" xfId="1" xr:uid="{FF803C1D-99EF-40FE-8036-C8E06568EC90}"/>
    <cellStyle name="N_CalcSum" xfId="7" xr:uid="{5ADFA9A1-803D-4152-8BD6-DCA64CF06B80}"/>
    <cellStyle name="N_Comment" xfId="8" xr:uid="{6209C80D-669D-43E4-BEA0-F1AEC6C85FBC}"/>
    <cellStyle name="N_Input" xfId="5" xr:uid="{D346C85A-9824-4C14-8A00-02CD6976E3FD}"/>
    <cellStyle name="N_InputCalc" xfId="4" xr:uid="{DEDA72B4-C90E-44AE-8B8F-D8050CCF6747}"/>
    <cellStyle name="N_InputWhite" xfId="3" xr:uid="{5B667DBD-66C6-4414-A028-41A49B1DFC58}"/>
    <cellStyle name="N_Table1_Header" xfId="6" xr:uid="{B0E040E4-F766-4331-BC81-6E53C7F06A55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Tabelle1!$D$11</c:f>
              <c:strCache>
                <c:ptCount val="1"/>
                <c:pt idx="0">
                  <c:v>Module Price Overall (%)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Tabelle1!$C$12:$C$18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Tabelle1!$D$12:$D$18</c:f>
              <c:numCache>
                <c:formatCode>General</c:formatCode>
                <c:ptCount val="7"/>
                <c:pt idx="0">
                  <c:v>100</c:v>
                </c:pt>
                <c:pt idx="1">
                  <c:v>39.487363673958527</c:v>
                </c:pt>
                <c:pt idx="2">
                  <c:v>15.592518899194591</c:v>
                </c:pt>
                <c:pt idx="3">
                  <c:v>6.157074643655684</c:v>
                </c:pt>
                <c:pt idx="4">
                  <c:v>2.4312664562174051</c:v>
                </c:pt>
                <c:pt idx="5">
                  <c:v>0.96004302744953063</c:v>
                </c:pt>
                <c:pt idx="6">
                  <c:v>0.37909568167547769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D-49B9-9B13-B4A397C8EF32}"/>
            </c:ext>
          </c:extLst>
        </c:ser>
        <c:ser>
          <c:idx val="1"/>
          <c:order val="1"/>
          <c:tx>
            <c:strRef>
              <c:f>Tabelle1!$E$11</c:f>
              <c:strCache>
                <c:ptCount val="1"/>
                <c:pt idx="0">
                  <c:v>Recycling Price 1 (%)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Tabelle1!$C$12:$C$18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Tabelle1!$E$12:$E$18</c:f>
              <c:numCache>
                <c:formatCode>General</c:formatCode>
                <c:ptCount val="7"/>
                <c:pt idx="0">
                  <c:v>100</c:v>
                </c:pt>
                <c:pt idx="1">
                  <c:v>96.71646849294801</c:v>
                </c:pt>
                <c:pt idx="2">
                  <c:v>93.540752777474054</c:v>
                </c:pt>
                <c:pt idx="3">
                  <c:v>90.469312688092089</c:v>
                </c:pt>
                <c:pt idx="4">
                  <c:v>87.498724301765208</c:v>
                </c:pt>
                <c:pt idx="5">
                  <c:v>84.625676121048187</c:v>
                </c:pt>
                <c:pt idx="6">
                  <c:v>81.846965382557798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4D-49B9-9B13-B4A397C8EF32}"/>
            </c:ext>
          </c:extLst>
        </c:ser>
        <c:ser>
          <c:idx val="2"/>
          <c:order val="2"/>
          <c:tx>
            <c:strRef>
              <c:f>Tabelle1!$F$11</c:f>
              <c:strCache>
                <c:ptCount val="1"/>
                <c:pt idx="0">
                  <c:v>Recycling Price 2 (%)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Tabelle1!$C$12:$C$18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Tabelle1!$F$12:$F$18</c:f>
              <c:numCache>
                <c:formatCode>General</c:formatCode>
                <c:ptCount val="7"/>
                <c:pt idx="0">
                  <c:v>100</c:v>
                </c:pt>
                <c:pt idx="1">
                  <c:v>93.509052048103953</c:v>
                </c:pt>
                <c:pt idx="2">
                  <c:v>87.43942814935015</c:v>
                </c:pt>
                <c:pt idx="3">
                  <c:v>81.763780378740293</c:v>
                </c:pt>
                <c:pt idx="4">
                  <c:v>76.456535950853663</c:v>
                </c:pt>
                <c:pt idx="5">
                  <c:v>71.493781996461081</c:v>
                </c:pt>
                <c:pt idx="6">
                  <c:v>66.853157818228766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4D-49B9-9B13-B4A397C8EF32}"/>
            </c:ext>
          </c:extLst>
        </c:ser>
        <c:ser>
          <c:idx val="3"/>
          <c:order val="3"/>
          <c:tx>
            <c:strRef>
              <c:f>Tabelle1!$G$11</c:f>
              <c:strCache>
                <c:ptCount val="1"/>
                <c:pt idx="0">
                  <c:v>Recycling Price 3 (%)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Tabelle1!$C$12:$C$18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Tabelle1!$G$12:$G$18</c:f>
              <c:numCache>
                <c:formatCode>General</c:formatCode>
                <c:ptCount val="7"/>
                <c:pt idx="0">
                  <c:v>100</c:v>
                </c:pt>
                <c:pt idx="1">
                  <c:v>84.333362868840879</c:v>
                </c:pt>
                <c:pt idx="2">
                  <c:v>71.121160927675902</c:v>
                </c:pt>
                <c:pt idx="3">
                  <c:v>59.978866721669192</c:v>
                </c:pt>
                <c:pt idx="4">
                  <c:v>50.582195317003723</c:v>
                </c:pt>
                <c:pt idx="5">
                  <c:v>42.657666323714579</c:v>
                </c:pt>
                <c:pt idx="6">
                  <c:v>35.974644532157562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4D-49B9-9B13-B4A397C8EF32}"/>
            </c:ext>
          </c:extLst>
        </c:ser>
        <c:ser>
          <c:idx val="4"/>
          <c:order val="4"/>
          <c:tx>
            <c:strRef>
              <c:f>Tabelle1!$H$11</c:f>
              <c:strCache>
                <c:ptCount val="1"/>
                <c:pt idx="0">
                  <c:v>Recycling Price 4 (%)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Tabelle1!$C$12:$C$18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Tabelle1!$H$12:$H$18</c:f>
              <c:numCache>
                <c:formatCode>General</c:formatCode>
                <c:ptCount val="7"/>
                <c:pt idx="0">
                  <c:v>100</c:v>
                </c:pt>
                <c:pt idx="1">
                  <c:v>70.468804951234603</c:v>
                </c:pt>
                <c:pt idx="2">
                  <c:v>49.658524712551454</c:v>
                </c:pt>
                <c:pt idx="3">
                  <c:v>34.993768921348519</c:v>
                </c:pt>
                <c:pt idx="4">
                  <c:v>24.659690766270835</c:v>
                </c:pt>
                <c:pt idx="5">
                  <c:v>17.377389387660997</c:v>
                </c:pt>
                <c:pt idx="6">
                  <c:v>12.245638633207372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4D-49B9-9B13-B4A397C8EF32}"/>
            </c:ext>
          </c:extLst>
        </c:ser>
        <c:ser>
          <c:idx val="5"/>
          <c:order val="5"/>
          <c:tx>
            <c:strRef>
              <c:f>Tabelle1!$I$11</c:f>
              <c:strCache>
                <c:ptCount val="1"/>
                <c:pt idx="0">
                  <c:v>Recycling Price 5 (%)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Tabelle1!$C$12:$C$18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Tabelle1!$I$12:$I$18</c:f>
              <c:numCache>
                <c:formatCode>General</c:formatCode>
                <c:ptCount val="7"/>
                <c:pt idx="0">
                  <c:v>100</c:v>
                </c:pt>
                <c:pt idx="1">
                  <c:v>38.455857579369095</c:v>
                </c:pt>
                <c:pt idx="2">
                  <c:v>14.788529821647195</c:v>
                </c:pt>
                <c:pt idx="3">
                  <c:v>5.6870559662951745</c:v>
                </c:pt>
                <c:pt idx="4">
                  <c:v>2.1870061428574843</c:v>
                </c:pt>
                <c:pt idx="5">
                  <c:v>0.84103196754932841</c:v>
                </c:pt>
                <c:pt idx="6">
                  <c:v>0.32342605563773547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4D-49B9-9B13-B4A397C8E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31279"/>
        <c:axId val="490834639"/>
      </c:scatterChart>
      <c:valAx>
        <c:axId val="4908312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834639"/>
        <c:crosses val="autoZero"/>
        <c:crossBetween val="midCat"/>
      </c:valAx>
      <c:valAx>
        <c:axId val="49083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831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Recycling Price (€/MW)</a:t>
            </a:r>
          </a:p>
        </c:rich>
      </c:tx>
      <c:layout>
        <c:manualLayout>
          <c:xMode val="edge"/>
          <c:yMode val="edge"/>
          <c:x val="0.41906116642958741"/>
          <c:y val="2.1476507040602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Tabelle1!$E$19</c:f>
              <c:strCache>
                <c:ptCount val="1"/>
                <c:pt idx="0">
                  <c:v>Recycling Price  1 (€/MW)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Tabelle1!$D$20:$D$26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Tabelle1!$E$20:$E$26</c:f>
              <c:numCache>
                <c:formatCode>General</c:formatCode>
                <c:ptCount val="7"/>
                <c:pt idx="0">
                  <c:v>414000</c:v>
                </c:pt>
                <c:pt idx="1">
                  <c:v>400406.1795608048</c:v>
                </c:pt>
                <c:pt idx="2">
                  <c:v>387258.71649874258</c:v>
                </c:pt>
                <c:pt idx="3">
                  <c:v>374542.95452870126</c:v>
                </c:pt>
                <c:pt idx="4">
                  <c:v>362244.71860930795</c:v>
                </c:pt>
                <c:pt idx="5">
                  <c:v>350350.29914113949</c:v>
                </c:pt>
                <c:pt idx="6">
                  <c:v>338846.4366837893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9-4A11-9547-5A979853B74A}"/>
            </c:ext>
          </c:extLst>
        </c:ser>
        <c:ser>
          <c:idx val="1"/>
          <c:order val="1"/>
          <c:tx>
            <c:strRef>
              <c:f>Tabelle1!$F$19</c:f>
              <c:strCache>
                <c:ptCount val="1"/>
                <c:pt idx="0">
                  <c:v>Recycling Price  2 (€/MW)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Tabelle1!$D$20:$D$26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Tabelle1!$F$20:$F$26</c:f>
              <c:numCache>
                <c:formatCode>General</c:formatCode>
                <c:ptCount val="7"/>
                <c:pt idx="0">
                  <c:v>414000</c:v>
                </c:pt>
                <c:pt idx="1">
                  <c:v>387127.47547915037</c:v>
                </c:pt>
                <c:pt idx="2">
                  <c:v>361999.23253830965</c:v>
                </c:pt>
                <c:pt idx="3">
                  <c:v>338502.05076798482</c:v>
                </c:pt>
                <c:pt idx="4">
                  <c:v>316530.05883653415</c:v>
                </c:pt>
                <c:pt idx="5">
                  <c:v>295984.25746534887</c:v>
                </c:pt>
                <c:pt idx="6">
                  <c:v>276772.07336746709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9-4A11-9547-5A979853B74A}"/>
            </c:ext>
          </c:extLst>
        </c:ser>
        <c:ser>
          <c:idx val="2"/>
          <c:order val="2"/>
          <c:tx>
            <c:strRef>
              <c:f>Tabelle1!$G$19</c:f>
              <c:strCache>
                <c:ptCount val="1"/>
                <c:pt idx="0">
                  <c:v>Recycling Price  3 (€/MW)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Tabelle1!$D$20:$D$26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Tabelle1!$G$20:$G$26</c:f>
              <c:numCache>
                <c:formatCode>General</c:formatCode>
                <c:ptCount val="7"/>
                <c:pt idx="0">
                  <c:v>414000</c:v>
                </c:pt>
                <c:pt idx="1">
                  <c:v>349140.12227700121</c:v>
                </c:pt>
                <c:pt idx="2">
                  <c:v>294441.60624057823</c:v>
                </c:pt>
                <c:pt idx="3">
                  <c:v>248312.50822771044</c:v>
                </c:pt>
                <c:pt idx="4">
                  <c:v>209410.28861239541</c:v>
                </c:pt>
                <c:pt idx="5">
                  <c:v>176602.73858017835</c:v>
                </c:pt>
                <c:pt idx="6">
                  <c:v>148935.0283631323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9-4A11-9547-5A979853B74A}"/>
            </c:ext>
          </c:extLst>
        </c:ser>
        <c:ser>
          <c:idx val="3"/>
          <c:order val="3"/>
          <c:tx>
            <c:strRef>
              <c:f>Tabelle1!$H$19</c:f>
              <c:strCache>
                <c:ptCount val="1"/>
                <c:pt idx="0">
                  <c:v>Recycling Price  4 (€/MW)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Tabelle1!$D$20:$D$26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Tabelle1!$H$20:$H$26</c:f>
              <c:numCache>
                <c:formatCode>General</c:formatCode>
                <c:ptCount val="7"/>
                <c:pt idx="0">
                  <c:v>414000</c:v>
                </c:pt>
                <c:pt idx="1">
                  <c:v>291740.85249811126</c:v>
                </c:pt>
                <c:pt idx="2">
                  <c:v>205586.29230996303</c:v>
                </c:pt>
                <c:pt idx="3">
                  <c:v>144874.20333438285</c:v>
                </c:pt>
                <c:pt idx="4">
                  <c:v>102091.11977236126</c:v>
                </c:pt>
                <c:pt idx="5">
                  <c:v>71942.392064916523</c:v>
                </c:pt>
                <c:pt idx="6">
                  <c:v>50696.943941478523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09-4A11-9547-5A979853B74A}"/>
            </c:ext>
          </c:extLst>
        </c:ser>
        <c:ser>
          <c:idx val="4"/>
          <c:order val="4"/>
          <c:tx>
            <c:strRef>
              <c:f>Tabelle1!$I$19</c:f>
              <c:strCache>
                <c:ptCount val="1"/>
                <c:pt idx="0">
                  <c:v>Recycling Price  5 (€/MW)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Tabelle1!$D$20:$D$26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Tabelle1!$I$20:$I$26</c:f>
              <c:numCache>
                <c:formatCode>General</c:formatCode>
                <c:ptCount val="7"/>
                <c:pt idx="0">
                  <c:v>414000</c:v>
                </c:pt>
                <c:pt idx="1">
                  <c:v>159207.25037858807</c:v>
                </c:pt>
                <c:pt idx="2">
                  <c:v>61224.51346161939</c:v>
                </c:pt>
                <c:pt idx="3">
                  <c:v>23544.41170046202</c:v>
                </c:pt>
                <c:pt idx="4">
                  <c:v>9054.2054314299839</c:v>
                </c:pt>
                <c:pt idx="5">
                  <c:v>3481.8723456542198</c:v>
                </c:pt>
                <c:pt idx="6">
                  <c:v>1338.9838703402249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09-4A11-9547-5A979853B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680495"/>
        <c:axId val="502940831"/>
      </c:lineChart>
      <c:catAx>
        <c:axId val="24368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940831"/>
        <c:crosses val="autoZero"/>
        <c:auto val="1"/>
        <c:lblAlgn val="ctr"/>
        <c:lblOffset val="100"/>
        <c:noMultiLvlLbl val="0"/>
      </c:catAx>
      <c:valAx>
        <c:axId val="50294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6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Price Reduction</a:t>
            </a:r>
            <a:r>
              <a:rPr lang="de-DE" baseline="0"/>
              <a:t> (€/MW)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Tabelle1!$E$27</c:f>
              <c:strCache>
                <c:ptCount val="1"/>
                <c:pt idx="0">
                  <c:v>Recycling Price Reduction 1 (€/MW]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Tabelle1!$D$28:$D$34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Tabelle1!$E$28:$E$34</c:f>
              <c:numCache>
                <c:formatCode>General</c:formatCode>
                <c:ptCount val="7"/>
                <c:pt idx="0">
                  <c:v>0</c:v>
                </c:pt>
                <c:pt idx="1">
                  <c:v>13593.820439195202</c:v>
                </c:pt>
                <c:pt idx="2">
                  <c:v>26741.283501257421</c:v>
                </c:pt>
                <c:pt idx="3">
                  <c:v>39457.045471298741</c:v>
                </c:pt>
                <c:pt idx="4">
                  <c:v>51755.281390692049</c:v>
                </c:pt>
                <c:pt idx="5">
                  <c:v>63649.700858860509</c:v>
                </c:pt>
                <c:pt idx="6">
                  <c:v>75153.563316210697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7-436D-B52C-841B9ADEB0B0}"/>
            </c:ext>
          </c:extLst>
        </c:ser>
        <c:ser>
          <c:idx val="1"/>
          <c:order val="1"/>
          <c:tx>
            <c:strRef>
              <c:f>Tabelle1!$F$27</c:f>
              <c:strCache>
                <c:ptCount val="1"/>
                <c:pt idx="0">
                  <c:v>Recycling Price Reduction 2 (€/MW]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Tabelle1!$D$28:$D$34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Tabelle1!$F$28:$F$34</c:f>
              <c:numCache>
                <c:formatCode>General</c:formatCode>
                <c:ptCount val="7"/>
                <c:pt idx="0">
                  <c:v>0</c:v>
                </c:pt>
                <c:pt idx="1">
                  <c:v>26872.524520849634</c:v>
                </c:pt>
                <c:pt idx="2">
                  <c:v>52000.767461690353</c:v>
                </c:pt>
                <c:pt idx="3">
                  <c:v>75497.949232015177</c:v>
                </c:pt>
                <c:pt idx="4">
                  <c:v>97469.941163465846</c:v>
                </c:pt>
                <c:pt idx="5">
                  <c:v>118015.74253465113</c:v>
                </c:pt>
                <c:pt idx="6">
                  <c:v>137227.92663253291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7-436D-B52C-841B9ADEB0B0}"/>
            </c:ext>
          </c:extLst>
        </c:ser>
        <c:ser>
          <c:idx val="2"/>
          <c:order val="2"/>
          <c:tx>
            <c:strRef>
              <c:f>Tabelle1!$G$27</c:f>
              <c:strCache>
                <c:ptCount val="1"/>
                <c:pt idx="0">
                  <c:v>Recycling Price Reduction 3 (€/MW]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Tabelle1!$D$28:$D$34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Tabelle1!$G$28:$G$34</c:f>
              <c:numCache>
                <c:formatCode>General</c:formatCode>
                <c:ptCount val="7"/>
                <c:pt idx="0">
                  <c:v>0</c:v>
                </c:pt>
                <c:pt idx="1">
                  <c:v>64859.87772299879</c:v>
                </c:pt>
                <c:pt idx="2">
                  <c:v>119558.39375942177</c:v>
                </c:pt>
                <c:pt idx="3">
                  <c:v>165687.49177228956</c:v>
                </c:pt>
                <c:pt idx="4">
                  <c:v>204589.71138760459</c:v>
                </c:pt>
                <c:pt idx="5">
                  <c:v>237397.26141982165</c:v>
                </c:pt>
                <c:pt idx="6">
                  <c:v>265064.97163686773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B7-436D-B52C-841B9ADEB0B0}"/>
            </c:ext>
          </c:extLst>
        </c:ser>
        <c:ser>
          <c:idx val="3"/>
          <c:order val="3"/>
          <c:tx>
            <c:strRef>
              <c:f>Tabelle1!$H$27</c:f>
              <c:strCache>
                <c:ptCount val="1"/>
                <c:pt idx="0">
                  <c:v>Recycling Price Reduction 4 (€/MW]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Tabelle1!$D$28:$D$34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Tabelle1!$H$28:$H$34</c:f>
              <c:numCache>
                <c:formatCode>General</c:formatCode>
                <c:ptCount val="7"/>
                <c:pt idx="0">
                  <c:v>0</c:v>
                </c:pt>
                <c:pt idx="1">
                  <c:v>122259.14750188874</c:v>
                </c:pt>
                <c:pt idx="2">
                  <c:v>208413.70769003697</c:v>
                </c:pt>
                <c:pt idx="3">
                  <c:v>269125.79666561715</c:v>
                </c:pt>
                <c:pt idx="4">
                  <c:v>311908.88022763876</c:v>
                </c:pt>
                <c:pt idx="5">
                  <c:v>342057.60793508345</c:v>
                </c:pt>
                <c:pt idx="6">
                  <c:v>363303.0560585215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B7-436D-B52C-841B9ADEB0B0}"/>
            </c:ext>
          </c:extLst>
        </c:ser>
        <c:ser>
          <c:idx val="4"/>
          <c:order val="4"/>
          <c:tx>
            <c:strRef>
              <c:f>Tabelle1!$I$27</c:f>
              <c:strCache>
                <c:ptCount val="1"/>
                <c:pt idx="0">
                  <c:v>Recycling Price Reduction 5 (€/MW]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Tabelle1!$D$28:$D$34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Tabelle1!$I$28:$I$34</c:f>
              <c:numCache>
                <c:formatCode>General</c:formatCode>
                <c:ptCount val="7"/>
                <c:pt idx="0">
                  <c:v>0</c:v>
                </c:pt>
                <c:pt idx="1">
                  <c:v>254792.74962141193</c:v>
                </c:pt>
                <c:pt idx="2">
                  <c:v>352775.48653838062</c:v>
                </c:pt>
                <c:pt idx="3">
                  <c:v>390455.58829953801</c:v>
                </c:pt>
                <c:pt idx="4">
                  <c:v>404945.79456857004</c:v>
                </c:pt>
                <c:pt idx="5">
                  <c:v>410518.12765434576</c:v>
                </c:pt>
                <c:pt idx="6">
                  <c:v>412661.01612965978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B7-436D-B52C-841B9ADEB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43711"/>
        <c:axId val="502947551"/>
      </c:lineChart>
      <c:catAx>
        <c:axId val="50294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947551"/>
        <c:crosses val="autoZero"/>
        <c:auto val="1"/>
        <c:lblAlgn val="ctr"/>
        <c:lblOffset val="100"/>
        <c:noMultiLvlLbl val="0"/>
      </c:catAx>
      <c:valAx>
        <c:axId val="5029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94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7</xdr:row>
      <xdr:rowOff>42861</xdr:rowOff>
    </xdr:from>
    <xdr:to>
      <xdr:col>19</xdr:col>
      <xdr:colOff>9524</xdr:colOff>
      <xdr:row>17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4215E96-2260-96C1-48E0-A63381FF3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142874</xdr:colOff>
      <xdr:row>18</xdr:row>
      <xdr:rowOff>138111</xdr:rowOff>
    </xdr:from>
    <xdr:to>
      <xdr:col>18</xdr:col>
      <xdr:colOff>742949</xdr:colOff>
      <xdr:row>32</xdr:row>
      <xdr:rowOff>66674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513EE3-C76F-AA5F-1DB3-3450DA3E8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757237</xdr:colOff>
      <xdr:row>34</xdr:row>
      <xdr:rowOff>176211</xdr:rowOff>
    </xdr:from>
    <xdr:to>
      <xdr:col>10</xdr:col>
      <xdr:colOff>9525</xdr:colOff>
      <xdr:row>50</xdr:row>
      <xdr:rowOff>180974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7A3D3DA-F6F4-EBC0-108C-35013AAB9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CDDDF-FD51-46D4-A60E-D4F04C3FAD5F}">
  <dimension ref="B8:I34"/>
  <sheetViews>
    <sheetView tabSelected="1" topLeftCell="A4" workbookViewId="0">
      <selection activeCell="H5" sqref="H5"/>
    </sheetView>
  </sheetViews>
  <sheetFormatPr baseColWidth="10" defaultRowHeight="15" x14ac:dyDescent="0.25"/>
  <sheetData>
    <row r="8" spans="3:9" x14ac:dyDescent="0.25">
      <c r="E8" s="6" t="s">
        <v>25</v>
      </c>
      <c r="F8" s="6" t="s">
        <v>26</v>
      </c>
      <c r="G8" s="6" t="s">
        <v>27</v>
      </c>
      <c r="H8" s="6" t="s">
        <v>28</v>
      </c>
      <c r="I8" s="6" t="s">
        <v>29</v>
      </c>
    </row>
    <row r="9" spans="3:9" x14ac:dyDescent="0.25">
      <c r="D9" s="4" t="s">
        <v>22</v>
      </c>
      <c r="E9" s="5" t="s">
        <v>2</v>
      </c>
      <c r="F9" s="5" t="s">
        <v>3</v>
      </c>
      <c r="G9" s="5" t="s">
        <v>4</v>
      </c>
      <c r="H9" s="5" t="s">
        <v>5</v>
      </c>
      <c r="I9" s="5" t="s">
        <v>6</v>
      </c>
    </row>
    <row r="10" spans="3:9" x14ac:dyDescent="0.25">
      <c r="D10" s="4">
        <v>0.24399999999999999</v>
      </c>
      <c r="E10" s="5">
        <v>0.01</v>
      </c>
      <c r="F10" s="5">
        <v>0.02</v>
      </c>
      <c r="G10" s="5">
        <v>0.05</v>
      </c>
      <c r="H10" s="5">
        <v>0.1</v>
      </c>
      <c r="I10" s="5">
        <v>0.25</v>
      </c>
    </row>
    <row r="11" spans="3:9" ht="45" x14ac:dyDescent="0.25">
      <c r="C11" s="1" t="s">
        <v>0</v>
      </c>
      <c r="D11" s="1" t="s">
        <v>1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</row>
    <row r="12" spans="3:9" x14ac:dyDescent="0.25">
      <c r="C12">
        <v>0.01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</row>
    <row r="13" spans="3:9" x14ac:dyDescent="0.25">
      <c r="C13">
        <v>0.1</v>
      </c>
      <c r="D13">
        <f>(100 * (1 - D10) ^ (LOG(C13 / C12, 2)))</f>
        <v>39.487363673958527</v>
      </c>
      <c r="E13">
        <f>(100 * (1 - E10) ^ (LOG(C13 / C12, 2)))</f>
        <v>96.71646849294801</v>
      </c>
      <c r="F13">
        <f>(100 * (1 - F10) ^ (LOG(C13 / C12, 2)))</f>
        <v>93.509052048103953</v>
      </c>
      <c r="G13">
        <f>(100 * (1 - G10) ^ (LOG(C13 / C12, 2)))</f>
        <v>84.333362868840879</v>
      </c>
      <c r="H13">
        <f>(100 * (1 - H10) ^ (LOG(C13 / C12, 2)))</f>
        <v>70.468804951234603</v>
      </c>
      <c r="I13">
        <f>(100 * (1 - I10) ^ (LOG(C13 / C12, 2)))</f>
        <v>38.455857579369095</v>
      </c>
    </row>
    <row r="14" spans="3:9" x14ac:dyDescent="0.25">
      <c r="C14">
        <v>1</v>
      </c>
      <c r="D14">
        <f>(100 * (1 - D10) ^ (LOG(C14 / C12, 2)))</f>
        <v>15.592518899194591</v>
      </c>
      <c r="E14">
        <f>(100 * (1 - E10) ^ (LOG(C14 / C12, 2)))</f>
        <v>93.540752777474054</v>
      </c>
      <c r="F14">
        <f>(100 * (1 - F10) ^ (LOG(C14 / C12, 2)))</f>
        <v>87.43942814935015</v>
      </c>
      <c r="G14">
        <f>(100 * (1 - G10) ^ (LOG(C14 / C12, 2)))</f>
        <v>71.121160927675902</v>
      </c>
      <c r="H14">
        <f>(100 * (1 - H10) ^ (LOG(C14 / C12, 2)))</f>
        <v>49.658524712551454</v>
      </c>
      <c r="I14">
        <f>(100 * (1 - I10) ^ (LOG(C14 / C12, 2)))</f>
        <v>14.788529821647195</v>
      </c>
    </row>
    <row r="15" spans="3:9" x14ac:dyDescent="0.25">
      <c r="C15">
        <v>10</v>
      </c>
      <c r="D15">
        <f>(100 * (1 - D10) ^ (LOG(C15 / C12, 2)))</f>
        <v>6.157074643655684</v>
      </c>
      <c r="E15">
        <f>(100 * (1 - E10) ^ (LOG(C15 / C12, 2)))</f>
        <v>90.469312688092089</v>
      </c>
      <c r="F15">
        <f>(100 * (1 - F10) ^ (LOG(C15 / C12, 2)))</f>
        <v>81.763780378740293</v>
      </c>
      <c r="G15">
        <f>(100 * (1 - G10) ^ (LOG(C15 / C12, 2)))</f>
        <v>59.978866721669192</v>
      </c>
      <c r="H15">
        <f>(100 * (1 - H10) ^ (LOG(C15 / C12, 2)))</f>
        <v>34.993768921348519</v>
      </c>
      <c r="I15">
        <f>(100 * (1 - I10) ^ (LOG(C15 / C12, 2)))</f>
        <v>5.6870559662951745</v>
      </c>
    </row>
    <row r="16" spans="3:9" x14ac:dyDescent="0.25">
      <c r="C16">
        <v>100</v>
      </c>
      <c r="D16">
        <f>(100 * (1 - D10) ^ (LOG(C16 / C12, 2)))</f>
        <v>2.4312664562174051</v>
      </c>
      <c r="E16">
        <f>(100 * (1 - E10) ^ (LOG(C16 / C12, 2)))</f>
        <v>87.498724301765208</v>
      </c>
      <c r="F16">
        <f>(100 * (1 - F10) ^ (LOG(C16 / C12, 2)))</f>
        <v>76.456535950853663</v>
      </c>
      <c r="G16">
        <f>(100 * (1 - G10) ^ (LOG(C16 / C12, 2)))</f>
        <v>50.582195317003723</v>
      </c>
      <c r="H16">
        <f>(100 * (1 - H10) ^ (LOG(C16 / C12, 2)))</f>
        <v>24.659690766270835</v>
      </c>
      <c r="I16">
        <f>(100 * (1 - I10) ^ (LOG(C16 / C12, 2)))</f>
        <v>2.1870061428574843</v>
      </c>
    </row>
    <row r="17" spans="2:9" x14ac:dyDescent="0.25">
      <c r="C17">
        <v>1000</v>
      </c>
      <c r="D17">
        <f>(100 * (1 - D10) ^ (LOG(C17 / C12, 2)))</f>
        <v>0.96004302744953063</v>
      </c>
      <c r="E17">
        <f>(100 * (1 - E10) ^ (LOG(C17 / C12, 2)))</f>
        <v>84.625676121048187</v>
      </c>
      <c r="F17">
        <f>(100 * (1 - F10) ^ (LOG(C17 / C12, 2)))</f>
        <v>71.493781996461081</v>
      </c>
      <c r="G17">
        <f>(100 * (1 - G10) ^ (LOG(C17 / C12, 2)))</f>
        <v>42.657666323714579</v>
      </c>
      <c r="H17">
        <f>(100 * (1 - H10) ^ (LOG(C17 / C12, 2)))</f>
        <v>17.377389387660997</v>
      </c>
      <c r="I17">
        <f>(100 * (1 - I10) ^ (LOG(C17 / C12, 2)))</f>
        <v>0.84103196754932841</v>
      </c>
    </row>
    <row r="18" spans="2:9" x14ac:dyDescent="0.25">
      <c r="C18">
        <v>10000</v>
      </c>
      <c r="D18">
        <f>(100 * (1 - D10) ^ (LOG(C18 / C12, 2)))</f>
        <v>0.37909568167547769</v>
      </c>
      <c r="E18">
        <f>(100 * (1 - E10) ^ (LOG(C18 / C12, 2)))</f>
        <v>81.846965382557798</v>
      </c>
      <c r="F18">
        <f>(100 * (1 - F10) ^ (LOG(C18 / C12, 2)))</f>
        <v>66.853157818228766</v>
      </c>
      <c r="G18">
        <f>(100 * (1 - G10) ^ (LOG(C18 / C12, 2)))</f>
        <v>35.974644532157562</v>
      </c>
      <c r="H18">
        <f>(100 * (1 - H10) ^ (LOG(C18 / C12, 2)))</f>
        <v>12.245638633207372</v>
      </c>
      <c r="I18">
        <f>(100 * (1 - I10) ^ (LOG(C18 / C12, 2)))</f>
        <v>0.32342605563773547</v>
      </c>
    </row>
    <row r="19" spans="2:9" ht="45" x14ac:dyDescent="0.25">
      <c r="E19" s="2" t="s">
        <v>17</v>
      </c>
      <c r="F19" s="2" t="s">
        <v>18</v>
      </c>
      <c r="G19" s="2" t="s">
        <v>19</v>
      </c>
      <c r="H19" s="2" t="s">
        <v>20</v>
      </c>
      <c r="I19" s="2" t="s">
        <v>21</v>
      </c>
    </row>
    <row r="20" spans="2:9" x14ac:dyDescent="0.25">
      <c r="D20" s="3">
        <v>0.01</v>
      </c>
      <c r="E20" s="3">
        <v>414000</v>
      </c>
      <c r="F20" s="3">
        <v>414000</v>
      </c>
      <c r="G20" s="3">
        <v>414000</v>
      </c>
      <c r="H20" s="3">
        <v>414000</v>
      </c>
      <c r="I20" s="3">
        <v>414000</v>
      </c>
    </row>
    <row r="21" spans="2:9" x14ac:dyDescent="0.25">
      <c r="D21" s="3">
        <v>0.1</v>
      </c>
      <c r="E21">
        <f>E20*(E13/100)</f>
        <v>400406.1795608048</v>
      </c>
      <c r="F21" s="3">
        <f>F20*(F13/100)</f>
        <v>387127.47547915037</v>
      </c>
      <c r="G21" s="3">
        <f>G20*(G13/100)</f>
        <v>349140.12227700121</v>
      </c>
      <c r="H21" s="3">
        <f>H20*(H13/100)</f>
        <v>291740.85249811126</v>
      </c>
      <c r="I21" s="3">
        <f>I20*(I13/100)</f>
        <v>159207.25037858807</v>
      </c>
    </row>
    <row r="22" spans="2:9" x14ac:dyDescent="0.25">
      <c r="D22" s="3">
        <v>1</v>
      </c>
      <c r="E22" s="3">
        <f>E20*(E14/100)</f>
        <v>387258.71649874258</v>
      </c>
      <c r="F22" s="3">
        <f>F20*(F14/100)</f>
        <v>361999.23253830965</v>
      </c>
      <c r="G22" s="3">
        <f>G20*(G14/100)</f>
        <v>294441.60624057823</v>
      </c>
      <c r="H22" s="3">
        <f>H20*(H14/100)</f>
        <v>205586.29230996303</v>
      </c>
      <c r="I22" s="3">
        <f>I20*(I14/100)</f>
        <v>61224.51346161939</v>
      </c>
    </row>
    <row r="23" spans="2:9" x14ac:dyDescent="0.25">
      <c r="D23" s="3">
        <v>10</v>
      </c>
      <c r="E23" s="3">
        <f>E20*(E15/100)</f>
        <v>374542.95452870126</v>
      </c>
      <c r="F23" s="3">
        <f>F20*(F15/100)</f>
        <v>338502.05076798482</v>
      </c>
      <c r="G23" s="3">
        <f>G20*(G15/100)</f>
        <v>248312.50822771044</v>
      </c>
      <c r="H23" s="3">
        <f>H20*(H15/100)</f>
        <v>144874.20333438285</v>
      </c>
      <c r="I23" s="3">
        <f>I20*(I15/100)</f>
        <v>23544.41170046202</v>
      </c>
    </row>
    <row r="24" spans="2:9" x14ac:dyDescent="0.25">
      <c r="D24" s="3">
        <v>100</v>
      </c>
      <c r="E24" s="3">
        <f>E20*(E16/100)</f>
        <v>362244.71860930795</v>
      </c>
      <c r="F24" s="3">
        <f>F20*(F16/100)</f>
        <v>316530.05883653415</v>
      </c>
      <c r="G24" s="3">
        <f>G20*(G16/100)</f>
        <v>209410.28861239541</v>
      </c>
      <c r="H24" s="3">
        <f>H20*(H16/100)</f>
        <v>102091.11977236126</v>
      </c>
      <c r="I24" s="3">
        <f>I20*(I16/100)</f>
        <v>9054.2054314299839</v>
      </c>
    </row>
    <row r="25" spans="2:9" x14ac:dyDescent="0.25">
      <c r="D25" s="3">
        <v>1000</v>
      </c>
      <c r="E25" s="3">
        <f>E20*(E17/100)</f>
        <v>350350.29914113949</v>
      </c>
      <c r="F25" s="3">
        <f>F20*(F17/100)</f>
        <v>295984.25746534887</v>
      </c>
      <c r="G25" s="3">
        <f>G20*(G17/100)</f>
        <v>176602.73858017835</v>
      </c>
      <c r="H25" s="3">
        <f>H20*(H17/100)</f>
        <v>71942.392064916523</v>
      </c>
      <c r="I25" s="3">
        <f>I20*(I17/100)</f>
        <v>3481.8723456542198</v>
      </c>
    </row>
    <row r="26" spans="2:9" x14ac:dyDescent="0.25">
      <c r="D26" s="3">
        <v>10000</v>
      </c>
      <c r="E26" s="3">
        <f>E20*(E18/100)</f>
        <v>338846.4366837893</v>
      </c>
      <c r="F26" s="3">
        <f>F20*(F18/100)</f>
        <v>276772.07336746709</v>
      </c>
      <c r="G26" s="3">
        <f>G20*(G18/100)</f>
        <v>148935.0283631323</v>
      </c>
      <c r="H26" s="3">
        <f>H20*(H18/100)</f>
        <v>50696.943941478523</v>
      </c>
      <c r="I26" s="3">
        <f>I20*(I18/100)</f>
        <v>1338.9838703402249</v>
      </c>
    </row>
    <row r="27" spans="2:9" ht="60" x14ac:dyDescent="0.25">
      <c r="B27" t="s">
        <v>24</v>
      </c>
      <c r="D27" t="s">
        <v>23</v>
      </c>
      <c r="E27" s="2" t="s">
        <v>12</v>
      </c>
      <c r="F27" s="2" t="s">
        <v>13</v>
      </c>
      <c r="G27" s="2" t="s">
        <v>14</v>
      </c>
      <c r="H27" s="2" t="s">
        <v>15</v>
      </c>
      <c r="I27" s="2" t="s">
        <v>16</v>
      </c>
    </row>
    <row r="28" spans="2:9" x14ac:dyDescent="0.25">
      <c r="C28">
        <v>0</v>
      </c>
      <c r="D28" s="3">
        <v>0.01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2:9" x14ac:dyDescent="0.25">
      <c r="B29">
        <v>100</v>
      </c>
      <c r="C29">
        <v>1</v>
      </c>
      <c r="D29" s="3">
        <v>0.1</v>
      </c>
      <c r="E29">
        <f>E20-E21</f>
        <v>13593.820439195202</v>
      </c>
      <c r="F29" s="3">
        <f>F20-F21</f>
        <v>26872.524520849634</v>
      </c>
      <c r="G29" s="3">
        <f>G20-G21</f>
        <v>64859.87772299879</v>
      </c>
      <c r="H29" s="3">
        <f>H20-H21</f>
        <v>122259.14750188874</v>
      </c>
      <c r="I29" s="3">
        <f>I20-I21</f>
        <v>254792.74962141193</v>
      </c>
    </row>
    <row r="30" spans="2:9" x14ac:dyDescent="0.25">
      <c r="B30">
        <v>1000</v>
      </c>
      <c r="C30">
        <v>2</v>
      </c>
      <c r="D30" s="3">
        <v>1</v>
      </c>
      <c r="E30" s="3">
        <f>E20-E22</f>
        <v>26741.283501257421</v>
      </c>
      <c r="F30" s="3">
        <f>F20-F22</f>
        <v>52000.767461690353</v>
      </c>
      <c r="G30" s="3">
        <f>G20-G22</f>
        <v>119558.39375942177</v>
      </c>
      <c r="H30" s="3">
        <f>H20-H22</f>
        <v>208413.70769003697</v>
      </c>
      <c r="I30" s="3">
        <f>I20-I22</f>
        <v>352775.48653838062</v>
      </c>
    </row>
    <row r="31" spans="2:9" x14ac:dyDescent="0.25">
      <c r="B31">
        <v>10000</v>
      </c>
      <c r="C31">
        <v>3</v>
      </c>
      <c r="D31" s="3">
        <v>10</v>
      </c>
      <c r="E31" s="3">
        <f>E20-E23</f>
        <v>39457.045471298741</v>
      </c>
      <c r="F31" s="3">
        <f>F20-F23</f>
        <v>75497.949232015177</v>
      </c>
      <c r="G31" s="3">
        <f>G20-G23</f>
        <v>165687.49177228956</v>
      </c>
      <c r="H31" s="3">
        <f>H20-H23</f>
        <v>269125.79666561715</v>
      </c>
      <c r="I31" s="3">
        <f>I20-I23</f>
        <v>390455.58829953801</v>
      </c>
    </row>
    <row r="32" spans="2:9" x14ac:dyDescent="0.25">
      <c r="B32">
        <v>100000</v>
      </c>
      <c r="C32">
        <v>4</v>
      </c>
      <c r="D32" s="3">
        <v>100</v>
      </c>
      <c r="E32" s="3">
        <f>E20-E24</f>
        <v>51755.281390692049</v>
      </c>
      <c r="F32" s="3">
        <f>F20-F24</f>
        <v>97469.941163465846</v>
      </c>
      <c r="G32" s="3">
        <f>G20-G24</f>
        <v>204589.71138760459</v>
      </c>
      <c r="H32" s="3">
        <f>H20-H24</f>
        <v>311908.88022763876</v>
      </c>
      <c r="I32" s="3">
        <f>I20-I24</f>
        <v>404945.79456857004</v>
      </c>
    </row>
    <row r="33" spans="2:9" x14ac:dyDescent="0.25">
      <c r="B33">
        <v>1000000</v>
      </c>
      <c r="C33">
        <v>5</v>
      </c>
      <c r="D33" s="3">
        <v>1000</v>
      </c>
      <c r="E33" s="3">
        <f>E20-E25</f>
        <v>63649.700858860509</v>
      </c>
      <c r="F33" s="3">
        <f>F20-F25</f>
        <v>118015.74253465113</v>
      </c>
      <c r="G33" s="3">
        <f>G20-G25</f>
        <v>237397.26141982165</v>
      </c>
      <c r="H33" s="3">
        <f>H20-H25</f>
        <v>342057.60793508345</v>
      </c>
      <c r="I33" s="3">
        <f>I20-I25</f>
        <v>410518.12765434576</v>
      </c>
    </row>
    <row r="34" spans="2:9" x14ac:dyDescent="0.25">
      <c r="B34">
        <v>10000000</v>
      </c>
      <c r="C34">
        <v>6</v>
      </c>
      <c r="D34" s="3">
        <v>10000</v>
      </c>
      <c r="E34" s="3">
        <f>E20-E26</f>
        <v>75153.563316210697</v>
      </c>
      <c r="F34" s="3">
        <f>F20-F26</f>
        <v>137227.92663253291</v>
      </c>
      <c r="G34" s="3">
        <f>G20-G26</f>
        <v>265064.97163686773</v>
      </c>
      <c r="H34" s="3">
        <f>H20-H26</f>
        <v>363303.0560585215</v>
      </c>
      <c r="I34" s="3">
        <f>I20-I26</f>
        <v>412661.01612965978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Oitzinger, Maximilian</dc:creator>
  <cp:lastModifiedBy>Oitzinger, Maximilian</cp:lastModifiedBy>
  <dcterms:created xsi:type="dcterms:W3CDTF">2025-01-27T14:20:05Z</dcterms:created>
  <dcterms:modified xsi:type="dcterms:W3CDTF">2025-01-27T15:48:20Z</dcterms:modified>
</cp:coreProperties>
</file>