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13_ncr:1_{6D9A224F-6D5E-429E-94B1-5439772F442A}" xr6:coauthVersionLast="47" xr6:coauthVersionMax="47" xr10:uidLastSave="{00000000-0000-0000-0000-000000000000}"/>
  <bookViews>
    <workbookView xWindow="-120" yWindow="-120" windowWidth="29040" windowHeight="15720" activeTab="2" xr2:uid="{2B58D498-5D76-4368-9C7D-8BBAE116CA07}"/>
  </bookViews>
  <sheets>
    <sheet name="FOV" sheetId="1" r:id="rId1"/>
    <sheet name="Demo Camera" sheetId="2" r:id="rId2"/>
    <sheet name="Osaka University Came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2" l="1"/>
  <c r="G133" i="2"/>
  <c r="G131" i="2"/>
  <c r="G135" i="2"/>
  <c r="G130" i="2"/>
  <c r="G129" i="2"/>
  <c r="G128" i="2"/>
  <c r="F135" i="2"/>
  <c r="F134" i="2"/>
  <c r="F133" i="2"/>
  <c r="F132" i="2"/>
  <c r="F131" i="2"/>
  <c r="F130" i="2"/>
  <c r="F129" i="2"/>
  <c r="F128" i="2"/>
  <c r="E135" i="2"/>
  <c r="E134" i="2"/>
  <c r="E133" i="2"/>
  <c r="E132" i="2"/>
  <c r="E131" i="2"/>
  <c r="E130" i="2"/>
  <c r="E129" i="2"/>
  <c r="E128" i="2"/>
  <c r="E93" i="2"/>
  <c r="G132" i="3"/>
  <c r="G131" i="3"/>
  <c r="G130" i="3"/>
  <c r="G129" i="3"/>
  <c r="G128" i="3"/>
  <c r="G127" i="3"/>
  <c r="G126" i="3"/>
  <c r="G125" i="3"/>
  <c r="F130" i="3"/>
  <c r="F132" i="3"/>
  <c r="F131" i="3"/>
  <c r="F129" i="3"/>
  <c r="F128" i="3"/>
  <c r="F127" i="3"/>
  <c r="F126" i="3"/>
  <c r="F125" i="3"/>
  <c r="E132" i="3"/>
  <c r="E131" i="3"/>
  <c r="E130" i="3"/>
  <c r="E129" i="3"/>
  <c r="E128" i="3"/>
  <c r="E127" i="3"/>
  <c r="E126" i="3"/>
  <c r="E125" i="3"/>
  <c r="D128" i="3"/>
  <c r="D132" i="3"/>
  <c r="D131" i="3"/>
  <c r="D130" i="3"/>
  <c r="D129" i="3"/>
  <c r="D127" i="3"/>
  <c r="D126" i="3"/>
  <c r="D125" i="3"/>
  <c r="D93" i="3"/>
  <c r="D92" i="3"/>
  <c r="E91" i="3"/>
  <c r="D91" i="3"/>
  <c r="D88" i="3"/>
  <c r="D87" i="3"/>
  <c r="D93" i="2"/>
  <c r="E94" i="3"/>
  <c r="D94" i="3"/>
  <c r="E93" i="3"/>
  <c r="E92" i="3"/>
  <c r="E90" i="3"/>
  <c r="D90" i="3"/>
  <c r="E89" i="3"/>
  <c r="D89" i="3"/>
  <c r="E88" i="3"/>
  <c r="E87" i="3"/>
  <c r="E86" i="3"/>
  <c r="D86" i="3"/>
  <c r="H77" i="3"/>
  <c r="H76" i="3"/>
  <c r="H73" i="3"/>
  <c r="I80" i="3"/>
  <c r="H80" i="3"/>
  <c r="I79" i="3"/>
  <c r="H79" i="3"/>
  <c r="I78" i="3"/>
  <c r="H78" i="3"/>
  <c r="I77" i="3"/>
  <c r="I76" i="3"/>
  <c r="I75" i="3"/>
  <c r="H75" i="3"/>
  <c r="I74" i="3"/>
  <c r="H74" i="3"/>
  <c r="I73" i="3"/>
  <c r="I72" i="3"/>
  <c r="H72" i="3"/>
  <c r="D135" i="2"/>
  <c r="D134" i="2"/>
  <c r="D133" i="2"/>
  <c r="D132" i="2"/>
  <c r="D131" i="2"/>
  <c r="D130" i="2"/>
  <c r="D129" i="2"/>
  <c r="D128" i="2"/>
  <c r="E94" i="2"/>
  <c r="E95" i="2"/>
  <c r="E96" i="2"/>
  <c r="E97" i="2"/>
  <c r="E98" i="2"/>
  <c r="E99" i="2"/>
  <c r="E100" i="2"/>
  <c r="D94" i="2"/>
  <c r="D95" i="2"/>
  <c r="D96" i="2"/>
  <c r="D97" i="2"/>
  <c r="D98" i="2"/>
  <c r="D99" i="2"/>
  <c r="D100" i="2"/>
  <c r="E92" i="2"/>
  <c r="D92" i="2"/>
  <c r="H86" i="2"/>
  <c r="I86" i="2"/>
  <c r="I85" i="2"/>
  <c r="H85" i="2"/>
  <c r="I84" i="2"/>
  <c r="H84" i="2"/>
  <c r="I83" i="2"/>
  <c r="H83" i="2"/>
  <c r="I79" i="2"/>
  <c r="I80" i="2"/>
  <c r="I81" i="2"/>
  <c r="I82" i="2"/>
  <c r="H79" i="2"/>
  <c r="H80" i="2"/>
  <c r="H81" i="2"/>
  <c r="H82" i="2"/>
  <c r="I78" i="2"/>
  <c r="H78" i="2"/>
  <c r="F39" i="3"/>
  <c r="F38" i="3"/>
  <c r="F37" i="3"/>
  <c r="F36" i="3"/>
  <c r="F35" i="3"/>
  <c r="F34" i="3"/>
  <c r="F33" i="3"/>
  <c r="F32" i="3"/>
  <c r="F46" i="2"/>
  <c r="F40" i="2"/>
  <c r="F41" i="2"/>
  <c r="F42" i="2"/>
  <c r="F43" i="2"/>
  <c r="F44" i="2"/>
  <c r="F45" i="2"/>
  <c r="F39" i="2"/>
  <c r="G134" i="2" l="1"/>
</calcChain>
</file>

<file path=xl/sharedStrings.xml><?xml version="1.0" encoding="utf-8"?>
<sst xmlns="http://schemas.openxmlformats.org/spreadsheetml/2006/main" count="74" uniqueCount="48">
  <si>
    <t>AXIS Q6075-E PTZ Network Camera</t>
  </si>
  <si>
    <t>Zoom Level</t>
  </si>
  <si>
    <t>min. Focal length</t>
  </si>
  <si>
    <t>Focal Length(f)mm</t>
  </si>
  <si>
    <t>HFOV</t>
  </si>
  <si>
    <t>VFOV</t>
  </si>
  <si>
    <t>Min PAN</t>
  </si>
  <si>
    <t>Max PAN</t>
  </si>
  <si>
    <t>Min Tilt</t>
  </si>
  <si>
    <t>Max Tilt</t>
  </si>
  <si>
    <t>AXIS Q6128-E PTZ Network Camera</t>
  </si>
  <si>
    <t xml:space="preserve">For example, </t>
  </si>
  <si>
    <t>Zoom level</t>
  </si>
  <si>
    <t>HFOV Difference from 1x</t>
  </si>
  <si>
    <t>VFOV Difference from 1x</t>
  </si>
  <si>
    <t>HFOV1x</t>
  </si>
  <si>
    <t>VFOV1x</t>
  </si>
  <si>
    <t>HFOV (left and right)</t>
  </si>
  <si>
    <t>各ズームレベルでパンとチルトのリミットを設定</t>
  </si>
  <si>
    <t>概要と基本的な理解</t>
  </si>
  <si>
    <t>最初に、水平視野（HFOV）と垂直視野（VFOV）を理解する必要があります。</t>
  </si>
  <si>
    <r>
      <rPr>
        <b/>
        <sz val="11"/>
        <color theme="1"/>
        <rFont val="Aptos Narrow"/>
        <family val="2"/>
        <scheme val="minor"/>
      </rPr>
      <t>2.垂直視野（VFOV）</t>
    </r>
    <r>
      <rPr>
        <sz val="11"/>
        <color theme="1"/>
        <rFont val="Aptos Narrow"/>
        <family val="2"/>
        <scheme val="minor"/>
      </rPr>
      <t>： カメラで撮影されたシーンの高さ。</t>
    </r>
  </si>
  <si>
    <r>
      <t xml:space="preserve">1. 水平視野（HFOV）： </t>
    </r>
    <r>
      <rPr>
        <sz val="11"/>
        <color theme="1"/>
        <rFont val="Aptos Narrow"/>
        <family val="2"/>
        <scheme val="minor"/>
      </rPr>
      <t>カメラで撮影されるシーンの幅。</t>
    </r>
  </si>
  <si>
    <t>ズームレベルが上がると、FOV(Field Of View)は下がります。</t>
  </si>
  <si>
    <t>HFOVとVFOを計算するためには、</t>
  </si>
  <si>
    <t>カメラのセンサー幅(W)、センサー高さ(H)、焦点距離(f)</t>
  </si>
  <si>
    <t>AXIS Q6075-E PTZ ネットワークカメラでは、イメージセンサーサイズを考慮すると、1/2.8" となります。</t>
  </si>
  <si>
    <t>それを手に入れた、</t>
  </si>
  <si>
    <t>センサー幅(W) = 5.4</t>
  </si>
  <si>
    <t>センサーの高さ(H) = 3.0</t>
  </si>
  <si>
    <t>さて、焦点距離(f)については</t>
  </si>
  <si>
    <t>つまり、1倍ズーム時の焦点距離は4.25mm、40倍ズーム時の焦点距離は170mmである。</t>
  </si>
  <si>
    <t>例えば</t>
  </si>
  <si>
    <t>2倍ズーム時、</t>
  </si>
  <si>
    <t>2倍時の焦点距離 = fₘᵢₙ * 2 = 4.25*2 = 8.5</t>
  </si>
  <si>
    <t>さて、1枚目の計算式を使って、HFOVとVFOVを計算します。</t>
  </si>
  <si>
    <t>各ズームレベルで計算されたHFOVとVFOVは、1倍ズームのHFOVとVFOVから差し引かれます。</t>
  </si>
  <si>
    <t>左右HFOVと上下VFOVは以下のように計算される。</t>
  </si>
  <si>
    <t>ここで、1倍ズームの限界の距離を加算して最大限界とし、各ズームで減算して最小限界とすると、パンとチルトの限界が生成される。</t>
  </si>
  <si>
    <t>以下のデータは、ユーザーが設定できるPAN-TILTリミットを1倍として計算したものです。</t>
  </si>
  <si>
    <t>AXIS Q6128-E PTZネットワークカメラは、イメージセンササイズを考慮し、ドキュメントによると1/2.3インチです。</t>
  </si>
  <si>
    <t>センサー幅(W) = 6.3</t>
  </si>
  <si>
    <t>センサーの高さ(H) = 4.7</t>
  </si>
  <si>
    <t>つまり、1倍ズーム時の焦点距離は3.9mm、12倍ズーム時の焦点距離は46.8mmとなる。</t>
  </si>
  <si>
    <t>2倍ズーム時、2倍時の焦点距離 = fₘᵢₙ * 2 = 3.9*2 = 7.8</t>
  </si>
  <si>
    <t>HFOVとVFOVを計算することができる。</t>
  </si>
  <si>
    <t xml:space="preserve">例えば </t>
  </si>
  <si>
    <t>VFOV(top and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</si>
</sst>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212529"/>
      <name val="Source Sans Pro"/>
      <family val="2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.png"/><Relationship Id="rId7" Type="http://schemas.openxmlformats.org/officeDocument/2006/relationships/image" Target="../media/image13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547968</xdr:colOff>
      <xdr:row>8</xdr:row>
      <xdr:rowOff>39781</xdr:rowOff>
    </xdr:from>
    <xdr:to>
      <xdr:col>13</xdr:col>
      <xdr:colOff>434588</xdr:colOff>
      <xdr:row>18</xdr:row>
      <xdr:rowOff>144837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8E058-631D-3B5A-03DE-FC77EEA6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203" y="1754281"/>
          <a:ext cx="6542914" cy="2010056"/>
        </a:xfrm>
        <a:prstGeom prst="rect">
          <a:avLst/>
        </a:prstGeom>
      </xdr:spPr>
    </xdr:pic>
    <xdr:clientData/>
  </xdr:twoCellAnchor>
  <xdr:twoCellAnchor>
    <xdr:from>
      <xdr:col>4</xdr:col>
      <xdr:colOff>8970</xdr:colOff>
      <xdr:row>32</xdr:row>
      <xdr:rowOff>533</xdr:rowOff>
    </xdr:from>
    <xdr:to>
      <xdr:col>12</xdr:col>
      <xdr:colOff>595954</xdr:colOff>
      <xdr:row>32</xdr:row>
      <xdr:rowOff>12826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962D57-D0F4-D3A4-F915-139C7E4C2DCC}"/>
            </a:ext>
          </a:extLst>
        </xdr:cNvPr>
        <xdr:cNvCxnSpPr>
          <a:stCxn id="26" idx="2"/>
          <a:endCxn id="26" idx="0"/>
        </xdr:cNvCxnSpPr>
      </xdr:nvCxnSpPr>
      <xdr:spPr>
        <a:xfrm flipH="1" flipV="1">
          <a:off x="2460622" y="6295316"/>
          <a:ext cx="5490289" cy="12293"/>
        </a:xfrm>
        <a:prstGeom prst="line">
          <a:avLst/>
        </a:prstGeom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26</xdr:row>
      <xdr:rowOff>21981</xdr:rowOff>
    </xdr:from>
    <xdr:to>
      <xdr:col>10</xdr:col>
      <xdr:colOff>600807</xdr:colOff>
      <xdr:row>38</xdr:row>
      <xdr:rowOff>104775</xdr:rowOff>
    </xdr:to>
    <xdr:sp macro="" textlink="">
      <xdr:nvSpPr>
        <xdr:cNvPr id="12" name="Arc 11">
          <a:extLst>
            <a:ext uri="{FF2B5EF4-FFF2-40B4-BE49-F238E27FC236}">
              <a16:creationId xmlns:a16="http://schemas.microsoft.com/office/drawing/2014/main" id="{37FE8E90-AC5C-64D6-6FB3-4C47DBB4BDF0}"/>
            </a:ext>
          </a:extLst>
        </xdr:cNvPr>
        <xdr:cNvSpPr/>
      </xdr:nvSpPr>
      <xdr:spPr>
        <a:xfrm>
          <a:off x="3687002" y="5173764"/>
          <a:ext cx="3042935" cy="2368794"/>
        </a:xfrm>
        <a:prstGeom prst="arc">
          <a:avLst>
            <a:gd name="adj1" fmla="val 10893103"/>
            <a:gd name="adj2" fmla="val 21452137"/>
          </a:avLst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8</xdr:col>
      <xdr:colOff>114300</xdr:colOff>
      <xdr:row>29</xdr:row>
      <xdr:rowOff>38101</xdr:rowOff>
    </xdr:from>
    <xdr:to>
      <xdr:col>8</xdr:col>
      <xdr:colOff>560294</xdr:colOff>
      <xdr:row>30</xdr:row>
      <xdr:rowOff>112059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53E2FFF-7BCD-7B78-5D7A-8FD421F00620}"/>
            </a:ext>
          </a:extLst>
        </xdr:cNvPr>
        <xdr:cNvSpPr txBox="1"/>
      </xdr:nvSpPr>
      <xdr:spPr>
        <a:xfrm>
          <a:off x="4955241" y="5753101"/>
          <a:ext cx="445994" cy="2644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kern="1200">
              <a:solidFill>
                <a:schemeClr val="accent2"/>
              </a:solidFill>
            </a:rPr>
            <a:t>3x</a:t>
          </a:r>
          <a:r>
            <a:rPr lang="en-US" sz="1000" kern="1200" baseline="0">
              <a:solidFill>
                <a:schemeClr val="accent2"/>
              </a:solidFill>
            </a:rPr>
            <a:t> </a:t>
          </a:r>
          <a:endParaRPr lang="en-US" sz="1000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600074</xdr:colOff>
      <xdr:row>29</xdr:row>
      <xdr:rowOff>28574</xdr:rowOff>
    </xdr:from>
    <xdr:to>
      <xdr:col>10</xdr:col>
      <xdr:colOff>1465</xdr:colOff>
      <xdr:row>35</xdr:row>
      <xdr:rowOff>95249</xdr:rowOff>
    </xdr:to>
    <xdr:sp macro="" textlink="">
      <xdr:nvSpPr>
        <xdr:cNvPr id="15" name="Arc 14">
          <a:extLst>
            <a:ext uri="{FF2B5EF4-FFF2-40B4-BE49-F238E27FC236}">
              <a16:creationId xmlns:a16="http://schemas.microsoft.com/office/drawing/2014/main" id="{B56A090F-E559-472B-E13C-90F83674624F}"/>
            </a:ext>
          </a:extLst>
        </xdr:cNvPr>
        <xdr:cNvSpPr/>
      </xdr:nvSpPr>
      <xdr:spPr>
        <a:xfrm>
          <a:off x="4248882" y="5750901"/>
          <a:ext cx="1833929" cy="1209675"/>
        </a:xfrm>
        <a:prstGeom prst="arc">
          <a:avLst>
            <a:gd name="adj1" fmla="val 11069726"/>
            <a:gd name="adj2" fmla="val 21443846"/>
          </a:avLst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133350</xdr:colOff>
      <xdr:row>26</xdr:row>
      <xdr:rowOff>66675</xdr:rowOff>
    </xdr:from>
    <xdr:to>
      <xdr:col>8</xdr:col>
      <xdr:colOff>571499</xdr:colOff>
      <xdr:row>27</xdr:row>
      <xdr:rowOff>112058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DEBEF4-2AA5-129B-EA2A-13EE82BE58DD}"/>
            </a:ext>
          </a:extLst>
        </xdr:cNvPr>
        <xdr:cNvSpPr txBox="1"/>
      </xdr:nvSpPr>
      <xdr:spPr>
        <a:xfrm>
          <a:off x="4974291" y="5210175"/>
          <a:ext cx="438149" cy="2358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2">
                  <a:lumMod val="50000"/>
                  <a:lumOff val="50000"/>
                </a:schemeClr>
              </a:solidFill>
            </a:rPr>
            <a:t>2x</a:t>
          </a:r>
        </a:p>
      </xdr:txBody>
    </xdr:sp>
    <xdr:clientData/>
  </xdr:twoCellAnchor>
  <xdr:twoCellAnchor>
    <xdr:from>
      <xdr:col>6</xdr:col>
      <xdr:colOff>609313</xdr:colOff>
      <xdr:row>32</xdr:row>
      <xdr:rowOff>188237</xdr:rowOff>
    </xdr:from>
    <xdr:to>
      <xdr:col>6</xdr:col>
      <xdr:colOff>609313</xdr:colOff>
      <xdr:row>34</xdr:row>
      <xdr:rowOff>26312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BBE331B-D4D3-CA22-5FC9-AC6960C06502}"/>
            </a:ext>
          </a:extLst>
        </xdr:cNvPr>
        <xdr:cNvCxnSpPr/>
      </xdr:nvCxnSpPr>
      <xdr:spPr>
        <a:xfrm>
          <a:off x="4286791" y="6474737"/>
          <a:ext cx="0" cy="21907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165589</xdr:rowOff>
    </xdr:from>
    <xdr:to>
      <xdr:col>10</xdr:col>
      <xdr:colOff>0</xdr:colOff>
      <xdr:row>34</xdr:row>
      <xdr:rowOff>3664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C066E36-39C0-4BFE-93A6-BA7E9157FCAF}"/>
            </a:ext>
          </a:extLst>
        </xdr:cNvPr>
        <xdr:cNvCxnSpPr/>
      </xdr:nvCxnSpPr>
      <xdr:spPr>
        <a:xfrm>
          <a:off x="6081346" y="6334858"/>
          <a:ext cx="0" cy="21907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74543</xdr:rowOff>
    </xdr:from>
    <xdr:to>
      <xdr:col>9</xdr:col>
      <xdr:colOff>605873</xdr:colOff>
      <xdr:row>33</xdr:row>
      <xdr:rowOff>80596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9C744FA-905E-F5E8-5A0A-5E25390BE95F}"/>
            </a:ext>
          </a:extLst>
        </xdr:cNvPr>
        <xdr:cNvCxnSpPr/>
      </xdr:nvCxnSpPr>
      <xdr:spPr>
        <a:xfrm>
          <a:off x="4290391" y="6551543"/>
          <a:ext cx="1831699" cy="60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</xdr:row>
      <xdr:rowOff>183173</xdr:rowOff>
    </xdr:from>
    <xdr:to>
      <xdr:col>6</xdr:col>
      <xdr:colOff>0</xdr:colOff>
      <xdr:row>36</xdr:row>
      <xdr:rowOff>21248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8683641-9B3F-4DD3-B127-F8AE888D844F}"/>
            </a:ext>
          </a:extLst>
        </xdr:cNvPr>
        <xdr:cNvCxnSpPr/>
      </xdr:nvCxnSpPr>
      <xdr:spPr>
        <a:xfrm>
          <a:off x="3648808" y="6733442"/>
          <a:ext cx="0" cy="219075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</xdr:colOff>
      <xdr:row>34</xdr:row>
      <xdr:rowOff>170718</xdr:rowOff>
    </xdr:from>
    <xdr:to>
      <xdr:col>11</xdr:col>
      <xdr:colOff>732</xdr:colOff>
      <xdr:row>36</xdr:row>
      <xdr:rowOff>8793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646488B-999F-4EF1-AA3E-9B64DA0FB88B}"/>
            </a:ext>
          </a:extLst>
        </xdr:cNvPr>
        <xdr:cNvCxnSpPr/>
      </xdr:nvCxnSpPr>
      <xdr:spPr>
        <a:xfrm>
          <a:off x="6690213" y="6720987"/>
          <a:ext cx="0" cy="219075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8059</xdr:colOff>
      <xdr:row>35</xdr:row>
      <xdr:rowOff>100379</xdr:rowOff>
    </xdr:from>
    <xdr:to>
      <xdr:col>11</xdr:col>
      <xdr:colOff>7327</xdr:colOff>
      <xdr:row>35</xdr:row>
      <xdr:rowOff>102577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44D98C-FC65-4CFD-AE10-64D26535B521}"/>
            </a:ext>
          </a:extLst>
        </xdr:cNvPr>
        <xdr:cNvCxnSpPr/>
      </xdr:nvCxnSpPr>
      <xdr:spPr>
        <a:xfrm>
          <a:off x="3656867" y="6841148"/>
          <a:ext cx="3039941" cy="2198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8283</xdr:colOff>
      <xdr:row>20</xdr:row>
      <xdr:rowOff>82826</xdr:rowOff>
    </xdr:from>
    <xdr:to>
      <xdr:col>12</xdr:col>
      <xdr:colOff>596347</xdr:colOff>
      <xdr:row>44</xdr:row>
      <xdr:rowOff>19052</xdr:rowOff>
    </xdr:to>
    <xdr:sp macro="" textlink="">
      <xdr:nvSpPr>
        <xdr:cNvPr id="26" name="Arc 25">
          <a:extLst>
            <a:ext uri="{FF2B5EF4-FFF2-40B4-BE49-F238E27FC236}">
              <a16:creationId xmlns:a16="http://schemas.microsoft.com/office/drawing/2014/main" id="{C01BAFA1-68C8-4DF5-BE7E-B4E0F3D83526}"/>
            </a:ext>
          </a:extLst>
        </xdr:cNvPr>
        <xdr:cNvSpPr/>
      </xdr:nvSpPr>
      <xdr:spPr>
        <a:xfrm>
          <a:off x="2459935" y="4091609"/>
          <a:ext cx="5491369" cy="4508226"/>
        </a:xfrm>
        <a:prstGeom prst="arc">
          <a:avLst>
            <a:gd name="adj1" fmla="val 10863120"/>
            <a:gd name="adj2" fmla="val 2155227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604631</xdr:colOff>
      <xdr:row>38</xdr:row>
      <xdr:rowOff>107674</xdr:rowOff>
    </xdr:from>
    <xdr:to>
      <xdr:col>12</xdr:col>
      <xdr:colOff>604630</xdr:colOff>
      <xdr:row>38</xdr:row>
      <xdr:rowOff>115956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15BC128-62B8-5E76-8FD1-D5D542E2C31F}"/>
            </a:ext>
          </a:extLst>
        </xdr:cNvPr>
        <xdr:cNvCxnSpPr/>
      </xdr:nvCxnSpPr>
      <xdr:spPr>
        <a:xfrm>
          <a:off x="2443370" y="7545457"/>
          <a:ext cx="5516217" cy="828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117231</xdr:colOff>
      <xdr:row>20</xdr:row>
      <xdr:rowOff>183172</xdr:rowOff>
    </xdr:from>
    <xdr:to>
      <xdr:col>9</xdr:col>
      <xdr:colOff>41413</xdr:colOff>
      <xdr:row>22</xdr:row>
      <xdr:rowOff>99391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0D15F6F-4461-A3A8-2671-773B05F59018}"/>
            </a:ext>
          </a:extLst>
        </xdr:cNvPr>
        <xdr:cNvSpPr txBox="1"/>
      </xdr:nvSpPr>
      <xdr:spPr>
        <a:xfrm>
          <a:off x="5020535" y="4067715"/>
          <a:ext cx="537095" cy="297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solidFill>
                <a:srgbClr val="C00000"/>
              </a:solidFill>
            </a:rPr>
            <a:t>1x</a:t>
          </a:r>
        </a:p>
      </xdr:txBody>
    </xdr:sp>
    <xdr:clientData/>
  </xdr:twoCellAnchor>
  <xdr:twoCellAnchor>
    <xdr:from>
      <xdr:col>5</xdr:col>
      <xdr:colOff>591074</xdr:colOff>
      <xdr:row>38</xdr:row>
      <xdr:rowOff>165589</xdr:rowOff>
    </xdr:from>
    <xdr:to>
      <xdr:col>9</xdr:col>
      <xdr:colOff>142666</xdr:colOff>
      <xdr:row>40</xdr:row>
      <xdr:rowOff>41031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88B32C7-546C-D31B-CD29-FA4AF2265B21}"/>
            </a:ext>
          </a:extLst>
        </xdr:cNvPr>
        <xdr:cNvSpPr txBox="1"/>
      </xdr:nvSpPr>
      <xdr:spPr>
        <a:xfrm>
          <a:off x="3639074" y="7604614"/>
          <a:ext cx="1989992" cy="256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rgbClr val="FF0000"/>
              </a:solidFill>
            </a:rPr>
            <a:t>Horizontal</a:t>
          </a:r>
          <a:r>
            <a:rPr lang="en-US" sz="1100" kern="1200" baseline="0">
              <a:solidFill>
                <a:srgbClr val="FF0000"/>
              </a:solidFill>
            </a:rPr>
            <a:t> Field Of View for 1x</a:t>
          </a:r>
          <a:endParaRPr lang="en-US" sz="1100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133351</xdr:colOff>
      <xdr:row>32</xdr:row>
      <xdr:rowOff>28575</xdr:rowOff>
    </xdr:from>
    <xdr:to>
      <xdr:col>8</xdr:col>
      <xdr:colOff>419100</xdr:colOff>
      <xdr:row>33</xdr:row>
      <xdr:rowOff>57150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139E498-C26B-4050-2F9B-CCBE18A9C67B}"/>
            </a:ext>
          </a:extLst>
        </xdr:cNvPr>
        <xdr:cNvSpPr txBox="1"/>
      </xdr:nvSpPr>
      <xdr:spPr>
        <a:xfrm>
          <a:off x="5010151" y="6200775"/>
          <a:ext cx="285749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accent2"/>
              </a:solidFill>
            </a:rPr>
            <a:t>c</a:t>
          </a:r>
        </a:p>
      </xdr:txBody>
    </xdr:sp>
    <xdr:clientData/>
  </xdr:twoCellAnchor>
  <xdr:twoCellAnchor>
    <xdr:from>
      <xdr:col>9</xdr:col>
      <xdr:colOff>276225</xdr:colOff>
      <xdr:row>35</xdr:row>
      <xdr:rowOff>123825</xdr:rowOff>
    </xdr:from>
    <xdr:to>
      <xdr:col>9</xdr:col>
      <xdr:colOff>533400</xdr:colOff>
      <xdr:row>36</xdr:row>
      <xdr:rowOff>142875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A1DFDC8F-8D02-400F-9793-6772DD8A12CA}"/>
            </a:ext>
          </a:extLst>
        </xdr:cNvPr>
        <xdr:cNvSpPr txBox="1"/>
      </xdr:nvSpPr>
      <xdr:spPr>
        <a:xfrm>
          <a:off x="5762625" y="6991350"/>
          <a:ext cx="2571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tx2">
                  <a:lumMod val="75000"/>
                  <a:lumOff val="25000"/>
                </a:schemeClr>
              </a:solidFill>
            </a:rPr>
            <a:t>b</a:t>
          </a:r>
        </a:p>
      </xdr:txBody>
    </xdr:sp>
    <xdr:clientData/>
  </xdr:twoCellAnchor>
  <xdr:twoCellAnchor>
    <xdr:from>
      <xdr:col>9</xdr:col>
      <xdr:colOff>247650</xdr:colOff>
      <xdr:row>38</xdr:row>
      <xdr:rowOff>171450</xdr:rowOff>
    </xdr:from>
    <xdr:to>
      <xdr:col>9</xdr:col>
      <xdr:colOff>552449</xdr:colOff>
      <xdr:row>40</xdr:row>
      <xdr:rowOff>28576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4B0E218-6F4A-49D0-B7CF-74329134A2AF}"/>
            </a:ext>
          </a:extLst>
        </xdr:cNvPr>
        <xdr:cNvSpPr txBox="1"/>
      </xdr:nvSpPr>
      <xdr:spPr>
        <a:xfrm>
          <a:off x="5734050" y="7610475"/>
          <a:ext cx="304799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kern="1200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8</xdr:col>
      <xdr:colOff>606902</xdr:colOff>
      <xdr:row>53</xdr:row>
      <xdr:rowOff>33178</xdr:rowOff>
    </xdr:from>
    <xdr:to>
      <xdr:col>9</xdr:col>
      <xdr:colOff>10914</xdr:colOff>
      <xdr:row>77</xdr:row>
      <xdr:rowOff>91108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7B2094F-24A9-486B-B0AC-9F60880DAEF0}"/>
            </a:ext>
          </a:extLst>
        </xdr:cNvPr>
        <xdr:cNvCxnSpPr>
          <a:stCxn id="94" idx="0"/>
          <a:endCxn id="94" idx="2"/>
        </xdr:cNvCxnSpPr>
      </xdr:nvCxnSpPr>
      <xdr:spPr>
        <a:xfrm flipH="1" flipV="1">
          <a:off x="5483702" y="10331064"/>
          <a:ext cx="13612" cy="4629930"/>
        </a:xfrm>
        <a:prstGeom prst="line">
          <a:avLst/>
        </a:prstGeom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488677</xdr:colOff>
      <xdr:row>53</xdr:row>
      <xdr:rowOff>33133</xdr:rowOff>
    </xdr:from>
    <xdr:to>
      <xdr:col>13</xdr:col>
      <xdr:colOff>147439</xdr:colOff>
      <xdr:row>77</xdr:row>
      <xdr:rowOff>91109</xdr:rowOff>
    </xdr:to>
    <xdr:sp macro="" textlink="">
      <xdr:nvSpPr>
        <xdr:cNvPr id="94" name="Arc 93">
          <a:extLst>
            <a:ext uri="{FF2B5EF4-FFF2-40B4-BE49-F238E27FC236}">
              <a16:creationId xmlns:a16="http://schemas.microsoft.com/office/drawing/2014/main" id="{835C0875-E82A-415C-B2FD-5957758699CB}"/>
            </a:ext>
          </a:extLst>
        </xdr:cNvPr>
        <xdr:cNvSpPr/>
      </xdr:nvSpPr>
      <xdr:spPr>
        <a:xfrm rot="16200000">
          <a:off x="3184670" y="10073426"/>
          <a:ext cx="4629976" cy="5145162"/>
        </a:xfrm>
        <a:prstGeom prst="arc">
          <a:avLst>
            <a:gd name="adj1" fmla="val 10803481"/>
            <a:gd name="adj2" fmla="val 21576306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381003</xdr:colOff>
      <xdr:row>57</xdr:row>
      <xdr:rowOff>71676</xdr:rowOff>
    </xdr:from>
    <xdr:to>
      <xdr:col>11</xdr:col>
      <xdr:colOff>326689</xdr:colOff>
      <xdr:row>73</xdr:row>
      <xdr:rowOff>53359</xdr:rowOff>
    </xdr:to>
    <xdr:sp macro="" textlink="">
      <xdr:nvSpPr>
        <xdr:cNvPr id="95" name="Arc 94">
          <a:extLst>
            <a:ext uri="{FF2B5EF4-FFF2-40B4-BE49-F238E27FC236}">
              <a16:creationId xmlns:a16="http://schemas.microsoft.com/office/drawing/2014/main" id="{4A989E05-49A5-40BB-80BD-C1F6F4036770}"/>
            </a:ext>
          </a:extLst>
        </xdr:cNvPr>
        <xdr:cNvSpPr/>
      </xdr:nvSpPr>
      <xdr:spPr>
        <a:xfrm rot="16200000">
          <a:off x="4048765" y="11014435"/>
          <a:ext cx="3029683" cy="3010251"/>
        </a:xfrm>
        <a:prstGeom prst="arc">
          <a:avLst>
            <a:gd name="adj1" fmla="val 10893103"/>
            <a:gd name="adj2" fmla="val 21452137"/>
          </a:avLst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7</xdr:col>
      <xdr:colOff>530092</xdr:colOff>
      <xdr:row>60</xdr:row>
      <xdr:rowOff>69989</xdr:rowOff>
    </xdr:from>
    <xdr:to>
      <xdr:col>10</xdr:col>
      <xdr:colOff>170625</xdr:colOff>
      <xdr:row>70</xdr:row>
      <xdr:rowOff>13253</xdr:rowOff>
    </xdr:to>
    <xdr:sp macro="" textlink="">
      <xdr:nvSpPr>
        <xdr:cNvPr id="96" name="Arc 95">
          <a:extLst>
            <a:ext uri="{FF2B5EF4-FFF2-40B4-BE49-F238E27FC236}">
              <a16:creationId xmlns:a16="http://schemas.microsoft.com/office/drawing/2014/main" id="{AD756866-896E-43F8-8926-D0C11786B4F8}"/>
            </a:ext>
          </a:extLst>
        </xdr:cNvPr>
        <xdr:cNvSpPr/>
      </xdr:nvSpPr>
      <xdr:spPr>
        <a:xfrm rot="16200000">
          <a:off x="4635987" y="11759028"/>
          <a:ext cx="1848264" cy="1479272"/>
        </a:xfrm>
        <a:prstGeom prst="arc">
          <a:avLst>
            <a:gd name="adj1" fmla="val 10903101"/>
            <a:gd name="adj2" fmla="val 21443846"/>
          </a:avLst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583781</xdr:colOff>
      <xdr:row>64</xdr:row>
      <xdr:rowOff>43984</xdr:rowOff>
    </xdr:from>
    <xdr:to>
      <xdr:col>8</xdr:col>
      <xdr:colOff>325293</xdr:colOff>
      <xdr:row>65</xdr:row>
      <xdr:rowOff>101134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2D55049-7C13-4192-9C99-17E3DED44CA3}"/>
            </a:ext>
          </a:extLst>
        </xdr:cNvPr>
        <xdr:cNvSpPr txBox="1"/>
      </xdr:nvSpPr>
      <xdr:spPr>
        <a:xfrm>
          <a:off x="4860178" y="12433053"/>
          <a:ext cx="352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kern="1200">
              <a:solidFill>
                <a:schemeClr val="accent2"/>
              </a:solidFill>
            </a:rPr>
            <a:t>3x</a:t>
          </a:r>
          <a:r>
            <a:rPr lang="en-US" sz="1000" kern="1200" baseline="0">
              <a:solidFill>
                <a:schemeClr val="accent2"/>
              </a:solidFill>
            </a:rPr>
            <a:t> </a:t>
          </a:r>
          <a:endParaRPr lang="en-US" sz="1000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518948</xdr:colOff>
      <xdr:row>64</xdr:row>
      <xdr:rowOff>19707</xdr:rowOff>
    </xdr:from>
    <xdr:to>
      <xdr:col>7</xdr:col>
      <xdr:colOff>241408</xdr:colOff>
      <xdr:row>65</xdr:row>
      <xdr:rowOff>19707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D767CEA-4174-4B6B-910C-93DEB8ED5F22}"/>
            </a:ext>
          </a:extLst>
        </xdr:cNvPr>
        <xdr:cNvSpPr txBox="1"/>
      </xdr:nvSpPr>
      <xdr:spPr>
        <a:xfrm>
          <a:off x="4184431" y="12408776"/>
          <a:ext cx="333374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2">
                  <a:lumMod val="50000"/>
                  <a:lumOff val="50000"/>
                </a:schemeClr>
              </a:solidFill>
            </a:rPr>
            <a:t>2x</a:t>
          </a:r>
        </a:p>
      </xdr:txBody>
    </xdr:sp>
    <xdr:clientData/>
  </xdr:twoCellAnchor>
  <xdr:twoCellAnchor>
    <xdr:from>
      <xdr:col>5</xdr:col>
      <xdr:colOff>3712</xdr:colOff>
      <xdr:row>64</xdr:row>
      <xdr:rowOff>14279</xdr:rowOff>
    </xdr:from>
    <xdr:to>
      <xdr:col>5</xdr:col>
      <xdr:colOff>400706</xdr:colOff>
      <xdr:row>65</xdr:row>
      <xdr:rowOff>151087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B96920CF-F2A9-42D6-A265-84DCC09B5849}"/>
            </a:ext>
          </a:extLst>
        </xdr:cNvPr>
        <xdr:cNvSpPr txBox="1"/>
      </xdr:nvSpPr>
      <xdr:spPr>
        <a:xfrm>
          <a:off x="3058281" y="12403348"/>
          <a:ext cx="396994" cy="327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solidFill>
                <a:srgbClr val="C00000"/>
              </a:solidFill>
            </a:rPr>
            <a:t>1x</a:t>
          </a:r>
        </a:p>
      </xdr:txBody>
    </xdr:sp>
    <xdr:clientData/>
  </xdr:twoCellAnchor>
  <xdr:oneCellAnchor>
    <xdr:from>
      <xdr:col>9</xdr:col>
      <xdr:colOff>289892</xdr:colOff>
      <xdr:row>53</xdr:row>
      <xdr:rowOff>140804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634A7E42-DFB9-348F-27F9-9CD22A294BB4}"/>
            </a:ext>
          </a:extLst>
        </xdr:cNvPr>
        <xdr:cNvSpPr txBox="1"/>
      </xdr:nvSpPr>
      <xdr:spPr>
        <a:xfrm>
          <a:off x="5806109" y="10427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9</xdr:col>
      <xdr:colOff>67404</xdr:colOff>
      <xdr:row>76</xdr:row>
      <xdr:rowOff>148799</xdr:rowOff>
    </xdr:from>
    <xdr:to>
      <xdr:col>9</xdr:col>
      <xdr:colOff>486104</xdr:colOff>
      <xdr:row>77</xdr:row>
      <xdr:rowOff>164224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A0AC230C-0B0C-D05C-090E-66DCF8F4F0FC}"/>
            </a:ext>
          </a:extLst>
        </xdr:cNvPr>
        <xdr:cNvSpPr txBox="1"/>
      </xdr:nvSpPr>
      <xdr:spPr>
        <a:xfrm>
          <a:off x="5565628" y="14823868"/>
          <a:ext cx="418700" cy="20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min</a:t>
          </a:r>
        </a:p>
      </xdr:txBody>
    </xdr:sp>
    <xdr:clientData/>
  </xdr:twoCellAnchor>
  <xdr:twoCellAnchor>
    <xdr:from>
      <xdr:col>9</xdr:col>
      <xdr:colOff>44555</xdr:colOff>
      <xdr:row>52</xdr:row>
      <xdr:rowOff>178219</xdr:rowOff>
    </xdr:from>
    <xdr:to>
      <xdr:col>9</xdr:col>
      <xdr:colOff>472966</xdr:colOff>
      <xdr:row>54</xdr:row>
      <xdr:rowOff>19707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FE18F1C-3CDE-4552-B9BD-07216A9D3940}"/>
            </a:ext>
          </a:extLst>
        </xdr:cNvPr>
        <xdr:cNvSpPr txBox="1"/>
      </xdr:nvSpPr>
      <xdr:spPr>
        <a:xfrm>
          <a:off x="5542779" y="10281288"/>
          <a:ext cx="428411" cy="22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max</a:t>
          </a:r>
          <a:r>
            <a:rPr lang="en-US" sz="1100" kern="1200" baseline="0"/>
            <a:t> </a:t>
          </a:r>
          <a:endParaRPr lang="en-US" sz="1100" kern="1200"/>
        </a:p>
      </xdr:txBody>
    </xdr:sp>
    <xdr:clientData/>
  </xdr:twoCellAnchor>
  <xdr:twoCellAnchor>
    <xdr:from>
      <xdr:col>3</xdr:col>
      <xdr:colOff>474360</xdr:colOff>
      <xdr:row>32</xdr:row>
      <xdr:rowOff>51124</xdr:rowOff>
    </xdr:from>
    <xdr:to>
      <xdr:col>4</xdr:col>
      <xdr:colOff>301399</xdr:colOff>
      <xdr:row>33</xdr:row>
      <xdr:rowOff>149541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B77F33D9-E442-4167-BBA3-EA3AB8E4D24F}"/>
            </a:ext>
          </a:extLst>
        </xdr:cNvPr>
        <xdr:cNvSpPr txBox="1"/>
      </xdr:nvSpPr>
      <xdr:spPr>
        <a:xfrm>
          <a:off x="2307101" y="6344193"/>
          <a:ext cx="437953" cy="288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max</a:t>
          </a:r>
          <a:r>
            <a:rPr lang="en-US" sz="1100" kern="1200" baseline="0"/>
            <a:t> </a:t>
          </a:r>
          <a:endParaRPr lang="en-US" sz="1100" kern="1200"/>
        </a:p>
      </xdr:txBody>
    </xdr:sp>
    <xdr:clientData/>
  </xdr:twoCellAnchor>
  <xdr:twoCellAnchor>
    <xdr:from>
      <xdr:col>12</xdr:col>
      <xdr:colOff>330547</xdr:colOff>
      <xdr:row>32</xdr:row>
      <xdr:rowOff>76694</xdr:rowOff>
    </xdr:from>
    <xdr:to>
      <xdr:col>13</xdr:col>
      <xdr:colOff>176590</xdr:colOff>
      <xdr:row>33</xdr:row>
      <xdr:rowOff>144904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2F87D995-853E-4E59-AB99-51C985649147}"/>
            </a:ext>
          </a:extLst>
        </xdr:cNvPr>
        <xdr:cNvSpPr txBox="1"/>
      </xdr:nvSpPr>
      <xdr:spPr>
        <a:xfrm>
          <a:off x="7661513" y="6369763"/>
          <a:ext cx="456956" cy="258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min </a:t>
          </a:r>
        </a:p>
      </xdr:txBody>
    </xdr:sp>
    <xdr:clientData/>
  </xdr:twoCellAnchor>
  <xdr:twoCellAnchor>
    <xdr:from>
      <xdr:col>4</xdr:col>
      <xdr:colOff>3427</xdr:colOff>
      <xdr:row>38</xdr:row>
      <xdr:rowOff>0</xdr:rowOff>
    </xdr:from>
    <xdr:to>
      <xdr:col>4</xdr:col>
      <xdr:colOff>3427</xdr:colOff>
      <xdr:row>39</xdr:row>
      <xdr:rowOff>28575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790EB72B-FA05-4A0E-9E81-5623212D4203}"/>
            </a:ext>
          </a:extLst>
        </xdr:cNvPr>
        <xdr:cNvCxnSpPr/>
      </xdr:nvCxnSpPr>
      <xdr:spPr>
        <a:xfrm>
          <a:off x="2447082" y="7436069"/>
          <a:ext cx="0" cy="21907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604631</xdr:colOff>
      <xdr:row>38</xdr:row>
      <xdr:rowOff>0</xdr:rowOff>
    </xdr:from>
    <xdr:to>
      <xdr:col>12</xdr:col>
      <xdr:colOff>604631</xdr:colOff>
      <xdr:row>39</xdr:row>
      <xdr:rowOff>28575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B5EFC1C2-AC0A-433E-BEED-BED05E75C615}"/>
            </a:ext>
          </a:extLst>
        </xdr:cNvPr>
        <xdr:cNvCxnSpPr/>
      </xdr:nvCxnSpPr>
      <xdr:spPr>
        <a:xfrm>
          <a:off x="7959588" y="7437783"/>
          <a:ext cx="0" cy="21907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43543</xdr:colOff>
      <xdr:row>60</xdr:row>
      <xdr:rowOff>76200</xdr:rowOff>
    </xdr:from>
    <xdr:to>
      <xdr:col>9</xdr:col>
      <xdr:colOff>310243</xdr:colOff>
      <xdr:row>60</xdr:row>
      <xdr:rowOff>83004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E63EFFD7-C6E6-4E2A-926D-B40854A972CA}"/>
            </a:ext>
          </a:extLst>
        </xdr:cNvPr>
        <xdr:cNvCxnSpPr/>
      </xdr:nvCxnSpPr>
      <xdr:spPr>
        <a:xfrm flipH="1">
          <a:off x="5529943" y="11696700"/>
          <a:ext cx="266700" cy="68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69</xdr:row>
      <xdr:rowOff>179614</xdr:rowOff>
    </xdr:from>
    <xdr:to>
      <xdr:col>9</xdr:col>
      <xdr:colOff>321129</xdr:colOff>
      <xdr:row>69</xdr:row>
      <xdr:rowOff>186418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84954343-16AA-4FDD-A7D3-44806A9A7771}"/>
            </a:ext>
          </a:extLst>
        </xdr:cNvPr>
        <xdr:cNvCxnSpPr/>
      </xdr:nvCxnSpPr>
      <xdr:spPr>
        <a:xfrm flipH="1">
          <a:off x="5540829" y="13514614"/>
          <a:ext cx="266700" cy="68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174171</xdr:colOff>
      <xdr:row>60</xdr:row>
      <xdr:rowOff>92529</xdr:rowOff>
    </xdr:from>
    <xdr:to>
      <xdr:col>9</xdr:col>
      <xdr:colOff>190500</xdr:colOff>
      <xdr:row>69</xdr:row>
      <xdr:rowOff>185057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5CBBB966-2FD5-4324-8B2B-FBA275E6A07A}"/>
            </a:ext>
          </a:extLst>
        </xdr:cNvPr>
        <xdr:cNvCxnSpPr/>
      </xdr:nvCxnSpPr>
      <xdr:spPr>
        <a:xfrm>
          <a:off x="5660571" y="11713029"/>
          <a:ext cx="16329" cy="180702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140575</xdr:colOff>
      <xdr:row>35</xdr:row>
      <xdr:rowOff>124810</xdr:rowOff>
    </xdr:from>
    <xdr:to>
      <xdr:col>9</xdr:col>
      <xdr:colOff>219636</xdr:colOff>
      <xdr:row>36</xdr:row>
      <xdr:rowOff>134471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3977BD92-CD3F-79FF-CFA4-B54246C1571B}"/>
            </a:ext>
          </a:extLst>
        </xdr:cNvPr>
        <xdr:cNvSpPr txBox="1"/>
      </xdr:nvSpPr>
      <xdr:spPr>
        <a:xfrm>
          <a:off x="3798175" y="6992335"/>
          <a:ext cx="1907861" cy="2001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tx2">
                  <a:lumMod val="50000"/>
                  <a:lumOff val="50000"/>
                </a:schemeClr>
              </a:solidFill>
            </a:rPr>
            <a:t>Horizontal View of View for 2x</a:t>
          </a:r>
        </a:p>
      </xdr:txBody>
    </xdr:sp>
    <xdr:clientData/>
  </xdr:twoCellAnchor>
  <xdr:twoCellAnchor>
    <xdr:from>
      <xdr:col>6</xdr:col>
      <xdr:colOff>560295</xdr:colOff>
      <xdr:row>33</xdr:row>
      <xdr:rowOff>134470</xdr:rowOff>
    </xdr:from>
    <xdr:to>
      <xdr:col>10</xdr:col>
      <xdr:colOff>78443</xdr:colOff>
      <xdr:row>34</xdr:row>
      <xdr:rowOff>168088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B0E8941-9724-1751-F4E6-903BC03A8CE4}"/>
            </a:ext>
          </a:extLst>
        </xdr:cNvPr>
        <xdr:cNvSpPr txBox="1"/>
      </xdr:nvSpPr>
      <xdr:spPr>
        <a:xfrm>
          <a:off x="4191001" y="6611470"/>
          <a:ext cx="1938618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accent2"/>
              </a:solidFill>
            </a:rPr>
            <a:t>Horizontal Field Of View for 3x</a:t>
          </a:r>
        </a:p>
      </xdr:txBody>
    </xdr:sp>
    <xdr:clientData/>
  </xdr:twoCellAnchor>
  <xdr:twoCellAnchor>
    <xdr:from>
      <xdr:col>9</xdr:col>
      <xdr:colOff>341585</xdr:colOff>
      <xdr:row>60</xdr:row>
      <xdr:rowOff>65690</xdr:rowOff>
    </xdr:from>
    <xdr:to>
      <xdr:col>9</xdr:col>
      <xdr:colOff>545223</xdr:colOff>
      <xdr:row>70</xdr:row>
      <xdr:rowOff>6568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26F8A99-CD16-411A-AC44-A568592EDC7A}"/>
            </a:ext>
          </a:extLst>
        </xdr:cNvPr>
        <xdr:cNvSpPr txBox="1"/>
      </xdr:nvSpPr>
      <xdr:spPr>
        <a:xfrm rot="16200000">
          <a:off x="5018689" y="12507310"/>
          <a:ext cx="1845878" cy="20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accent2"/>
              </a:solidFill>
            </a:rPr>
            <a:t>Vertical Field Of View for 3x</a:t>
          </a:r>
        </a:p>
      </xdr:txBody>
    </xdr:sp>
    <xdr:clientData/>
  </xdr:twoCellAnchor>
  <xdr:twoCellAnchor>
    <xdr:from>
      <xdr:col>10</xdr:col>
      <xdr:colOff>262759</xdr:colOff>
      <xdr:row>73</xdr:row>
      <xdr:rowOff>32845</xdr:rowOff>
    </xdr:from>
    <xdr:to>
      <xdr:col>10</xdr:col>
      <xdr:colOff>499241</xdr:colOff>
      <xdr:row>73</xdr:row>
      <xdr:rowOff>34386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271F53BC-49C1-4989-B742-E74C860424D6}"/>
            </a:ext>
          </a:extLst>
        </xdr:cNvPr>
        <xdr:cNvCxnSpPr/>
      </xdr:nvCxnSpPr>
      <xdr:spPr>
        <a:xfrm flipH="1">
          <a:off x="6371897" y="14129845"/>
          <a:ext cx="236482" cy="1541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361293</xdr:colOff>
      <xdr:row>57</xdr:row>
      <xdr:rowOff>131379</xdr:rowOff>
    </xdr:from>
    <xdr:to>
      <xdr:col>10</xdr:col>
      <xdr:colOff>367862</xdr:colOff>
      <xdr:row>73</xdr:row>
      <xdr:rowOff>32845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B3A7896A-85BD-4F85-A287-C85148F21BE4}"/>
            </a:ext>
          </a:extLst>
        </xdr:cNvPr>
        <xdr:cNvCxnSpPr/>
      </xdr:nvCxnSpPr>
      <xdr:spPr>
        <a:xfrm flipH="1" flipV="1">
          <a:off x="6470431" y="11180379"/>
          <a:ext cx="6569" cy="2949466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387569</xdr:colOff>
      <xdr:row>61</xdr:row>
      <xdr:rowOff>65689</xdr:rowOff>
    </xdr:from>
    <xdr:to>
      <xdr:col>10</xdr:col>
      <xdr:colOff>591207</xdr:colOff>
      <xdr:row>71</xdr:row>
      <xdr:rowOff>19707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756C0075-3A76-49DE-A50F-2AFB29A7763F}"/>
            </a:ext>
          </a:extLst>
        </xdr:cNvPr>
        <xdr:cNvSpPr txBox="1"/>
      </xdr:nvSpPr>
      <xdr:spPr>
        <a:xfrm rot="16200000">
          <a:off x="5669017" y="12704379"/>
          <a:ext cx="1859018" cy="20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tx2">
                  <a:lumMod val="50000"/>
                  <a:lumOff val="50000"/>
                </a:schemeClr>
              </a:solidFill>
            </a:rPr>
            <a:t>Vertical</a:t>
          </a:r>
          <a:r>
            <a:rPr lang="en-US" sz="1100" kern="1200" baseline="0">
              <a:solidFill>
                <a:schemeClr val="tx2">
                  <a:lumMod val="50000"/>
                  <a:lumOff val="50000"/>
                </a:schemeClr>
              </a:solidFill>
            </a:rPr>
            <a:t> </a:t>
          </a:r>
          <a:r>
            <a:rPr lang="en-US" sz="1100" kern="1200">
              <a:solidFill>
                <a:schemeClr val="tx2">
                  <a:lumMod val="50000"/>
                  <a:lumOff val="50000"/>
                </a:schemeClr>
              </a:solidFill>
            </a:rPr>
            <a:t>View of View for 2x</a:t>
          </a:r>
        </a:p>
      </xdr:txBody>
    </xdr:sp>
    <xdr:clientData/>
  </xdr:twoCellAnchor>
  <xdr:twoCellAnchor>
    <xdr:from>
      <xdr:col>10</xdr:col>
      <xdr:colOff>236483</xdr:colOff>
      <xdr:row>57</xdr:row>
      <xdr:rowOff>118241</xdr:rowOff>
    </xdr:from>
    <xdr:to>
      <xdr:col>10</xdr:col>
      <xdr:colOff>472965</xdr:colOff>
      <xdr:row>57</xdr:row>
      <xdr:rowOff>119782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24A78120-709D-45EE-85F3-1EC6D7DC2905}"/>
            </a:ext>
          </a:extLst>
        </xdr:cNvPr>
        <xdr:cNvCxnSpPr/>
      </xdr:nvCxnSpPr>
      <xdr:spPr>
        <a:xfrm flipH="1">
          <a:off x="6345621" y="11167241"/>
          <a:ext cx="236482" cy="1541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53</xdr:row>
      <xdr:rowOff>19707</xdr:rowOff>
    </xdr:from>
    <xdr:to>
      <xdr:col>12</xdr:col>
      <xdr:colOff>6568</xdr:colOff>
      <xdr:row>77</xdr:row>
      <xdr:rowOff>118241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23CABBD3-39FB-4958-81FB-A935802C5E3B}"/>
            </a:ext>
          </a:extLst>
        </xdr:cNvPr>
        <xdr:cNvCxnSpPr/>
      </xdr:nvCxnSpPr>
      <xdr:spPr>
        <a:xfrm>
          <a:off x="7315200" y="10316232"/>
          <a:ext cx="6568" cy="4670534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55704</xdr:colOff>
      <xdr:row>60</xdr:row>
      <xdr:rowOff>26656</xdr:rowOff>
    </xdr:from>
    <xdr:to>
      <xdr:col>12</xdr:col>
      <xdr:colOff>312146</xdr:colOff>
      <xdr:row>70</xdr:row>
      <xdr:rowOff>115589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3C66D258-337B-4BD4-A782-7B8D8C9F1FDD}"/>
            </a:ext>
          </a:extLst>
        </xdr:cNvPr>
        <xdr:cNvSpPr txBox="1"/>
      </xdr:nvSpPr>
      <xdr:spPr>
        <a:xfrm rot="16200000">
          <a:off x="6517924" y="12515902"/>
          <a:ext cx="1993933" cy="256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 baseline="0">
              <a:solidFill>
                <a:srgbClr val="FF0000"/>
              </a:solidFill>
            </a:rPr>
            <a:t>Vertical Field Of View for 1x</a:t>
          </a:r>
          <a:endParaRPr lang="en-US" sz="1100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440120</xdr:colOff>
      <xdr:row>77</xdr:row>
      <xdr:rowOff>127110</xdr:rowOff>
    </xdr:from>
    <xdr:to>
      <xdr:col>12</xdr:col>
      <xdr:colOff>151086</xdr:colOff>
      <xdr:row>77</xdr:row>
      <xdr:rowOff>131380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78C4E54D-BF02-4C37-A5F1-2EED86ECEF42}"/>
            </a:ext>
          </a:extLst>
        </xdr:cNvPr>
        <xdr:cNvCxnSpPr/>
      </xdr:nvCxnSpPr>
      <xdr:spPr>
        <a:xfrm flipV="1">
          <a:off x="7160172" y="14986110"/>
          <a:ext cx="321880" cy="427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440120</xdr:colOff>
      <xdr:row>53</xdr:row>
      <xdr:rowOff>39414</xdr:rowOff>
    </xdr:from>
    <xdr:to>
      <xdr:col>12</xdr:col>
      <xdr:colOff>124809</xdr:colOff>
      <xdr:row>53</xdr:row>
      <xdr:rowOff>39414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284BC483-6D0B-4D0A-9B1D-17E91922FB0E}"/>
            </a:ext>
          </a:extLst>
        </xdr:cNvPr>
        <xdr:cNvCxnSpPr/>
      </xdr:nvCxnSpPr>
      <xdr:spPr>
        <a:xfrm>
          <a:off x="7160172" y="10326414"/>
          <a:ext cx="29560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157585</xdr:colOff>
      <xdr:row>6</xdr:row>
      <xdr:rowOff>133349</xdr:rowOff>
    </xdr:from>
    <xdr:to>
      <xdr:col>22</xdr:col>
      <xdr:colOff>323850</xdr:colOff>
      <xdr:row>17</xdr:row>
      <xdr:rowOff>51070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23BB88-0D79-40D2-22EE-527A20CD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6760" y="1352549"/>
          <a:ext cx="7481465" cy="2032271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17</xdr:row>
      <xdr:rowOff>9525</xdr:rowOff>
    </xdr:from>
    <xdr:to>
      <xdr:col>5</xdr:col>
      <xdr:colOff>600076</xdr:colOff>
      <xdr:row>24</xdr:row>
      <xdr:rowOff>10107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5CE3DF-CA97-EB13-9884-BA470F856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1" y="3343275"/>
          <a:ext cx="4514850" cy="1334082"/>
        </a:xfrm>
        <a:prstGeom prst="rect">
          <a:avLst/>
        </a:prstGeom>
      </xdr:spPr>
    </xdr:pic>
    <xdr:clientData/>
  </xdr:twoCellAnchor>
  <xdr:oneCellAnchor>
    <xdr:from>
      <xdr:col>2</xdr:col>
      <xdr:colOff>295275</xdr:colOff>
      <xdr:row>28</xdr:row>
      <xdr:rowOff>104775</xdr:rowOff>
    </xdr:from>
    <xdr:ext cx="5124450" cy="524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AA5CE5-F8BB-752C-4A86-5E9BD92F8BEB}"/>
                </a:ext>
              </a:extLst>
            </xdr:cNvPr>
            <xdr:cNvSpPr txBox="1"/>
          </xdr:nvSpPr>
          <xdr:spPr>
            <a:xfrm>
              <a:off x="1514475" y="5534025"/>
              <a:ext cx="5124450" cy="524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ja-JP" altLang="en-US" sz="1100" kern="1200"/>
                <a:t>各ズームレベルにおける焦点距離は次のように計算できる、</a:t>
              </a:r>
              <a:endParaRPr lang="en-US" sz="1100" kern="12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n-US" sz="1200" b="1" i="1" kern="1200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 baseline="0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</m:d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𝒇</m:t>
                    </m:r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ₘᵢₙ ∗</m:t>
                    </m:r>
                    <m:r>
                      <m:rPr>
                        <m:nor/>
                      </m:rPr>
                      <a:rPr lang="ja-JP" altLang="en-US" sz="1200" b="1"/>
                      <m:t>ズームレベル</m:t>
                    </m:r>
                  </m:oMath>
                </m:oMathPara>
              </a14:m>
              <a:endParaRPr lang="ja-JP" altLang="en-US" sz="12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AA5CE5-F8BB-752C-4A86-5E9BD92F8BEB}"/>
                </a:ext>
              </a:extLst>
            </xdr:cNvPr>
            <xdr:cNvSpPr txBox="1"/>
          </xdr:nvSpPr>
          <xdr:spPr>
            <a:xfrm>
              <a:off x="1514475" y="5534025"/>
              <a:ext cx="5124450" cy="524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ja-JP" altLang="en-US" sz="1100" kern="1200"/>
                <a:t>各ズームレベルにおける焦点距離は次のように計算できる、</a:t>
              </a:r>
              <a:endParaRPr lang="en-US" sz="1100" kern="12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 kern="1200" baseline="0">
                  <a:latin typeface="Cambria Math" panose="02040503050406030204" pitchFamily="18" charset="0"/>
                </a:rPr>
                <a:t>𝒇(𝒛)=𝒇ₘᵢₙ ∗</a:t>
              </a:r>
              <a:r>
                <a:rPr lang="ja-JP" altLang="en-US" sz="1200" b="1" i="0" kern="1200" baseline="0">
                  <a:latin typeface="Cambria Math" panose="02040503050406030204" pitchFamily="18" charset="0"/>
                </a:rPr>
                <a:t>"</a:t>
              </a:r>
              <a:r>
                <a:rPr lang="ja-JP" altLang="en-US" sz="1200" b="1" i="0">
                  <a:latin typeface="Cambria Math" panose="02040503050406030204" pitchFamily="18" charset="0"/>
                </a:rPr>
                <a:t>ズームレベル</a:t>
              </a:r>
              <a:r>
                <a:rPr lang="en-US" altLang="ja-JP" sz="1200" b="1" i="0"/>
                <a:t>"</a:t>
              </a:r>
              <a:endParaRPr lang="ja-JP" altLang="en-US" sz="1200" b="1"/>
            </a:p>
          </xdr:txBody>
        </xdr:sp>
      </mc:Fallback>
    </mc:AlternateContent>
    <xdr:clientData/>
  </xdr:oneCellAnchor>
  <xdr:twoCellAnchor editAs="oneCell">
    <xdr:from>
      <xdr:col>1</xdr:col>
      <xdr:colOff>514350</xdr:colOff>
      <xdr:row>51</xdr:row>
      <xdr:rowOff>85725</xdr:rowOff>
    </xdr:from>
    <xdr:to>
      <xdr:col>7</xdr:col>
      <xdr:colOff>187272</xdr:colOff>
      <xdr:row>60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7AACFC-CE11-4B2C-921A-D212BCA1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9896475"/>
          <a:ext cx="5549847" cy="1704975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125</xdr:row>
      <xdr:rowOff>57151</xdr:rowOff>
    </xdr:from>
    <xdr:to>
      <xdr:col>11</xdr:col>
      <xdr:colOff>202856</xdr:colOff>
      <xdr:row>138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5DDE82-5032-D7DA-361B-30D0086E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6600" y="24069676"/>
          <a:ext cx="3689006" cy="259079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185</xdr:row>
      <xdr:rowOff>104775</xdr:rowOff>
    </xdr:from>
    <xdr:to>
      <xdr:col>21</xdr:col>
      <xdr:colOff>154582</xdr:colOff>
      <xdr:row>226</xdr:row>
      <xdr:rowOff>77286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A735992-41AE-3306-7BFA-2FB128BC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0625" y="35537775"/>
          <a:ext cx="15632707" cy="778301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141</xdr:row>
      <xdr:rowOff>19050</xdr:rowOff>
    </xdr:from>
    <xdr:to>
      <xdr:col>21</xdr:col>
      <xdr:colOff>151467</xdr:colOff>
      <xdr:row>181</xdr:row>
      <xdr:rowOff>123825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09CBD3A-503A-6309-E759-71588B57C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1" y="27079575"/>
          <a:ext cx="15601016" cy="7724775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65</xdr:row>
      <xdr:rowOff>19050</xdr:rowOff>
    </xdr:from>
    <xdr:to>
      <xdr:col>6</xdr:col>
      <xdr:colOff>714375</xdr:colOff>
      <xdr:row>74</xdr:row>
      <xdr:rowOff>81137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FC060F1-52D0-7CB6-5993-BF30CBE9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1575" y="12496800"/>
          <a:ext cx="5305425" cy="1776587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100</xdr:row>
      <xdr:rowOff>28575</xdr:rowOff>
    </xdr:from>
    <xdr:to>
      <xdr:col>7</xdr:col>
      <xdr:colOff>771524</xdr:colOff>
      <xdr:row>118</xdr:row>
      <xdr:rowOff>19050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1BC5AA6-106E-A378-C598-F6521E78D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9202400"/>
          <a:ext cx="6638925" cy="34861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95</xdr:row>
      <xdr:rowOff>142875</xdr:rowOff>
    </xdr:from>
    <xdr:to>
      <xdr:col>14</xdr:col>
      <xdr:colOff>91122</xdr:colOff>
      <xdr:row>119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D6C44-24C5-455C-8313-54B1E7FE5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8364200"/>
          <a:ext cx="5244147" cy="4600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21</xdr:row>
      <xdr:rowOff>104775</xdr:rowOff>
    </xdr:from>
    <xdr:ext cx="5124450" cy="524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B6166DA-A095-4FF4-8354-00E4FF4157E1}"/>
                </a:ext>
              </a:extLst>
            </xdr:cNvPr>
            <xdr:cNvSpPr txBox="1"/>
          </xdr:nvSpPr>
          <xdr:spPr>
            <a:xfrm>
              <a:off x="1514475" y="4238625"/>
              <a:ext cx="5124450" cy="524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ja-JP" altLang="en-US" sz="1100" kern="1200"/>
                <a:t>各ズームレベルにおける焦点距離は次のように計算できる：</a:t>
              </a:r>
              <a:endParaRPr lang="en-US" sz="1100" kern="12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n-US" sz="1200" b="1" i="1" kern="1200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 baseline="0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</m:d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𝒇</m:t>
                    </m:r>
                    <m:r>
                      <a:rPr lang="en-US" sz="1200" b="1" i="1" kern="1200" baseline="0">
                        <a:latin typeface="Cambria Math" panose="02040503050406030204" pitchFamily="18" charset="0"/>
                      </a:rPr>
                      <m:t>ₘᵢₙ ∗</m:t>
                    </m:r>
                    <m:r>
                      <m:rPr>
                        <m:nor/>
                      </m:rPr>
                      <a:rPr lang="ja-JP" altLang="en-US" sz="1200" b="1"/>
                      <m:t>ズームレベル</m:t>
                    </m:r>
                  </m:oMath>
                </m:oMathPara>
              </a14:m>
              <a:endParaRPr lang="ja-JP" alt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B6166DA-A095-4FF4-8354-00E4FF4157E1}"/>
                </a:ext>
              </a:extLst>
            </xdr:cNvPr>
            <xdr:cNvSpPr txBox="1"/>
          </xdr:nvSpPr>
          <xdr:spPr>
            <a:xfrm>
              <a:off x="1514475" y="4238625"/>
              <a:ext cx="5124450" cy="524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ja-JP" altLang="en-US" sz="1100" kern="1200"/>
                <a:t>各ズームレベルにおける焦点距離は次のように計算できる：</a:t>
              </a:r>
              <a:endParaRPr lang="en-US" sz="1100" kern="12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 kern="1200" baseline="0">
                  <a:latin typeface="Cambria Math" panose="02040503050406030204" pitchFamily="18" charset="0"/>
                </a:rPr>
                <a:t>𝒇(𝒛)=𝒇ₘᵢₙ ∗</a:t>
              </a:r>
              <a:r>
                <a:rPr lang="ja-JP" altLang="en-US" sz="1200" b="1" i="0" kern="1200" baseline="0">
                  <a:latin typeface="Cambria Math" panose="02040503050406030204" pitchFamily="18" charset="0"/>
                </a:rPr>
                <a:t>"</a:t>
              </a:r>
              <a:r>
                <a:rPr lang="ja-JP" altLang="en-US" sz="1200" b="1" i="0">
                  <a:latin typeface="Cambria Math" panose="02040503050406030204" pitchFamily="18" charset="0"/>
                </a:rPr>
                <a:t>ズームレベル</a:t>
              </a:r>
              <a:r>
                <a:rPr lang="en-US" altLang="ja-JP" sz="1200" b="1" i="0"/>
                <a:t>"</a:t>
              </a:r>
              <a:endParaRPr lang="ja-JP" altLang="en-US" sz="1200" b="1"/>
            </a:p>
          </xdr:txBody>
        </xdr:sp>
      </mc:Fallback>
    </mc:AlternateContent>
    <xdr:clientData/>
  </xdr:oneCellAnchor>
  <xdr:twoCellAnchor editAs="oneCell">
    <xdr:from>
      <xdr:col>10</xdr:col>
      <xdr:colOff>447675</xdr:colOff>
      <xdr:row>3</xdr:row>
      <xdr:rowOff>47626</xdr:rowOff>
    </xdr:from>
    <xdr:to>
      <xdr:col>21</xdr:col>
      <xdr:colOff>406614</xdr:colOff>
      <xdr:row>13</xdr:row>
      <xdr:rowOff>47626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F67C64-5AE4-DF09-8AFC-8BCDBD066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7875" y="733426"/>
          <a:ext cx="6664539" cy="1924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10</xdr:row>
      <xdr:rowOff>61437</xdr:rowOff>
    </xdr:from>
    <xdr:to>
      <xdr:col>7</xdr:col>
      <xdr:colOff>0</xdr:colOff>
      <xdr:row>18</xdr:row>
      <xdr:rowOff>76487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C8F487-B419-E3A2-43BA-55446650D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2099787"/>
          <a:ext cx="4581525" cy="15390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43</xdr:row>
      <xdr:rowOff>47625</xdr:rowOff>
    </xdr:from>
    <xdr:to>
      <xdr:col>7</xdr:col>
      <xdr:colOff>815922</xdr:colOff>
      <xdr:row>52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857C51-DAF5-4520-A7CD-A6954A51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8372475"/>
          <a:ext cx="5549847" cy="17049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56</xdr:row>
      <xdr:rowOff>0</xdr:rowOff>
    </xdr:from>
    <xdr:to>
      <xdr:col>8</xdr:col>
      <xdr:colOff>152400</xdr:colOff>
      <xdr:row>66</xdr:row>
      <xdr:rowOff>102461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5556C-255B-E001-7261-2FDD10237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" y="10801350"/>
          <a:ext cx="6467475" cy="200746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95</xdr:row>
      <xdr:rowOff>171450</xdr:rowOff>
    </xdr:from>
    <xdr:to>
      <xdr:col>7</xdr:col>
      <xdr:colOff>762000</xdr:colOff>
      <xdr:row>114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FDE33-9C78-4FE7-8A34-CDC24990F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8402300"/>
          <a:ext cx="6638925" cy="34861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122</xdr:row>
      <xdr:rowOff>76200</xdr:rowOff>
    </xdr:from>
    <xdr:to>
      <xdr:col>11</xdr:col>
      <xdr:colOff>31406</xdr:colOff>
      <xdr:row>135</xdr:row>
      <xdr:rowOff>190499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391CDF-F451-432F-8C2B-B9198923D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72200" y="23450550"/>
          <a:ext cx="3689006" cy="2590799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136</xdr:row>
      <xdr:rowOff>95250</xdr:rowOff>
    </xdr:from>
    <xdr:to>
      <xdr:col>20</xdr:col>
      <xdr:colOff>202168</xdr:colOff>
      <xdr:row>175</xdr:row>
      <xdr:rowOff>143919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5D8D3A-73A6-DEB5-5B4F-798DA059A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26136600"/>
          <a:ext cx="15356443" cy="7478169"/>
        </a:xfrm>
        <a:prstGeom prst="rect">
          <a:avLst/>
        </a:prstGeom>
      </xdr:spPr>
    </xdr:pic>
    <xdr:clientData/>
  </xdr:twoCellAnchor>
  <xdr:twoCellAnchor editAs="oneCell">
    <xdr:from>
      <xdr:col>7</xdr:col>
      <xdr:colOff>756603</xdr:colOff>
      <xdr:row>91</xdr:row>
      <xdr:rowOff>85725</xdr:rowOff>
    </xdr:from>
    <xdr:to>
      <xdr:col>14</xdr:col>
      <xdr:colOff>38100</xdr:colOff>
      <xdr:row>115</xdr:row>
      <xdr:rowOff>114300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938AEB-A199-FB85-90D3-CD107B1E6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9253" y="17554575"/>
          <a:ext cx="5244147" cy="460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75DB-BA76-4772-9472-8B0BC4DB75DC}">
  <dimension ref="B1:Q36"/>
  <sheetViews>
    <sheetView topLeftCell="A53" zoomScaleNormal="100" workbookViewId="0">
      <selection activeCell="R66" sqref="R66"/>
    </sheetView>
  </sheetViews>
  <sheetFormatPr defaultRowHeight="15" x14ac:dyDescent="0.25"/>
  <sheetData>
    <row r="1" spans="2:17" ht="24" x14ac:dyDescent="0.4">
      <c r="I1" s="11" t="s">
        <v>18</v>
      </c>
      <c r="J1" s="12"/>
      <c r="K1" s="12"/>
      <c r="L1" s="12"/>
      <c r="M1" s="12"/>
      <c r="N1" s="12"/>
      <c r="O1" s="12"/>
      <c r="P1" s="12"/>
      <c r="Q1" s="12"/>
    </row>
    <row r="4" spans="2:17" ht="21" x14ac:dyDescent="0.35">
      <c r="C4" s="4" t="s">
        <v>19</v>
      </c>
    </row>
    <row r="5" spans="2:17" x14ac:dyDescent="0.25">
      <c r="B5" s="12" t="s">
        <v>20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7" x14ac:dyDescent="0.25">
      <c r="C6" s="13" t="s">
        <v>22</v>
      </c>
      <c r="D6" s="12"/>
      <c r="E6" s="12"/>
      <c r="F6" s="12"/>
      <c r="G6" s="12"/>
      <c r="H6" s="12"/>
      <c r="I6" s="12"/>
      <c r="J6" s="12"/>
      <c r="K6" s="12"/>
      <c r="L6" s="12"/>
    </row>
    <row r="7" spans="2:17" x14ac:dyDescent="0.25">
      <c r="C7" s="12" t="s">
        <v>21</v>
      </c>
      <c r="D7" s="12"/>
      <c r="E7" s="12"/>
      <c r="F7" s="12"/>
      <c r="G7" s="12"/>
      <c r="H7" s="12"/>
      <c r="I7" s="12"/>
      <c r="J7" s="12"/>
      <c r="K7" s="12"/>
      <c r="L7" s="12"/>
    </row>
    <row r="8" spans="2:17" ht="15.75" x14ac:dyDescent="0.25">
      <c r="D8" s="10" t="s">
        <v>23</v>
      </c>
    </row>
    <row r="31" spans="7:11" x14ac:dyDescent="0.25">
      <c r="G31" s="1"/>
      <c r="K31" s="1"/>
    </row>
    <row r="34" spans="11:12" x14ac:dyDescent="0.25">
      <c r="K34" s="2"/>
    </row>
    <row r="36" spans="11:12" x14ac:dyDescent="0.25">
      <c r="L36" s="3"/>
    </row>
  </sheetData>
  <mergeCells count="4">
    <mergeCell ref="I1:Q1"/>
    <mergeCell ref="B5:M5"/>
    <mergeCell ref="C6:L6"/>
    <mergeCell ref="C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DA9D-92B7-46A3-83BE-F0AF73A45C3E}">
  <dimension ref="C2:Z143"/>
  <sheetViews>
    <sheetView topLeftCell="A134" workbookViewId="0">
      <selection activeCell="S112" sqref="S112"/>
    </sheetView>
  </sheetViews>
  <sheetFormatPr defaultRowHeight="15" x14ac:dyDescent="0.25"/>
  <cols>
    <col min="3" max="3" width="17.85546875" customWidth="1"/>
    <col min="4" max="4" width="20.28515625" customWidth="1"/>
    <col min="5" max="5" width="19.140625" customWidth="1"/>
    <col min="6" max="7" width="10.85546875" customWidth="1"/>
    <col min="8" max="8" width="21.5703125" customWidth="1"/>
    <col min="9" max="9" width="21.42578125" customWidth="1"/>
  </cols>
  <sheetData>
    <row r="2" spans="3:12" ht="21" x14ac:dyDescent="0.35">
      <c r="H2" s="14" t="s">
        <v>0</v>
      </c>
      <c r="I2" s="12"/>
      <c r="J2" s="12"/>
      <c r="K2" s="12"/>
      <c r="L2" s="12"/>
    </row>
    <row r="8" spans="3:12" x14ac:dyDescent="0.25">
      <c r="C8" s="5" t="s">
        <v>24</v>
      </c>
    </row>
    <row r="9" spans="3:12" x14ac:dyDescent="0.25">
      <c r="C9" s="5" t="s">
        <v>25</v>
      </c>
    </row>
    <row r="11" spans="3:12" x14ac:dyDescent="0.25">
      <c r="C11" t="s">
        <v>26</v>
      </c>
    </row>
    <row r="12" spans="3:12" x14ac:dyDescent="0.25">
      <c r="C12" t="s">
        <v>27</v>
      </c>
    </row>
    <row r="13" spans="3:12" ht="15.75" x14ac:dyDescent="0.25">
      <c r="D13" s="6" t="s">
        <v>28</v>
      </c>
    </row>
    <row r="14" spans="3:12" ht="15.75" x14ac:dyDescent="0.25">
      <c r="D14" s="6" t="s">
        <v>29</v>
      </c>
    </row>
    <row r="16" spans="3:12" x14ac:dyDescent="0.25">
      <c r="C16" t="s">
        <v>30</v>
      </c>
    </row>
    <row r="27" spans="3:3" x14ac:dyDescent="0.25">
      <c r="C27" t="s">
        <v>31</v>
      </c>
    </row>
    <row r="34" spans="3:6" x14ac:dyDescent="0.25">
      <c r="C34" t="s">
        <v>32</v>
      </c>
    </row>
    <row r="35" spans="3:6" x14ac:dyDescent="0.25">
      <c r="C35" t="s">
        <v>33</v>
      </c>
    </row>
    <row r="36" spans="3:6" x14ac:dyDescent="0.25">
      <c r="C36" t="s">
        <v>34</v>
      </c>
    </row>
    <row r="38" spans="3:6" x14ac:dyDescent="0.25">
      <c r="C38" t="s">
        <v>2</v>
      </c>
      <c r="D38" t="s">
        <v>1</v>
      </c>
      <c r="F38" t="s">
        <v>3</v>
      </c>
    </row>
    <row r="39" spans="3:6" x14ac:dyDescent="0.25">
      <c r="C39">
        <v>4.25</v>
      </c>
      <c r="D39">
        <v>1</v>
      </c>
      <c r="F39">
        <f>C39*D39</f>
        <v>4.25</v>
      </c>
    </row>
    <row r="40" spans="3:6" x14ac:dyDescent="0.25">
      <c r="C40">
        <v>4.25</v>
      </c>
      <c r="D40">
        <v>2</v>
      </c>
      <c r="F40">
        <f t="shared" ref="F40:F45" si="0">C40*D40</f>
        <v>8.5</v>
      </c>
    </row>
    <row r="41" spans="3:6" x14ac:dyDescent="0.25">
      <c r="C41">
        <v>4.25</v>
      </c>
      <c r="D41">
        <v>3</v>
      </c>
      <c r="F41">
        <f t="shared" si="0"/>
        <v>12.75</v>
      </c>
    </row>
    <row r="42" spans="3:6" x14ac:dyDescent="0.25">
      <c r="C42">
        <v>4.25</v>
      </c>
      <c r="D42">
        <v>4</v>
      </c>
      <c r="F42">
        <f t="shared" si="0"/>
        <v>17</v>
      </c>
    </row>
    <row r="43" spans="3:6" x14ac:dyDescent="0.25">
      <c r="C43">
        <v>4.25</v>
      </c>
      <c r="D43">
        <v>5</v>
      </c>
      <c r="F43">
        <f t="shared" si="0"/>
        <v>21.25</v>
      </c>
    </row>
    <row r="44" spans="3:6" x14ac:dyDescent="0.25">
      <c r="C44">
        <v>4.25</v>
      </c>
      <c r="D44">
        <v>6</v>
      </c>
      <c r="F44">
        <f t="shared" si="0"/>
        <v>25.5</v>
      </c>
    </row>
    <row r="45" spans="3:6" x14ac:dyDescent="0.25">
      <c r="C45">
        <v>4.25</v>
      </c>
      <c r="D45">
        <v>7</v>
      </c>
      <c r="F45">
        <f t="shared" si="0"/>
        <v>29.75</v>
      </c>
    </row>
    <row r="46" spans="3:6" x14ac:dyDescent="0.25">
      <c r="C46">
        <v>4.25</v>
      </c>
      <c r="D46">
        <v>40</v>
      </c>
      <c r="F46">
        <f>C46*D46</f>
        <v>170</v>
      </c>
    </row>
    <row r="50" spans="3:3" x14ac:dyDescent="0.25">
      <c r="C50" t="s">
        <v>35</v>
      </c>
    </row>
    <row r="64" spans="3:3" x14ac:dyDescent="0.25">
      <c r="C64" t="s">
        <v>36</v>
      </c>
    </row>
    <row r="76" spans="3:26" x14ac:dyDescent="0.25">
      <c r="C76" t="s">
        <v>11</v>
      </c>
    </row>
    <row r="77" spans="3:26" x14ac:dyDescent="0.25">
      <c r="C77" t="s">
        <v>12</v>
      </c>
      <c r="D77" t="s">
        <v>15</v>
      </c>
      <c r="E77" t="s">
        <v>16</v>
      </c>
      <c r="F77" t="s">
        <v>4</v>
      </c>
      <c r="G77" t="s">
        <v>5</v>
      </c>
      <c r="H77" t="s">
        <v>13</v>
      </c>
      <c r="I77" t="s">
        <v>14</v>
      </c>
    </row>
    <row r="78" spans="3:26" ht="15.75" x14ac:dyDescent="0.25">
      <c r="C78">
        <v>1</v>
      </c>
      <c r="D78">
        <v>65.099999999999994</v>
      </c>
      <c r="E78">
        <v>39.1</v>
      </c>
      <c r="F78">
        <v>65.099999999999994</v>
      </c>
      <c r="G78">
        <v>39.1</v>
      </c>
      <c r="H78">
        <f>D78-F78</f>
        <v>0</v>
      </c>
      <c r="I78">
        <f>E78-G78</f>
        <v>0</v>
      </c>
      <c r="Z78" s="7"/>
    </row>
    <row r="79" spans="3:26" ht="15.75" x14ac:dyDescent="0.25">
      <c r="C79">
        <v>2</v>
      </c>
      <c r="D79">
        <v>65.099999999999994</v>
      </c>
      <c r="E79">
        <v>39.1</v>
      </c>
      <c r="F79">
        <v>38.19</v>
      </c>
      <c r="G79">
        <v>21.77</v>
      </c>
      <c r="H79">
        <f t="shared" ref="H79:H86" si="1">D79-F79</f>
        <v>26.909999999999997</v>
      </c>
      <c r="I79">
        <f t="shared" ref="I79:I86" si="2">E79-G79</f>
        <v>17.330000000000002</v>
      </c>
      <c r="Y79" s="7"/>
      <c r="Z79" s="7"/>
    </row>
    <row r="80" spans="3:26" ht="15.75" x14ac:dyDescent="0.25">
      <c r="C80">
        <v>3</v>
      </c>
      <c r="D80">
        <v>65.099999999999994</v>
      </c>
      <c r="E80">
        <v>39.1</v>
      </c>
      <c r="F80">
        <v>25.99</v>
      </c>
      <c r="G80">
        <v>14.61</v>
      </c>
      <c r="H80">
        <f t="shared" si="1"/>
        <v>39.11</v>
      </c>
      <c r="I80">
        <f t="shared" si="2"/>
        <v>24.490000000000002</v>
      </c>
      <c r="Y80" s="7"/>
      <c r="Z80" s="7"/>
    </row>
    <row r="81" spans="3:9" x14ac:dyDescent="0.25">
      <c r="C81">
        <v>4</v>
      </c>
      <c r="D81">
        <v>65.099999999999994</v>
      </c>
      <c r="E81">
        <v>39.1</v>
      </c>
      <c r="F81">
        <v>19.64</v>
      </c>
      <c r="G81">
        <v>10.98</v>
      </c>
      <c r="H81">
        <f t="shared" si="1"/>
        <v>45.459999999999994</v>
      </c>
      <c r="I81">
        <f t="shared" si="2"/>
        <v>28.12</v>
      </c>
    </row>
    <row r="82" spans="3:9" x14ac:dyDescent="0.25">
      <c r="C82">
        <v>5</v>
      </c>
      <c r="D82">
        <v>65.099999999999994</v>
      </c>
      <c r="E82">
        <v>39.1</v>
      </c>
      <c r="F82">
        <v>15.77</v>
      </c>
      <c r="G82">
        <v>8.8000000000000007</v>
      </c>
      <c r="H82">
        <f t="shared" si="1"/>
        <v>49.33</v>
      </c>
      <c r="I82">
        <f t="shared" si="2"/>
        <v>30.3</v>
      </c>
    </row>
    <row r="83" spans="3:9" x14ac:dyDescent="0.25">
      <c r="C83">
        <v>10</v>
      </c>
      <c r="D83">
        <v>65.099999999999994</v>
      </c>
      <c r="E83">
        <v>39.1</v>
      </c>
      <c r="F83">
        <v>7.92</v>
      </c>
      <c r="G83">
        <v>4.41</v>
      </c>
      <c r="H83">
        <f t="shared" si="1"/>
        <v>57.179999999999993</v>
      </c>
      <c r="I83">
        <f t="shared" si="2"/>
        <v>34.69</v>
      </c>
    </row>
    <row r="84" spans="3:9" x14ac:dyDescent="0.25">
      <c r="C84">
        <v>20</v>
      </c>
      <c r="D84">
        <v>65.099999999999994</v>
      </c>
      <c r="E84">
        <v>39.1</v>
      </c>
      <c r="F84">
        <v>3.97</v>
      </c>
      <c r="G84">
        <v>2.2000000000000002</v>
      </c>
      <c r="H84">
        <f t="shared" si="1"/>
        <v>61.129999999999995</v>
      </c>
      <c r="I84">
        <f t="shared" si="2"/>
        <v>36.9</v>
      </c>
    </row>
    <row r="85" spans="3:9" x14ac:dyDescent="0.25">
      <c r="C85">
        <v>30</v>
      </c>
      <c r="D85">
        <v>65.099999999999994</v>
      </c>
      <c r="E85">
        <v>39.1</v>
      </c>
      <c r="F85">
        <v>2.64</v>
      </c>
      <c r="G85">
        <v>1.47</v>
      </c>
      <c r="H85">
        <f t="shared" si="1"/>
        <v>62.459999999999994</v>
      </c>
      <c r="I85">
        <f t="shared" si="2"/>
        <v>37.630000000000003</v>
      </c>
    </row>
    <row r="86" spans="3:9" x14ac:dyDescent="0.25">
      <c r="C86">
        <v>40</v>
      </c>
      <c r="D86">
        <v>65.099999999999994</v>
      </c>
      <c r="E86">
        <v>39.1</v>
      </c>
      <c r="F86">
        <v>1.98</v>
      </c>
      <c r="G86">
        <v>1.1000000000000001</v>
      </c>
      <c r="H86">
        <f t="shared" si="1"/>
        <v>63.12</v>
      </c>
      <c r="I86">
        <f t="shared" si="2"/>
        <v>38</v>
      </c>
    </row>
    <row r="89" spans="3:9" x14ac:dyDescent="0.25">
      <c r="C89" t="s">
        <v>37</v>
      </c>
    </row>
    <row r="91" spans="3:9" x14ac:dyDescent="0.25">
      <c r="C91" t="s">
        <v>1</v>
      </c>
      <c r="D91" t="s">
        <v>17</v>
      </c>
      <c r="E91" t="s">
        <v>47</v>
      </c>
    </row>
    <row r="92" spans="3:9" x14ac:dyDescent="0.25">
      <c r="C92">
        <v>1</v>
      </c>
      <c r="D92">
        <f>H78/2</f>
        <v>0</v>
      </c>
      <c r="E92">
        <f>I78/2</f>
        <v>0</v>
      </c>
    </row>
    <row r="93" spans="3:9" x14ac:dyDescent="0.25">
      <c r="C93">
        <v>2</v>
      </c>
      <c r="D93">
        <f>H79/2</f>
        <v>13.454999999999998</v>
      </c>
      <c r="E93">
        <f>I79/2</f>
        <v>8.6650000000000009</v>
      </c>
    </row>
    <row r="94" spans="3:9" x14ac:dyDescent="0.25">
      <c r="C94">
        <v>3</v>
      </c>
      <c r="D94">
        <f t="shared" ref="D94:D100" si="3">H80/2</f>
        <v>19.555</v>
      </c>
      <c r="E94">
        <f t="shared" ref="E94:E100" si="4">I80/2</f>
        <v>12.245000000000001</v>
      </c>
    </row>
    <row r="95" spans="3:9" x14ac:dyDescent="0.25">
      <c r="C95">
        <v>4</v>
      </c>
      <c r="D95">
        <f t="shared" si="3"/>
        <v>22.729999999999997</v>
      </c>
      <c r="E95">
        <f t="shared" si="4"/>
        <v>14.06</v>
      </c>
    </row>
    <row r="96" spans="3:9" x14ac:dyDescent="0.25">
      <c r="C96">
        <v>5</v>
      </c>
      <c r="D96">
        <f t="shared" si="3"/>
        <v>24.664999999999999</v>
      </c>
      <c r="E96">
        <f t="shared" si="4"/>
        <v>15.15</v>
      </c>
    </row>
    <row r="97" spans="3:5" x14ac:dyDescent="0.25">
      <c r="C97">
        <v>10</v>
      </c>
      <c r="D97">
        <f t="shared" si="3"/>
        <v>28.589999999999996</v>
      </c>
      <c r="E97">
        <f t="shared" si="4"/>
        <v>17.344999999999999</v>
      </c>
    </row>
    <row r="98" spans="3:5" x14ac:dyDescent="0.25">
      <c r="C98">
        <v>20</v>
      </c>
      <c r="D98">
        <f t="shared" si="3"/>
        <v>30.564999999999998</v>
      </c>
      <c r="E98">
        <f t="shared" si="4"/>
        <v>18.45</v>
      </c>
    </row>
    <row r="99" spans="3:5" x14ac:dyDescent="0.25">
      <c r="C99">
        <v>30</v>
      </c>
      <c r="D99">
        <f t="shared" si="3"/>
        <v>31.229999999999997</v>
      </c>
      <c r="E99">
        <f t="shared" si="4"/>
        <v>18.815000000000001</v>
      </c>
    </row>
    <row r="100" spans="3:5" x14ac:dyDescent="0.25">
      <c r="C100">
        <v>40</v>
      </c>
      <c r="D100">
        <f t="shared" si="3"/>
        <v>31.56</v>
      </c>
      <c r="E100">
        <f t="shared" si="4"/>
        <v>19</v>
      </c>
    </row>
    <row r="102" spans="3:5" ht="15.75" x14ac:dyDescent="0.25">
      <c r="E102" s="7"/>
    </row>
    <row r="112" spans="3:5" ht="15.75" x14ac:dyDescent="0.25">
      <c r="E112" s="7"/>
    </row>
    <row r="113" spans="3:7" ht="15.75" x14ac:dyDescent="0.25">
      <c r="D113" s="7"/>
      <c r="E113" s="7"/>
    </row>
    <row r="114" spans="3:7" ht="15.75" x14ac:dyDescent="0.25">
      <c r="D114" s="7"/>
      <c r="E114" s="7"/>
    </row>
    <row r="115" spans="3:7" ht="15.75" x14ac:dyDescent="0.25">
      <c r="E115" s="7"/>
    </row>
    <row r="116" spans="3:7" ht="15.75" x14ac:dyDescent="0.25">
      <c r="E116" s="7"/>
    </row>
    <row r="118" spans="3:7" ht="15.75" x14ac:dyDescent="0.25">
      <c r="E118" s="7"/>
    </row>
    <row r="120" spans="3:7" ht="15.75" x14ac:dyDescent="0.25">
      <c r="E120" s="7"/>
    </row>
    <row r="124" spans="3:7" x14ac:dyDescent="0.25">
      <c r="C124" t="s">
        <v>38</v>
      </c>
    </row>
    <row r="125" spans="3:7" x14ac:dyDescent="0.25">
      <c r="C125" t="s">
        <v>39</v>
      </c>
    </row>
    <row r="126" spans="3:7" x14ac:dyDescent="0.25">
      <c r="C126" s="1" t="s">
        <v>1</v>
      </c>
      <c r="D126" s="1" t="s">
        <v>6</v>
      </c>
      <c r="E126" s="1" t="s">
        <v>7</v>
      </c>
      <c r="F126" s="1" t="s">
        <v>8</v>
      </c>
      <c r="G126" s="1" t="s">
        <v>9</v>
      </c>
    </row>
    <row r="127" spans="3:7" x14ac:dyDescent="0.25">
      <c r="C127">
        <v>1</v>
      </c>
      <c r="D127" s="8">
        <v>-90</v>
      </c>
      <c r="E127" s="8">
        <v>90</v>
      </c>
      <c r="F127" s="8">
        <v>-45</v>
      </c>
      <c r="G127" s="8">
        <v>0</v>
      </c>
    </row>
    <row r="128" spans="3:7" x14ac:dyDescent="0.25">
      <c r="C128">
        <v>2</v>
      </c>
      <c r="D128" s="8">
        <f>D127-D93</f>
        <v>-103.455</v>
      </c>
      <c r="E128" s="8">
        <f>E127+D93</f>
        <v>103.455</v>
      </c>
      <c r="F128" s="8">
        <f>F127-E93</f>
        <v>-53.664999999999999</v>
      </c>
      <c r="G128" s="8">
        <f>G127+E93</f>
        <v>8.6650000000000009</v>
      </c>
    </row>
    <row r="129" spans="3:23" x14ac:dyDescent="0.25">
      <c r="C129">
        <v>3</v>
      </c>
      <c r="D129" s="8">
        <f>D127-D94</f>
        <v>-109.55500000000001</v>
      </c>
      <c r="E129" s="8">
        <f>E127+D94</f>
        <v>109.55500000000001</v>
      </c>
      <c r="F129" s="8">
        <f>F127-E94</f>
        <v>-57.245000000000005</v>
      </c>
      <c r="G129" s="8">
        <f>G127+E94</f>
        <v>12.245000000000001</v>
      </c>
      <c r="T129" s="8"/>
      <c r="U129" s="8"/>
      <c r="V129" s="8"/>
      <c r="W129" s="8"/>
    </row>
    <row r="130" spans="3:23" x14ac:dyDescent="0.25">
      <c r="C130">
        <v>4</v>
      </c>
      <c r="D130" s="8">
        <f>D127-D95</f>
        <v>-112.72999999999999</v>
      </c>
      <c r="E130" s="8">
        <f>E127+D95</f>
        <v>112.72999999999999</v>
      </c>
      <c r="F130" s="8">
        <f>F127-E95</f>
        <v>-59.06</v>
      </c>
      <c r="G130" s="8">
        <f>G127+E95</f>
        <v>14.06</v>
      </c>
      <c r="T130" s="8"/>
      <c r="U130" s="8"/>
      <c r="V130" s="8"/>
      <c r="W130" s="8"/>
    </row>
    <row r="131" spans="3:23" x14ac:dyDescent="0.25">
      <c r="C131">
        <v>5</v>
      </c>
      <c r="D131" s="8">
        <f>D127-D96</f>
        <v>-114.66499999999999</v>
      </c>
      <c r="E131" s="8">
        <f>E127+D96</f>
        <v>114.66499999999999</v>
      </c>
      <c r="F131" s="8">
        <f>F127-E96</f>
        <v>-60.15</v>
      </c>
      <c r="G131" s="8">
        <f>G127+E96</f>
        <v>15.15</v>
      </c>
      <c r="T131" s="8"/>
      <c r="U131" s="8"/>
      <c r="V131" s="8"/>
      <c r="W131" s="8"/>
    </row>
    <row r="132" spans="3:23" x14ac:dyDescent="0.25">
      <c r="C132">
        <v>10</v>
      </c>
      <c r="D132" s="8">
        <f>D127-D97</f>
        <v>-118.59</v>
      </c>
      <c r="E132" s="8">
        <f>E127+D97</f>
        <v>118.59</v>
      </c>
      <c r="F132" s="8">
        <f>F127-E97</f>
        <v>-62.344999999999999</v>
      </c>
      <c r="G132" s="8">
        <f>G127+E97</f>
        <v>17.344999999999999</v>
      </c>
      <c r="T132" s="8"/>
      <c r="U132" s="8"/>
      <c r="V132" s="8"/>
      <c r="W132" s="8"/>
    </row>
    <row r="133" spans="3:23" x14ac:dyDescent="0.25">
      <c r="C133">
        <v>20</v>
      </c>
      <c r="D133" s="8">
        <f>D127-D98</f>
        <v>-120.565</v>
      </c>
      <c r="E133" s="8">
        <f>E127+D98</f>
        <v>120.565</v>
      </c>
      <c r="F133" s="8">
        <f>F127-E98</f>
        <v>-63.45</v>
      </c>
      <c r="G133" s="8">
        <f>G127+E98</f>
        <v>18.45</v>
      </c>
      <c r="T133" s="8"/>
      <c r="U133" s="8"/>
      <c r="V133" s="8"/>
      <c r="W133" s="8"/>
    </row>
    <row r="134" spans="3:23" x14ac:dyDescent="0.25">
      <c r="C134">
        <v>30</v>
      </c>
      <c r="D134" s="8">
        <f>D127-D99</f>
        <v>-121.22999999999999</v>
      </c>
      <c r="E134" s="8">
        <f>E127+D99</f>
        <v>121.22999999999999</v>
      </c>
      <c r="F134" s="8">
        <f>F127-E99</f>
        <v>-63.814999999999998</v>
      </c>
      <c r="G134" s="8">
        <f t="shared" ref="G134" si="5">G133+E99</f>
        <v>37.265000000000001</v>
      </c>
      <c r="T134" s="8"/>
      <c r="U134" s="8"/>
      <c r="V134" s="8"/>
      <c r="W134" s="8"/>
    </row>
    <row r="135" spans="3:23" x14ac:dyDescent="0.25">
      <c r="C135">
        <v>40</v>
      </c>
      <c r="D135" s="8">
        <f>D127-D100</f>
        <v>-121.56</v>
      </c>
      <c r="E135" s="8">
        <f>E127+D100</f>
        <v>121.56</v>
      </c>
      <c r="F135" s="8">
        <f>F127-E100</f>
        <v>-64</v>
      </c>
      <c r="G135" s="8">
        <f>G127+E100</f>
        <v>19</v>
      </c>
      <c r="T135" s="8"/>
      <c r="U135" s="8"/>
      <c r="V135" s="8"/>
      <c r="W135" s="8"/>
    </row>
    <row r="136" spans="3:23" x14ac:dyDescent="0.25">
      <c r="D136" s="8"/>
      <c r="E136" s="8"/>
      <c r="F136" s="8"/>
      <c r="G136" s="8"/>
      <c r="T136" s="8"/>
      <c r="U136" s="8"/>
      <c r="V136" s="8"/>
      <c r="W136" s="8"/>
    </row>
    <row r="137" spans="3:23" x14ac:dyDescent="0.25">
      <c r="D137" s="8"/>
      <c r="E137" s="8"/>
      <c r="F137" s="8"/>
      <c r="G137" s="8"/>
      <c r="T137" s="8"/>
      <c r="U137" s="8"/>
      <c r="V137" s="8"/>
      <c r="W137" s="8"/>
    </row>
    <row r="138" spans="3:23" x14ac:dyDescent="0.25">
      <c r="D138" s="8"/>
      <c r="E138" s="8"/>
      <c r="F138" s="8"/>
      <c r="G138" s="8"/>
      <c r="T138" s="8"/>
      <c r="U138" s="8"/>
      <c r="V138" s="8"/>
      <c r="W138" s="8"/>
    </row>
    <row r="139" spans="3:23" x14ac:dyDescent="0.25">
      <c r="D139" s="8"/>
      <c r="E139" s="8"/>
      <c r="F139" s="8"/>
      <c r="G139" s="8"/>
      <c r="T139" s="8"/>
      <c r="U139" s="8"/>
      <c r="V139" s="8"/>
      <c r="W139" s="8"/>
    </row>
    <row r="140" spans="3:23" x14ac:dyDescent="0.25">
      <c r="D140" s="8"/>
      <c r="E140" s="8"/>
      <c r="F140" s="8"/>
      <c r="G140" s="8"/>
      <c r="T140" s="8"/>
      <c r="U140" s="8"/>
      <c r="V140" s="8"/>
      <c r="W140" s="8"/>
    </row>
    <row r="141" spans="3:23" x14ac:dyDescent="0.25">
      <c r="D141" s="8"/>
      <c r="E141" s="8"/>
      <c r="F141" s="8"/>
      <c r="G141" s="8"/>
      <c r="T141" s="8"/>
      <c r="U141" s="8"/>
      <c r="V141" s="8"/>
      <c r="W141" s="8"/>
    </row>
    <row r="142" spans="3:23" x14ac:dyDescent="0.25">
      <c r="T142" s="8"/>
      <c r="U142" s="8"/>
      <c r="V142" s="8"/>
      <c r="W142" s="8"/>
    </row>
    <row r="143" spans="3:23" x14ac:dyDescent="0.25">
      <c r="T143" s="8"/>
      <c r="U143" s="8"/>
      <c r="V143" s="8"/>
      <c r="W143" s="8"/>
    </row>
  </sheetData>
  <mergeCells count="1">
    <mergeCell ref="H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E14-F1DD-4A11-86F5-8737EEA3A856}">
  <dimension ref="C2:I132"/>
  <sheetViews>
    <sheetView tabSelected="1" topLeftCell="A75" workbookViewId="0">
      <selection activeCell="S103" sqref="S103"/>
    </sheetView>
  </sheetViews>
  <sheetFormatPr defaultRowHeight="15" x14ac:dyDescent="0.25"/>
  <cols>
    <col min="3" max="3" width="15.85546875" customWidth="1"/>
    <col min="4" max="4" width="18.5703125" customWidth="1"/>
    <col min="5" max="5" width="18.42578125" customWidth="1"/>
    <col min="8" max="8" width="21.5703125" customWidth="1"/>
    <col min="9" max="9" width="22.140625" customWidth="1"/>
  </cols>
  <sheetData>
    <row r="2" spans="3:9" ht="24" x14ac:dyDescent="0.4">
      <c r="I2" s="9" t="s">
        <v>10</v>
      </c>
    </row>
    <row r="4" spans="3:9" x14ac:dyDescent="0.25">
      <c r="C4" t="s">
        <v>40</v>
      </c>
    </row>
    <row r="6" spans="3:9" ht="15.75" x14ac:dyDescent="0.25">
      <c r="D6" s="6" t="s">
        <v>41</v>
      </c>
    </row>
    <row r="7" spans="3:9" ht="15.75" x14ac:dyDescent="0.25">
      <c r="D7" s="6" t="s">
        <v>42</v>
      </c>
    </row>
    <row r="9" spans="3:9" x14ac:dyDescent="0.25">
      <c r="C9" t="s">
        <v>30</v>
      </c>
    </row>
    <row r="21" spans="3:6" x14ac:dyDescent="0.25">
      <c r="C21" t="s">
        <v>43</v>
      </c>
    </row>
    <row r="27" spans="3:6" x14ac:dyDescent="0.25">
      <c r="C27" t="s">
        <v>32</v>
      </c>
    </row>
    <row r="29" spans="3:6" x14ac:dyDescent="0.25">
      <c r="C29" t="s">
        <v>44</v>
      </c>
    </row>
    <row r="31" spans="3:6" x14ac:dyDescent="0.25">
      <c r="C31" t="s">
        <v>2</v>
      </c>
      <c r="D31" t="s">
        <v>1</v>
      </c>
      <c r="F31" t="s">
        <v>3</v>
      </c>
    </row>
    <row r="32" spans="3:6" x14ac:dyDescent="0.25">
      <c r="C32">
        <v>3.9</v>
      </c>
      <c r="D32">
        <v>1</v>
      </c>
      <c r="F32">
        <f>C32*D32</f>
        <v>3.9</v>
      </c>
    </row>
    <row r="33" spans="3:6" x14ac:dyDescent="0.25">
      <c r="C33">
        <v>3.9</v>
      </c>
      <c r="D33">
        <v>2</v>
      </c>
      <c r="F33">
        <f t="shared" ref="F33:F38" si="0">C33*D33</f>
        <v>7.8</v>
      </c>
    </row>
    <row r="34" spans="3:6" x14ac:dyDescent="0.25">
      <c r="C34">
        <v>3.9</v>
      </c>
      <c r="D34">
        <v>3</v>
      </c>
      <c r="F34">
        <f t="shared" si="0"/>
        <v>11.7</v>
      </c>
    </row>
    <row r="35" spans="3:6" x14ac:dyDescent="0.25">
      <c r="C35">
        <v>3.9</v>
      </c>
      <c r="D35">
        <v>4</v>
      </c>
      <c r="F35">
        <f t="shared" si="0"/>
        <v>15.6</v>
      </c>
    </row>
    <row r="36" spans="3:6" x14ac:dyDescent="0.25">
      <c r="C36">
        <v>3.9</v>
      </c>
      <c r="D36">
        <v>5</v>
      </c>
      <c r="F36">
        <f t="shared" si="0"/>
        <v>19.5</v>
      </c>
    </row>
    <row r="37" spans="3:6" x14ac:dyDescent="0.25">
      <c r="C37">
        <v>3.9</v>
      </c>
      <c r="D37">
        <v>6</v>
      </c>
      <c r="F37">
        <f t="shared" si="0"/>
        <v>23.4</v>
      </c>
    </row>
    <row r="38" spans="3:6" x14ac:dyDescent="0.25">
      <c r="C38">
        <v>3.9</v>
      </c>
      <c r="D38">
        <v>7</v>
      </c>
      <c r="F38">
        <f t="shared" si="0"/>
        <v>27.3</v>
      </c>
    </row>
    <row r="39" spans="3:6" x14ac:dyDescent="0.25">
      <c r="C39">
        <v>3.9</v>
      </c>
      <c r="D39">
        <v>12</v>
      </c>
      <c r="F39">
        <f>C39*D39</f>
        <v>46.8</v>
      </c>
    </row>
    <row r="42" spans="3:6" x14ac:dyDescent="0.25">
      <c r="C42" t="s">
        <v>45</v>
      </c>
    </row>
    <row r="55" spans="3:3" x14ac:dyDescent="0.25">
      <c r="C55" t="s">
        <v>36</v>
      </c>
    </row>
    <row r="70" spans="3:9" x14ac:dyDescent="0.25">
      <c r="C70" t="s">
        <v>46</v>
      </c>
    </row>
    <row r="71" spans="3:9" x14ac:dyDescent="0.25">
      <c r="C71" t="s">
        <v>12</v>
      </c>
      <c r="D71" t="s">
        <v>15</v>
      </c>
      <c r="E71" t="s">
        <v>16</v>
      </c>
      <c r="F71" t="s">
        <v>4</v>
      </c>
      <c r="G71" t="s">
        <v>5</v>
      </c>
      <c r="H71" t="s">
        <v>13</v>
      </c>
      <c r="I71" t="s">
        <v>14</v>
      </c>
    </row>
    <row r="72" spans="3:9" x14ac:dyDescent="0.25">
      <c r="C72">
        <v>1</v>
      </c>
      <c r="D72">
        <v>70.7</v>
      </c>
      <c r="E72">
        <v>43.5</v>
      </c>
      <c r="F72">
        <v>70.7</v>
      </c>
      <c r="G72">
        <v>43.5</v>
      </c>
      <c r="H72">
        <f>D72-F72</f>
        <v>0</v>
      </c>
      <c r="I72">
        <f>E72-G72</f>
        <v>0</v>
      </c>
    </row>
    <row r="73" spans="3:9" x14ac:dyDescent="0.25">
      <c r="C73">
        <v>2</v>
      </c>
      <c r="D73">
        <v>70.7</v>
      </c>
      <c r="E73">
        <v>43.5</v>
      </c>
      <c r="F73">
        <v>43.98</v>
      </c>
      <c r="G73">
        <v>33.53</v>
      </c>
      <c r="H73">
        <f>D73-F73</f>
        <v>26.720000000000006</v>
      </c>
      <c r="I73">
        <f t="shared" ref="H73:I80" si="1">E73-G73</f>
        <v>9.9699999999999989</v>
      </c>
    </row>
    <row r="74" spans="3:9" x14ac:dyDescent="0.25">
      <c r="C74">
        <v>3</v>
      </c>
      <c r="D74">
        <v>70.7</v>
      </c>
      <c r="E74">
        <v>43.5</v>
      </c>
      <c r="F74">
        <v>30.14</v>
      </c>
      <c r="G74">
        <v>22.71</v>
      </c>
      <c r="H74">
        <f t="shared" si="1"/>
        <v>40.56</v>
      </c>
      <c r="I74">
        <f t="shared" si="1"/>
        <v>20.79</v>
      </c>
    </row>
    <row r="75" spans="3:9" x14ac:dyDescent="0.25">
      <c r="C75">
        <v>4</v>
      </c>
      <c r="D75">
        <v>70.7</v>
      </c>
      <c r="E75">
        <v>43.5</v>
      </c>
      <c r="F75">
        <v>22.83</v>
      </c>
      <c r="G75">
        <v>17.13</v>
      </c>
      <c r="H75">
        <f t="shared" si="1"/>
        <v>47.870000000000005</v>
      </c>
      <c r="I75">
        <f t="shared" si="1"/>
        <v>26.37</v>
      </c>
    </row>
    <row r="76" spans="3:9" x14ac:dyDescent="0.25">
      <c r="C76">
        <v>5</v>
      </c>
      <c r="D76">
        <v>70.7</v>
      </c>
      <c r="E76">
        <v>43.5</v>
      </c>
      <c r="F76">
        <v>18.350000000000001</v>
      </c>
      <c r="G76">
        <v>13.74</v>
      </c>
      <c r="H76">
        <f>D76-F76</f>
        <v>52.35</v>
      </c>
      <c r="I76">
        <f t="shared" si="1"/>
        <v>29.759999999999998</v>
      </c>
    </row>
    <row r="77" spans="3:9" x14ac:dyDescent="0.25">
      <c r="C77">
        <v>6</v>
      </c>
      <c r="D77">
        <v>70.7</v>
      </c>
      <c r="E77">
        <v>43.5</v>
      </c>
      <c r="F77">
        <v>15.33</v>
      </c>
      <c r="G77">
        <v>11.47</v>
      </c>
      <c r="H77">
        <f>D77-F77</f>
        <v>55.370000000000005</v>
      </c>
      <c r="I77">
        <f t="shared" si="1"/>
        <v>32.03</v>
      </c>
    </row>
    <row r="78" spans="3:9" x14ac:dyDescent="0.25">
      <c r="C78">
        <v>7</v>
      </c>
      <c r="D78">
        <v>70.7</v>
      </c>
      <c r="E78">
        <v>43.5</v>
      </c>
      <c r="F78">
        <v>13.16</v>
      </c>
      <c r="G78">
        <v>9.84</v>
      </c>
      <c r="H78">
        <f t="shared" si="1"/>
        <v>57.540000000000006</v>
      </c>
      <c r="I78">
        <f t="shared" si="1"/>
        <v>33.659999999999997</v>
      </c>
    </row>
    <row r="79" spans="3:9" x14ac:dyDescent="0.25">
      <c r="C79">
        <v>10</v>
      </c>
      <c r="D79">
        <v>70.7</v>
      </c>
      <c r="E79">
        <v>43.5</v>
      </c>
      <c r="F79">
        <v>9.24</v>
      </c>
      <c r="G79">
        <v>6.9</v>
      </c>
      <c r="H79">
        <f t="shared" si="1"/>
        <v>61.46</v>
      </c>
      <c r="I79">
        <f t="shared" si="1"/>
        <v>36.6</v>
      </c>
    </row>
    <row r="80" spans="3:9" x14ac:dyDescent="0.25">
      <c r="C80">
        <v>12</v>
      </c>
      <c r="D80">
        <v>70.7</v>
      </c>
      <c r="E80">
        <v>43.5</v>
      </c>
      <c r="F80">
        <v>7.7</v>
      </c>
      <c r="G80">
        <v>5.75</v>
      </c>
      <c r="H80">
        <f t="shared" si="1"/>
        <v>63</v>
      </c>
      <c r="I80">
        <f t="shared" si="1"/>
        <v>37.75</v>
      </c>
    </row>
    <row r="83" spans="3:5" x14ac:dyDescent="0.25">
      <c r="C83" t="s">
        <v>37</v>
      </c>
    </row>
    <row r="85" spans="3:5" x14ac:dyDescent="0.25">
      <c r="C85" t="s">
        <v>1</v>
      </c>
      <c r="D85" t="s">
        <v>17</v>
      </c>
      <c r="E85" t="s">
        <v>47</v>
      </c>
    </row>
    <row r="86" spans="3:5" x14ac:dyDescent="0.25">
      <c r="C86">
        <v>1</v>
      </c>
      <c r="D86">
        <f>H72/2</f>
        <v>0</v>
      </c>
      <c r="E86">
        <f>I72/2</f>
        <v>0</v>
      </c>
    </row>
    <row r="87" spans="3:5" x14ac:dyDescent="0.25">
      <c r="C87">
        <v>2</v>
      </c>
      <c r="D87">
        <f>H73/2</f>
        <v>13.360000000000003</v>
      </c>
      <c r="E87">
        <f t="shared" ref="D87:E94" si="2">I73/2</f>
        <v>4.9849999999999994</v>
      </c>
    </row>
    <row r="88" spans="3:5" x14ac:dyDescent="0.25">
      <c r="C88">
        <v>3</v>
      </c>
      <c r="D88">
        <f>H74/2</f>
        <v>20.28</v>
      </c>
      <c r="E88">
        <f t="shared" si="2"/>
        <v>10.395</v>
      </c>
    </row>
    <row r="89" spans="3:5" x14ac:dyDescent="0.25">
      <c r="C89">
        <v>4</v>
      </c>
      <c r="D89">
        <f t="shared" si="2"/>
        <v>23.935000000000002</v>
      </c>
      <c r="E89">
        <f t="shared" si="2"/>
        <v>13.185</v>
      </c>
    </row>
    <row r="90" spans="3:5" x14ac:dyDescent="0.25">
      <c r="C90">
        <v>5</v>
      </c>
      <c r="D90">
        <f t="shared" si="2"/>
        <v>26.175000000000001</v>
      </c>
      <c r="E90">
        <f t="shared" si="2"/>
        <v>14.879999999999999</v>
      </c>
    </row>
    <row r="91" spans="3:5" x14ac:dyDescent="0.25">
      <c r="C91">
        <v>6</v>
      </c>
      <c r="D91">
        <f>H77/2</f>
        <v>27.685000000000002</v>
      </c>
      <c r="E91">
        <f>I77/2</f>
        <v>16.015000000000001</v>
      </c>
    </row>
    <row r="92" spans="3:5" x14ac:dyDescent="0.25">
      <c r="C92">
        <v>7</v>
      </c>
      <c r="D92">
        <f>H78/2</f>
        <v>28.770000000000003</v>
      </c>
      <c r="E92">
        <f t="shared" si="2"/>
        <v>16.829999999999998</v>
      </c>
    </row>
    <row r="93" spans="3:5" x14ac:dyDescent="0.25">
      <c r="C93">
        <v>10</v>
      </c>
      <c r="D93">
        <f>H79/2</f>
        <v>30.73</v>
      </c>
      <c r="E93">
        <f t="shared" si="2"/>
        <v>18.3</v>
      </c>
    </row>
    <row r="94" spans="3:5" x14ac:dyDescent="0.25">
      <c r="C94">
        <v>12</v>
      </c>
      <c r="D94">
        <f t="shared" si="2"/>
        <v>31.5</v>
      </c>
      <c r="E94">
        <f t="shared" si="2"/>
        <v>18.875</v>
      </c>
    </row>
    <row r="121" spans="3:7" x14ac:dyDescent="0.25">
      <c r="C121" t="s">
        <v>38</v>
      </c>
    </row>
    <row r="122" spans="3:7" x14ac:dyDescent="0.25">
      <c r="C122" t="s">
        <v>39</v>
      </c>
    </row>
    <row r="123" spans="3:7" x14ac:dyDescent="0.25">
      <c r="C123" s="1" t="s">
        <v>1</v>
      </c>
      <c r="D123" s="1" t="s">
        <v>6</v>
      </c>
      <c r="E123" s="1" t="s">
        <v>7</v>
      </c>
      <c r="F123" s="1" t="s">
        <v>8</v>
      </c>
      <c r="G123" s="1" t="s">
        <v>9</v>
      </c>
    </row>
    <row r="124" spans="3:7" x14ac:dyDescent="0.25">
      <c r="C124">
        <v>1</v>
      </c>
      <c r="D124" s="8">
        <v>-90</v>
      </c>
      <c r="E124" s="8">
        <v>90</v>
      </c>
      <c r="F124" s="8">
        <v>-45</v>
      </c>
      <c r="G124" s="8">
        <v>0</v>
      </c>
    </row>
    <row r="125" spans="3:7" x14ac:dyDescent="0.25">
      <c r="C125">
        <v>2</v>
      </c>
      <c r="D125" s="8">
        <f>D124-D87</f>
        <v>-103.36</v>
      </c>
      <c r="E125" s="8">
        <f>E124+D87</f>
        <v>103.36</v>
      </c>
      <c r="F125" s="8">
        <f>F124-E87</f>
        <v>-49.984999999999999</v>
      </c>
      <c r="G125" s="8">
        <f>G124+E87</f>
        <v>4.9849999999999994</v>
      </c>
    </row>
    <row r="126" spans="3:7" x14ac:dyDescent="0.25">
      <c r="C126">
        <v>3</v>
      </c>
      <c r="D126" s="8">
        <f>D124-D88</f>
        <v>-110.28</v>
      </c>
      <c r="E126" s="8">
        <f>E124+D88</f>
        <v>110.28</v>
      </c>
      <c r="F126" s="8">
        <f>F124-E88</f>
        <v>-55.394999999999996</v>
      </c>
      <c r="G126" s="8">
        <f>G124+E88</f>
        <v>10.395</v>
      </c>
    </row>
    <row r="127" spans="3:7" x14ac:dyDescent="0.25">
      <c r="C127">
        <v>4</v>
      </c>
      <c r="D127" s="8">
        <f>D124-D89</f>
        <v>-113.935</v>
      </c>
      <c r="E127" s="8">
        <f>E124+D89</f>
        <v>113.935</v>
      </c>
      <c r="F127" s="8">
        <f>F124-E89</f>
        <v>-58.185000000000002</v>
      </c>
      <c r="G127" s="8">
        <f>G124+E89</f>
        <v>13.185</v>
      </c>
    </row>
    <row r="128" spans="3:7" x14ac:dyDescent="0.25">
      <c r="C128">
        <v>5</v>
      </c>
      <c r="D128" s="8">
        <f>D124-D90</f>
        <v>-116.175</v>
      </c>
      <c r="E128" s="8">
        <f>E124+D90</f>
        <v>116.175</v>
      </c>
      <c r="F128" s="8">
        <f>F124-E90</f>
        <v>-59.879999999999995</v>
      </c>
      <c r="G128" s="8">
        <f>G124+E90</f>
        <v>14.879999999999999</v>
      </c>
    </row>
    <row r="129" spans="3:7" x14ac:dyDescent="0.25">
      <c r="C129">
        <v>6</v>
      </c>
      <c r="D129" s="8">
        <f>D124-D91</f>
        <v>-117.685</v>
      </c>
      <c r="E129" s="8">
        <f>E124+D91</f>
        <v>117.685</v>
      </c>
      <c r="F129" s="8">
        <f>F124-E91</f>
        <v>-61.015000000000001</v>
      </c>
      <c r="G129" s="8">
        <f>G124+E91</f>
        <v>16.015000000000001</v>
      </c>
    </row>
    <row r="130" spans="3:7" x14ac:dyDescent="0.25">
      <c r="C130">
        <v>7</v>
      </c>
      <c r="D130" s="8">
        <f>D124-D92</f>
        <v>-118.77000000000001</v>
      </c>
      <c r="E130" s="8">
        <f>E124+D92</f>
        <v>118.77000000000001</v>
      </c>
      <c r="F130" s="8">
        <f>F124-E92</f>
        <v>-61.83</v>
      </c>
      <c r="G130" s="8">
        <f>G124+E92</f>
        <v>16.829999999999998</v>
      </c>
    </row>
    <row r="131" spans="3:7" x14ac:dyDescent="0.25">
      <c r="C131">
        <v>10</v>
      </c>
      <c r="D131" s="8">
        <f>D124-D93</f>
        <v>-120.73</v>
      </c>
      <c r="E131" s="8">
        <f>E124+D93</f>
        <v>120.73</v>
      </c>
      <c r="F131" s="8">
        <f>F124-E93</f>
        <v>-63.3</v>
      </c>
      <c r="G131" s="8">
        <f>G124+E93</f>
        <v>18.3</v>
      </c>
    </row>
    <row r="132" spans="3:7" x14ac:dyDescent="0.25">
      <c r="C132">
        <v>12</v>
      </c>
      <c r="D132" s="8">
        <f>D124-D94</f>
        <v>-121.5</v>
      </c>
      <c r="E132" s="8">
        <f>E124+D94</f>
        <v>121.5</v>
      </c>
      <c r="F132" s="8">
        <f>F124-E94</f>
        <v>-63.875</v>
      </c>
      <c r="G132" s="8">
        <f>G124+E94</f>
        <v>18.875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FOV</vt:lpstr>
      <vt:lpstr>Demo Camera</vt:lpstr>
      <vt:lpstr>Osaka University 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オジャスヴィ デヴ タマン</dc:creator>
  <cp:lastModifiedBy>オジャスヴィ デヴ タマン</cp:lastModifiedBy>
  <dcterms:created xsi:type="dcterms:W3CDTF">2024-11-05T01:57:58Z</dcterms:created>
  <dcterms:modified xsi:type="dcterms:W3CDTF">2024-11-06T02:20:16Z</dcterms:modified>
</cp:coreProperties>
</file>