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ocketdock\Koodaus\Data analyytikko\MAANG Projekti\Data Excel\"/>
    </mc:Choice>
  </mc:AlternateContent>
  <xr:revisionPtr revIDLastSave="0" documentId="13_ncr:1_{12852179-FF2F-427E-8694-92EDE0E0EE69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MAANG Data" sheetId="8" state="hidden" r:id="rId1"/>
    <sheet name="Vuosi close ja tuotto" sheetId="9" state="hidden" r:id="rId2"/>
    <sheet name="Kuukauden close" sheetId="11" state="hidden" r:id="rId3"/>
    <sheet name="Data Validation" sheetId="12" state="hidden" r:id="rId4"/>
    <sheet name="MAANG Dashboard" sheetId="13" r:id="rId5"/>
  </sheets>
  <definedNames>
    <definedName name="_xlchart.v1.0" hidden="1">'Data Validation'!$B$2</definedName>
    <definedName name="_xlchart.v1.1" hidden="1">'Data Validation'!$C$1:$L$1</definedName>
    <definedName name="_xlchart.v1.2" hidden="1">'Data Validation'!$C$2:$L$2</definedName>
    <definedName name="company">'MAANG Dashboard'!$E$5</definedName>
    <definedName name="end_date">'Data Validation'!$E$5</definedName>
    <definedName name="end_month">'MAANG Dashboard'!$E$16</definedName>
    <definedName name="end_year">'MAANG Dashboard'!$E$18</definedName>
    <definedName name="Linechart">_xlfn.ANCHORARRAY('Data Validation'!$F$5)</definedName>
    <definedName name="start_date">'Data Validation'!$D$5</definedName>
    <definedName name="start_month">'MAANG Dashboard'!$E$10</definedName>
    <definedName name="start_year">'MAANG Dashboard'!$E$12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2" l="1" a="1"/>
  <c r="E5" i="12"/>
  <c r="D5" i="12"/>
  <c r="B2" i="12" a="1"/>
  <c r="B2" i="12" s="1"/>
  <c r="B129" i="11" a="1"/>
  <c r="B129" i="11" s="1"/>
  <c r="B130" i="11" a="1"/>
  <c r="B130" i="11" s="1"/>
  <c r="B131" i="11" a="1"/>
  <c r="B131" i="11" s="1"/>
  <c r="B132" i="11" a="1"/>
  <c r="B132" i="11" s="1"/>
  <c r="B133" i="11" a="1"/>
  <c r="B133" i="11" s="1"/>
  <c r="B134" i="11" a="1"/>
  <c r="B134" i="11" s="1"/>
  <c r="B135" i="11" a="1"/>
  <c r="B135" i="11" s="1"/>
  <c r="B136" i="11" a="1"/>
  <c r="B136" i="11" s="1"/>
  <c r="B137" i="11" a="1"/>
  <c r="B137" i="11" s="1"/>
  <c r="B138" i="11" a="1"/>
  <c r="B138" i="11" s="1"/>
  <c r="B139" i="11" a="1"/>
  <c r="B139" i="11" s="1"/>
  <c r="B140" i="11" a="1"/>
  <c r="B140" i="11" s="1"/>
  <c r="B141" i="11" a="1"/>
  <c r="B141" i="11" s="1"/>
  <c r="B142" i="11" a="1"/>
  <c r="B142" i="11" s="1"/>
  <c r="B143" i="11" a="1"/>
  <c r="B143" i="11" s="1"/>
  <c r="B144" i="11" a="1"/>
  <c r="B144" i="11" s="1"/>
  <c r="B145" i="11" a="1"/>
  <c r="B145" i="11" s="1"/>
  <c r="B146" i="11" a="1"/>
  <c r="B146" i="11" s="1"/>
  <c r="B147" i="11" a="1"/>
  <c r="B147" i="11" s="1"/>
  <c r="B148" i="11" a="1"/>
  <c r="B148" i="11" s="1"/>
  <c r="B149" i="11" a="1"/>
  <c r="B149" i="11" s="1"/>
  <c r="B150" i="11" a="1"/>
  <c r="B150" i="11" s="1"/>
  <c r="B151" i="11" a="1"/>
  <c r="B151" i="11" s="1"/>
  <c r="B152" i="11" a="1"/>
  <c r="B152" i="11" s="1"/>
  <c r="B153" i="11" a="1"/>
  <c r="B153" i="11" s="1"/>
  <c r="B154" i="11" a="1"/>
  <c r="B154" i="11" s="1"/>
  <c r="B155" i="11" a="1"/>
  <c r="B155" i="11" s="1"/>
  <c r="B156" i="11" a="1"/>
  <c r="B156" i="11" s="1"/>
  <c r="B157" i="11" a="1"/>
  <c r="B157" i="11" s="1"/>
  <c r="B158" i="11" a="1"/>
  <c r="B158" i="11" s="1"/>
  <c r="B159" i="11" a="1"/>
  <c r="B159" i="11" s="1"/>
  <c r="B160" i="11" a="1"/>
  <c r="B160" i="11" s="1"/>
  <c r="B161" i="11" a="1"/>
  <c r="B161" i="11" s="1"/>
  <c r="B162" i="11" a="1"/>
  <c r="B162" i="11" s="1"/>
  <c r="B163" i="11" a="1"/>
  <c r="B163" i="11" s="1"/>
  <c r="B164" i="11" a="1"/>
  <c r="B164" i="11" s="1"/>
  <c r="B165" i="11" a="1"/>
  <c r="B165" i="11" s="1"/>
  <c r="B166" i="11" a="1"/>
  <c r="B166" i="11" s="1"/>
  <c r="B167" i="11" a="1"/>
  <c r="B167" i="11" s="1"/>
  <c r="B168" i="11" a="1"/>
  <c r="B168" i="11" s="1"/>
  <c r="B169" i="11" a="1"/>
  <c r="B169" i="11" s="1"/>
  <c r="B170" i="11" a="1"/>
  <c r="B170" i="11" s="1"/>
  <c r="B171" i="11" a="1"/>
  <c r="B171" i="11" s="1"/>
  <c r="B172" i="11" a="1"/>
  <c r="B172" i="11" s="1"/>
  <c r="B173" i="11" a="1"/>
  <c r="B173" i="11" s="1"/>
  <c r="B174" i="11" a="1"/>
  <c r="B174" i="11" s="1"/>
  <c r="B175" i="11" a="1"/>
  <c r="B175" i="11" s="1"/>
  <c r="B176" i="11" a="1"/>
  <c r="B176" i="11" s="1"/>
  <c r="B177" i="11" a="1"/>
  <c r="B177" i="11" s="1"/>
  <c r="B178" i="11" a="1"/>
  <c r="B178" i="11" s="1"/>
  <c r="B179" i="11" a="1"/>
  <c r="B179" i="11" s="1"/>
  <c r="B180" i="11" a="1"/>
  <c r="B180" i="11" s="1"/>
  <c r="B181" i="11" a="1"/>
  <c r="B181" i="11" s="1"/>
  <c r="B182" i="11" a="1"/>
  <c r="B182" i="11" s="1"/>
  <c r="B183" i="11" a="1"/>
  <c r="B183" i="11" s="1"/>
  <c r="B184" i="11" a="1"/>
  <c r="B184" i="11" s="1"/>
  <c r="B185" i="11" a="1"/>
  <c r="B185" i="11" s="1"/>
  <c r="B186" i="11" a="1"/>
  <c r="B186" i="11" s="1"/>
  <c r="B187" i="11" a="1"/>
  <c r="B187" i="11" s="1"/>
  <c r="B188" i="11" a="1"/>
  <c r="B188" i="11" s="1"/>
  <c r="B189" i="11" a="1"/>
  <c r="B189" i="11" s="1"/>
  <c r="B190" i="11" a="1"/>
  <c r="B190" i="11" s="1"/>
  <c r="B191" i="11" a="1"/>
  <c r="B191" i="11" s="1"/>
  <c r="B192" i="11" a="1"/>
  <c r="B192" i="11" s="1"/>
  <c r="B193" i="11" a="1"/>
  <c r="B193" i="11" s="1"/>
  <c r="B194" i="11" a="1"/>
  <c r="B194" i="11" s="1"/>
  <c r="B195" i="11" a="1"/>
  <c r="B195" i="11" s="1"/>
  <c r="B196" i="11" a="1"/>
  <c r="B196" i="11" s="1"/>
  <c r="B197" i="11" a="1"/>
  <c r="B197" i="11" s="1"/>
  <c r="B198" i="11" a="1"/>
  <c r="B198" i="11" s="1"/>
  <c r="B199" i="11" a="1"/>
  <c r="B199" i="11" s="1"/>
  <c r="B200" i="11" a="1"/>
  <c r="B200" i="11" s="1"/>
  <c r="B201" i="11" a="1"/>
  <c r="B201" i="11" s="1"/>
  <c r="B202" i="11" a="1"/>
  <c r="B202" i="11" s="1"/>
  <c r="B203" i="11" a="1"/>
  <c r="B203" i="11" s="1"/>
  <c r="B204" i="11" a="1"/>
  <c r="B204" i="11" s="1"/>
  <c r="B205" i="11" a="1"/>
  <c r="B205" i="11" s="1"/>
  <c r="B206" i="11" a="1"/>
  <c r="B206" i="11" s="1"/>
  <c r="B207" i="11" a="1"/>
  <c r="B207" i="11" s="1"/>
  <c r="B208" i="11" a="1"/>
  <c r="B208" i="11" s="1"/>
  <c r="B209" i="11" a="1"/>
  <c r="B209" i="11" s="1"/>
  <c r="B210" i="11" a="1"/>
  <c r="B210" i="11" s="1"/>
  <c r="B211" i="11" a="1"/>
  <c r="B211" i="11" s="1"/>
  <c r="B212" i="11" a="1"/>
  <c r="B212" i="11" s="1"/>
  <c r="B213" i="11" a="1"/>
  <c r="B213" i="11" s="1"/>
  <c r="B214" i="11" a="1"/>
  <c r="B214" i="11" s="1"/>
  <c r="B215" i="11" a="1"/>
  <c r="B215" i="11" s="1"/>
  <c r="B216" i="11" a="1"/>
  <c r="B216" i="11" s="1"/>
  <c r="B217" i="11" a="1"/>
  <c r="B217" i="11" s="1"/>
  <c r="B218" i="11" a="1"/>
  <c r="B218" i="11" s="1"/>
  <c r="B219" i="11" a="1"/>
  <c r="B219" i="11" s="1"/>
  <c r="B220" i="11" a="1"/>
  <c r="B220" i="11" s="1"/>
  <c r="B221" i="11" a="1"/>
  <c r="B221" i="11" s="1"/>
  <c r="B222" i="11" a="1"/>
  <c r="B222" i="11" s="1"/>
  <c r="B223" i="11" a="1"/>
  <c r="B223" i="11" s="1"/>
  <c r="B224" i="11" a="1"/>
  <c r="B224" i="11" s="1"/>
  <c r="B225" i="11" a="1"/>
  <c r="B225" i="11" s="1"/>
  <c r="B226" i="11" a="1"/>
  <c r="B226" i="11" s="1"/>
  <c r="B227" i="11" a="1"/>
  <c r="B227" i="11" s="1"/>
  <c r="B228" i="11" a="1"/>
  <c r="B228" i="11" s="1"/>
  <c r="B229" i="11" a="1"/>
  <c r="B229" i="11" s="1"/>
  <c r="B230" i="11" a="1"/>
  <c r="B230" i="11" s="1"/>
  <c r="B231" i="11" a="1"/>
  <c r="B231" i="11" s="1"/>
  <c r="B232" i="11" a="1"/>
  <c r="B232" i="11" s="1"/>
  <c r="B233" i="11" a="1"/>
  <c r="B233" i="11" s="1"/>
  <c r="B234" i="11" a="1"/>
  <c r="B234" i="11" s="1"/>
  <c r="B235" i="11" a="1"/>
  <c r="B235" i="11" s="1"/>
  <c r="B236" i="11" a="1"/>
  <c r="B236" i="11" s="1"/>
  <c r="B237" i="11" a="1"/>
  <c r="B237" i="11" s="1"/>
  <c r="B238" i="11" a="1"/>
  <c r="B238" i="11" s="1"/>
  <c r="B239" i="11" a="1"/>
  <c r="B239" i="11" s="1"/>
  <c r="B240" i="11" a="1"/>
  <c r="B240" i="11" s="1"/>
  <c r="B241" i="11" a="1"/>
  <c r="B241" i="11" s="1"/>
  <c r="B242" i="11" a="1"/>
  <c r="B242" i="11" s="1"/>
  <c r="B243" i="11" a="1"/>
  <c r="B243" i="11" s="1"/>
  <c r="B244" i="11" a="1"/>
  <c r="B244" i="11" s="1"/>
  <c r="B245" i="11" a="1"/>
  <c r="B245" i="11" s="1"/>
  <c r="B246" i="11" a="1"/>
  <c r="B246" i="11" s="1"/>
  <c r="B247" i="11" a="1"/>
  <c r="B247" i="11" s="1"/>
  <c r="B248" i="11" a="1"/>
  <c r="B248" i="11" s="1"/>
  <c r="B249" i="11" a="1"/>
  <c r="B249" i="11" s="1"/>
  <c r="B250" i="11" a="1"/>
  <c r="B250" i="11" s="1"/>
  <c r="B251" i="11" a="1"/>
  <c r="B251" i="11" s="1"/>
  <c r="B252" i="11" a="1"/>
  <c r="B252" i="11" s="1"/>
  <c r="B253" i="11" a="1"/>
  <c r="B253" i="11" s="1"/>
  <c r="B254" i="11" a="1"/>
  <c r="B254" i="11" s="1"/>
  <c r="B255" i="11" a="1"/>
  <c r="B255" i="11" s="1"/>
  <c r="B256" i="11" a="1"/>
  <c r="B256" i="11" s="1"/>
  <c r="B257" i="11" a="1"/>
  <c r="B257" i="11" s="1"/>
  <c r="B258" i="11" a="1"/>
  <c r="B258" i="11" s="1"/>
  <c r="B259" i="11" a="1"/>
  <c r="B259" i="11" s="1"/>
  <c r="B260" i="11" a="1"/>
  <c r="B260" i="11" s="1"/>
  <c r="B261" i="11" a="1"/>
  <c r="B261" i="11" s="1"/>
  <c r="B262" i="11" a="1"/>
  <c r="B262" i="11" s="1"/>
  <c r="B263" i="11" a="1"/>
  <c r="B263" i="11" s="1"/>
  <c r="B264" i="11" a="1"/>
  <c r="B264" i="11" s="1"/>
  <c r="B265" i="11" a="1"/>
  <c r="B265" i="11" s="1"/>
  <c r="B266" i="11" a="1"/>
  <c r="B266" i="11" s="1"/>
  <c r="B267" i="11" a="1"/>
  <c r="B267" i="11" s="1"/>
  <c r="B268" i="11" a="1"/>
  <c r="B268" i="11" s="1"/>
  <c r="B269" i="11" a="1"/>
  <c r="B269" i="11" s="1"/>
  <c r="B270" i="11" a="1"/>
  <c r="B270" i="11" s="1"/>
  <c r="B271" i="11" a="1"/>
  <c r="B271" i="11" s="1"/>
  <c r="B272" i="11" a="1"/>
  <c r="B272" i="11" s="1"/>
  <c r="B273" i="11" a="1"/>
  <c r="B273" i="11" s="1"/>
  <c r="B274" i="11" a="1"/>
  <c r="B274" i="11" s="1"/>
  <c r="B275" i="11" a="1"/>
  <c r="B275" i="11" s="1"/>
  <c r="B276" i="11" a="1"/>
  <c r="B276" i="11" s="1"/>
  <c r="B277" i="11" a="1"/>
  <c r="B277" i="11" s="1"/>
  <c r="B278" i="11" a="1"/>
  <c r="B278" i="11" s="1"/>
  <c r="B279" i="11" a="1"/>
  <c r="B279" i="11" s="1"/>
  <c r="B280" i="11" a="1"/>
  <c r="B280" i="11" s="1"/>
  <c r="B281" i="11" a="1"/>
  <c r="B281" i="11" s="1"/>
  <c r="B282" i="11" a="1"/>
  <c r="B282" i="11" s="1"/>
  <c r="B283" i="11" a="1"/>
  <c r="B283" i="11" s="1"/>
  <c r="B284" i="11" a="1"/>
  <c r="B284" i="11" s="1"/>
  <c r="B285" i="11" a="1"/>
  <c r="B285" i="11" s="1"/>
  <c r="B286" i="11" a="1"/>
  <c r="B286" i="11" s="1"/>
  <c r="B287" i="11" a="1"/>
  <c r="B287" i="11" s="1"/>
  <c r="B288" i="11" a="1"/>
  <c r="B288" i="11" s="1"/>
  <c r="B289" i="11" a="1"/>
  <c r="B289" i="11" s="1"/>
  <c r="B290" i="11" a="1"/>
  <c r="B290" i="11" s="1"/>
  <c r="B291" i="11" a="1"/>
  <c r="B291" i="11" s="1"/>
  <c r="B292" i="11" a="1"/>
  <c r="B292" i="11" s="1"/>
  <c r="B293" i="11" a="1"/>
  <c r="B293" i="11" s="1"/>
  <c r="B294" i="11" a="1"/>
  <c r="B294" i="11" s="1"/>
  <c r="B295" i="11" a="1"/>
  <c r="B295" i="11" s="1"/>
  <c r="B296" i="11" a="1"/>
  <c r="B296" i="11" s="1"/>
  <c r="B297" i="11" a="1"/>
  <c r="B297" i="11" s="1"/>
  <c r="B298" i="11" a="1"/>
  <c r="B298" i="11" s="1"/>
  <c r="B299" i="11" a="1"/>
  <c r="B299" i="11" s="1"/>
  <c r="B300" i="11" a="1"/>
  <c r="B300" i="11" s="1"/>
  <c r="B301" i="11" a="1"/>
  <c r="B301" i="11" s="1"/>
  <c r="B302" i="11" a="1"/>
  <c r="B302" i="11" s="1"/>
  <c r="B303" i="11" a="1"/>
  <c r="B303" i="11" s="1"/>
  <c r="B304" i="11" a="1"/>
  <c r="B304" i="11" s="1"/>
  <c r="B305" i="11" a="1"/>
  <c r="B305" i="11" s="1"/>
  <c r="B306" i="11" a="1"/>
  <c r="B306" i="11" s="1"/>
  <c r="B307" i="11" a="1"/>
  <c r="B307" i="11" s="1"/>
  <c r="B308" i="11" a="1"/>
  <c r="B308" i="11" s="1"/>
  <c r="B309" i="11" a="1"/>
  <c r="B309" i="11" s="1"/>
  <c r="B310" i="11" a="1"/>
  <c r="B310" i="11" s="1"/>
  <c r="B311" i="11" a="1"/>
  <c r="B311" i="11" s="1"/>
  <c r="B312" i="11" a="1"/>
  <c r="B312" i="11" s="1"/>
  <c r="B313" i="11" a="1"/>
  <c r="B313" i="11" s="1"/>
  <c r="B314" i="11" a="1"/>
  <c r="B314" i="11" s="1"/>
  <c r="B315" i="11" a="1"/>
  <c r="B315" i="11" s="1"/>
  <c r="B316" i="11" a="1"/>
  <c r="B316" i="11" s="1"/>
  <c r="B317" i="11" a="1"/>
  <c r="B317" i="11" s="1"/>
  <c r="B318" i="11" a="1"/>
  <c r="B318" i="11" s="1"/>
  <c r="B319" i="11" a="1"/>
  <c r="B319" i="11" s="1"/>
  <c r="B320" i="11" a="1"/>
  <c r="B320" i="11" s="1"/>
  <c r="B321" i="11" a="1"/>
  <c r="B321" i="11" s="1"/>
  <c r="B322" i="11" a="1"/>
  <c r="B322" i="11" s="1"/>
  <c r="B323" i="11" a="1"/>
  <c r="B323" i="11" s="1"/>
  <c r="B324" i="11" a="1"/>
  <c r="B324" i="11" s="1"/>
  <c r="B325" i="11" a="1"/>
  <c r="B325" i="11" s="1"/>
  <c r="B326" i="11" a="1"/>
  <c r="B326" i="11" s="1"/>
  <c r="B327" i="11" a="1"/>
  <c r="B327" i="11" s="1"/>
  <c r="B328" i="11" a="1"/>
  <c r="B328" i="11" s="1"/>
  <c r="B329" i="11" a="1"/>
  <c r="B329" i="11" s="1"/>
  <c r="B330" i="11" a="1"/>
  <c r="B330" i="11" s="1"/>
  <c r="B331" i="11" a="1"/>
  <c r="B331" i="11" s="1"/>
  <c r="B332" i="11" a="1"/>
  <c r="B332" i="11" s="1"/>
  <c r="B333" i="11" a="1"/>
  <c r="B333" i="11" s="1"/>
  <c r="B334" i="11" a="1"/>
  <c r="B334" i="11" s="1"/>
  <c r="B335" i="11" a="1"/>
  <c r="B335" i="11" s="1"/>
  <c r="B336" i="11" a="1"/>
  <c r="B336" i="11" s="1"/>
  <c r="B337" i="11" a="1"/>
  <c r="B337" i="11" s="1"/>
  <c r="B338" i="11" a="1"/>
  <c r="B338" i="11" s="1"/>
  <c r="B339" i="11" a="1"/>
  <c r="B339" i="11" s="1"/>
  <c r="B340" i="11" a="1"/>
  <c r="B340" i="11" s="1"/>
  <c r="B341" i="11" a="1"/>
  <c r="B341" i="11" s="1"/>
  <c r="B342" i="11" a="1"/>
  <c r="B342" i="11" s="1"/>
  <c r="B343" i="11" a="1"/>
  <c r="B343" i="11" s="1"/>
  <c r="B344" i="11" a="1"/>
  <c r="B344" i="11" s="1"/>
  <c r="B345" i="11" a="1"/>
  <c r="B345" i="11" s="1"/>
  <c r="B346" i="11" a="1"/>
  <c r="B346" i="11" s="1"/>
  <c r="B347" i="11" a="1"/>
  <c r="B347" i="11" s="1"/>
  <c r="B348" i="11" a="1"/>
  <c r="B348" i="11" s="1"/>
  <c r="B349" i="11" a="1"/>
  <c r="B349" i="11" s="1"/>
  <c r="B350" i="11" a="1"/>
  <c r="B350" i="11" s="1"/>
  <c r="B351" i="11" a="1"/>
  <c r="B351" i="11" s="1"/>
  <c r="B352" i="11" a="1"/>
  <c r="B352" i="11" s="1"/>
  <c r="B353" i="11" a="1"/>
  <c r="B353" i="11" s="1"/>
  <c r="B354" i="11" a="1"/>
  <c r="B354" i="11" s="1"/>
  <c r="B355" i="11" a="1"/>
  <c r="B355" i="11" s="1"/>
  <c r="B356" i="11" a="1"/>
  <c r="B356" i="11" s="1"/>
  <c r="B357" i="11" a="1"/>
  <c r="B357" i="11" s="1"/>
  <c r="B358" i="11" a="1"/>
  <c r="B358" i="11" s="1"/>
  <c r="B359" i="11" a="1"/>
  <c r="B359" i="11" s="1"/>
  <c r="B360" i="11" a="1"/>
  <c r="B360" i="11" s="1"/>
  <c r="B361" i="11" a="1"/>
  <c r="B361" i="11" s="1"/>
  <c r="B362" i="11" a="1"/>
  <c r="B362" i="11" s="1"/>
  <c r="B363" i="11" a="1"/>
  <c r="B363" i="11" s="1"/>
  <c r="B364" i="11" a="1"/>
  <c r="B364" i="11" s="1"/>
  <c r="B365" i="11" a="1"/>
  <c r="B365" i="11" s="1"/>
  <c r="B366" i="11" a="1"/>
  <c r="B366" i="11" s="1"/>
  <c r="B367" i="11" a="1"/>
  <c r="B367" i="11" s="1"/>
  <c r="B368" i="11" a="1"/>
  <c r="B368" i="11" s="1"/>
  <c r="B369" i="11" a="1"/>
  <c r="B369" i="11" s="1"/>
  <c r="B370" i="11" a="1"/>
  <c r="B370" i="11" s="1"/>
  <c r="B371" i="11" a="1"/>
  <c r="B371" i="11" s="1"/>
  <c r="B372" i="11" a="1"/>
  <c r="B372" i="11" s="1"/>
  <c r="B373" i="11" a="1"/>
  <c r="B373" i="11" s="1"/>
  <c r="B374" i="11" a="1"/>
  <c r="B374" i="11" s="1"/>
  <c r="B375" i="11" a="1"/>
  <c r="B375" i="11" s="1"/>
  <c r="B376" i="11" a="1"/>
  <c r="B376" i="11" s="1"/>
  <c r="B377" i="11" a="1"/>
  <c r="B377" i="11" s="1"/>
  <c r="B378" i="11" a="1"/>
  <c r="B378" i="11" s="1"/>
  <c r="B379" i="11" a="1"/>
  <c r="B379" i="11" s="1"/>
  <c r="B380" i="11" a="1"/>
  <c r="B380" i="11" s="1"/>
  <c r="B381" i="11" a="1"/>
  <c r="B381" i="11" s="1"/>
  <c r="B382" i="11" a="1"/>
  <c r="B382" i="11" s="1"/>
  <c r="B383" i="11" a="1"/>
  <c r="B383" i="11" s="1"/>
  <c r="B384" i="11" a="1"/>
  <c r="B384" i="11" s="1"/>
  <c r="B385" i="11" a="1"/>
  <c r="B385" i="11" s="1"/>
  <c r="B386" i="11" a="1"/>
  <c r="B386" i="11" s="1"/>
  <c r="B387" i="11" a="1"/>
  <c r="B387" i="11" s="1"/>
  <c r="B388" i="11" a="1"/>
  <c r="B388" i="11" s="1"/>
  <c r="B389" i="11" a="1"/>
  <c r="B389" i="11" s="1"/>
  <c r="B390" i="11" a="1"/>
  <c r="B390" i="11" s="1"/>
  <c r="B391" i="11" a="1"/>
  <c r="B391" i="11" s="1"/>
  <c r="B392" i="11" a="1"/>
  <c r="B392" i="11" s="1"/>
  <c r="B393" i="11" a="1"/>
  <c r="B393" i="11" s="1"/>
  <c r="B394" i="11" a="1"/>
  <c r="B394" i="11" s="1"/>
  <c r="B395" i="11" a="1"/>
  <c r="B395" i="11" s="1"/>
  <c r="B396" i="11" a="1"/>
  <c r="B396" i="11" s="1"/>
  <c r="B397" i="11" a="1"/>
  <c r="B397" i="11" s="1"/>
  <c r="B398" i="11" a="1"/>
  <c r="B398" i="11" s="1"/>
  <c r="B399" i="11" a="1"/>
  <c r="B399" i="11" s="1"/>
  <c r="B400" i="11" a="1"/>
  <c r="B400" i="11" s="1"/>
  <c r="B401" i="11" a="1"/>
  <c r="B401" i="11" s="1"/>
  <c r="B402" i="11" a="1"/>
  <c r="B402" i="11" s="1"/>
  <c r="B403" i="11" a="1"/>
  <c r="B403" i="11" s="1"/>
  <c r="B404" i="11" a="1"/>
  <c r="B404" i="11" s="1"/>
  <c r="B405" i="11" a="1"/>
  <c r="B405" i="11" s="1"/>
  <c r="B406" i="11" a="1"/>
  <c r="B406" i="11" s="1"/>
  <c r="B407" i="11" a="1"/>
  <c r="B407" i="11" s="1"/>
  <c r="B408" i="11" a="1"/>
  <c r="B408" i="11" s="1"/>
  <c r="B409" i="11" a="1"/>
  <c r="B409" i="11" s="1"/>
  <c r="B410" i="11" a="1"/>
  <c r="B410" i="11" s="1"/>
  <c r="B411" i="11" a="1"/>
  <c r="B411" i="11" s="1"/>
  <c r="B412" i="11" a="1"/>
  <c r="B412" i="11" s="1"/>
  <c r="B413" i="11" a="1"/>
  <c r="B413" i="11" s="1"/>
  <c r="B414" i="11" a="1"/>
  <c r="B414" i="11" s="1"/>
  <c r="B415" i="11" a="1"/>
  <c r="B415" i="11" s="1"/>
  <c r="B416" i="11" a="1"/>
  <c r="B416" i="11" s="1"/>
  <c r="B417" i="11" a="1"/>
  <c r="B417" i="11" s="1"/>
  <c r="B418" i="11" a="1"/>
  <c r="B418" i="11" s="1"/>
  <c r="B419" i="11" a="1"/>
  <c r="B419" i="11" s="1"/>
  <c r="B420" i="11" a="1"/>
  <c r="B420" i="11" s="1"/>
  <c r="B421" i="11" a="1"/>
  <c r="B421" i="11" s="1"/>
  <c r="B422" i="11" a="1"/>
  <c r="B422" i="11" s="1"/>
  <c r="B423" i="11" a="1"/>
  <c r="B423" i="11" s="1"/>
  <c r="B424" i="11" a="1"/>
  <c r="B424" i="11" s="1"/>
  <c r="B425" i="11" a="1"/>
  <c r="B425" i="11" s="1"/>
  <c r="B426" i="11" a="1"/>
  <c r="B426" i="11" s="1"/>
  <c r="B427" i="11" a="1"/>
  <c r="B427" i="11" s="1"/>
  <c r="B428" i="11" a="1"/>
  <c r="B428" i="11" s="1"/>
  <c r="B429" i="11" a="1"/>
  <c r="B429" i="11" s="1"/>
  <c r="B430" i="11" a="1"/>
  <c r="B430" i="11" s="1"/>
  <c r="B431" i="11" a="1"/>
  <c r="B431" i="11" s="1"/>
  <c r="B432" i="11" a="1"/>
  <c r="B432" i="11" s="1"/>
  <c r="B433" i="11" a="1"/>
  <c r="B433" i="11" s="1"/>
  <c r="B434" i="11" a="1"/>
  <c r="B434" i="11" s="1"/>
  <c r="B435" i="11" a="1"/>
  <c r="B435" i="11" s="1"/>
  <c r="B436" i="11" a="1"/>
  <c r="B436" i="11" s="1"/>
  <c r="B437" i="11" a="1"/>
  <c r="B437" i="11" s="1"/>
  <c r="B438" i="11" a="1"/>
  <c r="B438" i="11" s="1"/>
  <c r="B439" i="11" a="1"/>
  <c r="B439" i="11" s="1"/>
  <c r="B440" i="11" a="1"/>
  <c r="B440" i="11" s="1"/>
  <c r="B441" i="11" a="1"/>
  <c r="B441" i="11" s="1"/>
  <c r="B442" i="11" a="1"/>
  <c r="B442" i="11" s="1"/>
  <c r="B443" i="11" a="1"/>
  <c r="B443" i="11" s="1"/>
  <c r="B444" i="11" a="1"/>
  <c r="B444" i="11" s="1"/>
  <c r="B445" i="11" a="1"/>
  <c r="B445" i="11" s="1"/>
  <c r="B446" i="11" a="1"/>
  <c r="B446" i="11" s="1"/>
  <c r="B447" i="11" a="1"/>
  <c r="B447" i="11" s="1"/>
  <c r="B448" i="11" a="1"/>
  <c r="B448" i="11" s="1"/>
  <c r="B449" i="11" a="1"/>
  <c r="B449" i="11" s="1"/>
  <c r="B450" i="11" a="1"/>
  <c r="B450" i="11" s="1"/>
  <c r="B451" i="11" a="1"/>
  <c r="B451" i="11" s="1"/>
  <c r="B452" i="11" a="1"/>
  <c r="B452" i="11" s="1"/>
  <c r="B453" i="11" a="1"/>
  <c r="B453" i="11" s="1"/>
  <c r="B454" i="11" a="1"/>
  <c r="B454" i="11" s="1"/>
  <c r="B455" i="11" a="1"/>
  <c r="B455" i="11" s="1"/>
  <c r="B456" i="11" a="1"/>
  <c r="B456" i="11" s="1"/>
  <c r="B457" i="11" a="1"/>
  <c r="B457" i="11" s="1"/>
  <c r="B458" i="11" a="1"/>
  <c r="B458" i="11" s="1"/>
  <c r="B459" i="11" a="1"/>
  <c r="B459" i="11" s="1"/>
  <c r="B460" i="11" a="1"/>
  <c r="B460" i="11" s="1"/>
  <c r="B461" i="11" a="1"/>
  <c r="B461" i="11" s="1"/>
  <c r="B462" i="11" a="1"/>
  <c r="B462" i="11" s="1"/>
  <c r="B463" i="11" a="1"/>
  <c r="B463" i="11" s="1"/>
  <c r="B464" i="11" a="1"/>
  <c r="B464" i="11" s="1"/>
  <c r="B465" i="11" a="1"/>
  <c r="B465" i="11" s="1"/>
  <c r="B466" i="11" a="1"/>
  <c r="B466" i="11" s="1"/>
  <c r="B467" i="11" a="1"/>
  <c r="B467" i="11" s="1"/>
  <c r="B468" i="11" a="1"/>
  <c r="B468" i="11" s="1"/>
  <c r="B469" i="11" a="1"/>
  <c r="B469" i="11" s="1"/>
  <c r="B470" i="11" a="1"/>
  <c r="B470" i="11" s="1"/>
  <c r="B471" i="11" a="1"/>
  <c r="B471" i="11" s="1"/>
  <c r="B472" i="11" a="1"/>
  <c r="B472" i="11" s="1"/>
  <c r="B473" i="11" a="1"/>
  <c r="B473" i="11" s="1"/>
  <c r="B474" i="11" a="1"/>
  <c r="B474" i="11" s="1"/>
  <c r="B475" i="11" a="1"/>
  <c r="B475" i="11" s="1"/>
  <c r="B476" i="11" a="1"/>
  <c r="B476" i="11" s="1"/>
  <c r="B477" i="11" a="1"/>
  <c r="B477" i="11" s="1"/>
  <c r="B478" i="11" a="1"/>
  <c r="B478" i="11" s="1"/>
  <c r="B479" i="11" a="1"/>
  <c r="B479" i="11" s="1"/>
  <c r="B480" i="11" a="1"/>
  <c r="B480" i="11" s="1"/>
  <c r="B481" i="11" a="1"/>
  <c r="B481" i="11" s="1"/>
  <c r="B482" i="11" a="1"/>
  <c r="B482" i="11" s="1"/>
  <c r="B483" i="11" a="1"/>
  <c r="B483" i="11" s="1"/>
  <c r="B484" i="11" a="1"/>
  <c r="B484" i="11" s="1"/>
  <c r="B485" i="11" a="1"/>
  <c r="B485" i="11" s="1"/>
  <c r="B486" i="11" a="1"/>
  <c r="B486" i="11" s="1"/>
  <c r="B487" i="11" a="1"/>
  <c r="B487" i="11" s="1"/>
  <c r="B488" i="11" a="1"/>
  <c r="B488" i="11" s="1"/>
  <c r="B489" i="11" a="1"/>
  <c r="B489" i="11" s="1"/>
  <c r="B490" i="11" a="1"/>
  <c r="B490" i="11" s="1"/>
  <c r="B491" i="11" a="1"/>
  <c r="B491" i="11" s="1"/>
  <c r="B492" i="11" a="1"/>
  <c r="B492" i="11" s="1"/>
  <c r="B493" i="11" a="1"/>
  <c r="B493" i="11" s="1"/>
  <c r="B494" i="11" a="1"/>
  <c r="B494" i="11" s="1"/>
  <c r="B495" i="11" a="1"/>
  <c r="B495" i="11" s="1"/>
  <c r="B496" i="11" a="1"/>
  <c r="B496" i="11" s="1"/>
  <c r="B497" i="11" a="1"/>
  <c r="B497" i="11" s="1"/>
  <c r="B498" i="11" a="1"/>
  <c r="B498" i="11" s="1"/>
  <c r="B499" i="11" a="1"/>
  <c r="B499" i="11" s="1"/>
  <c r="B500" i="11" a="1"/>
  <c r="B500" i="11" s="1"/>
  <c r="B501" i="11" a="1"/>
  <c r="B501" i="11" s="1"/>
  <c r="B502" i="11" a="1"/>
  <c r="B502" i="11" s="1"/>
  <c r="B503" i="11" a="1"/>
  <c r="B503" i="11" s="1"/>
  <c r="B504" i="11" a="1"/>
  <c r="B504" i="11" s="1"/>
  <c r="B505" i="11" a="1"/>
  <c r="B505" i="11" s="1"/>
  <c r="B506" i="11" a="1"/>
  <c r="B506" i="11" s="1"/>
  <c r="B507" i="11" a="1"/>
  <c r="B507" i="11" s="1"/>
  <c r="B508" i="11" a="1"/>
  <c r="B508" i="11" s="1"/>
  <c r="B509" i="11" a="1"/>
  <c r="B509" i="11" s="1"/>
  <c r="B510" i="11" a="1"/>
  <c r="B510" i="11" s="1"/>
  <c r="B511" i="11" a="1"/>
  <c r="B511" i="11" s="1"/>
  <c r="B512" i="11" a="1"/>
  <c r="B512" i="11" s="1"/>
  <c r="B513" i="11" a="1"/>
  <c r="B513" i="11" s="1"/>
  <c r="B514" i="11" a="1"/>
  <c r="B514" i="11" s="1"/>
  <c r="B515" i="11" a="1"/>
  <c r="B515" i="11" s="1"/>
  <c r="B516" i="11" a="1"/>
  <c r="B516" i="11" s="1"/>
  <c r="B517" i="11" a="1"/>
  <c r="B517" i="11" s="1"/>
  <c r="B518" i="11" a="1"/>
  <c r="B518" i="11" s="1"/>
  <c r="B519" i="11" a="1"/>
  <c r="B519" i="11" s="1"/>
  <c r="B520" i="11" a="1"/>
  <c r="B520" i="11" s="1"/>
  <c r="B521" i="11" a="1"/>
  <c r="B521" i="11" s="1"/>
  <c r="B522" i="11" a="1"/>
  <c r="B522" i="11" s="1"/>
  <c r="B523" i="11" a="1"/>
  <c r="B523" i="11" s="1"/>
  <c r="B524" i="11" a="1"/>
  <c r="B524" i="11" s="1"/>
  <c r="B525" i="11" a="1"/>
  <c r="B525" i="11" s="1"/>
  <c r="B526" i="11" a="1"/>
  <c r="B526" i="11" s="1"/>
  <c r="B527" i="11" a="1"/>
  <c r="B527" i="11" s="1"/>
  <c r="B528" i="11" a="1"/>
  <c r="B528" i="11" s="1"/>
  <c r="B529" i="11" a="1"/>
  <c r="B529" i="11" s="1"/>
  <c r="B530" i="11" a="1"/>
  <c r="B530" i="11" s="1"/>
  <c r="B531" i="11" a="1"/>
  <c r="B531" i="11" s="1"/>
  <c r="B532" i="11" a="1"/>
  <c r="B532" i="11" s="1"/>
  <c r="B533" i="11" a="1"/>
  <c r="B533" i="11" s="1"/>
  <c r="B534" i="11" a="1"/>
  <c r="B534" i="11" s="1"/>
  <c r="B535" i="11" a="1"/>
  <c r="B535" i="11" s="1"/>
  <c r="B536" i="11" a="1"/>
  <c r="B536" i="11" s="1"/>
  <c r="B537" i="11" a="1"/>
  <c r="B537" i="11" s="1"/>
  <c r="B538" i="11" a="1"/>
  <c r="B538" i="11" s="1"/>
  <c r="B539" i="11" a="1"/>
  <c r="B539" i="11" s="1"/>
  <c r="B540" i="11" a="1"/>
  <c r="B540" i="11" s="1"/>
  <c r="B541" i="11" a="1"/>
  <c r="B541" i="11" s="1"/>
  <c r="B542" i="11" a="1"/>
  <c r="B542" i="11" s="1"/>
  <c r="B543" i="11" a="1"/>
  <c r="B543" i="11" s="1"/>
  <c r="B544" i="11" a="1"/>
  <c r="B544" i="11" s="1"/>
  <c r="B545" i="11" a="1"/>
  <c r="B545" i="11" s="1"/>
  <c r="B546" i="11" a="1"/>
  <c r="B546" i="11" s="1"/>
  <c r="B547" i="11" a="1"/>
  <c r="B547" i="11" s="1"/>
  <c r="B548" i="11" a="1"/>
  <c r="B548" i="11" s="1"/>
  <c r="B549" i="11" a="1"/>
  <c r="B549" i="11" s="1"/>
  <c r="B550" i="11" a="1"/>
  <c r="B550" i="11" s="1"/>
  <c r="B551" i="11" a="1"/>
  <c r="B551" i="11" s="1"/>
  <c r="B552" i="11" a="1"/>
  <c r="B552" i="11" s="1"/>
  <c r="B553" i="11" a="1"/>
  <c r="B553" i="11" s="1"/>
  <c r="B554" i="11" a="1"/>
  <c r="B554" i="11" s="1"/>
  <c r="B555" i="11" a="1"/>
  <c r="B555" i="11" s="1"/>
  <c r="B556" i="11" a="1"/>
  <c r="B556" i="11" s="1"/>
  <c r="B557" i="11" a="1"/>
  <c r="B557" i="11" s="1"/>
  <c r="B558" i="11" a="1"/>
  <c r="B558" i="11" s="1"/>
  <c r="B559" i="11" a="1"/>
  <c r="B559" i="11" s="1"/>
  <c r="B560" i="11" a="1"/>
  <c r="B560" i="11" s="1"/>
  <c r="B561" i="11" a="1"/>
  <c r="B561" i="11" s="1"/>
  <c r="B562" i="11" a="1"/>
  <c r="B562" i="11" s="1"/>
  <c r="B563" i="11" a="1"/>
  <c r="B563" i="11" s="1"/>
  <c r="B564" i="11" a="1"/>
  <c r="B564" i="11" s="1"/>
  <c r="B565" i="11" a="1"/>
  <c r="B565" i="11" s="1"/>
  <c r="B566" i="11" a="1"/>
  <c r="B566" i="11" s="1"/>
  <c r="B567" i="11" a="1"/>
  <c r="B567" i="11" s="1"/>
  <c r="B568" i="11" a="1"/>
  <c r="B568" i="11" s="1"/>
  <c r="B569" i="11" a="1"/>
  <c r="B569" i="11" s="1"/>
  <c r="B570" i="11" a="1"/>
  <c r="B570" i="11" s="1"/>
  <c r="B571" i="11" a="1"/>
  <c r="B571" i="11" s="1"/>
  <c r="B572" i="11" a="1"/>
  <c r="B572" i="11" s="1"/>
  <c r="B573" i="11" a="1"/>
  <c r="B573" i="11" s="1"/>
  <c r="B574" i="11" a="1"/>
  <c r="B574" i="11" s="1"/>
  <c r="B575" i="11" a="1"/>
  <c r="B575" i="11" s="1"/>
  <c r="B576" i="11" a="1"/>
  <c r="B576" i="11" s="1"/>
  <c r="B577" i="11" a="1"/>
  <c r="B577" i="11" s="1"/>
  <c r="B578" i="11" a="1"/>
  <c r="B578" i="11" s="1"/>
  <c r="B579" i="11" a="1"/>
  <c r="B579" i="11" s="1"/>
  <c r="B580" i="11" a="1"/>
  <c r="B580" i="11" s="1"/>
  <c r="B581" i="11" a="1"/>
  <c r="B581" i="11" s="1"/>
  <c r="B582" i="11" a="1"/>
  <c r="B582" i="11" s="1"/>
  <c r="B583" i="11" a="1"/>
  <c r="B583" i="11" s="1"/>
  <c r="B584" i="11" a="1"/>
  <c r="B584" i="11" s="1"/>
  <c r="B585" i="11" a="1"/>
  <c r="B585" i="11" s="1"/>
  <c r="B586" i="11" a="1"/>
  <c r="B586" i="11" s="1"/>
  <c r="B587" i="11" a="1"/>
  <c r="B587" i="11" s="1"/>
  <c r="B588" i="11" a="1"/>
  <c r="B588" i="11" s="1"/>
  <c r="B589" i="11" a="1"/>
  <c r="B589" i="11" s="1"/>
  <c r="B590" i="11" a="1"/>
  <c r="B590" i="11" s="1"/>
  <c r="B591" i="11" a="1"/>
  <c r="B591" i="11" s="1"/>
  <c r="B592" i="11" a="1"/>
  <c r="B592" i="11" s="1"/>
  <c r="B593" i="11" a="1"/>
  <c r="B593" i="11" s="1"/>
  <c r="B594" i="11" a="1"/>
  <c r="B594" i="11" s="1"/>
  <c r="B595" i="11" a="1"/>
  <c r="B595" i="11" s="1"/>
  <c r="B596" i="11" a="1"/>
  <c r="B596" i="11" s="1"/>
  <c r="B597" i="11" a="1"/>
  <c r="B597" i="11" s="1"/>
  <c r="B598" i="11" a="1"/>
  <c r="B598" i="11" s="1"/>
  <c r="B599" i="11" a="1"/>
  <c r="B599" i="11" s="1"/>
  <c r="B600" i="11" a="1"/>
  <c r="B600" i="11" s="1"/>
  <c r="B601" i="11" a="1"/>
  <c r="B601" i="11" s="1"/>
  <c r="B602" i="11" a="1"/>
  <c r="B602" i="11" s="1"/>
  <c r="B603" i="11" a="1"/>
  <c r="B603" i="11" s="1"/>
  <c r="B604" i="11" a="1"/>
  <c r="B604" i="11" s="1"/>
  <c r="B605" i="11" a="1"/>
  <c r="B605" i="11" s="1"/>
  <c r="B606" i="11" a="1"/>
  <c r="B606" i="11" s="1"/>
  <c r="B607" i="11" a="1"/>
  <c r="B607" i="11" s="1"/>
  <c r="B608" i="11" a="1"/>
  <c r="B608" i="11" s="1"/>
  <c r="B609" i="11" a="1"/>
  <c r="B609" i="11" s="1"/>
  <c r="B610" i="11" a="1"/>
  <c r="B610" i="11" s="1"/>
  <c r="B611" i="11" a="1"/>
  <c r="B611" i="11" s="1"/>
  <c r="B612" i="11" a="1"/>
  <c r="B612" i="11" s="1"/>
  <c r="B613" i="11" a="1"/>
  <c r="B613" i="11" s="1"/>
  <c r="B614" i="11" a="1"/>
  <c r="B614" i="11" s="1"/>
  <c r="B615" i="11" a="1"/>
  <c r="B615" i="11" s="1"/>
  <c r="B616" i="11" a="1"/>
  <c r="B616" i="11" s="1"/>
  <c r="B617" i="11" a="1"/>
  <c r="B617" i="11" s="1"/>
  <c r="B618" i="11" a="1"/>
  <c r="B618" i="11" s="1"/>
  <c r="B619" i="11" a="1"/>
  <c r="B619" i="11" s="1"/>
  <c r="B620" i="11" a="1"/>
  <c r="B620" i="11" s="1"/>
  <c r="B621" i="11" a="1"/>
  <c r="B621" i="11" s="1"/>
  <c r="B622" i="11" a="1"/>
  <c r="B622" i="11" s="1"/>
  <c r="B623" i="11" a="1"/>
  <c r="B623" i="11" s="1"/>
  <c r="B624" i="11" a="1"/>
  <c r="B624" i="11" s="1"/>
  <c r="B625" i="11" a="1"/>
  <c r="B625" i="11" s="1"/>
  <c r="B626" i="11" a="1"/>
  <c r="B626" i="11" s="1"/>
  <c r="B627" i="11" a="1"/>
  <c r="B627" i="11" s="1"/>
  <c r="B628" i="11" a="1"/>
  <c r="B628" i="11" s="1"/>
  <c r="B629" i="11" a="1"/>
  <c r="B629" i="11" s="1"/>
  <c r="B630" i="11" a="1"/>
  <c r="B630" i="11" s="1"/>
  <c r="B631" i="11" a="1"/>
  <c r="B631" i="11" s="1"/>
  <c r="B632" i="11" a="1"/>
  <c r="B632" i="11" s="1"/>
  <c r="B633" i="11" a="1"/>
  <c r="B633" i="11" s="1"/>
  <c r="B634" i="11" a="1"/>
  <c r="B634" i="11" s="1"/>
  <c r="B635" i="11" a="1"/>
  <c r="B635" i="11" s="1"/>
  <c r="B636" i="11" a="1"/>
  <c r="B636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/>
  <c r="B9" i="11" a="1"/>
  <c r="B9" i="11" s="1"/>
  <c r="B10" i="11" a="1"/>
  <c r="B10" i="11" s="1"/>
  <c r="B11" i="11" a="1"/>
  <c r="B11" i="11" s="1"/>
  <c r="B12" i="11" a="1"/>
  <c r="B12" i="11" s="1"/>
  <c r="B13" i="11" a="1"/>
  <c r="B13" i="11" s="1"/>
  <c r="B14" i="11" a="1"/>
  <c r="B14" i="11"/>
  <c r="B15" i="11" a="1"/>
  <c r="B15" i="11" s="1"/>
  <c r="B16" i="11" a="1"/>
  <c r="B16" i="11" s="1"/>
  <c r="B17" i="11" a="1"/>
  <c r="B17" i="11" s="1"/>
  <c r="B18" i="11" a="1"/>
  <c r="B18" i="11" s="1"/>
  <c r="B19" i="11" a="1"/>
  <c r="B19" i="11" s="1"/>
  <c r="B20" i="11" a="1"/>
  <c r="B20" i="1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/>
  <c r="B27" i="11" a="1"/>
  <c r="B27" i="11" s="1"/>
  <c r="B28" i="11" a="1"/>
  <c r="B28" i="11" s="1"/>
  <c r="B29" i="11" a="1"/>
  <c r="B29" i="11" s="1"/>
  <c r="B30" i="11" a="1"/>
  <c r="B30" i="11" s="1"/>
  <c r="B31" i="11" a="1"/>
  <c r="B31" i="11" s="1"/>
  <c r="B32" i="11" a="1"/>
  <c r="B32" i="11"/>
  <c r="B33" i="11" a="1"/>
  <c r="B33" i="11" s="1"/>
  <c r="B34" i="11" a="1"/>
  <c r="B34" i="11" s="1"/>
  <c r="B35" i="11" a="1"/>
  <c r="B35" i="11" s="1"/>
  <c r="B36" i="11" a="1"/>
  <c r="B36" i="11" s="1"/>
  <c r="B37" i="11" a="1"/>
  <c r="B37" i="11" s="1"/>
  <c r="B38" i="11" a="1"/>
  <c r="B38" i="11"/>
  <c r="B39" i="11" a="1"/>
  <c r="B39" i="11" s="1"/>
  <c r="B40" i="11" a="1"/>
  <c r="B40" i="11" s="1"/>
  <c r="B41" i="11" a="1"/>
  <c r="B41" i="11" s="1"/>
  <c r="B42" i="11" a="1"/>
  <c r="B42" i="11" s="1"/>
  <c r="B43" i="11" a="1"/>
  <c r="B43" i="11" s="1"/>
  <c r="B44" i="11" a="1"/>
  <c r="B44" i="11"/>
  <c r="B45" i="11" a="1"/>
  <c r="B45" i="11" s="1"/>
  <c r="B46" i="11" a="1"/>
  <c r="B46" i="11" s="1"/>
  <c r="B47" i="11" a="1"/>
  <c r="B47" i="11" s="1"/>
  <c r="B48" i="11" a="1"/>
  <c r="B48" i="11" s="1"/>
  <c r="B49" i="11" a="1"/>
  <c r="B49" i="11" s="1"/>
  <c r="B50" i="11" a="1"/>
  <c r="B50" i="11"/>
  <c r="B51" i="11" a="1"/>
  <c r="B51" i="11" s="1"/>
  <c r="B52" i="11" a="1"/>
  <c r="B52" i="11" s="1"/>
  <c r="B53" i="11" a="1"/>
  <c r="B53" i="11" s="1"/>
  <c r="B54" i="11" a="1"/>
  <c r="B54" i="11" s="1"/>
  <c r="B55" i="11" a="1"/>
  <c r="B55" i="11" s="1"/>
  <c r="B56" i="11" a="1"/>
  <c r="B56" i="11"/>
  <c r="B57" i="11" a="1"/>
  <c r="B57" i="11" s="1"/>
  <c r="B58" i="11" a="1"/>
  <c r="B58" i="11" s="1"/>
  <c r="B59" i="11" a="1"/>
  <c r="B59" i="11" s="1"/>
  <c r="B60" i="11" a="1"/>
  <c r="B60" i="11" s="1"/>
  <c r="B61" i="11" a="1"/>
  <c r="B61" i="11" s="1"/>
  <c r="B62" i="11" a="1"/>
  <c r="B62" i="11"/>
  <c r="B63" i="11" a="1"/>
  <c r="B63" i="11" s="1"/>
  <c r="B64" i="11" a="1"/>
  <c r="B64" i="11" s="1"/>
  <c r="B65" i="11" a="1"/>
  <c r="B65" i="11" s="1"/>
  <c r="B66" i="11" a="1"/>
  <c r="B66" i="11" s="1"/>
  <c r="B67" i="11" a="1"/>
  <c r="B67" i="11" s="1"/>
  <c r="B68" i="11" a="1"/>
  <c r="B68" i="11"/>
  <c r="B69" i="11" a="1"/>
  <c r="B69" i="11" s="1"/>
  <c r="B70" i="11" a="1"/>
  <c r="B70" i="11" s="1"/>
  <c r="B71" i="11" a="1"/>
  <c r="B71" i="11" s="1"/>
  <c r="B72" i="11" a="1"/>
  <c r="B72" i="11" s="1"/>
  <c r="B73" i="11" a="1"/>
  <c r="B73" i="11" s="1"/>
  <c r="B74" i="11" a="1"/>
  <c r="B74" i="11"/>
  <c r="B75" i="11" a="1"/>
  <c r="B75" i="11" s="1"/>
  <c r="B76" i="11" a="1"/>
  <c r="B76" i="11" s="1"/>
  <c r="B77" i="11" a="1"/>
  <c r="B77" i="11" s="1"/>
  <c r="B78" i="11" a="1"/>
  <c r="B78" i="11" s="1"/>
  <c r="B79" i="11" a="1"/>
  <c r="B79" i="11" s="1"/>
  <c r="B80" i="11" a="1"/>
  <c r="B80" i="11"/>
  <c r="B81" i="11" a="1"/>
  <c r="B81" i="11" s="1"/>
  <c r="B82" i="11" a="1"/>
  <c r="B82" i="11" s="1"/>
  <c r="B83" i="11" a="1"/>
  <c r="B83" i="11" s="1"/>
  <c r="B84" i="11" a="1"/>
  <c r="B84" i="11" s="1"/>
  <c r="B85" i="11" a="1"/>
  <c r="B85" i="11" s="1"/>
  <c r="B86" i="11" a="1"/>
  <c r="B86" i="11" s="1"/>
  <c r="B87" i="11" a="1"/>
  <c r="B87" i="11" s="1"/>
  <c r="B88" i="11" a="1"/>
  <c r="B88" i="11" s="1"/>
  <c r="B89" i="11" a="1"/>
  <c r="B89" i="11" s="1"/>
  <c r="B90" i="11" a="1"/>
  <c r="B90" i="11" s="1"/>
  <c r="B91" i="11" a="1"/>
  <c r="B91" i="11" s="1"/>
  <c r="B92" i="11" a="1"/>
  <c r="B92" i="11" s="1"/>
  <c r="B93" i="11" a="1"/>
  <c r="B93" i="11" s="1"/>
  <c r="B94" i="11" a="1"/>
  <c r="B94" i="11" s="1"/>
  <c r="B95" i="11" a="1"/>
  <c r="B95" i="11" s="1"/>
  <c r="B96" i="11" a="1"/>
  <c r="B96" i="11" s="1"/>
  <c r="B97" i="11" a="1"/>
  <c r="B97" i="11" s="1"/>
  <c r="B98" i="11" a="1"/>
  <c r="B98" i="11" s="1"/>
  <c r="B99" i="11" a="1"/>
  <c r="B99" i="11" s="1"/>
  <c r="B100" i="11" a="1"/>
  <c r="B100" i="11" s="1"/>
  <c r="B101" i="11" a="1"/>
  <c r="B101" i="11" s="1"/>
  <c r="B102" i="11" a="1"/>
  <c r="B102" i="11" s="1"/>
  <c r="B103" i="11" a="1"/>
  <c r="B103" i="11" s="1"/>
  <c r="B104" i="11" a="1"/>
  <c r="B104" i="11" s="1"/>
  <c r="B105" i="11" a="1"/>
  <c r="B105" i="11" s="1"/>
  <c r="B106" i="11" a="1"/>
  <c r="B106" i="11" s="1"/>
  <c r="B107" i="11" a="1"/>
  <c r="B107" i="11" s="1"/>
  <c r="B108" i="11" a="1"/>
  <c r="B108" i="11" s="1"/>
  <c r="B109" i="11" a="1"/>
  <c r="B109" i="11" s="1"/>
  <c r="B110" i="11" a="1"/>
  <c r="B110" i="11" s="1"/>
  <c r="B111" i="11" a="1"/>
  <c r="B111" i="11" s="1"/>
  <c r="B112" i="11" a="1"/>
  <c r="B112" i="11" s="1"/>
  <c r="B113" i="11" a="1"/>
  <c r="B113" i="11" s="1"/>
  <c r="B114" i="11" a="1"/>
  <c r="B114" i="11" s="1"/>
  <c r="B115" i="11" a="1"/>
  <c r="B115" i="11" s="1"/>
  <c r="B116" i="11" a="1"/>
  <c r="B116" i="11" s="1"/>
  <c r="B117" i="11" a="1"/>
  <c r="B117" i="11" s="1"/>
  <c r="B118" i="11" a="1"/>
  <c r="B118" i="11" s="1"/>
  <c r="B119" i="11" a="1"/>
  <c r="B119" i="11" s="1"/>
  <c r="B120" i="11" a="1"/>
  <c r="B120" i="11" s="1"/>
  <c r="B121" i="11" a="1"/>
  <c r="B121" i="11" s="1"/>
  <c r="B122" i="11" a="1"/>
  <c r="B122" i="11" s="1"/>
  <c r="B123" i="11" a="1"/>
  <c r="B123" i="11" s="1"/>
  <c r="B124" i="11" a="1"/>
  <c r="B124" i="11" s="1"/>
  <c r="B125" i="11" a="1"/>
  <c r="B125" i="11" s="1"/>
  <c r="B126" i="11" a="1"/>
  <c r="B126" i="11" s="1"/>
  <c r="B127" i="11" a="1"/>
  <c r="B127" i="11" s="1"/>
  <c r="B128" i="11" a="1"/>
  <c r="B128" i="11" s="1"/>
  <c r="B2" i="11" a="1"/>
  <c r="B2" i="11" s="1"/>
  <c r="B10" i="9"/>
  <c r="C10" i="9"/>
  <c r="D10" i="9"/>
  <c r="E10" i="9"/>
  <c r="F10" i="9"/>
  <c r="G10" i="9"/>
  <c r="H10" i="9"/>
  <c r="I10" i="9"/>
  <c r="J10" i="9"/>
  <c r="K10" i="9"/>
  <c r="B11" i="9"/>
  <c r="C11" i="9"/>
  <c r="D11" i="9"/>
  <c r="E11" i="9"/>
  <c r="F11" i="9"/>
  <c r="G11" i="9"/>
  <c r="H11" i="9"/>
  <c r="I11" i="9"/>
  <c r="J11" i="9"/>
  <c r="K11" i="9"/>
  <c r="B12" i="9"/>
  <c r="C12" i="9"/>
  <c r="D12" i="9"/>
  <c r="E12" i="9"/>
  <c r="F12" i="9"/>
  <c r="G12" i="9"/>
  <c r="H12" i="9"/>
  <c r="I12" i="9"/>
  <c r="J12" i="9"/>
  <c r="K12" i="9"/>
  <c r="B13" i="9"/>
  <c r="C13" i="9"/>
  <c r="D13" i="9"/>
  <c r="E13" i="9"/>
  <c r="F13" i="9"/>
  <c r="G13" i="9"/>
  <c r="H13" i="9"/>
  <c r="I13" i="9"/>
  <c r="J13" i="9"/>
  <c r="K13" i="9"/>
  <c r="C9" i="9"/>
  <c r="D9" i="9"/>
  <c r="E9" i="9"/>
  <c r="F9" i="9"/>
  <c r="G9" i="9"/>
  <c r="H9" i="9"/>
  <c r="I9" i="9"/>
  <c r="J9" i="9"/>
  <c r="K9" i="9"/>
  <c r="B9" i="9"/>
  <c r="B3" i="9" a="1"/>
  <c r="B3" i="9" s="1"/>
  <c r="B4" i="9" a="1"/>
  <c r="B4" i="9" s="1"/>
  <c r="B5" i="9" a="1"/>
  <c r="B5" i="9" s="1"/>
  <c r="B6" i="9" a="1"/>
  <c r="B6" i="9" s="1"/>
  <c r="B2" i="9" a="1"/>
  <c r="B2" i="9" s="1"/>
  <c r="C2" i="9" a="1"/>
  <c r="C2" i="9" s="1"/>
  <c r="C3" i="9" a="1"/>
  <c r="C3" i="9" s="1"/>
  <c r="D3" i="9" a="1"/>
  <c r="D3" i="9" s="1"/>
  <c r="E3" i="9" a="1"/>
  <c r="E3" i="9" s="1"/>
  <c r="F3" i="9" a="1"/>
  <c r="F3" i="9" s="1"/>
  <c r="G3" i="9" a="1"/>
  <c r="G3" i="9" s="1"/>
  <c r="H3" i="9" a="1"/>
  <c r="H3" i="9" s="1"/>
  <c r="I3" i="9" a="1"/>
  <c r="I3" i="9" s="1"/>
  <c r="J3" i="9" a="1"/>
  <c r="J3" i="9" s="1"/>
  <c r="K3" i="9" a="1"/>
  <c r="K3" i="9" s="1"/>
  <c r="L3" i="9" a="1"/>
  <c r="L3" i="9" s="1"/>
  <c r="C4" i="9" a="1"/>
  <c r="C4" i="9" s="1"/>
  <c r="D4" i="9" a="1"/>
  <c r="D4" i="9" s="1"/>
  <c r="E4" i="9" a="1"/>
  <c r="E4" i="9" s="1"/>
  <c r="F4" i="9" a="1"/>
  <c r="F4" i="9" s="1"/>
  <c r="G4" i="9" a="1"/>
  <c r="G4" i="9" s="1"/>
  <c r="H4" i="9" a="1"/>
  <c r="H4" i="9" s="1"/>
  <c r="I4" i="9" a="1"/>
  <c r="I4" i="9" s="1"/>
  <c r="J4" i="9" a="1"/>
  <c r="J4" i="9" s="1"/>
  <c r="K4" i="9" a="1"/>
  <c r="K4" i="9" s="1"/>
  <c r="L4" i="9" a="1"/>
  <c r="L4" i="9" s="1"/>
  <c r="C5" i="9" a="1"/>
  <c r="C5" i="9" s="1"/>
  <c r="D5" i="9" a="1"/>
  <c r="D5" i="9" s="1"/>
  <c r="E5" i="9" a="1"/>
  <c r="E5" i="9" s="1"/>
  <c r="F5" i="9" a="1"/>
  <c r="F5" i="9" s="1"/>
  <c r="G5" i="9" a="1"/>
  <c r="G5" i="9" s="1"/>
  <c r="H5" i="9" a="1"/>
  <c r="H5" i="9" s="1"/>
  <c r="I5" i="9" a="1"/>
  <c r="I5" i="9" s="1"/>
  <c r="J5" i="9" a="1"/>
  <c r="J5" i="9" s="1"/>
  <c r="K5" i="9" a="1"/>
  <c r="K5" i="9" s="1"/>
  <c r="L5" i="9" a="1"/>
  <c r="L5" i="9" s="1"/>
  <c r="C6" i="9" a="1"/>
  <c r="C6" i="9" s="1"/>
  <c r="D6" i="9" a="1"/>
  <c r="D6" i="9" s="1"/>
  <c r="E6" i="9" a="1"/>
  <c r="E6" i="9" s="1"/>
  <c r="F6" i="9" a="1"/>
  <c r="F6" i="9" s="1"/>
  <c r="G6" i="9" a="1"/>
  <c r="G6" i="9" s="1"/>
  <c r="H6" i="9" a="1"/>
  <c r="H6" i="9" s="1"/>
  <c r="I6" i="9" a="1"/>
  <c r="I6" i="9" s="1"/>
  <c r="J6" i="9" a="1"/>
  <c r="J6" i="9" s="1"/>
  <c r="K6" i="9" a="1"/>
  <c r="K6" i="9" s="1"/>
  <c r="L6" i="9" a="1"/>
  <c r="L6" i="9" s="1"/>
  <c r="D2" i="9" a="1"/>
  <c r="D2" i="9" s="1"/>
  <c r="E2" i="9" a="1"/>
  <c r="E2" i="9" s="1"/>
  <c r="F2" i="9" a="1"/>
  <c r="F2" i="9" s="1"/>
  <c r="G2" i="9" a="1"/>
  <c r="G2" i="9" s="1"/>
  <c r="H2" i="9" a="1"/>
  <c r="H2" i="9" s="1"/>
  <c r="I2" i="9" a="1"/>
  <c r="I2" i="9" s="1"/>
  <c r="J2" i="9" a="1"/>
  <c r="J2" i="9" s="1"/>
  <c r="K2" i="9" a="1"/>
  <c r="K2" i="9" s="1"/>
  <c r="L2" i="9" a="1"/>
  <c r="L2" i="9" s="1"/>
  <c r="K6" i="12" l="1" a="1"/>
  <c r="K6" i="12" s="1"/>
  <c r="K5" i="12" a="1"/>
  <c r="K5" i="12" s="1"/>
  <c r="F5" i="12"/>
  <c r="I6" i="12"/>
  <c r="J6" i="13" s="1"/>
  <c r="J5" i="12"/>
  <c r="M5" i="13" s="1"/>
  <c r="I5" i="12"/>
  <c r="J5" i="13" s="1"/>
  <c r="J6" i="12"/>
  <c r="M6" i="13" s="1"/>
  <c r="K7" i="12" l="1"/>
  <c r="S5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<sst xmlns="http://schemas.openxmlformats.org/spreadsheetml/2006/main" count="2224" uniqueCount="57">
  <si>
    <t>Info</t>
  </si>
  <si>
    <t>Date</t>
  </si>
  <si>
    <t>Open</t>
  </si>
  <si>
    <t>High</t>
  </si>
  <si>
    <t>Low</t>
  </si>
  <si>
    <t>Close</t>
  </si>
  <si>
    <t>Adj Close</t>
  </si>
  <si>
    <t>Volume</t>
  </si>
  <si>
    <t>Company</t>
  </si>
  <si>
    <t>Amazon</t>
  </si>
  <si>
    <t>Apple</t>
  </si>
  <si>
    <t>Google</t>
  </si>
  <si>
    <t>Meta</t>
  </si>
  <si>
    <t>Netflix</t>
  </si>
  <si>
    <t>Close-hinta on sen kuukauden viimeisen päivän hinta esim. 1.1.2015 hinta on 31.1.2015 hinta. Sama pätee myös vuoden close-hinnalle esim. vuoden 2022 hinta on 1.12.2022.</t>
  </si>
  <si>
    <t>Tammikuu</t>
  </si>
  <si>
    <t>Helmikuu</t>
  </si>
  <si>
    <t>Maaliskuu</t>
  </si>
  <si>
    <t>Huhtikuu</t>
  </si>
  <si>
    <t>Toukokuu</t>
  </si>
  <si>
    <t>Kesäkuu</t>
  </si>
  <si>
    <t>Heinäkuu</t>
  </si>
  <si>
    <t>Elokuu</t>
  </si>
  <si>
    <t>Syyskuu</t>
  </si>
  <si>
    <t>Lokakuu</t>
  </si>
  <si>
    <t>Marraskuu</t>
  </si>
  <si>
    <t>Joulukuu</t>
  </si>
  <si>
    <t>Vuosittainen tuotto</t>
  </si>
  <si>
    <t>Vuoden close-hinnat</t>
  </si>
  <si>
    <t>Yritys</t>
  </si>
  <si>
    <t>Vuosituotot</t>
  </si>
  <si>
    <t>Päivämäärä</t>
  </si>
  <si>
    <t>Vuosi</t>
  </si>
  <si>
    <t>Alkuvuosi</t>
  </si>
  <si>
    <t>Loppuvuosi</t>
  </si>
  <si>
    <t>Close-hinta</t>
  </si>
  <si>
    <t>Yrityslista</t>
  </si>
  <si>
    <t>Vuosilista</t>
  </si>
  <si>
    <t>Kuukausilista</t>
  </si>
  <si>
    <t>Aikavälin päivät</t>
  </si>
  <si>
    <t>Aikavälin hinnat</t>
  </si>
  <si>
    <t>Alkupäivä (start_date)</t>
  </si>
  <si>
    <t>Loppupäivä (end_date)</t>
  </si>
  <si>
    <t>Alkukuukausi</t>
  </si>
  <si>
    <t>Loppukuukausi</t>
  </si>
  <si>
    <t>Vuosituotot/tappiot</t>
  </si>
  <si>
    <t>Suurin tuotto</t>
  </si>
  <si>
    <t>Suurin tappio</t>
  </si>
  <si>
    <t>Aikavälin osakehinta</t>
  </si>
  <si>
    <t>Aikavälin tuotto/tappio</t>
  </si>
  <si>
    <t>Suurin nousu</t>
  </si>
  <si>
    <t>Suurin lasku</t>
  </si>
  <si>
    <t>Väripaletti</t>
  </si>
  <si>
    <t>#C5D3FF</t>
  </si>
  <si>
    <t>#2E2F2F</t>
  </si>
  <si>
    <t>#C0C0C0</t>
  </si>
  <si>
    <t>Klikkaa laatikoita saadaksesi näkyviin pudotusvalikkojen nuolet.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</si>
</sst>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rgb="FFDDDDDD"/>
      <name val="Calibri"/>
      <family val="2"/>
      <scheme val="minor"/>
    </font>
    <font>
      <b/>
      <sz val="24"/>
      <color rgb="FFFFCCFF"/>
      <name val="Calibri"/>
      <family val="2"/>
      <scheme val="minor"/>
    </font>
    <font>
      <b/>
      <sz val="24"/>
      <color rgb="FFC5D3FF"/>
      <name val="Calibri"/>
      <family val="2"/>
      <scheme val="minor"/>
    </font>
    <font>
      <b/>
      <sz val="18"/>
      <color rgb="FF2E2F2F"/>
      <name val="Calibri"/>
      <family val="2"/>
      <scheme val="minor"/>
    </font>
    <font>
      <b/>
      <sz val="18"/>
      <color rgb="FF2E2F2F"/>
      <name val="Calibri"/>
      <family val="2"/>
    </font>
    <font>
      <sz val="18"/>
      <color rgb="FF2E2F2F"/>
      <name val="Calibri"/>
      <family val="2"/>
      <scheme val="minor"/>
    </font>
    <font>
      <b/>
      <sz val="24"/>
      <color rgb="FFC0C0C0"/>
      <name val="Calibri"/>
      <family val="2"/>
      <scheme val="minor"/>
    </font>
    <font>
      <b/>
      <sz val="24"/>
      <color rgb="FF2E2F2F"/>
      <name val="Calibri"/>
      <family val="2"/>
      <scheme val="minor"/>
    </font>
    <font>
      <b/>
      <sz val="20"/>
      <color rgb="FF2E2F2F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E2F2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AEAEA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C5D3FF"/>
      </left>
      <right style="thick">
        <color rgb="FFC5D3FF"/>
      </right>
      <top style="thick">
        <color rgb="FFC5D3FF"/>
      </top>
      <bottom style="thick">
        <color rgb="FFC5D3FF"/>
      </bottom>
      <diagonal/>
    </border>
    <border>
      <left/>
      <right style="thick">
        <color rgb="FF2E2F2F"/>
      </right>
      <top/>
      <bottom/>
      <diagonal/>
    </border>
    <border>
      <left/>
      <right style="thick">
        <color rgb="FF2E2F2F"/>
      </right>
      <top style="thick">
        <color rgb="FF2E2F2F"/>
      </top>
      <bottom/>
      <diagonal/>
    </border>
    <border>
      <left style="thick">
        <color rgb="FF2E2F2F"/>
      </left>
      <right/>
      <top style="thick">
        <color rgb="FF2E2F2F"/>
      </top>
      <bottom style="thick">
        <color rgb="FF2E2F2F"/>
      </bottom>
      <diagonal/>
    </border>
    <border>
      <left/>
      <right/>
      <top style="thick">
        <color rgb="FF2E2F2F"/>
      </top>
      <bottom style="thick">
        <color rgb="FF2E2F2F"/>
      </bottom>
      <diagonal/>
    </border>
    <border>
      <left/>
      <right style="thick">
        <color rgb="FF2E2F2F"/>
      </right>
      <top style="thick">
        <color rgb="FF2E2F2F"/>
      </top>
      <bottom style="thick">
        <color rgb="FF2E2F2F"/>
      </bottom>
      <diagonal/>
    </border>
    <border>
      <left style="thick">
        <color rgb="FF2E2F2F"/>
      </left>
      <right/>
      <top/>
      <bottom/>
      <diagonal/>
    </border>
    <border>
      <left style="thick">
        <color rgb="FF2E2F2F"/>
      </left>
      <right/>
      <top style="thick">
        <color rgb="FF2E2F2F"/>
      </top>
      <bottom/>
      <diagonal/>
    </border>
    <border>
      <left/>
      <right/>
      <top style="thick">
        <color rgb="FF2E2F2F"/>
      </top>
      <bottom/>
      <diagonal/>
    </border>
    <border>
      <left style="thick">
        <color rgb="FF2E2F2F"/>
      </left>
      <right/>
      <top/>
      <bottom style="thick">
        <color rgb="FF2E2F2F"/>
      </bottom>
      <diagonal/>
    </border>
    <border>
      <left/>
      <right/>
      <top/>
      <bottom style="thick">
        <color rgb="FF2E2F2F"/>
      </bottom>
      <diagonal/>
    </border>
    <border>
      <left/>
      <right style="thick">
        <color rgb="FF2E2F2F"/>
      </right>
      <top/>
      <bottom style="thick">
        <color rgb="FF2E2F2F"/>
      </bottom>
      <diagonal/>
    </border>
    <border>
      <left style="thick">
        <color rgb="FFC5D3FF"/>
      </left>
      <right style="thick">
        <color rgb="FF2E2F2F"/>
      </right>
      <top/>
      <bottom/>
      <diagonal/>
    </border>
  </borders>
  <cellStyleXfs count="3">
    <xf numFmtId="0" fontId="0" fillId="0" borderId="0"/>
    <xf numFmtId="0" fontId="3" fillId="2" borderId="1" applyNumberFormat="0" applyAlignment="0" applyProtection="0"/>
    <xf numFmtId="9" fontId="6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3" fillId="2" borderId="1" xfId="1"/>
    <xf numFmtId="0" fontId="3" fillId="2" borderId="1" xfId="1" applyAlignment="1">
      <alignment horizontal="left" vertical="center"/>
    </xf>
    <xf numFmtId="10" fontId="0" fillId="0" borderId="0" xfId="0" applyNumberFormat="1"/>
    <xf numFmtId="2" fontId="0" fillId="0" borderId="0" xfId="0" applyNumberFormat="1"/>
    <xf numFmtId="17" fontId="0" fillId="0" borderId="0" xfId="0" applyNumberFormat="1"/>
    <xf numFmtId="0" fontId="0" fillId="0" borderId="0" xfId="2" applyNumberFormat="1" applyFont="1"/>
    <xf numFmtId="10" fontId="0" fillId="0" borderId="0" xfId="2" applyNumberFormat="1" applyFont="1"/>
    <xf numFmtId="0" fontId="0" fillId="3" borderId="0" xfId="0" applyFill="1"/>
    <xf numFmtId="0" fontId="15" fillId="4" borderId="0" xfId="0" applyFont="1" applyFill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16" fillId="4" borderId="0" xfId="0" applyFont="1" applyFill="1" applyAlignment="1">
      <alignment horizontal="center" vertical="center"/>
    </xf>
    <xf numFmtId="0" fontId="10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0" fontId="0" fillId="4" borderId="0" xfId="0" applyNumberFormat="1" applyFill="1"/>
    <xf numFmtId="0" fontId="7" fillId="6" borderId="0" xfId="0" applyFont="1" applyFill="1"/>
    <xf numFmtId="0" fontId="0" fillId="7" borderId="0" xfId="0" applyFill="1"/>
    <xf numFmtId="0" fontId="17" fillId="5" borderId="2" xfId="0" applyFont="1" applyFill="1" applyBorder="1" applyAlignment="1">
      <alignment horizontal="center" vertical="center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3" xfId="0" applyFill="1" applyBorder="1"/>
    <xf numFmtId="0" fontId="9" fillId="5" borderId="10" xfId="0" applyFont="1" applyFill="1" applyBorder="1"/>
    <xf numFmtId="0" fontId="9" fillId="5" borderId="10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3" xfId="0" applyBorder="1"/>
    <xf numFmtId="0" fontId="9" fillId="5" borderId="3" xfId="0" applyFont="1" applyFill="1" applyBorder="1" applyAlignment="1">
      <alignment horizontal="left"/>
    </xf>
    <xf numFmtId="0" fontId="9" fillId="5" borderId="12" xfId="0" applyFont="1" applyFill="1" applyBorder="1"/>
    <xf numFmtId="0" fontId="9" fillId="5" borderId="12" xfId="0" applyFont="1" applyFill="1" applyBorder="1" applyAlignment="1">
      <alignment horizontal="left"/>
    </xf>
    <xf numFmtId="0" fontId="9" fillId="5" borderId="13" xfId="0" applyFont="1" applyFill="1" applyBorder="1" applyAlignment="1">
      <alignment horizontal="left"/>
    </xf>
    <xf numFmtId="0" fontId="17" fillId="5" borderId="4" xfId="0" applyFont="1" applyFill="1" applyBorder="1" applyAlignment="1">
      <alignment horizontal="center" vertical="top"/>
    </xf>
    <xf numFmtId="0" fontId="20" fillId="5" borderId="3" xfId="0" applyFont="1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8" borderId="0" xfId="0" applyFill="1"/>
    <xf numFmtId="0" fontId="8" fillId="8" borderId="0" xfId="0" applyFont="1" applyFill="1"/>
    <xf numFmtId="0" fontId="12" fillId="8" borderId="0" xfId="0" applyFont="1" applyFill="1" applyAlignment="1">
      <alignment vertical="center"/>
    </xf>
    <xf numFmtId="10" fontId="13" fillId="8" borderId="0" xfId="0" applyNumberFormat="1" applyFont="1" applyFill="1" applyAlignment="1">
      <alignment vertical="center"/>
    </xf>
    <xf numFmtId="0" fontId="0" fillId="8" borderId="0" xfId="0" applyFill="1" applyAlignment="1">
      <alignment horizontal="center" vertical="center"/>
    </xf>
    <xf numFmtId="14" fontId="0" fillId="8" borderId="0" xfId="0" applyNumberFormat="1" applyFill="1"/>
    <xf numFmtId="17" fontId="0" fillId="8" borderId="0" xfId="0" applyNumberFormat="1" applyFill="1"/>
    <xf numFmtId="2" fontId="0" fillId="8" borderId="0" xfId="0" applyNumberFormat="1" applyFill="1"/>
    <xf numFmtId="0" fontId="17" fillId="8" borderId="0" xfId="0" applyFont="1" applyFill="1" applyAlignment="1">
      <alignment horizontal="center" vertical="top"/>
    </xf>
    <xf numFmtId="0" fontId="20" fillId="8" borderId="0" xfId="0" applyFont="1" applyFill="1" applyAlignment="1">
      <alignment horizontal="center"/>
    </xf>
    <xf numFmtId="10" fontId="18" fillId="8" borderId="0" xfId="0" applyNumberFormat="1" applyFont="1" applyFill="1" applyAlignment="1">
      <alignment horizontal="center" vertical="center"/>
    </xf>
    <xf numFmtId="0" fontId="0" fillId="0" borderId="12" xfId="0" applyBorder="1"/>
    <xf numFmtId="0" fontId="9" fillId="8" borderId="0" xfId="0" applyFont="1" applyFill="1"/>
    <xf numFmtId="0" fontId="9" fillId="8" borderId="0" xfId="0" applyFont="1" applyFill="1" applyAlignment="1">
      <alignment horizontal="left"/>
    </xf>
    <xf numFmtId="10" fontId="14" fillId="5" borderId="13" xfId="0" applyNumberFormat="1" applyFont="1" applyFill="1" applyBorder="1" applyAlignment="1">
      <alignment horizontal="center"/>
    </xf>
    <xf numFmtId="10" fontId="18" fillId="5" borderId="13" xfId="0" applyNumberFormat="1" applyFont="1" applyFill="1" applyBorder="1" applyAlignment="1">
      <alignment horizontal="center"/>
    </xf>
    <xf numFmtId="0" fontId="0" fillId="8" borderId="8" xfId="0" applyFill="1" applyBorder="1"/>
    <xf numFmtId="0" fontId="0" fillId="0" borderId="14" xfId="0" applyBorder="1"/>
    <xf numFmtId="0" fontId="0" fillId="8" borderId="10" xfId="0" applyFill="1" applyBorder="1"/>
    <xf numFmtId="0" fontId="19" fillId="5" borderId="5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left" vertical="center" wrapText="1" indent="12"/>
    </xf>
    <xf numFmtId="0" fontId="21" fillId="5" borderId="6" xfId="0" applyFont="1" applyFill="1" applyBorder="1" applyAlignment="1">
      <alignment horizontal="left" vertical="center" wrapText="1" indent="12"/>
    </xf>
    <xf numFmtId="0" fontId="21" fillId="5" borderId="7" xfId="0" applyFont="1" applyFill="1" applyBorder="1" applyAlignment="1">
      <alignment horizontal="left" vertical="center" wrapText="1" indent="12"/>
    </xf>
  </cellXfs>
  <cellStyles count="3">
    <cellStyle name="Calculation" xfId="1" builtinId="22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E2F2F"/>
      <color rgb="FFC0C0C0"/>
      <color rgb="FFEAEAEA"/>
      <color rgb="FFC5D3FF"/>
      <color rgb="FFF8F8F8"/>
      <color rgb="FFB2B2B2"/>
      <color rgb="FF969696"/>
      <color rgb="FFF06C9B"/>
      <color rgb="FFFF69EB"/>
      <color rgb="FF838E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 Validation'!$G$4</c:f>
              <c:strCache>
                <c:ptCount val="1"/>
                <c:pt idx="0">
                  <c:v>Aikavälin hinnat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5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6DA-4134-BFFB-33F1F17B8FCF}"/>
              </c:ext>
            </c:extLst>
          </c:dPt>
          <c:cat>
            <c:numRef>
              <c:f>'Data Validation'!$F$5:$F$131</c:f>
              <c:numCache>
                <c:formatCode>m/d/yyyy</c:formatCode>
                <c:ptCount val="12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  <c:pt idx="36">
                  <c:v>44927</c:v>
                </c:pt>
                <c:pt idx="37">
                  <c:v>44958</c:v>
                </c:pt>
                <c:pt idx="38">
                  <c:v>44986</c:v>
                </c:pt>
                <c:pt idx="39">
                  <c:v>45017</c:v>
                </c:pt>
                <c:pt idx="40">
                  <c:v>45047</c:v>
                </c:pt>
                <c:pt idx="41">
                  <c:v>45078</c:v>
                </c:pt>
                <c:pt idx="42">
                  <c:v>45108</c:v>
                </c:pt>
                <c:pt idx="43">
                  <c:v>45139</c:v>
                </c:pt>
                <c:pt idx="44">
                  <c:v>45170</c:v>
                </c:pt>
                <c:pt idx="45">
                  <c:v>45200</c:v>
                </c:pt>
                <c:pt idx="46">
                  <c:v>45231</c:v>
                </c:pt>
                <c:pt idx="47">
                  <c:v>45261</c:v>
                </c:pt>
                <c:pt idx="48">
                  <c:v>45292</c:v>
                </c:pt>
                <c:pt idx="49">
                  <c:v>45323</c:v>
                </c:pt>
                <c:pt idx="50">
                  <c:v>45352</c:v>
                </c:pt>
                <c:pt idx="51">
                  <c:v>45383</c:v>
                </c:pt>
                <c:pt idx="52">
                  <c:v>45413</c:v>
                </c:pt>
                <c:pt idx="53">
                  <c:v>45444</c:v>
                </c:pt>
                <c:pt idx="54">
                  <c:v>45474</c:v>
                </c:pt>
                <c:pt idx="55">
                  <c:v>45505</c:v>
                </c:pt>
                <c:pt idx="56">
                  <c:v>45536</c:v>
                </c:pt>
                <c:pt idx="57">
                  <c:v>45566</c:v>
                </c:pt>
                <c:pt idx="58">
                  <c:v>45597</c:v>
                </c:pt>
                <c:pt idx="59">
                  <c:v>45627</c:v>
                </c:pt>
                <c:pt idx="60">
                  <c:v>45658</c:v>
                </c:pt>
                <c:pt idx="61">
                  <c:v>45689</c:v>
                </c:pt>
                <c:pt idx="62">
                  <c:v>45717</c:v>
                </c:pt>
                <c:pt idx="63">
                  <c:v>45748</c:v>
                </c:pt>
                <c:pt idx="64">
                  <c:v>45778</c:v>
                </c:pt>
                <c:pt idx="65">
                  <c:v>45809</c:v>
                </c:pt>
                <c:pt idx="66">
                  <c:v>45839</c:v>
                </c:pt>
              </c:numCache>
            </c:numRef>
          </c:cat>
          <c:val>
            <c:numRef>
              <c:f>'Data Validation'!$G$5:$G$131</c:f>
              <c:numCache>
                <c:formatCode>0.00</c:formatCode>
                <c:ptCount val="127"/>
                <c:pt idx="0">
                  <c:v>100.435997009277</c:v>
                </c:pt>
                <c:pt idx="1">
                  <c:v>94.1875</c:v>
                </c:pt>
                <c:pt idx="2">
                  <c:v>97.486000061035099</c:v>
                </c:pt>
                <c:pt idx="3">
                  <c:v>123.699996948242</c:v>
                </c:pt>
                <c:pt idx="4">
                  <c:v>122.11849975585901</c:v>
                </c:pt>
                <c:pt idx="5">
                  <c:v>137.940994262695</c:v>
                </c:pt>
                <c:pt idx="6">
                  <c:v>158.23399353027301</c:v>
                </c:pt>
                <c:pt idx="7">
                  <c:v>172.54800415039</c:v>
                </c:pt>
                <c:pt idx="8">
                  <c:v>157.43649291992099</c:v>
                </c:pt>
                <c:pt idx="9">
                  <c:v>151.80749511718699</c:v>
                </c:pt>
                <c:pt idx="10">
                  <c:v>158.40199279785099</c:v>
                </c:pt>
                <c:pt idx="11">
                  <c:v>162.84649658203099</c:v>
                </c:pt>
                <c:pt idx="12">
                  <c:v>160.30999755859301</c:v>
                </c:pt>
                <c:pt idx="13">
                  <c:v>154.64649963378901</c:v>
                </c:pt>
                <c:pt idx="14">
                  <c:v>154.70399475097599</c:v>
                </c:pt>
                <c:pt idx="15">
                  <c:v>173.371002197265</c:v>
                </c:pt>
                <c:pt idx="16">
                  <c:v>161.15350341796801</c:v>
                </c:pt>
                <c:pt idx="17">
                  <c:v>172.00799560546801</c:v>
                </c:pt>
                <c:pt idx="18">
                  <c:v>166.37950134277301</c:v>
                </c:pt>
                <c:pt idx="19">
                  <c:v>173.53950500488199</c:v>
                </c:pt>
                <c:pt idx="20">
                  <c:v>164.25199890136699</c:v>
                </c:pt>
                <c:pt idx="21">
                  <c:v>168.62150573730401</c:v>
                </c:pt>
                <c:pt idx="22">
                  <c:v>175.35350036621</c:v>
                </c:pt>
                <c:pt idx="23">
                  <c:v>166.71699523925699</c:v>
                </c:pt>
                <c:pt idx="24">
                  <c:v>149.57350158691401</c:v>
                </c:pt>
                <c:pt idx="25">
                  <c:v>153.56300354003901</c:v>
                </c:pt>
                <c:pt idx="26">
                  <c:v>162.99749755859301</c:v>
                </c:pt>
                <c:pt idx="27">
                  <c:v>124.28150177001901</c:v>
                </c:pt>
                <c:pt idx="28">
                  <c:v>120.209503173828</c:v>
                </c:pt>
                <c:pt idx="29">
                  <c:v>106.209999084472</c:v>
                </c:pt>
                <c:pt idx="30">
                  <c:v>134.94999694824199</c:v>
                </c:pt>
                <c:pt idx="31">
                  <c:v>126.76999664306599</c:v>
                </c:pt>
                <c:pt idx="32">
                  <c:v>113</c:v>
                </c:pt>
                <c:pt idx="33">
                  <c:v>102.44000244140599</c:v>
                </c:pt>
                <c:pt idx="34">
                  <c:v>96.540000915527301</c:v>
                </c:pt>
                <c:pt idx="35">
                  <c:v>84</c:v>
                </c:pt>
                <c:pt idx="36">
                  <c:v>103.129997253417</c:v>
                </c:pt>
                <c:pt idx="37">
                  <c:v>94.230003356933594</c:v>
                </c:pt>
                <c:pt idx="38">
                  <c:v>103.290000915527</c:v>
                </c:pt>
                <c:pt idx="39">
                  <c:v>105.449996948242</c:v>
                </c:pt>
                <c:pt idx="40">
                  <c:v>120.58000183105401</c:v>
                </c:pt>
                <c:pt idx="41">
                  <c:v>130.36000061035099</c:v>
                </c:pt>
                <c:pt idx="42">
                  <c:v>133.67999267578099</c:v>
                </c:pt>
                <c:pt idx="43">
                  <c:v>138.009994506835</c:v>
                </c:pt>
                <c:pt idx="44">
                  <c:v>127.120002746582</c:v>
                </c:pt>
                <c:pt idx="45">
                  <c:v>133.08999633789</c:v>
                </c:pt>
                <c:pt idx="46">
                  <c:v>146.08999633789</c:v>
                </c:pt>
                <c:pt idx="47">
                  <c:v>151.94000244140599</c:v>
                </c:pt>
                <c:pt idx="48">
                  <c:v>155.19999694824199</c:v>
                </c:pt>
                <c:pt idx="49">
                  <c:v>176.759994506835</c:v>
                </c:pt>
                <c:pt idx="50">
                  <c:v>180.38000488281199</c:v>
                </c:pt>
                <c:pt idx="51">
                  <c:v>175</c:v>
                </c:pt>
                <c:pt idx="52">
                  <c:v>176.44000244140599</c:v>
                </c:pt>
                <c:pt idx="53">
                  <c:v>193.25</c:v>
                </c:pt>
                <c:pt idx="54">
                  <c:v>186.97999572753901</c:v>
                </c:pt>
                <c:pt idx="55">
                  <c:v>178.5</c:v>
                </c:pt>
                <c:pt idx="56">
                  <c:v>186.33000183105401</c:v>
                </c:pt>
                <c:pt idx="57">
                  <c:v>186.39999389648401</c:v>
                </c:pt>
                <c:pt idx="58">
                  <c:v>207.88999938964801</c:v>
                </c:pt>
                <c:pt idx="59">
                  <c:v>219.38999938964801</c:v>
                </c:pt>
                <c:pt idx="60">
                  <c:v>237.67999267578099</c:v>
                </c:pt>
                <c:pt idx="61">
                  <c:v>212.27999877929599</c:v>
                </c:pt>
                <c:pt idx="62">
                  <c:v>190.259994506835</c:v>
                </c:pt>
                <c:pt idx="63">
                  <c:v>184.419998168945</c:v>
                </c:pt>
                <c:pt idx="64">
                  <c:v>205.009994506835</c:v>
                </c:pt>
                <c:pt idx="65">
                  <c:v>219.38999938964801</c:v>
                </c:pt>
                <c:pt idx="66">
                  <c:v>234.11000061035099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C-451D-A6D6-BF2BAAFBD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574832"/>
        <c:axId val="382581552"/>
      </c:lineChart>
      <c:dateAx>
        <c:axId val="382574832"/>
        <c:scaling>
          <c:orientation val="minMax"/>
        </c:scaling>
        <c:delete val="0"/>
        <c:axPos val="b"/>
        <c:numFmt formatCode="d:m: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81552"/>
        <c:crosses val="autoZero"/>
        <c:auto val="1"/>
        <c:lblOffset val="100"/>
        <c:baseTimeUnit val="months"/>
        <c:majorUnit val="1"/>
        <c:majorTimeUnit val="years"/>
        <c:minorUnit val="1"/>
        <c:minorTimeUnit val="years"/>
      </c:dateAx>
      <c:valAx>
        <c:axId val="3825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74832"/>
        <c:crosses val="autoZero"/>
        <c:crossBetween val="between"/>
      </c:valAx>
      <c:spPr>
        <a:noFill/>
        <a:ln w="12700"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plotArea>
      <cx:plotAreaRegion>
        <cx:series layoutId="waterfall" uniqueId="{2A34BC4A-B3AA-498E-9AC3-1CBBCF6E0DF4}">
          <cx:tx>
            <cx:txData>
              <cx:f>_xlchart.v1.0</cx:f>
              <cx:v>Amazon</cx:v>
            </cx:txData>
          </cx:tx>
          <cx:dataPt idx="7">
            <cx:spPr>
              <a:solidFill>
                <a:srgbClr val="C0C0C0"/>
              </a:solidFill>
            </cx:spPr>
          </cx:dataPt>
          <cx:dataLabels pos="outEnd">
            <cx:visibility seriesName="0" categoryName="0" value="1"/>
            <cx:separator>, </cx:separator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  <cx:spPr>
    <a:ln w="12700"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4.svg"/><Relationship Id="rId11" Type="http://schemas.openxmlformats.org/officeDocument/2006/relationships/image" Target="../media/image9.svg"/><Relationship Id="rId5" Type="http://schemas.openxmlformats.org/officeDocument/2006/relationships/image" Target="../media/image3.png"/><Relationship Id="rId10" Type="http://schemas.openxmlformats.org/officeDocument/2006/relationships/image" Target="../media/image8.png"/><Relationship Id="rId4" Type="http://schemas.openxmlformats.org/officeDocument/2006/relationships/image" Target="../media/image2.sv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6</xdr:row>
      <xdr:rowOff>144235</xdr:rowOff>
    </xdr:from>
    <xdr:to>
      <xdr:col>13</xdr:col>
      <xdr:colOff>847725</xdr:colOff>
      <xdr:row>22</xdr:row>
      <xdr:rowOff>138792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223D91-D04C-4046-8A55-71CF2F546F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1450" y="2239735"/>
              <a:ext cx="6448425" cy="36616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12317</xdr:colOff>
      <xdr:row>6</xdr:row>
      <xdr:rowOff>152371</xdr:rowOff>
    </xdr:from>
    <xdr:to>
      <xdr:col>20</xdr:col>
      <xdr:colOff>602535</xdr:colOff>
      <xdr:row>22</xdr:row>
      <xdr:rowOff>134653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CE9D8A-10E5-4FEB-AB52-208C0B9D5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19051</xdr:colOff>
      <xdr:row>1</xdr:row>
      <xdr:rowOff>1</xdr:rowOff>
    </xdr:from>
    <xdr:to>
      <xdr:col>8</xdr:col>
      <xdr:colOff>1</xdr:colOff>
      <xdr:row>2</xdr:row>
      <xdr:rowOff>28575</xdr:rowOff>
    </xdr:to>
    <xdr:pic>
      <xdr:nvPicPr>
        <xdr:cNvPr id="15" name="Graphic 14" descr="Bar graph with upward trend with solid fill">
          <a:extLst>
            <a:ext uri="{FF2B5EF4-FFF2-40B4-BE49-F238E27FC236}">
              <a16:creationId xmlns:a16="http://schemas.microsoft.com/office/drawing/2014/main" id="{E5CB8B63-A09D-83F6-6423-67225044E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00526" y="200026"/>
          <a:ext cx="666750" cy="666749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0</xdr:row>
      <xdr:rowOff>152398</xdr:rowOff>
    </xdr:from>
    <xdr:to>
      <xdr:col>16</xdr:col>
      <xdr:colOff>142876</xdr:colOff>
      <xdr:row>2</xdr:row>
      <xdr:rowOff>49714</xdr:rowOff>
    </xdr:to>
    <xdr:pic>
      <xdr:nvPicPr>
        <xdr:cNvPr id="17" name="Graphic 16" descr="Periodic Graph with solid fill">
          <a:extLst>
            <a:ext uri="{FF2B5EF4-FFF2-40B4-BE49-F238E27FC236}">
              <a16:creationId xmlns:a16="http://schemas.microsoft.com/office/drawing/2014/main" id="{8CE41885-E4C5-2CFB-3C68-17BDD0AA4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477500" y="152398"/>
          <a:ext cx="733426" cy="733426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</xdr:colOff>
      <xdr:row>2</xdr:row>
      <xdr:rowOff>247650</xdr:rowOff>
    </xdr:from>
    <xdr:to>
      <xdr:col>17</xdr:col>
      <xdr:colOff>714375</xdr:colOff>
      <xdr:row>5</xdr:row>
      <xdr:rowOff>9526</xdr:rowOff>
    </xdr:to>
    <xdr:pic>
      <xdr:nvPicPr>
        <xdr:cNvPr id="19" name="Graphic 18" descr="Daily calendar with solid fill">
          <a:extLst>
            <a:ext uri="{FF2B5EF4-FFF2-40B4-BE49-F238E27FC236}">
              <a16:creationId xmlns:a16="http://schemas.microsoft.com/office/drawing/2014/main" id="{8C86D5F6-DA53-7BF1-6B8A-E71130C1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896725" y="1085850"/>
          <a:ext cx="676275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276226</xdr:colOff>
      <xdr:row>20</xdr:row>
      <xdr:rowOff>19052</xdr:rowOff>
    </xdr:from>
    <xdr:to>
      <xdr:col>4</xdr:col>
      <xdr:colOff>819888</xdr:colOff>
      <xdr:row>23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6203A4-8160-5FE5-5213-9CE169F27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1" y="5400677"/>
          <a:ext cx="2429612" cy="561973"/>
        </a:xfrm>
        <a:prstGeom prst="rect">
          <a:avLst/>
        </a:prstGeom>
      </xdr:spPr>
    </xdr:pic>
    <xdr:clientData/>
  </xdr:twoCellAnchor>
  <xdr:twoCellAnchor>
    <xdr:from>
      <xdr:col>8</xdr:col>
      <xdr:colOff>161928</xdr:colOff>
      <xdr:row>3</xdr:row>
      <xdr:rowOff>323850</xdr:rowOff>
    </xdr:from>
    <xdr:to>
      <xdr:col>8</xdr:col>
      <xdr:colOff>646560</xdr:colOff>
      <xdr:row>4</xdr:row>
      <xdr:rowOff>257175</xdr:rowOff>
    </xdr:to>
    <xdr:sp macro="" textlink="">
      <xdr:nvSpPr>
        <xdr:cNvPr id="6" name="Arrow: Chevron 5">
          <a:extLst>
            <a:ext uri="{FF2B5EF4-FFF2-40B4-BE49-F238E27FC236}">
              <a16:creationId xmlns:a16="http://schemas.microsoft.com/office/drawing/2014/main" id="{EA96C505-5A08-544F-7461-C7DF81FAC3E3}"/>
            </a:ext>
          </a:extLst>
        </xdr:cNvPr>
        <xdr:cNvSpPr/>
      </xdr:nvSpPr>
      <xdr:spPr>
        <a:xfrm rot="16200000">
          <a:off x="4942906" y="1315022"/>
          <a:ext cx="276225" cy="484632"/>
        </a:xfrm>
        <a:prstGeom prst="chevron">
          <a:avLst/>
        </a:prstGeom>
        <a:solidFill>
          <a:srgbClr val="C5D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2E2F2F"/>
            </a:solidFill>
          </a:endParaRPr>
        </a:p>
      </xdr:txBody>
    </xdr:sp>
    <xdr:clientData/>
  </xdr:twoCellAnchor>
  <xdr:twoCellAnchor editAs="oneCell">
    <xdr:from>
      <xdr:col>2</xdr:col>
      <xdr:colOff>57150</xdr:colOff>
      <xdr:row>1</xdr:row>
      <xdr:rowOff>57150</xdr:rowOff>
    </xdr:from>
    <xdr:to>
      <xdr:col>2</xdr:col>
      <xdr:colOff>590549</xdr:colOff>
      <xdr:row>1</xdr:row>
      <xdr:rowOff>590549</xdr:rowOff>
    </xdr:to>
    <xdr:pic>
      <xdr:nvPicPr>
        <xdr:cNvPr id="8" name="Graphic 7" descr="Information with solid fill">
          <a:extLst>
            <a:ext uri="{FF2B5EF4-FFF2-40B4-BE49-F238E27FC236}">
              <a16:creationId xmlns:a16="http://schemas.microsoft.com/office/drawing/2014/main" id="{C1189BD2-F076-39C6-9B35-1DCABA9F0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85775" y="257175"/>
          <a:ext cx="533399" cy="533399"/>
        </a:xfrm>
        <a:prstGeom prst="rect">
          <a:avLst/>
        </a:prstGeom>
      </xdr:spPr>
    </xdr:pic>
    <xdr:clientData/>
  </xdr:twoCellAnchor>
  <xdr:twoCellAnchor>
    <xdr:from>
      <xdr:col>11</xdr:col>
      <xdr:colOff>180979</xdr:colOff>
      <xdr:row>3</xdr:row>
      <xdr:rowOff>314324</xdr:rowOff>
    </xdr:from>
    <xdr:to>
      <xdr:col>11</xdr:col>
      <xdr:colOff>665611</xdr:colOff>
      <xdr:row>4</xdr:row>
      <xdr:rowOff>247649</xdr:rowOff>
    </xdr:to>
    <xdr:sp macro="" textlink="">
      <xdr:nvSpPr>
        <xdr:cNvPr id="9" name="Arrow: Chevron 8">
          <a:extLst>
            <a:ext uri="{FF2B5EF4-FFF2-40B4-BE49-F238E27FC236}">
              <a16:creationId xmlns:a16="http://schemas.microsoft.com/office/drawing/2014/main" id="{2E82FBA3-6CAD-1388-0A5D-90FC51896CB6}"/>
            </a:ext>
          </a:extLst>
        </xdr:cNvPr>
        <xdr:cNvSpPr/>
      </xdr:nvSpPr>
      <xdr:spPr>
        <a:xfrm rot="5400000">
          <a:off x="7771832" y="1305496"/>
          <a:ext cx="276225" cy="484632"/>
        </a:xfrm>
        <a:prstGeom prst="chevron">
          <a:avLst/>
        </a:prstGeom>
        <a:solidFill>
          <a:srgbClr val="C0C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2E2F2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5D3FF"/>
      </a:accent1>
      <a:accent2>
        <a:srgbClr val="C0C0C0"/>
      </a:accent2>
      <a:accent3>
        <a:srgbClr val="97B0FE"/>
      </a:accent3>
      <a:accent4>
        <a:srgbClr val="FFC000"/>
      </a:accent4>
      <a:accent5>
        <a:srgbClr val="C5D3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AA60-437A-4C0E-89D5-8EEC5C653DB7}">
  <dimension ref="A1:J1517"/>
  <sheetViews>
    <sheetView workbookViewId="0">
      <selection activeCell="J983" sqref="J983"/>
    </sheetView>
  </sheetViews>
  <sheetFormatPr defaultRowHeight="15" x14ac:dyDescent="0.25"/>
  <cols>
    <col min="1" max="7" width="16.5703125" customWidth="1"/>
    <col min="8" max="8" width="13.28515625" customWidth="1"/>
    <col min="10" max="10" width="85.42578125" bestFit="1" customWidth="1"/>
  </cols>
  <sheetData>
    <row r="1" spans="1:10" ht="18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J1" s="1" t="s">
        <v>0</v>
      </c>
    </row>
    <row r="2" spans="1:10" ht="30" x14ac:dyDescent="0.25">
      <c r="A2" s="3">
        <v>35551</v>
      </c>
      <c r="B2">
        <v>0.121875002980232</v>
      </c>
      <c r="C2">
        <v>0.125</v>
      </c>
      <c r="D2">
        <v>6.5624997019767706E-2</v>
      </c>
      <c r="E2">
        <v>7.5000002980232197E-2</v>
      </c>
      <c r="F2">
        <v>3286728000</v>
      </c>
      <c r="G2">
        <v>7.5000002980232197E-2</v>
      </c>
      <c r="H2" t="s">
        <v>9</v>
      </c>
      <c r="J2" s="4" t="s">
        <v>14</v>
      </c>
    </row>
    <row r="3" spans="1:10" x14ac:dyDescent="0.25">
      <c r="A3" s="3">
        <v>35582</v>
      </c>
      <c r="B3">
        <v>7.5520999729633304E-2</v>
      </c>
      <c r="C3">
        <v>8.5417002439498901E-2</v>
      </c>
      <c r="D3">
        <v>6.8750001490116106E-2</v>
      </c>
      <c r="E3">
        <v>7.7082999050617204E-2</v>
      </c>
      <c r="F3">
        <v>1063272000</v>
      </c>
      <c r="G3">
        <v>7.7082999050617204E-2</v>
      </c>
      <c r="H3" t="s">
        <v>9</v>
      </c>
    </row>
    <row r="4" spans="1:10" x14ac:dyDescent="0.25">
      <c r="A4" s="3">
        <v>35612</v>
      </c>
      <c r="B4">
        <v>7.7082999050617204E-2</v>
      </c>
      <c r="C4">
        <v>0.12864600121974901</v>
      </c>
      <c r="D4">
        <v>7.5520999729633304E-2</v>
      </c>
      <c r="E4">
        <v>0.119791999459266</v>
      </c>
      <c r="F4">
        <v>2172288000</v>
      </c>
      <c r="G4">
        <v>0.119791999459266</v>
      </c>
      <c r="H4" t="s">
        <v>9</v>
      </c>
    </row>
    <row r="5" spans="1:10" x14ac:dyDescent="0.25">
      <c r="A5" s="3">
        <v>35643</v>
      </c>
      <c r="B5">
        <v>0.11718799918889999</v>
      </c>
      <c r="C5">
        <v>0.120833002030849</v>
      </c>
      <c r="D5">
        <v>9.6874997019767706E-2</v>
      </c>
      <c r="E5">
        <v>0.116926997900009</v>
      </c>
      <c r="F5">
        <v>638136000</v>
      </c>
      <c r="G5">
        <v>0.116926997900009</v>
      </c>
      <c r="H5" t="s">
        <v>9</v>
      </c>
    </row>
    <row r="6" spans="1:10" x14ac:dyDescent="0.25">
      <c r="A6" s="3">
        <v>35674</v>
      </c>
      <c r="B6">
        <v>0.11718799918889999</v>
      </c>
      <c r="C6">
        <v>0.240624994039535</v>
      </c>
      <c r="D6">
        <v>0.11562500149011599</v>
      </c>
      <c r="E6">
        <v>0.21692700684070501</v>
      </c>
      <c r="F6">
        <v>2157240000</v>
      </c>
      <c r="G6">
        <v>0.21692700684070501</v>
      </c>
      <c r="H6" t="s">
        <v>9</v>
      </c>
    </row>
    <row r="7" spans="1:10" x14ac:dyDescent="0.25">
      <c r="A7" s="3">
        <v>35704</v>
      </c>
      <c r="B7">
        <v>0.22187499701976701</v>
      </c>
      <c r="C7">
        <v>0.27500000596046398</v>
      </c>
      <c r="D7">
        <v>0.176042005419731</v>
      </c>
      <c r="E7">
        <v>0.254166990518569</v>
      </c>
      <c r="F7">
        <v>2103744000</v>
      </c>
      <c r="G7">
        <v>0.254166990518569</v>
      </c>
      <c r="H7" t="s">
        <v>9</v>
      </c>
    </row>
    <row r="8" spans="1:10" x14ac:dyDescent="0.25">
      <c r="A8" s="3">
        <v>35735</v>
      </c>
      <c r="B8">
        <v>0.26093798875808699</v>
      </c>
      <c r="C8">
        <v>0.26093798875808699</v>
      </c>
      <c r="D8">
        <v>0.183332994580268</v>
      </c>
      <c r="E8">
        <v>0.20624999701976701</v>
      </c>
      <c r="F8">
        <v>1355952000</v>
      </c>
      <c r="G8">
        <v>0.20624999701976701</v>
      </c>
      <c r="H8" t="s">
        <v>9</v>
      </c>
    </row>
    <row r="9" spans="1:10" x14ac:dyDescent="0.25">
      <c r="A9" s="3">
        <v>35765</v>
      </c>
      <c r="B9">
        <v>0.21197900176048201</v>
      </c>
      <c r="C9">
        <v>0.25208300352096502</v>
      </c>
      <c r="D9">
        <v>0.20677100121974901</v>
      </c>
      <c r="E9">
        <v>0.25104200839996299</v>
      </c>
      <c r="F9">
        <v>1299648000</v>
      </c>
      <c r="G9">
        <v>0.25104200839996299</v>
      </c>
      <c r="H9" t="s">
        <v>9</v>
      </c>
    </row>
    <row r="10" spans="1:10" x14ac:dyDescent="0.25">
      <c r="A10" s="3">
        <v>35796</v>
      </c>
      <c r="B10">
        <v>0.25</v>
      </c>
      <c r="C10">
        <v>0.26718801259994501</v>
      </c>
      <c r="D10">
        <v>0.207292005419731</v>
      </c>
      <c r="E10">
        <v>0.245832994580268</v>
      </c>
      <c r="F10">
        <v>2241600000</v>
      </c>
      <c r="G10">
        <v>0.245832994580268</v>
      </c>
      <c r="H10" t="s">
        <v>9</v>
      </c>
    </row>
    <row r="11" spans="1:10" x14ac:dyDescent="0.25">
      <c r="A11" s="3">
        <v>35827</v>
      </c>
      <c r="B11">
        <v>0.24739600718021301</v>
      </c>
      <c r="C11">
        <v>0.33177098631858798</v>
      </c>
      <c r="D11">
        <v>0.238542005419731</v>
      </c>
      <c r="E11">
        <v>0.32083299756050099</v>
      </c>
      <c r="F11">
        <v>2612424000</v>
      </c>
      <c r="G11">
        <v>0.32083299756050099</v>
      </c>
      <c r="H11" t="s">
        <v>9</v>
      </c>
    </row>
    <row r="12" spans="1:10" x14ac:dyDescent="0.25">
      <c r="A12" s="3">
        <v>35855</v>
      </c>
      <c r="B12">
        <v>0.31614598631858798</v>
      </c>
      <c r="C12">
        <v>0.36770799756050099</v>
      </c>
      <c r="D12">
        <v>0.29166701436042702</v>
      </c>
      <c r="E12">
        <v>0.35637998580932601</v>
      </c>
      <c r="F12">
        <v>4136376000</v>
      </c>
      <c r="G12">
        <v>0.35637998580932601</v>
      </c>
      <c r="H12" t="s">
        <v>9</v>
      </c>
    </row>
    <row r="13" spans="1:10" x14ac:dyDescent="0.25">
      <c r="A13" s="3">
        <v>35886</v>
      </c>
      <c r="B13">
        <v>0.35520800948143</v>
      </c>
      <c r="C13">
        <v>0.41666701436042702</v>
      </c>
      <c r="D13">
        <v>0.32135400176048201</v>
      </c>
      <c r="E13">
        <v>0.38229200243949801</v>
      </c>
      <c r="F13">
        <v>7097376000</v>
      </c>
      <c r="G13">
        <v>0.38229200243949801</v>
      </c>
      <c r="H13" t="s">
        <v>9</v>
      </c>
    </row>
    <row r="14" spans="1:10" x14ac:dyDescent="0.25">
      <c r="A14" s="3">
        <v>35916</v>
      </c>
      <c r="B14">
        <v>0.38645800948143</v>
      </c>
      <c r="C14">
        <v>0.39947900176048201</v>
      </c>
      <c r="D14">
        <v>0.332291990518569</v>
      </c>
      <c r="E14">
        <v>0.36718800663947998</v>
      </c>
      <c r="F14">
        <v>3497400000</v>
      </c>
      <c r="G14">
        <v>0.36718800663947998</v>
      </c>
      <c r="H14" t="s">
        <v>9</v>
      </c>
    </row>
    <row r="15" spans="1:10" x14ac:dyDescent="0.25">
      <c r="A15" s="3">
        <v>35947</v>
      </c>
      <c r="B15">
        <v>0.36666700243949801</v>
      </c>
      <c r="C15">
        <v>0.87291699647903398</v>
      </c>
      <c r="D15">
        <v>0.34375</v>
      </c>
      <c r="E15">
        <v>0.83125001192092896</v>
      </c>
      <c r="F15">
        <v>11677572000</v>
      </c>
      <c r="G15">
        <v>0.83125001192092896</v>
      </c>
      <c r="H15" t="s">
        <v>9</v>
      </c>
    </row>
    <row r="16" spans="1:10" x14ac:dyDescent="0.25">
      <c r="A16" s="3">
        <v>35977</v>
      </c>
      <c r="B16">
        <v>0.84843802452087402</v>
      </c>
      <c r="C16">
        <v>1.2250000238418499</v>
      </c>
      <c r="D16">
        <v>0.785417020320892</v>
      </c>
      <c r="E16">
        <v>0.92395800352096502</v>
      </c>
      <c r="F16">
        <v>13278936000</v>
      </c>
      <c r="G16">
        <v>0.92395800352096502</v>
      </c>
      <c r="H16" t="s">
        <v>9</v>
      </c>
    </row>
    <row r="17" spans="1:8" x14ac:dyDescent="0.25">
      <c r="A17" s="3">
        <v>36008</v>
      </c>
      <c r="B17">
        <v>0.91458302736282304</v>
      </c>
      <c r="C17">
        <v>1.1458330154418901</v>
      </c>
      <c r="D17">
        <v>0.69270801544189398</v>
      </c>
      <c r="E17">
        <v>0.69791698455810502</v>
      </c>
      <c r="F17">
        <v>8812152000</v>
      </c>
      <c r="G17">
        <v>0.69791698455810502</v>
      </c>
      <c r="H17" t="s">
        <v>9</v>
      </c>
    </row>
    <row r="18" spans="1:8" x14ac:dyDescent="0.25">
      <c r="A18" s="3">
        <v>36039</v>
      </c>
      <c r="B18">
        <v>0.63437497615814198</v>
      </c>
      <c r="C18">
        <v>1</v>
      </c>
      <c r="D18">
        <v>0.54166698455810502</v>
      </c>
      <c r="E18">
        <v>0.93020802736282304</v>
      </c>
      <c r="F18">
        <v>13556712000</v>
      </c>
      <c r="G18">
        <v>0.93020802736282304</v>
      </c>
      <c r="H18" t="s">
        <v>9</v>
      </c>
    </row>
    <row r="19" spans="1:8" x14ac:dyDescent="0.25">
      <c r="A19" s="3">
        <v>36069</v>
      </c>
      <c r="B19">
        <v>0.89999997615814198</v>
      </c>
      <c r="C19">
        <v>1.08177101612091</v>
      </c>
      <c r="D19">
        <v>0.66666698455810502</v>
      </c>
      <c r="E19">
        <v>1.0536459684371899</v>
      </c>
      <c r="F19">
        <v>10088892000</v>
      </c>
      <c r="G19">
        <v>1.0536459684371899</v>
      </c>
      <c r="H19" t="s">
        <v>9</v>
      </c>
    </row>
    <row r="20" spans="1:8" x14ac:dyDescent="0.25">
      <c r="A20" s="3">
        <v>36100</v>
      </c>
      <c r="B20">
        <v>1.0677080154418901</v>
      </c>
      <c r="C20">
        <v>1.9427080154418901</v>
      </c>
      <c r="D20">
        <v>1.0062500238418499</v>
      </c>
      <c r="E20">
        <v>1.6000000238418499</v>
      </c>
      <c r="F20">
        <v>13035792000</v>
      </c>
      <c r="G20">
        <v>1.6000000238418499</v>
      </c>
      <c r="H20" t="s">
        <v>9</v>
      </c>
    </row>
    <row r="21" spans="1:8" x14ac:dyDescent="0.25">
      <c r="A21" s="3">
        <v>36130</v>
      </c>
      <c r="B21">
        <v>1.54583299160003</v>
      </c>
      <c r="C21">
        <v>3.015625</v>
      </c>
      <c r="D21">
        <v>1.51666700839996</v>
      </c>
      <c r="E21">
        <v>2.6770830154418901</v>
      </c>
      <c r="F21">
        <v>14484360000</v>
      </c>
      <c r="G21">
        <v>2.6770830154418901</v>
      </c>
      <c r="H21" t="s">
        <v>9</v>
      </c>
    </row>
    <row r="22" spans="1:8" x14ac:dyDescent="0.25">
      <c r="A22" s="3">
        <v>36161</v>
      </c>
      <c r="B22">
        <v>2.73072910308837</v>
      </c>
      <c r="C22">
        <v>4.9781250953674299</v>
      </c>
      <c r="D22">
        <v>2.3140630722045898</v>
      </c>
      <c r="E22">
        <v>2.9234380722045898</v>
      </c>
      <c r="F22">
        <v>12926976000</v>
      </c>
      <c r="G22">
        <v>2.9234380722045898</v>
      </c>
      <c r="H22" t="s">
        <v>9</v>
      </c>
    </row>
    <row r="23" spans="1:8" x14ac:dyDescent="0.25">
      <c r="A23" s="3">
        <v>36192</v>
      </c>
      <c r="B23">
        <v>2.9437499046325599</v>
      </c>
      <c r="C23">
        <v>3.25</v>
      </c>
      <c r="D23">
        <v>2.10625004768371</v>
      </c>
      <c r="E23">
        <v>3.203125</v>
      </c>
      <c r="F23">
        <v>6362920000</v>
      </c>
      <c r="G23">
        <v>3.203125</v>
      </c>
      <c r="H23" t="s">
        <v>9</v>
      </c>
    </row>
    <row r="24" spans="1:8" x14ac:dyDescent="0.25">
      <c r="A24" s="3">
        <v>36220</v>
      </c>
      <c r="B24">
        <v>3.1749999523162802</v>
      </c>
      <c r="C24">
        <v>4.4499998092651296</v>
      </c>
      <c r="D24">
        <v>2.8499999046325599</v>
      </c>
      <c r="E24">
        <v>4.3046879768371502</v>
      </c>
      <c r="F24">
        <v>6620200000</v>
      </c>
      <c r="G24">
        <v>4.3046879768371502</v>
      </c>
      <c r="H24" t="s">
        <v>9</v>
      </c>
    </row>
    <row r="25" spans="1:8" x14ac:dyDescent="0.25">
      <c r="A25" s="3">
        <v>36251</v>
      </c>
      <c r="B25">
        <v>4.484375</v>
      </c>
      <c r="C25">
        <v>5.53125</v>
      </c>
      <c r="D25">
        <v>3.7750000953674299</v>
      </c>
      <c r="E25">
        <v>4.3015627861022896</v>
      </c>
      <c r="F25">
        <v>7265708000</v>
      </c>
      <c r="G25">
        <v>4.3015627861022896</v>
      </c>
      <c r="H25" t="s">
        <v>9</v>
      </c>
    </row>
    <row r="26" spans="1:8" x14ac:dyDescent="0.25">
      <c r="A26" s="3">
        <v>36281</v>
      </c>
      <c r="B26">
        <v>4.171875</v>
      </c>
      <c r="C26">
        <v>4.1765627861022896</v>
      </c>
      <c r="D26">
        <v>2.6124999523162802</v>
      </c>
      <c r="E26">
        <v>2.96875</v>
      </c>
      <c r="F26">
        <v>6075356000</v>
      </c>
      <c r="G26">
        <v>2.96875</v>
      </c>
      <c r="H26" t="s">
        <v>9</v>
      </c>
    </row>
    <row r="27" spans="1:8" x14ac:dyDescent="0.25">
      <c r="A27" s="3">
        <v>36312</v>
      </c>
      <c r="B27">
        <v>2.7874999046325599</v>
      </c>
      <c r="C27">
        <v>3.2374999523162802</v>
      </c>
      <c r="D27">
        <v>2.2437500953674299</v>
      </c>
      <c r="E27">
        <v>3.1281249523162802</v>
      </c>
      <c r="F27">
        <v>7294948000</v>
      </c>
      <c r="G27">
        <v>3.1281249523162802</v>
      </c>
      <c r="H27" t="s">
        <v>9</v>
      </c>
    </row>
    <row r="28" spans="1:8" x14ac:dyDescent="0.25">
      <c r="A28" s="3">
        <v>36342</v>
      </c>
      <c r="B28">
        <v>3.1312499046325599</v>
      </c>
      <c r="C28">
        <v>3.5625</v>
      </c>
      <c r="D28">
        <v>2.4375</v>
      </c>
      <c r="E28">
        <v>2.5015630722045898</v>
      </c>
      <c r="F28">
        <v>7773008000</v>
      </c>
      <c r="G28">
        <v>2.5015630722045898</v>
      </c>
      <c r="H28" t="s">
        <v>9</v>
      </c>
    </row>
    <row r="29" spans="1:8" x14ac:dyDescent="0.25">
      <c r="A29" s="3">
        <v>36373</v>
      </c>
      <c r="B29">
        <v>2.4593749046325599</v>
      </c>
      <c r="C29">
        <v>3.3890628814697199</v>
      </c>
      <c r="D29">
        <v>2.0499999523162802</v>
      </c>
      <c r="E29">
        <v>3.109375</v>
      </c>
      <c r="F29">
        <v>9181716000</v>
      </c>
      <c r="G29">
        <v>3.109375</v>
      </c>
      <c r="H29" t="s">
        <v>9</v>
      </c>
    </row>
    <row r="30" spans="1:8" x14ac:dyDescent="0.25">
      <c r="A30" s="3">
        <v>36404</v>
      </c>
      <c r="B30">
        <v>3.1749999523162802</v>
      </c>
      <c r="C30">
        <v>4.25</v>
      </c>
      <c r="D30">
        <v>2.8687500953674299</v>
      </c>
      <c r="E30">
        <v>3.99687504768371</v>
      </c>
      <c r="F30">
        <v>6432336000</v>
      </c>
      <c r="G30">
        <v>3.99687504768371</v>
      </c>
      <c r="H30" t="s">
        <v>9</v>
      </c>
    </row>
    <row r="31" spans="1:8" x14ac:dyDescent="0.25">
      <c r="A31" s="3">
        <v>36434</v>
      </c>
      <c r="B31">
        <v>3.8499999046325599</v>
      </c>
      <c r="C31">
        <v>4.5</v>
      </c>
      <c r="D31">
        <v>3.29375004768371</v>
      </c>
      <c r="E31">
        <v>3.53125</v>
      </c>
      <c r="F31">
        <v>5086230000</v>
      </c>
      <c r="G31">
        <v>3.53125</v>
      </c>
      <c r="H31" t="s">
        <v>9</v>
      </c>
    </row>
    <row r="32" spans="1:8" x14ac:dyDescent="0.25">
      <c r="A32" s="3">
        <v>36465</v>
      </c>
      <c r="B32">
        <v>3.40312504768371</v>
      </c>
      <c r="C32">
        <v>4.84375</v>
      </c>
      <c r="D32">
        <v>3.0499999523162802</v>
      </c>
      <c r="E32">
        <v>4.2531251907348597</v>
      </c>
      <c r="F32">
        <v>5621404000</v>
      </c>
      <c r="G32">
        <v>4.2531251907348597</v>
      </c>
      <c r="H32" t="s">
        <v>9</v>
      </c>
    </row>
    <row r="33" spans="1:8" x14ac:dyDescent="0.25">
      <c r="A33" s="3">
        <v>36495</v>
      </c>
      <c r="B33">
        <v>4.3625001907348597</v>
      </c>
      <c r="C33">
        <v>5.6500000953674299</v>
      </c>
      <c r="D33">
        <v>3.7999999523162802</v>
      </c>
      <c r="E33">
        <v>3.8062500953674299</v>
      </c>
      <c r="F33">
        <v>4929522000</v>
      </c>
      <c r="G33">
        <v>3.8062500953674299</v>
      </c>
      <c r="H33" t="s">
        <v>9</v>
      </c>
    </row>
    <row r="34" spans="1:8" x14ac:dyDescent="0.25">
      <c r="A34" s="3">
        <v>36526</v>
      </c>
      <c r="B34">
        <v>4.0749998092651296</v>
      </c>
      <c r="C34">
        <v>4.5749998092651296</v>
      </c>
      <c r="D34">
        <v>2.921875</v>
      </c>
      <c r="E34">
        <v>3.2281250953674299</v>
      </c>
      <c r="F34">
        <v>5244180000</v>
      </c>
      <c r="G34">
        <v>3.2281250953674299</v>
      </c>
      <c r="H34" t="s">
        <v>9</v>
      </c>
    </row>
    <row r="35" spans="1:8" x14ac:dyDescent="0.25">
      <c r="A35" s="3">
        <v>36557</v>
      </c>
      <c r="B35">
        <v>3.375</v>
      </c>
      <c r="C35">
        <v>4.296875</v>
      </c>
      <c r="D35">
        <v>3.15312504768371</v>
      </c>
      <c r="E35">
        <v>3.4437499046325599</v>
      </c>
      <c r="F35">
        <v>4149154000</v>
      </c>
      <c r="G35">
        <v>3.4437499046325599</v>
      </c>
      <c r="H35" t="s">
        <v>9</v>
      </c>
    </row>
    <row r="36" spans="1:8" x14ac:dyDescent="0.25">
      <c r="A36" s="3">
        <v>36586</v>
      </c>
      <c r="B36">
        <v>3.3812499046325599</v>
      </c>
      <c r="C36">
        <v>3.76250004768371</v>
      </c>
      <c r="D36">
        <v>3</v>
      </c>
      <c r="E36">
        <v>3.3499999046325599</v>
      </c>
      <c r="F36">
        <v>3131692000</v>
      </c>
      <c r="G36">
        <v>3.3499999046325599</v>
      </c>
      <c r="H36" t="s">
        <v>9</v>
      </c>
    </row>
    <row r="37" spans="1:8" x14ac:dyDescent="0.25">
      <c r="A37" s="3">
        <v>36617</v>
      </c>
      <c r="B37">
        <v>3.2718749046325599</v>
      </c>
      <c r="C37">
        <v>3.4312500953674299</v>
      </c>
      <c r="D37">
        <v>2.0406250953674299</v>
      </c>
      <c r="E37">
        <v>2.7593750953674299</v>
      </c>
      <c r="F37">
        <v>3240250000</v>
      </c>
      <c r="G37">
        <v>2.7593750953674299</v>
      </c>
      <c r="H37" t="s">
        <v>9</v>
      </c>
    </row>
    <row r="38" spans="1:8" x14ac:dyDescent="0.25">
      <c r="A38" s="3">
        <v>36647</v>
      </c>
      <c r="B38">
        <v>2.7999999523162802</v>
      </c>
      <c r="C38">
        <v>3.1187500953674299</v>
      </c>
      <c r="D38">
        <v>2.0218749046325599</v>
      </c>
      <c r="E38">
        <v>2.4156250953674299</v>
      </c>
      <c r="F38">
        <v>2613772000</v>
      </c>
      <c r="G38">
        <v>2.4156250953674299</v>
      </c>
      <c r="H38" t="s">
        <v>9</v>
      </c>
    </row>
    <row r="39" spans="1:8" x14ac:dyDescent="0.25">
      <c r="A39" s="3">
        <v>36678</v>
      </c>
      <c r="B39">
        <v>2.4437499046325599</v>
      </c>
      <c r="C39">
        <v>2.90625</v>
      </c>
      <c r="D39">
        <v>1.6234380006790099</v>
      </c>
      <c r="E39">
        <v>1.81562495231628</v>
      </c>
      <c r="F39">
        <v>4062818000</v>
      </c>
      <c r="G39">
        <v>1.81562495231628</v>
      </c>
      <c r="H39" t="s">
        <v>9</v>
      </c>
    </row>
    <row r="40" spans="1:8" x14ac:dyDescent="0.25">
      <c r="A40" s="3">
        <v>36708</v>
      </c>
      <c r="B40">
        <v>1.8343750238418499</v>
      </c>
      <c r="C40">
        <v>2.1968750953674299</v>
      </c>
      <c r="D40">
        <v>1.39374995231628</v>
      </c>
      <c r="E40">
        <v>1.5062500238418499</v>
      </c>
      <c r="F40">
        <v>3970492000</v>
      </c>
      <c r="G40">
        <v>1.5062500238418499</v>
      </c>
      <c r="H40" t="s">
        <v>9</v>
      </c>
    </row>
    <row r="41" spans="1:8" x14ac:dyDescent="0.25">
      <c r="A41" s="3">
        <v>36739</v>
      </c>
      <c r="B41">
        <v>1.53125</v>
      </c>
      <c r="C41">
        <v>2.1984379291534402</v>
      </c>
      <c r="D41">
        <v>1.46562504768371</v>
      </c>
      <c r="E41">
        <v>2.07500004768371</v>
      </c>
      <c r="F41">
        <v>2889294000</v>
      </c>
      <c r="G41">
        <v>2.07500004768371</v>
      </c>
      <c r="H41" t="s">
        <v>9</v>
      </c>
    </row>
    <row r="42" spans="1:8" x14ac:dyDescent="0.25">
      <c r="A42" s="3">
        <v>36770</v>
      </c>
      <c r="B42">
        <v>2.10625004768371</v>
      </c>
      <c r="C42">
        <v>2.48125004768371</v>
      </c>
      <c r="D42">
        <v>1.7749999761581401</v>
      </c>
      <c r="E42">
        <v>1.921875</v>
      </c>
      <c r="F42">
        <v>2674794000</v>
      </c>
      <c r="G42">
        <v>1.921875</v>
      </c>
      <c r="H42" t="s">
        <v>9</v>
      </c>
    </row>
    <row r="43" spans="1:8" x14ac:dyDescent="0.25">
      <c r="A43" s="3">
        <v>36800</v>
      </c>
      <c r="B43">
        <v>1.90937495231628</v>
      </c>
      <c r="C43">
        <v>1.921875</v>
      </c>
      <c r="D43">
        <v>0.96875</v>
      </c>
      <c r="E43">
        <v>1.83124995231628</v>
      </c>
      <c r="F43">
        <v>4934670000</v>
      </c>
      <c r="G43">
        <v>1.83124995231628</v>
      </c>
      <c r="H43" t="s">
        <v>9</v>
      </c>
    </row>
    <row r="44" spans="1:8" x14ac:dyDescent="0.25">
      <c r="A44" s="3">
        <v>36831</v>
      </c>
      <c r="B44">
        <v>1.7906249761581401</v>
      </c>
      <c r="C44">
        <v>2.04375004768371</v>
      </c>
      <c r="D44">
        <v>1.10625004768371</v>
      </c>
      <c r="E44">
        <v>1.234375</v>
      </c>
      <c r="F44">
        <v>3186778000</v>
      </c>
      <c r="G44">
        <v>1.234375</v>
      </c>
      <c r="H44" t="s">
        <v>9</v>
      </c>
    </row>
    <row r="45" spans="1:8" x14ac:dyDescent="0.25">
      <c r="A45" s="3">
        <v>36861</v>
      </c>
      <c r="B45">
        <v>1.24687504768371</v>
      </c>
      <c r="C45">
        <v>1.3812500238418499</v>
      </c>
      <c r="D45">
        <v>0.74374997615814198</v>
      </c>
      <c r="E45">
        <v>0.77812498807907104</v>
      </c>
      <c r="F45">
        <v>4042258000</v>
      </c>
      <c r="G45">
        <v>0.77812498807907104</v>
      </c>
      <c r="H45" t="s">
        <v>9</v>
      </c>
    </row>
    <row r="46" spans="1:8" x14ac:dyDescent="0.25">
      <c r="A46" s="3">
        <v>36892</v>
      </c>
      <c r="B46">
        <v>0.79062497615814198</v>
      </c>
      <c r="C46">
        <v>1.1187499761581401</v>
      </c>
      <c r="D46">
        <v>0.67812502384185702</v>
      </c>
      <c r="E46">
        <v>0.86562502384185702</v>
      </c>
      <c r="F46">
        <v>4209736000</v>
      </c>
      <c r="G46">
        <v>0.86562502384185702</v>
      </c>
      <c r="H46" t="s">
        <v>9</v>
      </c>
    </row>
    <row r="47" spans="1:8" x14ac:dyDescent="0.25">
      <c r="A47" s="3">
        <v>36923</v>
      </c>
      <c r="B47">
        <v>0.859375</v>
      </c>
      <c r="C47">
        <v>0.859375</v>
      </c>
      <c r="D47">
        <v>0.49687498807907099</v>
      </c>
      <c r="E47">
        <v>0.50937497615814198</v>
      </c>
      <c r="F47">
        <v>3347482000</v>
      </c>
      <c r="G47">
        <v>0.50937497615814198</v>
      </c>
      <c r="H47" t="s">
        <v>9</v>
      </c>
    </row>
    <row r="48" spans="1:8" x14ac:dyDescent="0.25">
      <c r="A48" s="3">
        <v>36951</v>
      </c>
      <c r="B48">
        <v>0.49375000596046398</v>
      </c>
      <c r="C48">
        <v>0.69999998807907104</v>
      </c>
      <c r="D48">
        <v>0.47812500596046398</v>
      </c>
      <c r="E48">
        <v>0.51150000095367398</v>
      </c>
      <c r="F48">
        <v>3352718000</v>
      </c>
      <c r="G48">
        <v>0.51150000095367398</v>
      </c>
      <c r="H48" t="s">
        <v>9</v>
      </c>
    </row>
    <row r="49" spans="1:8" x14ac:dyDescent="0.25">
      <c r="A49" s="3">
        <v>36982</v>
      </c>
      <c r="B49">
        <v>0.51649999618530196</v>
      </c>
      <c r="C49">
        <v>0.90799999237060502</v>
      </c>
      <c r="D49">
        <v>0.40500000119209201</v>
      </c>
      <c r="E49">
        <v>0.78899997472762995</v>
      </c>
      <c r="F49">
        <v>3795608000</v>
      </c>
      <c r="G49">
        <v>0.78899997472762995</v>
      </c>
      <c r="H49" t="s">
        <v>9</v>
      </c>
    </row>
    <row r="50" spans="1:8" x14ac:dyDescent="0.25">
      <c r="A50" s="3">
        <v>37012</v>
      </c>
      <c r="B50">
        <v>0.79500001668929998</v>
      </c>
      <c r="C50">
        <v>0.87999999523162797</v>
      </c>
      <c r="D50">
        <v>0.65499997138976995</v>
      </c>
      <c r="E50">
        <v>0.83450001478195102</v>
      </c>
      <c r="F50">
        <v>2893734000</v>
      </c>
      <c r="G50">
        <v>0.83450001478195102</v>
      </c>
      <c r="H50" t="s">
        <v>9</v>
      </c>
    </row>
    <row r="51" spans="1:8" x14ac:dyDescent="0.25">
      <c r="A51" s="3">
        <v>37043</v>
      </c>
      <c r="B51">
        <v>0.86100000143051103</v>
      </c>
      <c r="C51">
        <v>0.89600002765655495</v>
      </c>
      <c r="D51">
        <v>0.56000000238418501</v>
      </c>
      <c r="E51">
        <v>0.70749998092651301</v>
      </c>
      <c r="F51">
        <v>2733918000</v>
      </c>
      <c r="G51">
        <v>0.70749998092651301</v>
      </c>
      <c r="H51" t="s">
        <v>9</v>
      </c>
    </row>
    <row r="52" spans="1:8" x14ac:dyDescent="0.25">
      <c r="A52" s="3">
        <v>37073</v>
      </c>
      <c r="B52">
        <v>0.70499998331069902</v>
      </c>
      <c r="C52">
        <v>0.87099999189376798</v>
      </c>
      <c r="D52">
        <v>0.553499996662139</v>
      </c>
      <c r="E52">
        <v>0.62449997663497903</v>
      </c>
      <c r="F52">
        <v>3441574000</v>
      </c>
      <c r="G52">
        <v>0.62449997663497903</v>
      </c>
      <c r="H52" t="s">
        <v>9</v>
      </c>
    </row>
    <row r="53" spans="1:8" x14ac:dyDescent="0.25">
      <c r="A53" s="3">
        <v>37104</v>
      </c>
      <c r="B53">
        <v>0.63650000095367398</v>
      </c>
      <c r="C53">
        <v>0.64300000667571999</v>
      </c>
      <c r="D53">
        <v>0.427500009536743</v>
      </c>
      <c r="E53">
        <v>0.44699999690055803</v>
      </c>
      <c r="F53">
        <v>2013746000</v>
      </c>
      <c r="G53">
        <v>0.44699999690055803</v>
      </c>
      <c r="H53" t="s">
        <v>9</v>
      </c>
    </row>
    <row r="54" spans="1:8" x14ac:dyDescent="0.25">
      <c r="A54" s="3">
        <v>37135</v>
      </c>
      <c r="B54">
        <v>0.447499990463256</v>
      </c>
      <c r="C54">
        <v>0.45950001478195102</v>
      </c>
      <c r="D54">
        <v>0.283499985933303</v>
      </c>
      <c r="E54">
        <v>0.29850000143051098</v>
      </c>
      <c r="F54">
        <v>2536868000</v>
      </c>
      <c r="G54">
        <v>0.29850000143051098</v>
      </c>
      <c r="H54" t="s">
        <v>9</v>
      </c>
    </row>
    <row r="55" spans="1:8" x14ac:dyDescent="0.25">
      <c r="A55" s="3">
        <v>37165</v>
      </c>
      <c r="B55">
        <v>0.29550001025199801</v>
      </c>
      <c r="C55">
        <v>0.49950000643730103</v>
      </c>
      <c r="D55">
        <v>0.27549999952316201</v>
      </c>
      <c r="E55">
        <v>0.34900000691413802</v>
      </c>
      <c r="F55">
        <v>3397656000</v>
      </c>
      <c r="G55">
        <v>0.34900000691413802</v>
      </c>
      <c r="H55" t="s">
        <v>9</v>
      </c>
    </row>
    <row r="56" spans="1:8" x14ac:dyDescent="0.25">
      <c r="A56" s="3">
        <v>37196</v>
      </c>
      <c r="B56">
        <v>0.35400000214576699</v>
      </c>
      <c r="C56">
        <v>0.62000000476837103</v>
      </c>
      <c r="D56">
        <v>0.33000001311302102</v>
      </c>
      <c r="E56">
        <v>0.56599998474121005</v>
      </c>
      <c r="F56">
        <v>6219306000</v>
      </c>
      <c r="G56">
        <v>0.56599998474121005</v>
      </c>
      <c r="H56" t="s">
        <v>9</v>
      </c>
    </row>
    <row r="57" spans="1:8" x14ac:dyDescent="0.25">
      <c r="A57" s="3">
        <v>37226</v>
      </c>
      <c r="B57">
        <v>0.55099999904632502</v>
      </c>
      <c r="C57">
        <v>0.63999998569488503</v>
      </c>
      <c r="D57">
        <v>0.475499987602233</v>
      </c>
      <c r="E57">
        <v>0.54100000858306796</v>
      </c>
      <c r="F57">
        <v>4249110000</v>
      </c>
      <c r="G57">
        <v>0.54100000858306796</v>
      </c>
      <c r="H57" t="s">
        <v>9</v>
      </c>
    </row>
    <row r="58" spans="1:8" x14ac:dyDescent="0.25">
      <c r="A58" s="3">
        <v>37257</v>
      </c>
      <c r="B58">
        <v>0.54650002717971802</v>
      </c>
      <c r="C58">
        <v>0.78850001096725397</v>
      </c>
      <c r="D58">
        <v>0.45149999856948803</v>
      </c>
      <c r="E58">
        <v>0.70950001478195102</v>
      </c>
      <c r="F58">
        <v>6454784000</v>
      </c>
      <c r="G58">
        <v>0.70950001478195102</v>
      </c>
      <c r="H58" t="s">
        <v>9</v>
      </c>
    </row>
    <row r="59" spans="1:8" x14ac:dyDescent="0.25">
      <c r="A59" s="3">
        <v>37288</v>
      </c>
      <c r="B59">
        <v>0.70349997282028198</v>
      </c>
      <c r="C59">
        <v>0.73750001192092896</v>
      </c>
      <c r="D59">
        <v>0.55299997329711903</v>
      </c>
      <c r="E59">
        <v>0.70499998331069902</v>
      </c>
      <c r="F59">
        <v>3279778000</v>
      </c>
      <c r="G59">
        <v>0.70499998331069902</v>
      </c>
      <c r="H59" t="s">
        <v>9</v>
      </c>
    </row>
    <row r="60" spans="1:8" x14ac:dyDescent="0.25">
      <c r="A60" s="3">
        <v>37316</v>
      </c>
      <c r="B60">
        <v>0.70649999380111606</v>
      </c>
      <c r="C60">
        <v>0.84799998998641901</v>
      </c>
      <c r="D60">
        <v>0.67750000953674305</v>
      </c>
      <c r="E60">
        <v>0.71499997377395597</v>
      </c>
      <c r="F60">
        <v>3296356000</v>
      </c>
      <c r="G60">
        <v>0.71499997377395597</v>
      </c>
      <c r="H60" t="s">
        <v>9</v>
      </c>
    </row>
    <row r="61" spans="1:8" x14ac:dyDescent="0.25">
      <c r="A61" s="3">
        <v>37347</v>
      </c>
      <c r="B61">
        <v>0.71399998664855902</v>
      </c>
      <c r="C61">
        <v>0.85250002145767201</v>
      </c>
      <c r="D61">
        <v>0.62599998712539595</v>
      </c>
      <c r="E61">
        <v>0.83450001478195102</v>
      </c>
      <c r="F61">
        <v>3179172000</v>
      </c>
      <c r="G61">
        <v>0.83450001478195102</v>
      </c>
      <c r="H61" t="s">
        <v>9</v>
      </c>
    </row>
    <row r="62" spans="1:8" x14ac:dyDescent="0.25">
      <c r="A62" s="3">
        <v>37377</v>
      </c>
      <c r="B62">
        <v>0.82749998569488503</v>
      </c>
      <c r="C62">
        <v>1.0199999809265099</v>
      </c>
      <c r="D62">
        <v>0.78750002384185702</v>
      </c>
      <c r="E62">
        <v>0.91149997711181596</v>
      </c>
      <c r="F62">
        <v>3096810000</v>
      </c>
      <c r="G62">
        <v>0.91149997711181596</v>
      </c>
      <c r="H62" t="s">
        <v>9</v>
      </c>
    </row>
    <row r="63" spans="1:8" x14ac:dyDescent="0.25">
      <c r="A63" s="3">
        <v>37408</v>
      </c>
      <c r="B63">
        <v>0.91549998521804798</v>
      </c>
      <c r="C63">
        <v>0.95800000429153398</v>
      </c>
      <c r="D63">
        <v>0.73400002717971802</v>
      </c>
      <c r="E63">
        <v>0.8125</v>
      </c>
      <c r="F63">
        <v>2852356000</v>
      </c>
      <c r="G63">
        <v>0.8125</v>
      </c>
      <c r="H63" t="s">
        <v>9</v>
      </c>
    </row>
    <row r="64" spans="1:8" x14ac:dyDescent="0.25">
      <c r="A64" s="3">
        <v>37438</v>
      </c>
      <c r="B64">
        <v>0.80849999189376798</v>
      </c>
      <c r="C64">
        <v>0.85799998044967596</v>
      </c>
      <c r="D64">
        <v>0.61299997568130404</v>
      </c>
      <c r="E64">
        <v>0.72250002622604304</v>
      </c>
      <c r="F64">
        <v>3531844000</v>
      </c>
      <c r="G64">
        <v>0.72250002622604304</v>
      </c>
      <c r="H64" t="s">
        <v>9</v>
      </c>
    </row>
    <row r="65" spans="1:8" x14ac:dyDescent="0.25">
      <c r="A65" s="3">
        <v>37469</v>
      </c>
      <c r="B65">
        <v>0.71549999713897705</v>
      </c>
      <c r="C65">
        <v>0.79949998855590798</v>
      </c>
      <c r="D65">
        <v>0.63899999856948797</v>
      </c>
      <c r="E65">
        <v>0.74699997901916504</v>
      </c>
      <c r="F65">
        <v>2306832000</v>
      </c>
      <c r="G65">
        <v>0.74699997901916504</v>
      </c>
      <c r="H65" t="s">
        <v>9</v>
      </c>
    </row>
    <row r="66" spans="1:8" x14ac:dyDescent="0.25">
      <c r="A66" s="3">
        <v>37500</v>
      </c>
      <c r="B66">
        <v>0.73549997806548995</v>
      </c>
      <c r="C66">
        <v>0.89649999141693104</v>
      </c>
      <c r="D66">
        <v>0.712000012397766</v>
      </c>
      <c r="E66">
        <v>0.79650002717971802</v>
      </c>
      <c r="F66">
        <v>2920540000</v>
      </c>
      <c r="G66">
        <v>0.79650002717971802</v>
      </c>
      <c r="H66" t="s">
        <v>9</v>
      </c>
    </row>
    <row r="67" spans="1:8" x14ac:dyDescent="0.25">
      <c r="A67" s="3">
        <v>37530</v>
      </c>
      <c r="B67">
        <v>0.81150001287460305</v>
      </c>
      <c r="C67">
        <v>1.01300001144409</v>
      </c>
      <c r="D67">
        <v>0.80049997568130404</v>
      </c>
      <c r="E67">
        <v>0.96799999475479104</v>
      </c>
      <c r="F67">
        <v>4070772000</v>
      </c>
      <c r="G67">
        <v>0.96799999475479104</v>
      </c>
      <c r="H67" t="s">
        <v>9</v>
      </c>
    </row>
    <row r="68" spans="1:8" x14ac:dyDescent="0.25">
      <c r="A68" s="3">
        <v>37561</v>
      </c>
      <c r="B68">
        <v>0.96100002527236905</v>
      </c>
      <c r="C68">
        <v>1.2250000238418499</v>
      </c>
      <c r="D68">
        <v>0.91000002622604304</v>
      </c>
      <c r="E68">
        <v>1.1675000190734801</v>
      </c>
      <c r="F68">
        <v>4126726000</v>
      </c>
      <c r="G68">
        <v>1.1675000190734801</v>
      </c>
      <c r="H68" t="s">
        <v>9</v>
      </c>
    </row>
    <row r="69" spans="1:8" x14ac:dyDescent="0.25">
      <c r="A69" s="3">
        <v>37591</v>
      </c>
      <c r="B69">
        <v>1.2074999809265099</v>
      </c>
      <c r="C69">
        <v>1.25</v>
      </c>
      <c r="D69">
        <v>0.92150002717971802</v>
      </c>
      <c r="E69">
        <v>0.94450002908706598</v>
      </c>
      <c r="F69">
        <v>3112212000</v>
      </c>
      <c r="G69">
        <v>0.94450002908706598</v>
      </c>
      <c r="H69" t="s">
        <v>9</v>
      </c>
    </row>
    <row r="70" spans="1:8" x14ac:dyDescent="0.25">
      <c r="A70" s="3">
        <v>37622</v>
      </c>
      <c r="B70">
        <v>0.95950001478195102</v>
      </c>
      <c r="C70">
        <v>1.1640000343322701</v>
      </c>
      <c r="D70">
        <v>0.92750000953674305</v>
      </c>
      <c r="E70">
        <v>1.0924999713897701</v>
      </c>
      <c r="F70">
        <v>3383944000</v>
      </c>
      <c r="G70">
        <v>1.0924999713897701</v>
      </c>
      <c r="H70" t="s">
        <v>9</v>
      </c>
    </row>
    <row r="71" spans="1:8" x14ac:dyDescent="0.25">
      <c r="A71" s="3">
        <v>37653</v>
      </c>
      <c r="B71">
        <v>1.0970000028610201</v>
      </c>
      <c r="C71">
        <v>1.125</v>
      </c>
      <c r="D71">
        <v>0.98049998283386197</v>
      </c>
      <c r="E71">
        <v>1.1004999876022299</v>
      </c>
      <c r="F71">
        <v>2318838000</v>
      </c>
      <c r="G71">
        <v>1.1004999876022299</v>
      </c>
      <c r="H71" t="s">
        <v>9</v>
      </c>
    </row>
    <row r="72" spans="1:8" x14ac:dyDescent="0.25">
      <c r="A72" s="3">
        <v>37681</v>
      </c>
      <c r="B72">
        <v>1.10749995708465</v>
      </c>
      <c r="C72">
        <v>1.40199995040893</v>
      </c>
      <c r="D72">
        <v>1.067999958992</v>
      </c>
      <c r="E72">
        <v>1.3014999628067001</v>
      </c>
      <c r="F72">
        <v>3281872000</v>
      </c>
      <c r="G72">
        <v>1.3014999628067001</v>
      </c>
      <c r="H72" t="s">
        <v>9</v>
      </c>
    </row>
    <row r="73" spans="1:8" x14ac:dyDescent="0.25">
      <c r="A73" s="3">
        <v>37712</v>
      </c>
      <c r="B73">
        <v>1.2775000333786</v>
      </c>
      <c r="C73">
        <v>1.4594999551773</v>
      </c>
      <c r="D73">
        <v>1.2065000534057599</v>
      </c>
      <c r="E73">
        <v>1.4344999790191599</v>
      </c>
      <c r="F73">
        <v>4392886000</v>
      </c>
      <c r="G73">
        <v>1.4344999790191599</v>
      </c>
      <c r="H73" t="s">
        <v>9</v>
      </c>
    </row>
    <row r="74" spans="1:8" x14ac:dyDescent="0.25">
      <c r="A74" s="3">
        <v>37742</v>
      </c>
      <c r="B74">
        <v>1.43400001525878</v>
      </c>
      <c r="C74">
        <v>1.80449998378753</v>
      </c>
      <c r="D74">
        <v>1.4075000286102199</v>
      </c>
      <c r="E74">
        <v>1.79449999332427</v>
      </c>
      <c r="F74">
        <v>3816676000</v>
      </c>
      <c r="G74">
        <v>1.79449999332427</v>
      </c>
      <c r="H74" t="s">
        <v>9</v>
      </c>
    </row>
    <row r="75" spans="1:8" x14ac:dyDescent="0.25">
      <c r="A75" s="3">
        <v>37773</v>
      </c>
      <c r="B75">
        <v>1.82500004768371</v>
      </c>
      <c r="C75">
        <v>1.8619999885559</v>
      </c>
      <c r="D75">
        <v>1.6414999961853001</v>
      </c>
      <c r="E75">
        <v>1.81599998474121</v>
      </c>
      <c r="F75">
        <v>3429416000</v>
      </c>
      <c r="G75">
        <v>1.81599998474121</v>
      </c>
      <c r="H75" t="s">
        <v>9</v>
      </c>
    </row>
    <row r="76" spans="1:8" x14ac:dyDescent="0.25">
      <c r="A76" s="3">
        <v>37803</v>
      </c>
      <c r="B76">
        <v>1.81649994850158</v>
      </c>
      <c r="C76">
        <v>2.1549999713897701</v>
      </c>
      <c r="D76">
        <v>1.70000004768371</v>
      </c>
      <c r="E76">
        <v>2.0820000171661301</v>
      </c>
      <c r="F76">
        <v>4584790000</v>
      </c>
      <c r="G76">
        <v>2.0820000171661301</v>
      </c>
      <c r="H76" t="s">
        <v>9</v>
      </c>
    </row>
    <row r="77" spans="1:8" x14ac:dyDescent="0.25">
      <c r="A77" s="3">
        <v>37834</v>
      </c>
      <c r="B77">
        <v>2.0704998970031698</v>
      </c>
      <c r="C77">
        <v>2.34750008583068</v>
      </c>
      <c r="D77">
        <v>1.9140000343322701</v>
      </c>
      <c r="E77">
        <v>2.31599998474121</v>
      </c>
      <c r="F77">
        <v>3014378000</v>
      </c>
      <c r="G77">
        <v>2.31599998474121</v>
      </c>
      <c r="H77" t="s">
        <v>9</v>
      </c>
    </row>
    <row r="78" spans="1:8" x14ac:dyDescent="0.25">
      <c r="A78" s="3">
        <v>37865</v>
      </c>
      <c r="B78">
        <v>2.3259999752044598</v>
      </c>
      <c r="C78">
        <v>2.5650000572204501</v>
      </c>
      <c r="D78">
        <v>2.23650002479553</v>
      </c>
      <c r="E78">
        <v>2.4214999675750701</v>
      </c>
      <c r="F78">
        <v>4056728000</v>
      </c>
      <c r="G78">
        <v>2.4214999675750701</v>
      </c>
      <c r="H78" t="s">
        <v>9</v>
      </c>
    </row>
    <row r="79" spans="1:8" x14ac:dyDescent="0.25">
      <c r="A79" s="3">
        <v>37895</v>
      </c>
      <c r="B79">
        <v>2.4184999465942298</v>
      </c>
      <c r="C79">
        <v>3.0574998855590798</v>
      </c>
      <c r="D79">
        <v>2.3754999637603702</v>
      </c>
      <c r="E79">
        <v>2.7214999198913499</v>
      </c>
      <c r="F79">
        <v>5764506000</v>
      </c>
      <c r="G79">
        <v>2.7214999198913499</v>
      </c>
      <c r="H79" t="s">
        <v>9</v>
      </c>
    </row>
    <row r="80" spans="1:8" x14ac:dyDescent="0.25">
      <c r="A80" s="3">
        <v>37926</v>
      </c>
      <c r="B80">
        <v>2.7400000095367401</v>
      </c>
      <c r="C80">
        <v>2.87450003623962</v>
      </c>
      <c r="D80">
        <v>2.38350009918212</v>
      </c>
      <c r="E80">
        <v>2.6984999179839999</v>
      </c>
      <c r="F80">
        <v>3639580000</v>
      </c>
      <c r="G80">
        <v>2.6984999179839999</v>
      </c>
      <c r="H80" t="s">
        <v>9</v>
      </c>
    </row>
    <row r="81" spans="1:8" x14ac:dyDescent="0.25">
      <c r="A81" s="3">
        <v>37956</v>
      </c>
      <c r="B81">
        <v>2.7200000286102202</v>
      </c>
      <c r="C81">
        <v>2.7469999790191602</v>
      </c>
      <c r="D81">
        <v>2.3499999046325599</v>
      </c>
      <c r="E81">
        <v>2.6310000419616699</v>
      </c>
      <c r="F81">
        <v>3873504000</v>
      </c>
      <c r="G81">
        <v>2.6310000419616699</v>
      </c>
      <c r="H81" t="s">
        <v>9</v>
      </c>
    </row>
    <row r="82" spans="1:8" x14ac:dyDescent="0.25">
      <c r="A82" s="3">
        <v>37987</v>
      </c>
      <c r="B82">
        <v>2.63800001144409</v>
      </c>
      <c r="C82">
        <v>2.8910000324249201</v>
      </c>
      <c r="D82">
        <v>2.4300000667571999</v>
      </c>
      <c r="E82">
        <v>2.5199999809265101</v>
      </c>
      <c r="F82">
        <v>4358694000</v>
      </c>
      <c r="G82">
        <v>2.5199999809265101</v>
      </c>
      <c r="H82" t="s">
        <v>9</v>
      </c>
    </row>
    <row r="83" spans="1:8" x14ac:dyDescent="0.25">
      <c r="A83" s="3">
        <v>38018</v>
      </c>
      <c r="B83">
        <v>2.5325000286102202</v>
      </c>
      <c r="C83">
        <v>2.5325000286102202</v>
      </c>
      <c r="D83">
        <v>2.11150002479553</v>
      </c>
      <c r="E83">
        <v>2.1505000591278001</v>
      </c>
      <c r="F83">
        <v>3714954000</v>
      </c>
      <c r="G83">
        <v>2.1505000591278001</v>
      </c>
      <c r="H83" t="s">
        <v>9</v>
      </c>
    </row>
    <row r="84" spans="1:8" x14ac:dyDescent="0.25">
      <c r="A84" s="3">
        <v>38047</v>
      </c>
      <c r="B84">
        <v>2.15100002288818</v>
      </c>
      <c r="C84">
        <v>2.2530000209808301</v>
      </c>
      <c r="D84">
        <v>1.9574999809265099</v>
      </c>
      <c r="E84">
        <v>2.1640000343322701</v>
      </c>
      <c r="F84">
        <v>3095410000</v>
      </c>
      <c r="G84">
        <v>2.1640000343322701</v>
      </c>
      <c r="H84" t="s">
        <v>9</v>
      </c>
    </row>
    <row r="85" spans="1:8" x14ac:dyDescent="0.25">
      <c r="A85" s="3">
        <v>38078</v>
      </c>
      <c r="B85">
        <v>2.1724998950958199</v>
      </c>
      <c r="C85">
        <v>2.4549999237060498</v>
      </c>
      <c r="D85">
        <v>2.1649999618530198</v>
      </c>
      <c r="E85">
        <v>2.1800000667571999</v>
      </c>
      <c r="F85">
        <v>3252732000</v>
      </c>
      <c r="G85">
        <v>2.1800000667571999</v>
      </c>
      <c r="H85" t="s">
        <v>9</v>
      </c>
    </row>
    <row r="86" spans="1:8" x14ac:dyDescent="0.25">
      <c r="A86" s="3">
        <v>38108</v>
      </c>
      <c r="B86">
        <v>2.17400002479553</v>
      </c>
      <c r="C86">
        <v>2.4340000152587802</v>
      </c>
      <c r="D86">
        <v>2.0274999141693102</v>
      </c>
      <c r="E86">
        <v>2.4249999523162802</v>
      </c>
      <c r="F86">
        <v>3003930000</v>
      </c>
      <c r="G86">
        <v>2.4249999523162802</v>
      </c>
      <c r="H86" t="s">
        <v>9</v>
      </c>
    </row>
    <row r="87" spans="1:8" x14ac:dyDescent="0.25">
      <c r="A87" s="3">
        <v>38139</v>
      </c>
      <c r="B87">
        <v>2.39350008964538</v>
      </c>
      <c r="C87">
        <v>2.7349998950958199</v>
      </c>
      <c r="D87">
        <v>2.3849999904632502</v>
      </c>
      <c r="E87">
        <v>2.7200000286102202</v>
      </c>
      <c r="F87">
        <v>3225024000</v>
      </c>
      <c r="G87">
        <v>2.7200000286102202</v>
      </c>
      <c r="H87" t="s">
        <v>9</v>
      </c>
    </row>
    <row r="88" spans="1:8" x14ac:dyDescent="0.25">
      <c r="A88" s="3">
        <v>38169</v>
      </c>
      <c r="B88">
        <v>2.6900000572204501</v>
      </c>
      <c r="C88">
        <v>2.70199990272521</v>
      </c>
      <c r="D88">
        <v>1.8689999580383301</v>
      </c>
      <c r="E88">
        <v>1.94599997997283</v>
      </c>
      <c r="F88">
        <v>4048740000</v>
      </c>
      <c r="G88">
        <v>1.94599997997283</v>
      </c>
      <c r="H88" t="s">
        <v>9</v>
      </c>
    </row>
    <row r="89" spans="1:8" x14ac:dyDescent="0.25">
      <c r="A89" s="3">
        <v>38200</v>
      </c>
      <c r="B89">
        <v>1.9225000143051101</v>
      </c>
      <c r="C89">
        <v>2.0415000915527299</v>
      </c>
      <c r="D89">
        <v>1.7424999475479099</v>
      </c>
      <c r="E89">
        <v>1.90699994564056</v>
      </c>
      <c r="F89">
        <v>3600448000</v>
      </c>
      <c r="G89">
        <v>1.90699994564056</v>
      </c>
      <c r="H89" t="s">
        <v>9</v>
      </c>
    </row>
    <row r="90" spans="1:8" x14ac:dyDescent="0.25">
      <c r="A90" s="3">
        <v>38231</v>
      </c>
      <c r="B90">
        <v>1.91149997711181</v>
      </c>
      <c r="C90">
        <v>2.2139999866485498</v>
      </c>
      <c r="D90">
        <v>1.8680000305175699</v>
      </c>
      <c r="E90">
        <v>2.0429999828338601</v>
      </c>
      <c r="F90">
        <v>3523538000</v>
      </c>
      <c r="G90">
        <v>2.0429999828338601</v>
      </c>
      <c r="H90" t="s">
        <v>9</v>
      </c>
    </row>
    <row r="91" spans="1:8" x14ac:dyDescent="0.25">
      <c r="A91" s="3">
        <v>38261</v>
      </c>
      <c r="B91">
        <v>2.0645000934600799</v>
      </c>
      <c r="C91">
        <v>2.1349999904632502</v>
      </c>
      <c r="D91">
        <v>1.6499999761581401</v>
      </c>
      <c r="E91">
        <v>1.7065000534057599</v>
      </c>
      <c r="F91">
        <v>4171368000</v>
      </c>
      <c r="G91">
        <v>1.7065000534057599</v>
      </c>
      <c r="H91" t="s">
        <v>9</v>
      </c>
    </row>
    <row r="92" spans="1:8" x14ac:dyDescent="0.25">
      <c r="A92" s="3">
        <v>38292</v>
      </c>
      <c r="B92">
        <v>1.7109999656677199</v>
      </c>
      <c r="C92">
        <v>2.07500004768371</v>
      </c>
      <c r="D92">
        <v>1.7074999809265099</v>
      </c>
      <c r="E92">
        <v>1.9839999675750699</v>
      </c>
      <c r="F92">
        <v>3369498000</v>
      </c>
      <c r="G92">
        <v>1.9839999675750699</v>
      </c>
      <c r="H92" t="s">
        <v>9</v>
      </c>
    </row>
    <row r="93" spans="1:8" x14ac:dyDescent="0.25">
      <c r="A93" s="3">
        <v>38322</v>
      </c>
      <c r="B93">
        <v>2</v>
      </c>
      <c r="C93">
        <v>2.2839999198913499</v>
      </c>
      <c r="D93">
        <v>1.8995000123977599</v>
      </c>
      <c r="E93">
        <v>2.2144999504089302</v>
      </c>
      <c r="F93">
        <v>3520296000</v>
      </c>
      <c r="G93">
        <v>2.2144999504089302</v>
      </c>
      <c r="H93" t="s">
        <v>9</v>
      </c>
    </row>
    <row r="94" spans="1:8" x14ac:dyDescent="0.25">
      <c r="A94" s="3">
        <v>38353</v>
      </c>
      <c r="B94">
        <v>2.2474999427795401</v>
      </c>
      <c r="C94">
        <v>2.27200007438659</v>
      </c>
      <c r="D94">
        <v>2.01300001144409</v>
      </c>
      <c r="E94">
        <v>2.16100001335144</v>
      </c>
      <c r="F94">
        <v>3898704000</v>
      </c>
      <c r="G94">
        <v>2.16100001335144</v>
      </c>
      <c r="H94" t="s">
        <v>9</v>
      </c>
    </row>
    <row r="95" spans="1:8" x14ac:dyDescent="0.25">
      <c r="A95" s="3">
        <v>38384</v>
      </c>
      <c r="B95">
        <v>2.1500000953674299</v>
      </c>
      <c r="C95">
        <v>2.1770000457763601</v>
      </c>
      <c r="D95">
        <v>1.65999996662139</v>
      </c>
      <c r="E95">
        <v>1.75899994373321</v>
      </c>
      <c r="F95">
        <v>4373102000</v>
      </c>
      <c r="G95">
        <v>1.75899994373321</v>
      </c>
      <c r="H95" t="s">
        <v>9</v>
      </c>
    </row>
    <row r="96" spans="1:8" x14ac:dyDescent="0.25">
      <c r="A96" s="3">
        <v>38412</v>
      </c>
      <c r="B96">
        <v>1.7530000209808301</v>
      </c>
      <c r="C96">
        <v>1.82149994373321</v>
      </c>
      <c r="D96">
        <v>1.6410000324249201</v>
      </c>
      <c r="E96">
        <v>1.71350002288818</v>
      </c>
      <c r="F96">
        <v>2391332000</v>
      </c>
      <c r="G96">
        <v>1.71350002288818</v>
      </c>
      <c r="H96" t="s">
        <v>9</v>
      </c>
    </row>
    <row r="97" spans="1:8" x14ac:dyDescent="0.25">
      <c r="A97" s="3">
        <v>38443</v>
      </c>
      <c r="B97">
        <v>1.7315000295639</v>
      </c>
      <c r="C97">
        <v>1.7669999599456701</v>
      </c>
      <c r="D97">
        <v>1.5299999713897701</v>
      </c>
      <c r="E97">
        <v>1.6180000305175699</v>
      </c>
      <c r="F97">
        <v>3249826000</v>
      </c>
      <c r="G97">
        <v>1.6180000305175699</v>
      </c>
      <c r="H97" t="s">
        <v>9</v>
      </c>
    </row>
    <row r="98" spans="1:8" x14ac:dyDescent="0.25">
      <c r="A98" s="3">
        <v>38473</v>
      </c>
      <c r="B98">
        <v>1.6150000095367401</v>
      </c>
      <c r="C98">
        <v>1.8020000457763601</v>
      </c>
      <c r="D98">
        <v>1.6050000190734801</v>
      </c>
      <c r="E98">
        <v>1.7755000591278001</v>
      </c>
      <c r="F98">
        <v>2338956000</v>
      </c>
      <c r="G98">
        <v>1.7755000591278001</v>
      </c>
      <c r="H98" t="s">
        <v>9</v>
      </c>
    </row>
    <row r="99" spans="1:8" x14ac:dyDescent="0.25">
      <c r="A99" s="3">
        <v>38504</v>
      </c>
      <c r="B99">
        <v>1.7784999608993499</v>
      </c>
      <c r="C99">
        <v>1.8494999408721899</v>
      </c>
      <c r="D99">
        <v>1.64649999141693</v>
      </c>
      <c r="E99">
        <v>1.6545000076293901</v>
      </c>
      <c r="F99">
        <v>2124672000</v>
      </c>
      <c r="G99">
        <v>1.6545000076293901</v>
      </c>
      <c r="H99" t="s">
        <v>9</v>
      </c>
    </row>
    <row r="100" spans="1:8" x14ac:dyDescent="0.25">
      <c r="A100" s="3">
        <v>38534</v>
      </c>
      <c r="B100">
        <v>1.6619999408721899</v>
      </c>
      <c r="C100">
        <v>2.2904999256134002</v>
      </c>
      <c r="D100">
        <v>1.6395000219345</v>
      </c>
      <c r="E100">
        <v>2.2574999332427899</v>
      </c>
      <c r="F100">
        <v>3652022000</v>
      </c>
      <c r="G100">
        <v>2.2574999332427899</v>
      </c>
      <c r="H100" t="s">
        <v>9</v>
      </c>
    </row>
    <row r="101" spans="1:8" x14ac:dyDescent="0.25">
      <c r="A101" s="3">
        <v>38565</v>
      </c>
      <c r="B101">
        <v>2.2439999580383301</v>
      </c>
      <c r="C101">
        <v>2.34850001335144</v>
      </c>
      <c r="D101">
        <v>2.0954999923706001</v>
      </c>
      <c r="E101">
        <v>2.1349999904632502</v>
      </c>
      <c r="F101">
        <v>2295022000</v>
      </c>
      <c r="G101">
        <v>2.1349999904632502</v>
      </c>
      <c r="H101" t="s">
        <v>9</v>
      </c>
    </row>
    <row r="102" spans="1:8" x14ac:dyDescent="0.25">
      <c r="A102" s="3">
        <v>38596</v>
      </c>
      <c r="B102">
        <v>2.1259999275207502</v>
      </c>
      <c r="C102">
        <v>2.2920000553131099</v>
      </c>
      <c r="D102">
        <v>2.0250000953674299</v>
      </c>
      <c r="E102">
        <v>2.2650001049041699</v>
      </c>
      <c r="F102">
        <v>2094008000</v>
      </c>
      <c r="G102">
        <v>2.2650001049041699</v>
      </c>
      <c r="H102" t="s">
        <v>9</v>
      </c>
    </row>
    <row r="103" spans="1:8" x14ac:dyDescent="0.25">
      <c r="A103" s="3">
        <v>38626</v>
      </c>
      <c r="B103">
        <v>2.2664999961853001</v>
      </c>
      <c r="C103">
        <v>2.3499999046325599</v>
      </c>
      <c r="D103">
        <v>1.9359999895095801</v>
      </c>
      <c r="E103">
        <v>1.9930000305175699</v>
      </c>
      <c r="F103">
        <v>2939602000</v>
      </c>
      <c r="G103">
        <v>1.9930000305175699</v>
      </c>
      <c r="H103" t="s">
        <v>9</v>
      </c>
    </row>
    <row r="104" spans="1:8" x14ac:dyDescent="0.25">
      <c r="A104" s="3">
        <v>38657</v>
      </c>
      <c r="B104">
        <v>1.9984999895095801</v>
      </c>
      <c r="C104">
        <v>2.4714999198913499</v>
      </c>
      <c r="D104">
        <v>1.98249995708465</v>
      </c>
      <c r="E104">
        <v>2.4230000972747798</v>
      </c>
      <c r="F104">
        <v>4329106000</v>
      </c>
      <c r="G104">
        <v>2.4230000972747798</v>
      </c>
      <c r="H104" t="s">
        <v>9</v>
      </c>
    </row>
    <row r="105" spans="1:8" x14ac:dyDescent="0.25">
      <c r="A105" s="3">
        <v>38687</v>
      </c>
      <c r="B105">
        <v>2.4440000057220401</v>
      </c>
      <c r="C105">
        <v>2.5</v>
      </c>
      <c r="D105">
        <v>2.35700011253356</v>
      </c>
      <c r="E105">
        <v>2.35750007629394</v>
      </c>
      <c r="F105">
        <v>2423356000</v>
      </c>
      <c r="G105">
        <v>2.35750007629394</v>
      </c>
      <c r="H105" t="s">
        <v>9</v>
      </c>
    </row>
    <row r="106" spans="1:8" x14ac:dyDescent="0.25">
      <c r="A106" s="3">
        <v>38718</v>
      </c>
      <c r="B106">
        <v>2.3735001087188698</v>
      </c>
      <c r="C106">
        <v>2.4289999008178702</v>
      </c>
      <c r="D106">
        <v>2.1549999713897701</v>
      </c>
      <c r="E106">
        <v>2.2409999370574898</v>
      </c>
      <c r="F106">
        <v>2468206000</v>
      </c>
      <c r="G106">
        <v>2.2409999370574898</v>
      </c>
      <c r="H106" t="s">
        <v>9</v>
      </c>
    </row>
    <row r="107" spans="1:8" x14ac:dyDescent="0.25">
      <c r="A107" s="3">
        <v>38749</v>
      </c>
      <c r="B107">
        <v>2.19600009918212</v>
      </c>
      <c r="C107">
        <v>2.2344999313354399</v>
      </c>
      <c r="D107">
        <v>1.85249996185302</v>
      </c>
      <c r="E107">
        <v>1.8719999790191599</v>
      </c>
      <c r="F107">
        <v>3310894000</v>
      </c>
      <c r="G107">
        <v>1.8719999790191599</v>
      </c>
      <c r="H107" t="s">
        <v>9</v>
      </c>
    </row>
    <row r="108" spans="1:8" x14ac:dyDescent="0.25">
      <c r="A108" s="3">
        <v>38777</v>
      </c>
      <c r="B108">
        <v>1.8724999427795399</v>
      </c>
      <c r="C108">
        <v>1.8914999961853001</v>
      </c>
      <c r="D108">
        <v>1.7569999694824201</v>
      </c>
      <c r="E108">
        <v>1.82650005817413</v>
      </c>
      <c r="F108">
        <v>2443562000</v>
      </c>
      <c r="G108">
        <v>1.82650005817413</v>
      </c>
      <c r="H108" t="s">
        <v>9</v>
      </c>
    </row>
    <row r="109" spans="1:8" x14ac:dyDescent="0.25">
      <c r="A109" s="3">
        <v>38808</v>
      </c>
      <c r="B109">
        <v>1.8335000276565501</v>
      </c>
      <c r="C109">
        <v>1.94200003147125</v>
      </c>
      <c r="D109">
        <v>1.75049996376037</v>
      </c>
      <c r="E109">
        <v>1.7604999542236299</v>
      </c>
      <c r="F109">
        <v>2135172000</v>
      </c>
      <c r="G109">
        <v>1.7604999542236299</v>
      </c>
      <c r="H109" t="s">
        <v>9</v>
      </c>
    </row>
    <row r="110" spans="1:8" x14ac:dyDescent="0.25">
      <c r="A110" s="3">
        <v>38838</v>
      </c>
      <c r="B110">
        <v>1.75950002670288</v>
      </c>
      <c r="C110">
        <v>1.82500004768371</v>
      </c>
      <c r="D110">
        <v>1.57599997520446</v>
      </c>
      <c r="E110">
        <v>1.7304999828338601</v>
      </c>
      <c r="F110">
        <v>2937920000</v>
      </c>
      <c r="G110">
        <v>1.7304999828338601</v>
      </c>
      <c r="H110" t="s">
        <v>9</v>
      </c>
    </row>
    <row r="111" spans="1:8" x14ac:dyDescent="0.25">
      <c r="A111" s="3">
        <v>38869</v>
      </c>
      <c r="B111">
        <v>1.7315000295639</v>
      </c>
      <c r="C111">
        <v>1.94200003147125</v>
      </c>
      <c r="D111">
        <v>1.62100005149841</v>
      </c>
      <c r="E111">
        <v>1.93400001525878</v>
      </c>
      <c r="F111">
        <v>2302348000</v>
      </c>
      <c r="G111">
        <v>1.93400001525878</v>
      </c>
      <c r="H111" t="s">
        <v>9</v>
      </c>
    </row>
    <row r="112" spans="1:8" x14ac:dyDescent="0.25">
      <c r="A112" s="3">
        <v>38899</v>
      </c>
      <c r="B112">
        <v>1.9259999990463199</v>
      </c>
      <c r="C112">
        <v>1.9309999942779501</v>
      </c>
      <c r="D112">
        <v>1.2979999780654901</v>
      </c>
      <c r="E112">
        <v>1.34449994564056</v>
      </c>
      <c r="F112">
        <v>4573268000</v>
      </c>
      <c r="G112">
        <v>1.34449994564056</v>
      </c>
      <c r="H112" t="s">
        <v>9</v>
      </c>
    </row>
    <row r="113" spans="1:8" x14ac:dyDescent="0.25">
      <c r="A113" s="3">
        <v>38930</v>
      </c>
      <c r="B113">
        <v>1.3274999856948799</v>
      </c>
      <c r="C113">
        <v>1.5494999885559</v>
      </c>
      <c r="D113">
        <v>1.2879999876022299</v>
      </c>
      <c r="E113">
        <v>1.5414999723434399</v>
      </c>
      <c r="F113">
        <v>3183736000</v>
      </c>
      <c r="G113">
        <v>1.5414999723434399</v>
      </c>
      <c r="H113" t="s">
        <v>9</v>
      </c>
    </row>
    <row r="114" spans="1:8" x14ac:dyDescent="0.25">
      <c r="A114" s="3">
        <v>38961</v>
      </c>
      <c r="B114">
        <v>1.5425000190734801</v>
      </c>
      <c r="C114">
        <v>1.6404999494552599</v>
      </c>
      <c r="D114">
        <v>1.4839999675750699</v>
      </c>
      <c r="E114">
        <v>1.6059999465942301</v>
      </c>
      <c r="F114">
        <v>2920374000</v>
      </c>
      <c r="G114">
        <v>1.6059999465942301</v>
      </c>
      <c r="H114" t="s">
        <v>9</v>
      </c>
    </row>
    <row r="115" spans="1:8" x14ac:dyDescent="0.25">
      <c r="A115" s="3">
        <v>38991</v>
      </c>
      <c r="B115">
        <v>1.59899997711181</v>
      </c>
      <c r="C115">
        <v>1.92949998378753</v>
      </c>
      <c r="D115">
        <v>1.5290000438690099</v>
      </c>
      <c r="E115">
        <v>1.9045000076293901</v>
      </c>
      <c r="F115">
        <v>4189700000</v>
      </c>
      <c r="G115">
        <v>1.9045000076293901</v>
      </c>
      <c r="H115" t="s">
        <v>9</v>
      </c>
    </row>
    <row r="116" spans="1:8" x14ac:dyDescent="0.25">
      <c r="A116" s="3">
        <v>39022</v>
      </c>
      <c r="B116">
        <v>1.90649998188018</v>
      </c>
      <c r="C116">
        <v>2.1624999046325599</v>
      </c>
      <c r="D116">
        <v>1.84350001811981</v>
      </c>
      <c r="E116">
        <v>2.0169999599456698</v>
      </c>
      <c r="F116">
        <v>2936048000</v>
      </c>
      <c r="G116">
        <v>2.0169999599456698</v>
      </c>
      <c r="H116" t="s">
        <v>9</v>
      </c>
    </row>
    <row r="117" spans="1:8" x14ac:dyDescent="0.25">
      <c r="A117" s="3">
        <v>39052</v>
      </c>
      <c r="B117">
        <v>2.01300001144409</v>
      </c>
      <c r="C117">
        <v>2.03200006484985</v>
      </c>
      <c r="D117">
        <v>1.88499999046325</v>
      </c>
      <c r="E117">
        <v>1.97300004959106</v>
      </c>
      <c r="F117">
        <v>2420814000</v>
      </c>
      <c r="G117">
        <v>1.97300004959106</v>
      </c>
      <c r="H117" t="s">
        <v>9</v>
      </c>
    </row>
    <row r="118" spans="1:8" x14ac:dyDescent="0.25">
      <c r="A118" s="3">
        <v>39083</v>
      </c>
      <c r="B118">
        <v>1.93400001525878</v>
      </c>
      <c r="C118">
        <v>1.9570000171661299</v>
      </c>
      <c r="D118">
        <v>1.8150000572204501</v>
      </c>
      <c r="E118">
        <v>1.88349997997283</v>
      </c>
      <c r="F118">
        <v>2608706000</v>
      </c>
      <c r="G118">
        <v>1.88349997997283</v>
      </c>
      <c r="H118" t="s">
        <v>9</v>
      </c>
    </row>
    <row r="119" spans="1:8" x14ac:dyDescent="0.25">
      <c r="A119" s="3">
        <v>39114</v>
      </c>
      <c r="B119">
        <v>1.89750003814697</v>
      </c>
      <c r="C119">
        <v>2.0999999046325599</v>
      </c>
      <c r="D119">
        <v>1.83399999141693</v>
      </c>
      <c r="E119">
        <v>1.9570000171661299</v>
      </c>
      <c r="F119">
        <v>3159508000</v>
      </c>
      <c r="G119">
        <v>1.9570000171661299</v>
      </c>
      <c r="H119" t="s">
        <v>9</v>
      </c>
    </row>
    <row r="120" spans="1:8" x14ac:dyDescent="0.25">
      <c r="A120" s="3">
        <v>39142</v>
      </c>
      <c r="B120">
        <v>1.9659999608993499</v>
      </c>
      <c r="C120">
        <v>2.0120000839233398</v>
      </c>
      <c r="D120">
        <v>1.85199999809265</v>
      </c>
      <c r="E120">
        <v>1.9895000457763601</v>
      </c>
      <c r="F120">
        <v>2843062000</v>
      </c>
      <c r="G120">
        <v>1.9895000457763601</v>
      </c>
      <c r="H120" t="s">
        <v>9</v>
      </c>
    </row>
    <row r="121" spans="1:8" x14ac:dyDescent="0.25">
      <c r="A121" s="3">
        <v>39173</v>
      </c>
      <c r="B121">
        <v>1.9924999475479099</v>
      </c>
      <c r="C121">
        <v>3.1919999122619598</v>
      </c>
      <c r="D121">
        <v>1.97749996185302</v>
      </c>
      <c r="E121">
        <v>3.0664999485015798</v>
      </c>
      <c r="F121">
        <v>6925740000</v>
      </c>
      <c r="G121">
        <v>3.0664999485015798</v>
      </c>
      <c r="H121" t="s">
        <v>9</v>
      </c>
    </row>
    <row r="122" spans="1:8" x14ac:dyDescent="0.25">
      <c r="A122" s="3">
        <v>39203</v>
      </c>
      <c r="B122">
        <v>3.0559999942779501</v>
      </c>
      <c r="C122">
        <v>3.6654999256134002</v>
      </c>
      <c r="D122">
        <v>2.9849998950958199</v>
      </c>
      <c r="E122">
        <v>3.4570000171661301</v>
      </c>
      <c r="F122">
        <v>6604848000</v>
      </c>
      <c r="G122">
        <v>3.4570000171661301</v>
      </c>
      <c r="H122" t="s">
        <v>9</v>
      </c>
    </row>
    <row r="123" spans="1:8" x14ac:dyDescent="0.25">
      <c r="A123" s="3">
        <v>39234</v>
      </c>
      <c r="B123">
        <v>3.4449999332427899</v>
      </c>
      <c r="C123">
        <v>3.73600006103515</v>
      </c>
      <c r="D123">
        <v>3.3355000019073402</v>
      </c>
      <c r="E123">
        <v>3.42050004005432</v>
      </c>
      <c r="F123">
        <v>4775774000</v>
      </c>
      <c r="G123">
        <v>3.42050004005432</v>
      </c>
      <c r="H123" t="s">
        <v>9</v>
      </c>
    </row>
    <row r="124" spans="1:8" x14ac:dyDescent="0.25">
      <c r="A124" s="3">
        <v>39264</v>
      </c>
      <c r="B124">
        <v>3.4405000209808301</v>
      </c>
      <c r="C124">
        <v>4.4499998092651296</v>
      </c>
      <c r="D124">
        <v>3.4005000591278001</v>
      </c>
      <c r="E124">
        <v>3.9270000457763601</v>
      </c>
      <c r="F124">
        <v>5296556000</v>
      </c>
      <c r="G124">
        <v>3.9270000457763601</v>
      </c>
      <c r="H124" t="s">
        <v>9</v>
      </c>
    </row>
    <row r="125" spans="1:8" x14ac:dyDescent="0.25">
      <c r="A125" s="3">
        <v>39295</v>
      </c>
      <c r="B125">
        <v>3.9049999713897701</v>
      </c>
      <c r="C125">
        <v>4.0399999618530202</v>
      </c>
      <c r="D125">
        <v>3.5025000572204501</v>
      </c>
      <c r="E125">
        <v>3.99550008773803</v>
      </c>
      <c r="F125">
        <v>3510280000</v>
      </c>
      <c r="G125">
        <v>3.99550008773803</v>
      </c>
      <c r="H125" t="s">
        <v>9</v>
      </c>
    </row>
    <row r="126" spans="1:8" x14ac:dyDescent="0.25">
      <c r="A126" s="3">
        <v>39326</v>
      </c>
      <c r="B126">
        <v>3.9949998855590798</v>
      </c>
      <c r="C126">
        <v>4.7129998207092196</v>
      </c>
      <c r="D126">
        <v>3.98650002479553</v>
      </c>
      <c r="E126">
        <v>4.6574997901916504</v>
      </c>
      <c r="F126">
        <v>2445464000</v>
      </c>
      <c r="G126">
        <v>4.6574997901916504</v>
      </c>
      <c r="H126" t="s">
        <v>9</v>
      </c>
    </row>
    <row r="127" spans="1:8" x14ac:dyDescent="0.25">
      <c r="A127" s="3">
        <v>39356</v>
      </c>
      <c r="B127">
        <v>4.6710000038146902</v>
      </c>
      <c r="C127">
        <v>5.05450010299682</v>
      </c>
      <c r="D127">
        <v>4.1634998321533203</v>
      </c>
      <c r="E127">
        <v>4.4574999809265101</v>
      </c>
      <c r="F127">
        <v>4639770000</v>
      </c>
      <c r="G127">
        <v>4.4574999809265101</v>
      </c>
      <c r="H127" t="s">
        <v>9</v>
      </c>
    </row>
    <row r="128" spans="1:8" x14ac:dyDescent="0.25">
      <c r="A128" s="3">
        <v>39387</v>
      </c>
      <c r="B128">
        <v>4.3874998092651296</v>
      </c>
      <c r="C128">
        <v>4.5735001564025799</v>
      </c>
      <c r="D128">
        <v>3.82500004768371</v>
      </c>
      <c r="E128">
        <v>4.5279998779296804</v>
      </c>
      <c r="F128">
        <v>3603930000</v>
      </c>
      <c r="G128">
        <v>4.5279998779296804</v>
      </c>
      <c r="H128" t="s">
        <v>9</v>
      </c>
    </row>
    <row r="129" spans="1:8" x14ac:dyDescent="0.25">
      <c r="A129" s="3">
        <v>39417</v>
      </c>
      <c r="B129">
        <v>4.5015001296996999</v>
      </c>
      <c r="C129">
        <v>4.7969999313354403</v>
      </c>
      <c r="D129">
        <v>4.1929998397827104</v>
      </c>
      <c r="E129">
        <v>4.6319999694824201</v>
      </c>
      <c r="F129">
        <v>2541244000</v>
      </c>
      <c r="G129">
        <v>4.6319999694824201</v>
      </c>
      <c r="H129" t="s">
        <v>9</v>
      </c>
    </row>
    <row r="130" spans="1:8" x14ac:dyDescent="0.25">
      <c r="A130" s="3">
        <v>39448</v>
      </c>
      <c r="B130">
        <v>4.7674999237060502</v>
      </c>
      <c r="C130">
        <v>4.8715000152587802</v>
      </c>
      <c r="D130">
        <v>3.4419999122619598</v>
      </c>
      <c r="E130">
        <v>3.8849999904632502</v>
      </c>
      <c r="F130">
        <v>5766708000</v>
      </c>
      <c r="G130">
        <v>3.8849999904632502</v>
      </c>
      <c r="H130" t="s">
        <v>9</v>
      </c>
    </row>
    <row r="131" spans="1:8" x14ac:dyDescent="0.25">
      <c r="A131" s="3">
        <v>39479</v>
      </c>
      <c r="B131">
        <v>3.9509999752044598</v>
      </c>
      <c r="C131">
        <v>3.9700000286102202</v>
      </c>
      <c r="D131">
        <v>3.1984999179839999</v>
      </c>
      <c r="E131">
        <v>3.22350001335144</v>
      </c>
      <c r="F131">
        <v>4224356000</v>
      </c>
      <c r="G131">
        <v>3.22350001335144</v>
      </c>
      <c r="H131" t="s">
        <v>9</v>
      </c>
    </row>
    <row r="132" spans="1:8" x14ac:dyDescent="0.25">
      <c r="A132" s="3">
        <v>39508</v>
      </c>
      <c r="B132">
        <v>3.17950010299682</v>
      </c>
      <c r="C132">
        <v>3.8464999198913499</v>
      </c>
      <c r="D132">
        <v>3.0599999427795401</v>
      </c>
      <c r="E132">
        <v>3.5650000572204501</v>
      </c>
      <c r="F132">
        <v>3853712000</v>
      </c>
      <c r="G132">
        <v>3.5650000572204501</v>
      </c>
      <c r="H132" t="s">
        <v>9</v>
      </c>
    </row>
    <row r="133" spans="1:8" x14ac:dyDescent="0.25">
      <c r="A133" s="3">
        <v>39539</v>
      </c>
      <c r="B133">
        <v>3.6494998931884699</v>
      </c>
      <c r="C133">
        <v>4.1319999694824201</v>
      </c>
      <c r="D133">
        <v>3.5325000286102202</v>
      </c>
      <c r="E133">
        <v>3.9314999580383301</v>
      </c>
      <c r="F133">
        <v>3956988000</v>
      </c>
      <c r="G133">
        <v>3.9314999580383301</v>
      </c>
      <c r="H133" t="s">
        <v>9</v>
      </c>
    </row>
    <row r="134" spans="1:8" x14ac:dyDescent="0.25">
      <c r="A134" s="3">
        <v>39569</v>
      </c>
      <c r="B134">
        <v>3.92000007629394</v>
      </c>
      <c r="C134">
        <v>4.2375001907348597</v>
      </c>
      <c r="D134">
        <v>3.5780000686645499</v>
      </c>
      <c r="E134">
        <v>4.0809998512268004</v>
      </c>
      <c r="F134">
        <v>3051464000</v>
      </c>
      <c r="G134">
        <v>4.0809998512268004</v>
      </c>
      <c r="H134" t="s">
        <v>9</v>
      </c>
    </row>
    <row r="135" spans="1:8" x14ac:dyDescent="0.25">
      <c r="A135" s="3">
        <v>39600</v>
      </c>
      <c r="B135">
        <v>4.0574998855590803</v>
      </c>
      <c r="C135">
        <v>4.2439999580383301</v>
      </c>
      <c r="D135">
        <v>3.6310000419616699</v>
      </c>
      <c r="E135">
        <v>3.6665000915527299</v>
      </c>
      <c r="F135">
        <v>3058114000</v>
      </c>
      <c r="G135">
        <v>3.6665000915527299</v>
      </c>
      <c r="H135" t="s">
        <v>9</v>
      </c>
    </row>
    <row r="136" spans="1:8" x14ac:dyDescent="0.25">
      <c r="A136" s="3">
        <v>39630</v>
      </c>
      <c r="B136">
        <v>3.6119999885559002</v>
      </c>
      <c r="C136">
        <v>4.1189999580383301</v>
      </c>
      <c r="D136">
        <v>3.1494998931884699</v>
      </c>
      <c r="E136">
        <v>3.8169999122619598</v>
      </c>
      <c r="F136">
        <v>4316266000</v>
      </c>
      <c r="G136">
        <v>3.8169999122619598</v>
      </c>
      <c r="H136" t="s">
        <v>9</v>
      </c>
    </row>
    <row r="137" spans="1:8" x14ac:dyDescent="0.25">
      <c r="A137" s="3">
        <v>39661</v>
      </c>
      <c r="B137">
        <v>3.8180000782012899</v>
      </c>
      <c r="C137">
        <v>4.5875000953674299</v>
      </c>
      <c r="D137">
        <v>3.7025001049041699</v>
      </c>
      <c r="E137">
        <v>4.0405001640319798</v>
      </c>
      <c r="F137">
        <v>2980888000</v>
      </c>
      <c r="G137">
        <v>4.0405001640319798</v>
      </c>
      <c r="H137" t="s">
        <v>9</v>
      </c>
    </row>
    <row r="138" spans="1:8" x14ac:dyDescent="0.25">
      <c r="A138" s="3">
        <v>39692</v>
      </c>
      <c r="B138">
        <v>4.1579999923706001</v>
      </c>
      <c r="C138">
        <v>4.33850002288818</v>
      </c>
      <c r="D138">
        <v>3.06599998474121</v>
      </c>
      <c r="E138">
        <v>3.63800001144409</v>
      </c>
      <c r="F138">
        <v>3849268000</v>
      </c>
      <c r="G138">
        <v>3.63800001144409</v>
      </c>
      <c r="H138" t="s">
        <v>9</v>
      </c>
    </row>
    <row r="139" spans="1:8" x14ac:dyDescent="0.25">
      <c r="A139" s="3">
        <v>39722</v>
      </c>
      <c r="B139">
        <v>3.5889999866485498</v>
      </c>
      <c r="C139">
        <v>3.5994999408721902</v>
      </c>
      <c r="D139">
        <v>2.1654999256134002</v>
      </c>
      <c r="E139">
        <v>2.8619999885559002</v>
      </c>
      <c r="F139">
        <v>6641494000</v>
      </c>
      <c r="G139">
        <v>2.8619999885559002</v>
      </c>
      <c r="H139" t="s">
        <v>9</v>
      </c>
    </row>
    <row r="140" spans="1:8" x14ac:dyDescent="0.25">
      <c r="A140" s="3">
        <v>39753</v>
      </c>
      <c r="B140">
        <v>2.81750011444091</v>
      </c>
      <c r="C140">
        <v>2.9365000724792401</v>
      </c>
      <c r="D140">
        <v>1.7339999675750699</v>
      </c>
      <c r="E140">
        <v>2.1349999904632502</v>
      </c>
      <c r="F140">
        <v>4561030000</v>
      </c>
      <c r="G140">
        <v>2.1349999904632502</v>
      </c>
      <c r="H140" t="s">
        <v>9</v>
      </c>
    </row>
    <row r="141" spans="1:8" x14ac:dyDescent="0.25">
      <c r="A141" s="3">
        <v>39783</v>
      </c>
      <c r="B141">
        <v>2.0999999046325599</v>
      </c>
      <c r="C141">
        <v>2.7425000667571999</v>
      </c>
      <c r="D141">
        <v>1.94099998474121</v>
      </c>
      <c r="E141">
        <v>2.5639998912811199</v>
      </c>
      <c r="F141">
        <v>4123886000</v>
      </c>
      <c r="G141">
        <v>2.5639998912811199</v>
      </c>
      <c r="H141" t="s">
        <v>9</v>
      </c>
    </row>
    <row r="142" spans="1:8" x14ac:dyDescent="0.25">
      <c r="A142" s="3">
        <v>39814</v>
      </c>
      <c r="B142">
        <v>2.56750011444091</v>
      </c>
      <c r="C142">
        <v>2.9869999885559002</v>
      </c>
      <c r="D142">
        <v>2.3815000057220401</v>
      </c>
      <c r="E142">
        <v>2.94099998474121</v>
      </c>
      <c r="F142">
        <v>4081446000</v>
      </c>
      <c r="G142">
        <v>2.94099998474121</v>
      </c>
      <c r="H142" t="s">
        <v>9</v>
      </c>
    </row>
    <row r="143" spans="1:8" x14ac:dyDescent="0.25">
      <c r="A143" s="3">
        <v>39845</v>
      </c>
      <c r="B143">
        <v>2.9284999370574898</v>
      </c>
      <c r="C143">
        <v>3.3680000305175701</v>
      </c>
      <c r="D143">
        <v>2.90650010108947</v>
      </c>
      <c r="E143">
        <v>3.2395000457763601</v>
      </c>
      <c r="F143">
        <v>3735604000</v>
      </c>
      <c r="G143">
        <v>3.2395000457763601</v>
      </c>
      <c r="H143" t="s">
        <v>9</v>
      </c>
    </row>
    <row r="144" spans="1:8" x14ac:dyDescent="0.25">
      <c r="A144" s="3">
        <v>39873</v>
      </c>
      <c r="B144">
        <v>3.19700002670288</v>
      </c>
      <c r="C144">
        <v>3.7804999351501398</v>
      </c>
      <c r="D144">
        <v>2.9909999370574898</v>
      </c>
      <c r="E144">
        <v>3.6719999313354399</v>
      </c>
      <c r="F144">
        <v>4553446000</v>
      </c>
      <c r="G144">
        <v>3.6719999313354399</v>
      </c>
      <c r="H144" t="s">
        <v>9</v>
      </c>
    </row>
    <row r="145" spans="1:8" x14ac:dyDescent="0.25">
      <c r="A145" s="3">
        <v>39904</v>
      </c>
      <c r="B145">
        <v>3.65100002288818</v>
      </c>
      <c r="C145">
        <v>4.3340001106262198</v>
      </c>
      <c r="D145">
        <v>3.5855000019073402</v>
      </c>
      <c r="E145">
        <v>4.02600002288818</v>
      </c>
      <c r="F145">
        <v>3700640000</v>
      </c>
      <c r="G145">
        <v>4.02600002288818</v>
      </c>
      <c r="H145" t="s">
        <v>9</v>
      </c>
    </row>
    <row r="146" spans="1:8" x14ac:dyDescent="0.25">
      <c r="A146" s="3">
        <v>39934</v>
      </c>
      <c r="B146">
        <v>4.0190000534057599</v>
      </c>
      <c r="C146">
        <v>4.1799998283386204</v>
      </c>
      <c r="D146">
        <v>3.6549999713897701</v>
      </c>
      <c r="E146">
        <v>3.8994998931884699</v>
      </c>
      <c r="F146">
        <v>2752068000</v>
      </c>
      <c r="G146">
        <v>3.8994998931884699</v>
      </c>
      <c r="H146" t="s">
        <v>9</v>
      </c>
    </row>
    <row r="147" spans="1:8" x14ac:dyDescent="0.25">
      <c r="A147" s="3">
        <v>39965</v>
      </c>
      <c r="B147">
        <v>3.91050004959106</v>
      </c>
      <c r="C147">
        <v>4.4279999732971103</v>
      </c>
      <c r="D147">
        <v>3.8125</v>
      </c>
      <c r="E147">
        <v>4.18300008773803</v>
      </c>
      <c r="F147">
        <v>3041708000</v>
      </c>
      <c r="G147">
        <v>4.18300008773803</v>
      </c>
      <c r="H147" t="s">
        <v>9</v>
      </c>
    </row>
    <row r="148" spans="1:8" x14ac:dyDescent="0.25">
      <c r="A148" s="3">
        <v>39995</v>
      </c>
      <c r="B148">
        <v>4.2210001945495597</v>
      </c>
      <c r="C148">
        <v>4.7199997901916504</v>
      </c>
      <c r="D148">
        <v>3.7704999446868799</v>
      </c>
      <c r="E148">
        <v>4.2880001068115199</v>
      </c>
      <c r="F148">
        <v>3509228000</v>
      </c>
      <c r="G148">
        <v>4.2880001068115199</v>
      </c>
      <c r="H148" t="s">
        <v>9</v>
      </c>
    </row>
    <row r="149" spans="1:8" x14ac:dyDescent="0.25">
      <c r="A149" s="3">
        <v>40026</v>
      </c>
      <c r="B149">
        <v>4.3280000686645499</v>
      </c>
      <c r="C149">
        <v>4.4099998474120996</v>
      </c>
      <c r="D149">
        <v>4.0124998092651296</v>
      </c>
      <c r="E149">
        <v>4.0595002174377397</v>
      </c>
      <c r="F149">
        <v>2252458000</v>
      </c>
      <c r="G149">
        <v>4.0595002174377397</v>
      </c>
      <c r="H149" t="s">
        <v>9</v>
      </c>
    </row>
    <row r="150" spans="1:8" x14ac:dyDescent="0.25">
      <c r="A150" s="3">
        <v>40057</v>
      </c>
      <c r="B150">
        <v>4.0370001792907697</v>
      </c>
      <c r="C150">
        <v>4.7249999046325604</v>
      </c>
      <c r="D150">
        <v>3.8754999637603702</v>
      </c>
      <c r="E150">
        <v>4.6680002212524396</v>
      </c>
      <c r="F150">
        <v>2562436000</v>
      </c>
      <c r="G150">
        <v>4.6680002212524396</v>
      </c>
      <c r="H150" t="s">
        <v>9</v>
      </c>
    </row>
    <row r="151" spans="1:8" x14ac:dyDescent="0.25">
      <c r="A151" s="3">
        <v>40087</v>
      </c>
      <c r="B151">
        <v>4.625</v>
      </c>
      <c r="C151">
        <v>6.2839999198913503</v>
      </c>
      <c r="D151">
        <v>4.4134998321533203</v>
      </c>
      <c r="E151">
        <v>5.9404997825622496</v>
      </c>
      <c r="F151">
        <v>5372328000</v>
      </c>
      <c r="G151">
        <v>5.9404997825622496</v>
      </c>
      <c r="H151" t="s">
        <v>9</v>
      </c>
    </row>
    <row r="152" spans="1:8" x14ac:dyDescent="0.25">
      <c r="A152" s="3">
        <v>40118</v>
      </c>
      <c r="B152">
        <v>5.93300008773803</v>
      </c>
      <c r="C152">
        <v>6.8039999008178702</v>
      </c>
      <c r="D152">
        <v>5.8125</v>
      </c>
      <c r="E152">
        <v>6.7954998016357404</v>
      </c>
      <c r="F152">
        <v>3206102000</v>
      </c>
      <c r="G152">
        <v>6.7954998016357404</v>
      </c>
      <c r="H152" t="s">
        <v>9</v>
      </c>
    </row>
    <row r="153" spans="1:8" x14ac:dyDescent="0.25">
      <c r="A153" s="3">
        <v>40148</v>
      </c>
      <c r="B153">
        <v>6.8470001220703098</v>
      </c>
      <c r="C153">
        <v>7.2954998016357404</v>
      </c>
      <c r="D153">
        <v>6.2824997901916504</v>
      </c>
      <c r="E153">
        <v>6.7259998321533203</v>
      </c>
      <c r="F153">
        <v>4149422000</v>
      </c>
      <c r="G153">
        <v>6.7259998321533203</v>
      </c>
      <c r="H153" t="s">
        <v>9</v>
      </c>
    </row>
    <row r="154" spans="1:8" x14ac:dyDescent="0.25">
      <c r="A154" s="3">
        <v>40179</v>
      </c>
      <c r="B154">
        <v>6.8125</v>
      </c>
      <c r="C154">
        <v>6.8305001258850098</v>
      </c>
      <c r="D154">
        <v>5.9060001373290998</v>
      </c>
      <c r="E154">
        <v>6.2705001831054599</v>
      </c>
      <c r="F154">
        <v>4617220000</v>
      </c>
      <c r="G154">
        <v>6.2705001831054599</v>
      </c>
      <c r="H154" t="s">
        <v>9</v>
      </c>
    </row>
    <row r="155" spans="1:8" x14ac:dyDescent="0.25">
      <c r="A155" s="3">
        <v>40210</v>
      </c>
      <c r="B155">
        <v>6.1589999198913503</v>
      </c>
      <c r="C155">
        <v>6.2430000305175701</v>
      </c>
      <c r="D155">
        <v>5.69099998474121</v>
      </c>
      <c r="E155">
        <v>5.92000007629394</v>
      </c>
      <c r="F155">
        <v>4202916000</v>
      </c>
      <c r="G155">
        <v>5.92000007629394</v>
      </c>
      <c r="H155" t="s">
        <v>9</v>
      </c>
    </row>
    <row r="156" spans="1:8" x14ac:dyDescent="0.25">
      <c r="A156" s="3">
        <v>40238</v>
      </c>
      <c r="B156">
        <v>5.9349999427795401</v>
      </c>
      <c r="C156">
        <v>6.9095001220703098</v>
      </c>
      <c r="D156">
        <v>5.8765001296996999</v>
      </c>
      <c r="E156">
        <v>6.7884998321533203</v>
      </c>
      <c r="F156">
        <v>3160852000</v>
      </c>
      <c r="G156">
        <v>6.7884998321533203</v>
      </c>
      <c r="H156" t="s">
        <v>9</v>
      </c>
    </row>
    <row r="157" spans="1:8" x14ac:dyDescent="0.25">
      <c r="A157" s="3">
        <v>40269</v>
      </c>
      <c r="B157">
        <v>6.7899999618530202</v>
      </c>
      <c r="C157">
        <v>7.55450010299682</v>
      </c>
      <c r="D157">
        <v>6.5390000343322701</v>
      </c>
      <c r="E157">
        <v>6.8550000190734801</v>
      </c>
      <c r="F157">
        <v>3460502000</v>
      </c>
      <c r="G157">
        <v>6.8550000190734801</v>
      </c>
      <c r="H157" t="s">
        <v>9</v>
      </c>
    </row>
    <row r="158" spans="1:8" x14ac:dyDescent="0.25">
      <c r="A158" s="3">
        <v>40299</v>
      </c>
      <c r="B158">
        <v>6.8600001335143999</v>
      </c>
      <c r="C158">
        <v>6.9720001220703098</v>
      </c>
      <c r="D158">
        <v>5.8759999275207502</v>
      </c>
      <c r="E158">
        <v>6.2729997634887598</v>
      </c>
      <c r="F158">
        <v>2818198000</v>
      </c>
      <c r="G158">
        <v>6.2729997634887598</v>
      </c>
      <c r="H158" t="s">
        <v>9</v>
      </c>
    </row>
    <row r="159" spans="1:8" x14ac:dyDescent="0.25">
      <c r="A159" s="3">
        <v>40330</v>
      </c>
      <c r="B159">
        <v>6.2484998703002903</v>
      </c>
      <c r="C159">
        <v>6.4574999809265101</v>
      </c>
      <c r="D159">
        <v>5.3004999160766602</v>
      </c>
      <c r="E159">
        <v>5.4629998207092196</v>
      </c>
      <c r="F159">
        <v>2667570000</v>
      </c>
      <c r="G159">
        <v>5.4629998207092196</v>
      </c>
      <c r="H159" t="s">
        <v>9</v>
      </c>
    </row>
    <row r="160" spans="1:8" x14ac:dyDescent="0.25">
      <c r="A160" s="3">
        <v>40360</v>
      </c>
      <c r="B160">
        <v>5.4450001716613698</v>
      </c>
      <c r="C160">
        <v>6.2439999580383301</v>
      </c>
      <c r="D160">
        <v>5.2899999618530202</v>
      </c>
      <c r="E160">
        <v>5.8944997787475497</v>
      </c>
      <c r="F160">
        <v>3506524000</v>
      </c>
      <c r="G160">
        <v>5.8944997787475497</v>
      </c>
      <c r="H160" t="s">
        <v>9</v>
      </c>
    </row>
    <row r="161" spans="1:8" x14ac:dyDescent="0.25">
      <c r="A161" s="3">
        <v>40391</v>
      </c>
      <c r="B161">
        <v>5.9574999809265101</v>
      </c>
      <c r="C161">
        <v>6.5405001640319798</v>
      </c>
      <c r="D161">
        <v>5.87849998474121</v>
      </c>
      <c r="E161">
        <v>6.2414999008178702</v>
      </c>
      <c r="F161">
        <v>2268396000</v>
      </c>
      <c r="G161">
        <v>6.2414999008178702</v>
      </c>
      <c r="H161" t="s">
        <v>9</v>
      </c>
    </row>
    <row r="162" spans="1:8" x14ac:dyDescent="0.25">
      <c r="A162" s="3">
        <v>40422</v>
      </c>
      <c r="B162">
        <v>6.3179998397827104</v>
      </c>
      <c r="C162">
        <v>8.0889997482299805</v>
      </c>
      <c r="D162">
        <v>6.3084998130798304</v>
      </c>
      <c r="E162">
        <v>7.8530001640319798</v>
      </c>
      <c r="F162">
        <v>2686420000</v>
      </c>
      <c r="G162">
        <v>7.8530001640319798</v>
      </c>
      <c r="H162" t="s">
        <v>9</v>
      </c>
    </row>
    <row r="163" spans="1:8" x14ac:dyDescent="0.25">
      <c r="A163" s="3">
        <v>40452</v>
      </c>
      <c r="B163">
        <v>7.8540000915527299</v>
      </c>
      <c r="C163">
        <v>8.5994997024536097</v>
      </c>
      <c r="D163">
        <v>7.5700001716613698</v>
      </c>
      <c r="E163">
        <v>8.2615003585815394</v>
      </c>
      <c r="F163">
        <v>2857670000</v>
      </c>
      <c r="G163">
        <v>8.2615003585815394</v>
      </c>
      <c r="H163" t="s">
        <v>9</v>
      </c>
    </row>
    <row r="164" spans="1:8" x14ac:dyDescent="0.25">
      <c r="A164" s="3">
        <v>40483</v>
      </c>
      <c r="B164">
        <v>8.2224998474121094</v>
      </c>
      <c r="C164">
        <v>9.0920000076293892</v>
      </c>
      <c r="D164">
        <v>7.83850002288818</v>
      </c>
      <c r="E164">
        <v>8.7700004577636701</v>
      </c>
      <c r="F164">
        <v>2620228000</v>
      </c>
      <c r="G164">
        <v>8.7700004577636701</v>
      </c>
      <c r="H164" t="s">
        <v>9</v>
      </c>
    </row>
    <row r="165" spans="1:8" x14ac:dyDescent="0.25">
      <c r="A165" s="3">
        <v>40513</v>
      </c>
      <c r="B165">
        <v>8.9580001831054599</v>
      </c>
      <c r="C165">
        <v>9.2825002670287997</v>
      </c>
      <c r="D165">
        <v>8.6545000076293892</v>
      </c>
      <c r="E165">
        <v>9</v>
      </c>
      <c r="F165">
        <v>1873234000</v>
      </c>
      <c r="G165">
        <v>9</v>
      </c>
      <c r="H165" t="s">
        <v>9</v>
      </c>
    </row>
    <row r="166" spans="1:8" x14ac:dyDescent="0.25">
      <c r="A166" s="3">
        <v>40544</v>
      </c>
      <c r="B166">
        <v>9.0684995651245099</v>
      </c>
      <c r="C166">
        <v>9.5799999237060494</v>
      </c>
      <c r="D166">
        <v>8.3450002670287997</v>
      </c>
      <c r="E166">
        <v>8.4820003509521396</v>
      </c>
      <c r="F166">
        <v>2272226000</v>
      </c>
      <c r="G166">
        <v>8.4820003509521396</v>
      </c>
      <c r="H166" t="s">
        <v>9</v>
      </c>
    </row>
    <row r="167" spans="1:8" x14ac:dyDescent="0.25">
      <c r="A167" s="3">
        <v>40575</v>
      </c>
      <c r="B167">
        <v>8.52600002288818</v>
      </c>
      <c r="C167">
        <v>9.5699996948242099</v>
      </c>
      <c r="D167">
        <v>8.4755001068115199</v>
      </c>
      <c r="E167">
        <v>8.6645002365112305</v>
      </c>
      <c r="F167">
        <v>1915528000</v>
      </c>
      <c r="G167">
        <v>8.6645002365112305</v>
      </c>
      <c r="H167" t="s">
        <v>9</v>
      </c>
    </row>
    <row r="168" spans="1:8" x14ac:dyDescent="0.25">
      <c r="A168" s="3">
        <v>40603</v>
      </c>
      <c r="B168">
        <v>8.6765003204345703</v>
      </c>
      <c r="C168">
        <v>9.0784997940063406</v>
      </c>
      <c r="D168">
        <v>8.0295000076293892</v>
      </c>
      <c r="E168">
        <v>9.0065002441406197</v>
      </c>
      <c r="F168">
        <v>2379582000</v>
      </c>
      <c r="G168">
        <v>9.0065002441406197</v>
      </c>
      <c r="H168" t="s">
        <v>9</v>
      </c>
    </row>
    <row r="169" spans="1:8" x14ac:dyDescent="0.25">
      <c r="A169" s="3">
        <v>40634</v>
      </c>
      <c r="B169">
        <v>9.0790004730224592</v>
      </c>
      <c r="C169">
        <v>9.8900003433227504</v>
      </c>
      <c r="D169">
        <v>8.7685003280639595</v>
      </c>
      <c r="E169">
        <v>9.7904996871948207</v>
      </c>
      <c r="F169">
        <v>2334988000</v>
      </c>
      <c r="G169">
        <v>9.7904996871948207</v>
      </c>
      <c r="H169" t="s">
        <v>9</v>
      </c>
    </row>
    <row r="170" spans="1:8" x14ac:dyDescent="0.25">
      <c r="A170" s="3">
        <v>40664</v>
      </c>
      <c r="B170">
        <v>9.8284997940063406</v>
      </c>
      <c r="C170">
        <v>10.319499969482401</v>
      </c>
      <c r="D170">
        <v>9.5439996719360298</v>
      </c>
      <c r="E170">
        <v>9.8345003128051705</v>
      </c>
      <c r="F170">
        <v>2125490000</v>
      </c>
      <c r="G170">
        <v>9.8345003128051705</v>
      </c>
      <c r="H170" t="s">
        <v>9</v>
      </c>
    </row>
    <row r="171" spans="1:8" x14ac:dyDescent="0.25">
      <c r="A171" s="3">
        <v>40695</v>
      </c>
      <c r="B171">
        <v>9.8030004501342702</v>
      </c>
      <c r="C171">
        <v>10.3125</v>
      </c>
      <c r="D171">
        <v>9.0795001983642507</v>
      </c>
      <c r="E171">
        <v>10.224499702453601</v>
      </c>
      <c r="F171">
        <v>1911274000</v>
      </c>
      <c r="G171">
        <v>10.224499702453601</v>
      </c>
      <c r="H171" t="s">
        <v>9</v>
      </c>
    </row>
    <row r="172" spans="1:8" x14ac:dyDescent="0.25">
      <c r="A172" s="3">
        <v>40725</v>
      </c>
      <c r="B172">
        <v>10.2775001525878</v>
      </c>
      <c r="C172">
        <v>11.3599996566772</v>
      </c>
      <c r="D172">
        <v>10.1805000305175</v>
      </c>
      <c r="E172">
        <v>11.126000404357899</v>
      </c>
      <c r="F172">
        <v>1856170000</v>
      </c>
      <c r="G172">
        <v>11.126000404357899</v>
      </c>
      <c r="H172" t="s">
        <v>9</v>
      </c>
    </row>
    <row r="173" spans="1:8" x14ac:dyDescent="0.25">
      <c r="A173" s="3">
        <v>40756</v>
      </c>
      <c r="B173">
        <v>11.25</v>
      </c>
      <c r="C173">
        <v>11.372500419616699</v>
      </c>
      <c r="D173">
        <v>8.8549995422363192</v>
      </c>
      <c r="E173">
        <v>10.7615003585815</v>
      </c>
      <c r="F173">
        <v>3103894000</v>
      </c>
      <c r="G173">
        <v>10.7615003585815</v>
      </c>
      <c r="H173" t="s">
        <v>9</v>
      </c>
    </row>
    <row r="174" spans="1:8" x14ac:dyDescent="0.25">
      <c r="A174" s="3">
        <v>40787</v>
      </c>
      <c r="B174">
        <v>10.763999938964799</v>
      </c>
      <c r="C174">
        <v>12.199999809265099</v>
      </c>
      <c r="D174">
        <v>10.22350025177</v>
      </c>
      <c r="E174">
        <v>10.811499595641999</v>
      </c>
      <c r="F174">
        <v>2872466000</v>
      </c>
      <c r="G174">
        <v>10.811499595641999</v>
      </c>
      <c r="H174" t="s">
        <v>9</v>
      </c>
    </row>
    <row r="175" spans="1:8" x14ac:dyDescent="0.25">
      <c r="A175" s="3">
        <v>40817</v>
      </c>
      <c r="B175">
        <v>10.8505001068115</v>
      </c>
      <c r="C175">
        <v>12.3354997634887</v>
      </c>
      <c r="D175">
        <v>9.82549953460693</v>
      </c>
      <c r="E175">
        <v>10.6754999160766</v>
      </c>
      <c r="F175">
        <v>3184288000</v>
      </c>
      <c r="G175">
        <v>10.6754999160766</v>
      </c>
      <c r="H175" t="s">
        <v>9</v>
      </c>
    </row>
    <row r="176" spans="1:8" x14ac:dyDescent="0.25">
      <c r="A176" s="3">
        <v>40848</v>
      </c>
      <c r="B176">
        <v>10.405500411987299</v>
      </c>
      <c r="C176">
        <v>11.1175003051757</v>
      </c>
      <c r="D176">
        <v>9.07549953460693</v>
      </c>
      <c r="E176">
        <v>9.6145000457763601</v>
      </c>
      <c r="F176">
        <v>2731762000</v>
      </c>
      <c r="G176">
        <v>9.6145000457763601</v>
      </c>
      <c r="H176" t="s">
        <v>9</v>
      </c>
    </row>
    <row r="177" spans="1:8" x14ac:dyDescent="0.25">
      <c r="A177" s="3">
        <v>40878</v>
      </c>
      <c r="B177">
        <v>9.5924997329711896</v>
      </c>
      <c r="C177">
        <v>9.9829998016357404</v>
      </c>
      <c r="D177">
        <v>8.3485002517700195</v>
      </c>
      <c r="E177">
        <v>8.6549997329711896</v>
      </c>
      <c r="F177">
        <v>2511904000</v>
      </c>
      <c r="G177">
        <v>8.6549997329711896</v>
      </c>
      <c r="H177" t="s">
        <v>9</v>
      </c>
    </row>
    <row r="178" spans="1:8" x14ac:dyDescent="0.25">
      <c r="A178" s="3">
        <v>40909</v>
      </c>
      <c r="B178">
        <v>8.7945003509521396</v>
      </c>
      <c r="C178">
        <v>9.8249998092651296</v>
      </c>
      <c r="D178">
        <v>8.6750001907348597</v>
      </c>
      <c r="E178">
        <v>9.7220001220703107</v>
      </c>
      <c r="F178">
        <v>2210738000</v>
      </c>
      <c r="G178">
        <v>9.7220001220703107</v>
      </c>
      <c r="H178" t="s">
        <v>9</v>
      </c>
    </row>
    <row r="179" spans="1:8" x14ac:dyDescent="0.25">
      <c r="A179" s="3">
        <v>40940</v>
      </c>
      <c r="B179">
        <v>8.6905002593994105</v>
      </c>
      <c r="C179">
        <v>9.6785001754760707</v>
      </c>
      <c r="D179">
        <v>8.6000003814697195</v>
      </c>
      <c r="E179">
        <v>8.9844999313354492</v>
      </c>
      <c r="F179">
        <v>2931608000</v>
      </c>
      <c r="G179">
        <v>8.9844999313354492</v>
      </c>
      <c r="H179" t="s">
        <v>9</v>
      </c>
    </row>
    <row r="180" spans="1:8" x14ac:dyDescent="0.25">
      <c r="A180" s="3">
        <v>40969</v>
      </c>
      <c r="B180">
        <v>8.9945001602172798</v>
      </c>
      <c r="C180">
        <v>10.4925003051757</v>
      </c>
      <c r="D180">
        <v>8.8290004730224592</v>
      </c>
      <c r="E180">
        <v>10.125499725341699</v>
      </c>
      <c r="F180">
        <v>2259502000</v>
      </c>
      <c r="G180">
        <v>10.125499725341699</v>
      </c>
      <c r="H180" t="s">
        <v>9</v>
      </c>
    </row>
    <row r="181" spans="1:8" x14ac:dyDescent="0.25">
      <c r="A181" s="3">
        <v>41000</v>
      </c>
      <c r="B181">
        <v>9.90100002288818</v>
      </c>
      <c r="C181">
        <v>11.6920003890991</v>
      </c>
      <c r="D181">
        <v>9.1824998855590803</v>
      </c>
      <c r="E181">
        <v>11.5950002670288</v>
      </c>
      <c r="F181">
        <v>2210708000</v>
      </c>
      <c r="G181">
        <v>11.5950002670288</v>
      </c>
      <c r="H181" t="s">
        <v>9</v>
      </c>
    </row>
    <row r="182" spans="1:8" x14ac:dyDescent="0.25">
      <c r="A182" s="3">
        <v>41030</v>
      </c>
      <c r="B182">
        <v>11.4700002670288</v>
      </c>
      <c r="C182">
        <v>11.648500442504799</v>
      </c>
      <c r="D182">
        <v>10.355500221252401</v>
      </c>
      <c r="E182">
        <v>10.645500183105399</v>
      </c>
      <c r="F182">
        <v>1855486000</v>
      </c>
      <c r="G182">
        <v>10.645500183105399</v>
      </c>
      <c r="H182" t="s">
        <v>9</v>
      </c>
    </row>
    <row r="183" spans="1:8" x14ac:dyDescent="0.25">
      <c r="A183" s="3">
        <v>41061</v>
      </c>
      <c r="B183">
        <v>10.421999931335399</v>
      </c>
      <c r="C183">
        <v>11.4174995422363</v>
      </c>
      <c r="D183">
        <v>10.318499565124499</v>
      </c>
      <c r="E183">
        <v>11.4174995422363</v>
      </c>
      <c r="F183">
        <v>1314912000</v>
      </c>
      <c r="G183">
        <v>11.4174995422363</v>
      </c>
      <c r="H183" t="s">
        <v>9</v>
      </c>
    </row>
    <row r="184" spans="1:8" x14ac:dyDescent="0.25">
      <c r="A184" s="3">
        <v>41091</v>
      </c>
      <c r="B184">
        <v>11.4650001525878</v>
      </c>
      <c r="C184">
        <v>12.036999702453601</v>
      </c>
      <c r="D184">
        <v>10.630499839782701</v>
      </c>
      <c r="E184">
        <v>11.664999961853001</v>
      </c>
      <c r="F184">
        <v>1546804000</v>
      </c>
      <c r="G184">
        <v>11.664999961853001</v>
      </c>
      <c r="H184" t="s">
        <v>9</v>
      </c>
    </row>
    <row r="185" spans="1:8" x14ac:dyDescent="0.25">
      <c r="A185" s="3">
        <v>41122</v>
      </c>
      <c r="B185">
        <v>11.7069997787475</v>
      </c>
      <c r="C185">
        <v>12.5</v>
      </c>
      <c r="D185">
        <v>11.432999610900801</v>
      </c>
      <c r="E185">
        <v>12.413499832153301</v>
      </c>
      <c r="F185">
        <v>1203848000</v>
      </c>
      <c r="G185">
        <v>12.413499832153301</v>
      </c>
      <c r="H185" t="s">
        <v>9</v>
      </c>
    </row>
    <row r="186" spans="1:8" x14ac:dyDescent="0.25">
      <c r="A186" s="3">
        <v>41153</v>
      </c>
      <c r="B186">
        <v>12.413499832153301</v>
      </c>
      <c r="C186">
        <v>13.2054996490478</v>
      </c>
      <c r="D186">
        <v>12.2329998016357</v>
      </c>
      <c r="E186">
        <v>12.715999603271401</v>
      </c>
      <c r="F186">
        <v>1271410000</v>
      </c>
      <c r="G186">
        <v>12.715999603271401</v>
      </c>
      <c r="H186" t="s">
        <v>9</v>
      </c>
    </row>
    <row r="187" spans="1:8" x14ac:dyDescent="0.25">
      <c r="A187" s="3">
        <v>41183</v>
      </c>
      <c r="B187">
        <v>12.770000457763601</v>
      </c>
      <c r="C187">
        <v>13.0950002670288</v>
      </c>
      <c r="D187">
        <v>11.1459999084472</v>
      </c>
      <c r="E187">
        <v>11.6444997787475</v>
      </c>
      <c r="F187">
        <v>1631370000</v>
      </c>
      <c r="G187">
        <v>11.6444997787475</v>
      </c>
      <c r="H187" t="s">
        <v>9</v>
      </c>
    </row>
    <row r="188" spans="1:8" x14ac:dyDescent="0.25">
      <c r="A188" s="3">
        <v>41214</v>
      </c>
      <c r="B188">
        <v>11.7115001678466</v>
      </c>
      <c r="C188">
        <v>12.632499694824199</v>
      </c>
      <c r="D188">
        <v>10.9090003967285</v>
      </c>
      <c r="E188">
        <v>12.602499961853001</v>
      </c>
      <c r="F188">
        <v>1344272000</v>
      </c>
      <c r="G188">
        <v>12.602499961853001</v>
      </c>
      <c r="H188" t="s">
        <v>9</v>
      </c>
    </row>
    <row r="189" spans="1:8" x14ac:dyDescent="0.25">
      <c r="A189" s="3">
        <v>41244</v>
      </c>
      <c r="B189">
        <v>12.6269998550415</v>
      </c>
      <c r="C189">
        <v>13.155500411987299</v>
      </c>
      <c r="D189">
        <v>12.137499809265099</v>
      </c>
      <c r="E189">
        <v>12.543499946594199</v>
      </c>
      <c r="F189">
        <v>1217424000</v>
      </c>
      <c r="G189">
        <v>12.543499946594199</v>
      </c>
      <c r="H189" t="s">
        <v>9</v>
      </c>
    </row>
    <row r="190" spans="1:8" x14ac:dyDescent="0.25">
      <c r="A190" s="3">
        <v>41275</v>
      </c>
      <c r="B190">
        <v>12.8039999008178</v>
      </c>
      <c r="C190">
        <v>14.236000061035099</v>
      </c>
      <c r="D190">
        <v>12.6630001068115</v>
      </c>
      <c r="E190">
        <v>13.274999618530201</v>
      </c>
      <c r="F190">
        <v>1684528000</v>
      </c>
      <c r="G190">
        <v>13.274999618530201</v>
      </c>
      <c r="H190" t="s">
        <v>9</v>
      </c>
    </row>
    <row r="191" spans="1:8" x14ac:dyDescent="0.25">
      <c r="A191" s="3">
        <v>41306</v>
      </c>
      <c r="B191">
        <v>13.446499824523899</v>
      </c>
      <c r="C191">
        <v>13.7150001525878</v>
      </c>
      <c r="D191">
        <v>12.755499839782701</v>
      </c>
      <c r="E191">
        <v>13.2135000228881</v>
      </c>
      <c r="F191">
        <v>1373234000</v>
      </c>
      <c r="G191">
        <v>13.2135000228881</v>
      </c>
      <c r="H191" t="s">
        <v>9</v>
      </c>
    </row>
    <row r="192" spans="1:8" x14ac:dyDescent="0.25">
      <c r="A192" s="3">
        <v>41334</v>
      </c>
      <c r="B192">
        <v>13.163499832153301</v>
      </c>
      <c r="C192">
        <v>13.869999885559</v>
      </c>
      <c r="D192">
        <v>12.6035003662109</v>
      </c>
      <c r="E192">
        <v>13.324500083923301</v>
      </c>
      <c r="F192">
        <v>1170114000</v>
      </c>
      <c r="G192">
        <v>13.324500083923301</v>
      </c>
      <c r="H192" t="s">
        <v>9</v>
      </c>
    </row>
    <row r="193" spans="1:8" x14ac:dyDescent="0.25">
      <c r="A193" s="3">
        <v>41365</v>
      </c>
      <c r="B193">
        <v>13.3489999771118</v>
      </c>
      <c r="C193">
        <v>13.789999961853001</v>
      </c>
      <c r="D193">
        <v>12.428000450134199</v>
      </c>
      <c r="E193">
        <v>12.6905002593994</v>
      </c>
      <c r="F193">
        <v>1538324000</v>
      </c>
      <c r="G193">
        <v>12.6905002593994</v>
      </c>
      <c r="H193" t="s">
        <v>9</v>
      </c>
    </row>
    <row r="194" spans="1:8" x14ac:dyDescent="0.25">
      <c r="A194" s="3">
        <v>41395</v>
      </c>
      <c r="B194">
        <v>12.694999694824199</v>
      </c>
      <c r="C194">
        <v>13.5954999923706</v>
      </c>
      <c r="D194">
        <v>12.2875003814697</v>
      </c>
      <c r="E194">
        <v>13.4600000381469</v>
      </c>
      <c r="F194">
        <v>1181010000</v>
      </c>
      <c r="G194">
        <v>13.4600000381469</v>
      </c>
      <c r="H194" t="s">
        <v>9</v>
      </c>
    </row>
    <row r="195" spans="1:8" x14ac:dyDescent="0.25">
      <c r="A195" s="3">
        <v>41426</v>
      </c>
      <c r="B195">
        <v>13.447999954223601</v>
      </c>
      <c r="C195">
        <v>14.166999816894499</v>
      </c>
      <c r="D195">
        <v>13.1475000381469</v>
      </c>
      <c r="E195">
        <v>13.8844995498657</v>
      </c>
      <c r="F195">
        <v>1171516000</v>
      </c>
      <c r="G195">
        <v>13.8844995498657</v>
      </c>
      <c r="H195" t="s">
        <v>9</v>
      </c>
    </row>
    <row r="196" spans="1:8" x14ac:dyDescent="0.25">
      <c r="A196" s="3">
        <v>41456</v>
      </c>
      <c r="B196">
        <v>13.949999809265099</v>
      </c>
      <c r="C196">
        <v>15.6809997558593</v>
      </c>
      <c r="D196">
        <v>13.8579998016357</v>
      </c>
      <c r="E196">
        <v>15.060999870300201</v>
      </c>
      <c r="F196">
        <v>1350738000</v>
      </c>
      <c r="G196">
        <v>15.060999870300201</v>
      </c>
      <c r="H196" t="s">
        <v>9</v>
      </c>
    </row>
    <row r="197" spans="1:8" x14ac:dyDescent="0.25">
      <c r="A197" s="3">
        <v>41487</v>
      </c>
      <c r="B197">
        <v>15.1540002822875</v>
      </c>
      <c r="C197">
        <v>15.3105001449584</v>
      </c>
      <c r="D197">
        <v>13.9665002822875</v>
      </c>
      <c r="E197">
        <v>14.0489997863769</v>
      </c>
      <c r="F197">
        <v>875478000</v>
      </c>
      <c r="G197">
        <v>14.0489997863769</v>
      </c>
      <c r="H197" t="s">
        <v>9</v>
      </c>
    </row>
    <row r="198" spans="1:8" x14ac:dyDescent="0.25">
      <c r="A198" s="3">
        <v>41518</v>
      </c>
      <c r="B198">
        <v>14.2364997863769</v>
      </c>
      <c r="C198">
        <v>16.028499603271399</v>
      </c>
      <c r="D198">
        <v>14.2084999084472</v>
      </c>
      <c r="E198">
        <v>15.631999969482401</v>
      </c>
      <c r="F198">
        <v>869376000</v>
      </c>
      <c r="G198">
        <v>15.631999969482401</v>
      </c>
      <c r="H198" t="s">
        <v>9</v>
      </c>
    </row>
    <row r="199" spans="1:8" x14ac:dyDescent="0.25">
      <c r="A199" s="3">
        <v>41548</v>
      </c>
      <c r="B199">
        <v>15.711000442504799</v>
      </c>
      <c r="C199">
        <v>18.420000076293899</v>
      </c>
      <c r="D199">
        <v>14.824999809265099</v>
      </c>
      <c r="E199">
        <v>18.201499938964801</v>
      </c>
      <c r="F199">
        <v>1545908000</v>
      </c>
      <c r="G199">
        <v>18.201499938964801</v>
      </c>
      <c r="H199" t="s">
        <v>9</v>
      </c>
    </row>
    <row r="200" spans="1:8" x14ac:dyDescent="0.25">
      <c r="A200" s="3">
        <v>41579</v>
      </c>
      <c r="B200">
        <v>18.281499862670898</v>
      </c>
      <c r="C200">
        <v>19.704999923706001</v>
      </c>
      <c r="D200">
        <v>17.093999862670898</v>
      </c>
      <c r="E200">
        <v>19.6809997558593</v>
      </c>
      <c r="F200">
        <v>1084154000</v>
      </c>
      <c r="G200">
        <v>19.6809997558593</v>
      </c>
      <c r="H200" t="s">
        <v>9</v>
      </c>
    </row>
    <row r="201" spans="1:8" x14ac:dyDescent="0.25">
      <c r="A201" s="3">
        <v>41609</v>
      </c>
      <c r="B201">
        <v>19.9500007629394</v>
      </c>
      <c r="C201">
        <v>20.281499862670898</v>
      </c>
      <c r="D201">
        <v>18.975000381469702</v>
      </c>
      <c r="E201">
        <v>19.939500808715799</v>
      </c>
      <c r="F201">
        <v>1113734000</v>
      </c>
      <c r="G201">
        <v>19.939500808715799</v>
      </c>
      <c r="H201" t="s">
        <v>9</v>
      </c>
    </row>
    <row r="202" spans="1:8" x14ac:dyDescent="0.25">
      <c r="A202" s="3">
        <v>41640</v>
      </c>
      <c r="B202">
        <v>19.940000534057599</v>
      </c>
      <c r="C202">
        <v>20.402999877929599</v>
      </c>
      <c r="D202">
        <v>17.8880004882812</v>
      </c>
      <c r="E202">
        <v>17.934499740600501</v>
      </c>
      <c r="F202">
        <v>1620238000</v>
      </c>
      <c r="G202">
        <v>17.934499740600501</v>
      </c>
      <c r="H202" t="s">
        <v>9</v>
      </c>
    </row>
    <row r="203" spans="1:8" x14ac:dyDescent="0.25">
      <c r="A203" s="3">
        <v>41671</v>
      </c>
      <c r="B203">
        <v>17.948999404907202</v>
      </c>
      <c r="C203">
        <v>18.293500900268501</v>
      </c>
      <c r="D203">
        <v>16.886499404907202</v>
      </c>
      <c r="E203">
        <v>18.1049995422363</v>
      </c>
      <c r="F203">
        <v>1660180000</v>
      </c>
      <c r="G203">
        <v>18.1049995422363</v>
      </c>
      <c r="H203" t="s">
        <v>9</v>
      </c>
    </row>
    <row r="204" spans="1:8" x14ac:dyDescent="0.25">
      <c r="A204" s="3">
        <v>41699</v>
      </c>
      <c r="B204">
        <v>17.9370002746582</v>
      </c>
      <c r="C204">
        <v>19.155500411987301</v>
      </c>
      <c r="D204">
        <v>16.544000625610298</v>
      </c>
      <c r="E204">
        <v>16.8185005187988</v>
      </c>
      <c r="F204">
        <v>1505070000</v>
      </c>
      <c r="G204">
        <v>16.8185005187988</v>
      </c>
      <c r="H204" t="s">
        <v>9</v>
      </c>
    </row>
    <row r="205" spans="1:8" x14ac:dyDescent="0.25">
      <c r="A205" s="3">
        <v>41730</v>
      </c>
      <c r="B205">
        <v>16.904499053955</v>
      </c>
      <c r="C205">
        <v>17.415000915527301</v>
      </c>
      <c r="D205">
        <v>14.399999618530201</v>
      </c>
      <c r="E205">
        <v>15.2065000534057</v>
      </c>
      <c r="F205">
        <v>2765574000</v>
      </c>
      <c r="G205">
        <v>15.2065000534057</v>
      </c>
      <c r="H205" t="s">
        <v>9</v>
      </c>
    </row>
    <row r="206" spans="1:8" x14ac:dyDescent="0.25">
      <c r="A206" s="3">
        <v>41760</v>
      </c>
      <c r="B206">
        <v>15.2065000534057</v>
      </c>
      <c r="C206">
        <v>15.7434997558593</v>
      </c>
      <c r="D206">
        <v>14.218999862670801</v>
      </c>
      <c r="E206">
        <v>15.627499580383301</v>
      </c>
      <c r="F206">
        <v>1571584000</v>
      </c>
      <c r="G206">
        <v>15.627499580383301</v>
      </c>
      <c r="H206" t="s">
        <v>9</v>
      </c>
    </row>
    <row r="207" spans="1:8" x14ac:dyDescent="0.25">
      <c r="A207" s="3">
        <v>41791</v>
      </c>
      <c r="B207">
        <v>15.6295003890991</v>
      </c>
      <c r="C207">
        <v>17.0359992980957</v>
      </c>
      <c r="D207">
        <v>15.1920003890991</v>
      </c>
      <c r="E207">
        <v>16.239000320434499</v>
      </c>
      <c r="F207">
        <v>1531602000</v>
      </c>
      <c r="G207">
        <v>16.239000320434499</v>
      </c>
      <c r="H207" t="s">
        <v>9</v>
      </c>
    </row>
    <row r="208" spans="1:8" x14ac:dyDescent="0.25">
      <c r="A208" s="3">
        <v>41821</v>
      </c>
      <c r="B208">
        <v>16.2929992675781</v>
      </c>
      <c r="C208">
        <v>18.2425003051757</v>
      </c>
      <c r="D208">
        <v>15.593000411987299</v>
      </c>
      <c r="E208">
        <v>15.6494998931884</v>
      </c>
      <c r="F208">
        <v>1988520000</v>
      </c>
      <c r="G208">
        <v>15.6494998931884</v>
      </c>
      <c r="H208" t="s">
        <v>9</v>
      </c>
    </row>
    <row r="209" spans="1:8" x14ac:dyDescent="0.25">
      <c r="A209" s="3">
        <v>41852</v>
      </c>
      <c r="B209">
        <v>15.684499740600501</v>
      </c>
      <c r="C209">
        <v>17.333499908447202</v>
      </c>
      <c r="D209">
        <v>15.229499816894499</v>
      </c>
      <c r="E209">
        <v>16.951999664306602</v>
      </c>
      <c r="F209">
        <v>1240634000</v>
      </c>
      <c r="G209">
        <v>16.951999664306602</v>
      </c>
      <c r="H209" t="s">
        <v>9</v>
      </c>
    </row>
    <row r="210" spans="1:8" x14ac:dyDescent="0.25">
      <c r="A210" s="3">
        <v>41883</v>
      </c>
      <c r="B210">
        <v>16.999000549316399</v>
      </c>
      <c r="C210">
        <v>17.468999862670898</v>
      </c>
      <c r="D210">
        <v>15.881999969482401</v>
      </c>
      <c r="E210">
        <v>16.121999740600501</v>
      </c>
      <c r="F210">
        <v>1360656000</v>
      </c>
      <c r="G210">
        <v>16.121999740600501</v>
      </c>
      <c r="H210" t="s">
        <v>9</v>
      </c>
    </row>
    <row r="211" spans="1:8" x14ac:dyDescent="0.25">
      <c r="A211" s="3">
        <v>41913</v>
      </c>
      <c r="B211">
        <v>16.1019992828369</v>
      </c>
      <c r="C211">
        <v>16.257999420166001</v>
      </c>
      <c r="D211">
        <v>14.199999809265099</v>
      </c>
      <c r="E211">
        <v>15.2729997634887</v>
      </c>
      <c r="F211">
        <v>2221174000</v>
      </c>
      <c r="G211">
        <v>15.2729997634887</v>
      </c>
      <c r="H211" t="s">
        <v>9</v>
      </c>
    </row>
    <row r="212" spans="1:8" x14ac:dyDescent="0.25">
      <c r="A212" s="3">
        <v>41944</v>
      </c>
      <c r="B212">
        <v>15.3120002746582</v>
      </c>
      <c r="C212">
        <v>17.062999725341701</v>
      </c>
      <c r="D212">
        <v>14.6145000457763</v>
      </c>
      <c r="E212">
        <v>16.931999206542901</v>
      </c>
      <c r="F212">
        <v>1379674000</v>
      </c>
      <c r="G212">
        <v>16.931999206542901</v>
      </c>
      <c r="H212" t="s">
        <v>9</v>
      </c>
    </row>
    <row r="213" spans="1:8" x14ac:dyDescent="0.25">
      <c r="A213" s="3">
        <v>41974</v>
      </c>
      <c r="B213">
        <v>16.906000137329102</v>
      </c>
      <c r="C213">
        <v>17.031999588012599</v>
      </c>
      <c r="D213">
        <v>14.651499748229901</v>
      </c>
      <c r="E213">
        <v>15.517499923706</v>
      </c>
      <c r="F213">
        <v>1736428000</v>
      </c>
      <c r="G213">
        <v>15.517499923706</v>
      </c>
      <c r="H213" t="s">
        <v>9</v>
      </c>
    </row>
    <row r="214" spans="1:8" x14ac:dyDescent="0.25">
      <c r="A214" s="3">
        <v>42005</v>
      </c>
      <c r="B214">
        <v>15.628999710083001</v>
      </c>
      <c r="C214">
        <v>17.975000381469702</v>
      </c>
      <c r="D214">
        <v>14.262499809265099</v>
      </c>
      <c r="E214">
        <v>17.726499557495099</v>
      </c>
      <c r="F214">
        <v>2061142000</v>
      </c>
      <c r="G214">
        <v>17.726499557495099</v>
      </c>
      <c r="H214" t="s">
        <v>9</v>
      </c>
    </row>
    <row r="215" spans="1:8" x14ac:dyDescent="0.25">
      <c r="A215" s="3">
        <v>42036</v>
      </c>
      <c r="B215">
        <v>17.502500534057599</v>
      </c>
      <c r="C215">
        <v>19.468500137329102</v>
      </c>
      <c r="D215">
        <v>17.500499725341701</v>
      </c>
      <c r="E215">
        <v>19.007999420166001</v>
      </c>
      <c r="F215">
        <v>1416924000</v>
      </c>
      <c r="G215">
        <v>19.007999420166001</v>
      </c>
      <c r="H215" t="s">
        <v>9</v>
      </c>
    </row>
    <row r="216" spans="1:8" x14ac:dyDescent="0.25">
      <c r="A216" s="3">
        <v>42064</v>
      </c>
      <c r="B216">
        <v>19.0424995422363</v>
      </c>
      <c r="C216">
        <v>19.4209995269775</v>
      </c>
      <c r="D216">
        <v>18.2824993133544</v>
      </c>
      <c r="E216">
        <v>18.6049995422363</v>
      </c>
      <c r="F216">
        <v>1110056000</v>
      </c>
      <c r="G216">
        <v>18.6049995422363</v>
      </c>
      <c r="H216" t="s">
        <v>9</v>
      </c>
    </row>
    <row r="217" spans="1:8" x14ac:dyDescent="0.25">
      <c r="A217" s="3">
        <v>42095</v>
      </c>
      <c r="B217">
        <v>18.6049995422363</v>
      </c>
      <c r="C217">
        <v>22.632499694824201</v>
      </c>
      <c r="D217">
        <v>18.416999816894499</v>
      </c>
      <c r="E217">
        <v>21.089000701904201</v>
      </c>
      <c r="F217">
        <v>1688096000</v>
      </c>
      <c r="G217">
        <v>21.089000701904201</v>
      </c>
      <c r="H217" t="s">
        <v>9</v>
      </c>
    </row>
    <row r="218" spans="1:8" x14ac:dyDescent="0.25">
      <c r="A218" s="3">
        <v>42125</v>
      </c>
      <c r="B218">
        <v>21.1909999847412</v>
      </c>
      <c r="C218">
        <v>21.9500007629394</v>
      </c>
      <c r="D218">
        <v>20.727500915527301</v>
      </c>
      <c r="E218">
        <v>21.461500167846602</v>
      </c>
      <c r="F218">
        <v>1039660000</v>
      </c>
      <c r="G218">
        <v>21.461500167846602</v>
      </c>
      <c r="H218" t="s">
        <v>9</v>
      </c>
    </row>
    <row r="219" spans="1:8" x14ac:dyDescent="0.25">
      <c r="A219" s="3">
        <v>42156</v>
      </c>
      <c r="B219">
        <v>21.520000457763601</v>
      </c>
      <c r="C219">
        <v>22.3519992828369</v>
      </c>
      <c r="D219">
        <v>20.9570007324218</v>
      </c>
      <c r="E219">
        <v>21.704500198364201</v>
      </c>
      <c r="F219">
        <v>1099750000</v>
      </c>
      <c r="G219">
        <v>21.704500198364201</v>
      </c>
      <c r="H219" t="s">
        <v>9</v>
      </c>
    </row>
    <row r="220" spans="1:8" x14ac:dyDescent="0.25">
      <c r="A220" s="3">
        <v>42186</v>
      </c>
      <c r="B220">
        <v>21.967500686645501</v>
      </c>
      <c r="C220">
        <v>29.028499603271399</v>
      </c>
      <c r="D220">
        <v>21.278499603271399</v>
      </c>
      <c r="E220">
        <v>26.807500839233398</v>
      </c>
      <c r="F220">
        <v>2041400000</v>
      </c>
      <c r="G220">
        <v>26.807500839233398</v>
      </c>
      <c r="H220" t="s">
        <v>9</v>
      </c>
    </row>
    <row r="221" spans="1:8" x14ac:dyDescent="0.25">
      <c r="A221" s="3">
        <v>42217</v>
      </c>
      <c r="B221">
        <v>26.872499465942301</v>
      </c>
      <c r="C221">
        <v>27.136999130248999</v>
      </c>
      <c r="D221">
        <v>22.549999237060501</v>
      </c>
      <c r="E221">
        <v>25.6445007324218</v>
      </c>
      <c r="F221">
        <v>1657264000</v>
      </c>
      <c r="G221">
        <v>25.6445007324218</v>
      </c>
      <c r="H221" t="s">
        <v>9</v>
      </c>
    </row>
    <row r="222" spans="1:8" x14ac:dyDescent="0.25">
      <c r="A222" s="3">
        <v>42248</v>
      </c>
      <c r="B222">
        <v>24.9570007324218</v>
      </c>
      <c r="C222">
        <v>27.489000320434499</v>
      </c>
      <c r="D222">
        <v>24.524999618530199</v>
      </c>
      <c r="E222">
        <v>25.594499588012599</v>
      </c>
      <c r="F222">
        <v>1535378000</v>
      </c>
      <c r="G222">
        <v>25.594499588012599</v>
      </c>
      <c r="H222" t="s">
        <v>9</v>
      </c>
    </row>
    <row r="223" spans="1:8" x14ac:dyDescent="0.25">
      <c r="A223" s="3">
        <v>42278</v>
      </c>
      <c r="B223">
        <v>25.549999237060501</v>
      </c>
      <c r="C223">
        <v>31.5359992980957</v>
      </c>
      <c r="D223">
        <v>25.299999237060501</v>
      </c>
      <c r="E223">
        <v>31.295000076293899</v>
      </c>
      <c r="F223">
        <v>1942522000</v>
      </c>
      <c r="G223">
        <v>31.295000076293899</v>
      </c>
      <c r="H223" t="s">
        <v>9</v>
      </c>
    </row>
    <row r="224" spans="1:8" x14ac:dyDescent="0.25">
      <c r="A224" s="3">
        <v>42309</v>
      </c>
      <c r="B224">
        <v>31.356500625610298</v>
      </c>
      <c r="C224">
        <v>34.138500213622997</v>
      </c>
      <c r="D224">
        <v>31.020500183105401</v>
      </c>
      <c r="E224">
        <v>33.240001678466797</v>
      </c>
      <c r="F224">
        <v>1746098000</v>
      </c>
      <c r="G224">
        <v>33.240001678466797</v>
      </c>
      <c r="H224" t="s">
        <v>9</v>
      </c>
    </row>
    <row r="225" spans="1:8" x14ac:dyDescent="0.25">
      <c r="A225" s="3">
        <v>42339</v>
      </c>
      <c r="B225">
        <v>33.6875</v>
      </c>
      <c r="C225">
        <v>34.821998596191399</v>
      </c>
      <c r="D225">
        <v>31.763500213623001</v>
      </c>
      <c r="E225">
        <v>33.794498443603501</v>
      </c>
      <c r="F225">
        <v>1803750000</v>
      </c>
      <c r="G225">
        <v>33.794498443603501</v>
      </c>
      <c r="H225" t="s">
        <v>9</v>
      </c>
    </row>
    <row r="226" spans="1:8" x14ac:dyDescent="0.25">
      <c r="A226" s="3">
        <v>42370</v>
      </c>
      <c r="B226">
        <v>32.814498901367102</v>
      </c>
      <c r="C226">
        <v>32.886001586913999</v>
      </c>
      <c r="D226">
        <v>27.3589992523193</v>
      </c>
      <c r="E226">
        <v>29.350000381469702</v>
      </c>
      <c r="F226">
        <v>2604018000</v>
      </c>
      <c r="G226">
        <v>29.350000381469702</v>
      </c>
      <c r="H226" t="s">
        <v>9</v>
      </c>
    </row>
    <row r="227" spans="1:8" x14ac:dyDescent="0.25">
      <c r="A227" s="3">
        <v>42401</v>
      </c>
      <c r="B227">
        <v>28.9074993133544</v>
      </c>
      <c r="C227">
        <v>29.090000152587798</v>
      </c>
      <c r="D227">
        <v>23.7000007629394</v>
      </c>
      <c r="E227">
        <v>27.625999450683501</v>
      </c>
      <c r="F227">
        <v>2482896000</v>
      </c>
      <c r="G227">
        <v>27.625999450683501</v>
      </c>
      <c r="H227" t="s">
        <v>9</v>
      </c>
    </row>
    <row r="228" spans="1:8" x14ac:dyDescent="0.25">
      <c r="A228" s="3">
        <v>42430</v>
      </c>
      <c r="B228">
        <v>27.814500808715799</v>
      </c>
      <c r="C228">
        <v>30.162000656127901</v>
      </c>
      <c r="D228">
        <v>26.929000854492099</v>
      </c>
      <c r="E228">
        <v>29.681999206542901</v>
      </c>
      <c r="F228">
        <v>1880190000</v>
      </c>
      <c r="G228">
        <v>29.681999206542901</v>
      </c>
      <c r="H228" t="s">
        <v>9</v>
      </c>
    </row>
    <row r="229" spans="1:8" x14ac:dyDescent="0.25">
      <c r="A229" s="3">
        <v>42461</v>
      </c>
      <c r="B229">
        <v>29.524499893188398</v>
      </c>
      <c r="C229">
        <v>33.499000549316399</v>
      </c>
      <c r="D229">
        <v>29.2625007629394</v>
      </c>
      <c r="E229">
        <v>32.979499816894503</v>
      </c>
      <c r="F229">
        <v>1569284000</v>
      </c>
      <c r="G229">
        <v>32.979499816894503</v>
      </c>
      <c r="H229" t="s">
        <v>9</v>
      </c>
    </row>
    <row r="230" spans="1:8" x14ac:dyDescent="0.25">
      <c r="A230" s="3">
        <v>42491</v>
      </c>
      <c r="B230">
        <v>33.195999145507798</v>
      </c>
      <c r="C230">
        <v>36.211498260497997</v>
      </c>
      <c r="D230">
        <v>32.799999237060497</v>
      </c>
      <c r="E230">
        <v>36.139499664306598</v>
      </c>
      <c r="F230">
        <v>1812290000</v>
      </c>
      <c r="G230">
        <v>36.139499664306598</v>
      </c>
      <c r="H230" t="s">
        <v>9</v>
      </c>
    </row>
    <row r="231" spans="1:8" x14ac:dyDescent="0.25">
      <c r="A231" s="3">
        <v>42522</v>
      </c>
      <c r="B231">
        <v>36.044998168945298</v>
      </c>
      <c r="C231">
        <v>36.575000762939403</v>
      </c>
      <c r="D231">
        <v>34.105998992919901</v>
      </c>
      <c r="E231">
        <v>35.780998229980398</v>
      </c>
      <c r="F231">
        <v>1490818000</v>
      </c>
      <c r="G231">
        <v>35.780998229980398</v>
      </c>
      <c r="H231" t="s">
        <v>9</v>
      </c>
    </row>
    <row r="232" spans="1:8" x14ac:dyDescent="0.25">
      <c r="A232" s="3">
        <v>42552</v>
      </c>
      <c r="B232">
        <v>35.866001129150298</v>
      </c>
      <c r="C232">
        <v>38.299999237060497</v>
      </c>
      <c r="D232">
        <v>35.826999664306598</v>
      </c>
      <c r="E232">
        <v>37.940498352050703</v>
      </c>
      <c r="F232">
        <v>1372710000</v>
      </c>
      <c r="G232">
        <v>37.940498352050703</v>
      </c>
      <c r="H232" t="s">
        <v>9</v>
      </c>
    </row>
    <row r="233" spans="1:8" x14ac:dyDescent="0.25">
      <c r="A233" s="3">
        <v>42583</v>
      </c>
      <c r="B233">
        <v>37.993499755859297</v>
      </c>
      <c r="C233">
        <v>38.749000549316399</v>
      </c>
      <c r="D233">
        <v>37.517501831054602</v>
      </c>
      <c r="E233">
        <v>38.458000183105398</v>
      </c>
      <c r="F233">
        <v>1000008000</v>
      </c>
      <c r="G233">
        <v>38.458000183105398</v>
      </c>
      <c r="H233" t="s">
        <v>9</v>
      </c>
    </row>
    <row r="234" spans="1:8" x14ac:dyDescent="0.25">
      <c r="A234" s="3">
        <v>42614</v>
      </c>
      <c r="B234">
        <v>38.544998168945298</v>
      </c>
      <c r="C234">
        <v>41.997501373291001</v>
      </c>
      <c r="D234">
        <v>37.799999237060497</v>
      </c>
      <c r="E234">
        <v>41.865501403808501</v>
      </c>
      <c r="F234">
        <v>1346714000</v>
      </c>
      <c r="G234">
        <v>41.865501403808501</v>
      </c>
      <c r="H234" t="s">
        <v>9</v>
      </c>
    </row>
    <row r="235" spans="1:8" x14ac:dyDescent="0.25">
      <c r="A235" s="3">
        <v>42644</v>
      </c>
      <c r="B235">
        <v>41.799999237060497</v>
      </c>
      <c r="C235">
        <v>42.360500335693303</v>
      </c>
      <c r="D235">
        <v>38.730499267578097</v>
      </c>
      <c r="E235">
        <v>39.491001129150298</v>
      </c>
      <c r="F235">
        <v>1541276000</v>
      </c>
      <c r="G235">
        <v>39.491001129150298</v>
      </c>
      <c r="H235" t="s">
        <v>9</v>
      </c>
    </row>
    <row r="236" spans="1:8" x14ac:dyDescent="0.25">
      <c r="A236" s="3">
        <v>42675</v>
      </c>
      <c r="B236">
        <v>39.950000762939403</v>
      </c>
      <c r="C236">
        <v>40.041999816894503</v>
      </c>
      <c r="D236">
        <v>35.505001068115199</v>
      </c>
      <c r="E236">
        <v>37.528499603271399</v>
      </c>
      <c r="F236">
        <v>2201718000</v>
      </c>
      <c r="G236">
        <v>37.528499603271399</v>
      </c>
      <c r="H236" t="s">
        <v>9</v>
      </c>
    </row>
    <row r="237" spans="1:8" x14ac:dyDescent="0.25">
      <c r="A237" s="3">
        <v>42705</v>
      </c>
      <c r="B237">
        <v>37.620498657226499</v>
      </c>
      <c r="C237">
        <v>39.123001098632798</v>
      </c>
      <c r="D237">
        <v>36.834999084472599</v>
      </c>
      <c r="E237">
        <v>37.493499755859297</v>
      </c>
      <c r="F237">
        <v>1473204000</v>
      </c>
      <c r="G237">
        <v>37.493499755859297</v>
      </c>
      <c r="H237" t="s">
        <v>9</v>
      </c>
    </row>
    <row r="238" spans="1:8" x14ac:dyDescent="0.25">
      <c r="A238" s="3">
        <v>42736</v>
      </c>
      <c r="B238">
        <v>37.895999908447202</v>
      </c>
      <c r="C238">
        <v>42.192001342773402</v>
      </c>
      <c r="D238">
        <v>37.384998321533203</v>
      </c>
      <c r="E238">
        <v>41.173999786376903</v>
      </c>
      <c r="F238">
        <v>1412280000</v>
      </c>
      <c r="G238">
        <v>41.173999786376903</v>
      </c>
      <c r="H238" t="s">
        <v>9</v>
      </c>
    </row>
    <row r="239" spans="1:8" x14ac:dyDescent="0.25">
      <c r="A239" s="3">
        <v>42767</v>
      </c>
      <c r="B239">
        <v>41.460498809814403</v>
      </c>
      <c r="C239">
        <v>43.042999267578097</v>
      </c>
      <c r="D239">
        <v>40.150001525878899</v>
      </c>
      <c r="E239">
        <v>42.251998901367102</v>
      </c>
      <c r="F239">
        <v>1434966000</v>
      </c>
      <c r="G239">
        <v>42.251998901367102</v>
      </c>
      <c r="H239" t="s">
        <v>9</v>
      </c>
    </row>
    <row r="240" spans="1:8" x14ac:dyDescent="0.25">
      <c r="A240" s="3">
        <v>42795</v>
      </c>
      <c r="B240">
        <v>42.652500152587798</v>
      </c>
      <c r="C240">
        <v>44.517501831054602</v>
      </c>
      <c r="D240">
        <v>41.674999237060497</v>
      </c>
      <c r="E240">
        <v>44.326999664306598</v>
      </c>
      <c r="F240">
        <v>1214214000</v>
      </c>
      <c r="G240">
        <v>44.326999664306598</v>
      </c>
      <c r="H240" t="s">
        <v>9</v>
      </c>
    </row>
    <row r="241" spans="1:8" x14ac:dyDescent="0.25">
      <c r="A241" s="3">
        <v>42826</v>
      </c>
      <c r="B241">
        <v>44.400001525878899</v>
      </c>
      <c r="C241">
        <v>47.479499816894503</v>
      </c>
      <c r="D241">
        <v>44.224498748779297</v>
      </c>
      <c r="E241">
        <v>46.249500274658203</v>
      </c>
      <c r="F241">
        <v>1470794000</v>
      </c>
      <c r="G241">
        <v>46.249500274658203</v>
      </c>
      <c r="H241" t="s">
        <v>9</v>
      </c>
    </row>
    <row r="242" spans="1:8" x14ac:dyDescent="0.25">
      <c r="A242" s="3">
        <v>42856</v>
      </c>
      <c r="B242">
        <v>46.389999389648402</v>
      </c>
      <c r="C242">
        <v>50.060001373291001</v>
      </c>
      <c r="D242">
        <v>46.389999389648402</v>
      </c>
      <c r="E242">
        <v>49.730998992919901</v>
      </c>
      <c r="F242">
        <v>1524040000</v>
      </c>
      <c r="G242">
        <v>49.730998992919901</v>
      </c>
      <c r="H242" t="s">
        <v>9</v>
      </c>
    </row>
    <row r="243" spans="1:8" x14ac:dyDescent="0.25">
      <c r="A243" s="3">
        <v>42887</v>
      </c>
      <c r="B243">
        <v>49.929500579833899</v>
      </c>
      <c r="C243">
        <v>50.849998474121001</v>
      </c>
      <c r="D243">
        <v>46.349998474121001</v>
      </c>
      <c r="E243">
        <v>48.400001525878899</v>
      </c>
      <c r="F243">
        <v>1922708000</v>
      </c>
      <c r="G243">
        <v>48.400001525878899</v>
      </c>
      <c r="H243" t="s">
        <v>9</v>
      </c>
    </row>
    <row r="244" spans="1:8" x14ac:dyDescent="0.25">
      <c r="A244" s="3">
        <v>42917</v>
      </c>
      <c r="B244">
        <v>48.639499664306598</v>
      </c>
      <c r="C244">
        <v>54.165500640869098</v>
      </c>
      <c r="D244">
        <v>47.549999237060497</v>
      </c>
      <c r="E244">
        <v>49.388999938964801</v>
      </c>
      <c r="F244">
        <v>1576248000</v>
      </c>
      <c r="G244">
        <v>49.388999938964801</v>
      </c>
      <c r="H244" t="s">
        <v>9</v>
      </c>
    </row>
    <row r="245" spans="1:8" x14ac:dyDescent="0.25">
      <c r="A245" s="3">
        <v>42948</v>
      </c>
      <c r="B245">
        <v>49.8055000305175</v>
      </c>
      <c r="C245">
        <v>50.319999694824197</v>
      </c>
      <c r="D245">
        <v>46.816501617431598</v>
      </c>
      <c r="E245">
        <v>49.029998779296797</v>
      </c>
      <c r="F245">
        <v>1547836000</v>
      </c>
      <c r="G245">
        <v>49.029998779296797</v>
      </c>
      <c r="H245" t="s">
        <v>9</v>
      </c>
    </row>
    <row r="246" spans="1:8" x14ac:dyDescent="0.25">
      <c r="A246" s="3">
        <v>42979</v>
      </c>
      <c r="B246">
        <v>49.209999084472599</v>
      </c>
      <c r="C246">
        <v>50</v>
      </c>
      <c r="D246">
        <v>46.587501525878899</v>
      </c>
      <c r="E246">
        <v>48.067501068115199</v>
      </c>
      <c r="F246">
        <v>1185836000</v>
      </c>
      <c r="G246">
        <v>48.067501068115199</v>
      </c>
      <c r="H246" t="s">
        <v>9</v>
      </c>
    </row>
    <row r="247" spans="1:8" x14ac:dyDescent="0.25">
      <c r="A247" s="3">
        <v>43009</v>
      </c>
      <c r="B247">
        <v>48.200000762939403</v>
      </c>
      <c r="C247">
        <v>56.139499664306598</v>
      </c>
      <c r="D247">
        <v>47.518501281738203</v>
      </c>
      <c r="E247">
        <v>55.263999938964801</v>
      </c>
      <c r="F247">
        <v>1666682000</v>
      </c>
      <c r="G247">
        <v>55.263999938964801</v>
      </c>
      <c r="H247" t="s">
        <v>9</v>
      </c>
    </row>
    <row r="248" spans="1:8" x14ac:dyDescent="0.25">
      <c r="A248" s="3">
        <v>43040</v>
      </c>
      <c r="B248">
        <v>55.270000457763601</v>
      </c>
      <c r="C248">
        <v>60.670501708984297</v>
      </c>
      <c r="D248">
        <v>54.343498229980398</v>
      </c>
      <c r="E248">
        <v>58.837501525878899</v>
      </c>
      <c r="F248">
        <v>1543300000</v>
      </c>
      <c r="G248">
        <v>58.837501525878899</v>
      </c>
      <c r="H248" t="s">
        <v>9</v>
      </c>
    </row>
    <row r="249" spans="1:8" x14ac:dyDescent="0.25">
      <c r="A249" s="3">
        <v>43070</v>
      </c>
      <c r="B249">
        <v>58.602500915527301</v>
      </c>
      <c r="C249">
        <v>59.738998413085902</v>
      </c>
      <c r="D249">
        <v>56.2369995117187</v>
      </c>
      <c r="E249">
        <v>58.473499298095703</v>
      </c>
      <c r="F249">
        <v>1155204000</v>
      </c>
      <c r="G249">
        <v>58.473499298095703</v>
      </c>
      <c r="H249" t="s">
        <v>9</v>
      </c>
    </row>
    <row r="250" spans="1:8" x14ac:dyDescent="0.25">
      <c r="A250" s="3">
        <v>43101</v>
      </c>
      <c r="B250">
        <v>58.599998474121001</v>
      </c>
      <c r="C250">
        <v>73.628997802734304</v>
      </c>
      <c r="D250">
        <v>58.525501251220703</v>
      </c>
      <c r="E250">
        <v>72.544502258300696</v>
      </c>
      <c r="F250">
        <v>1927424000</v>
      </c>
      <c r="G250">
        <v>72.544502258300696</v>
      </c>
      <c r="H250" t="s">
        <v>9</v>
      </c>
    </row>
    <row r="251" spans="1:8" x14ac:dyDescent="0.25">
      <c r="A251" s="3">
        <v>43132</v>
      </c>
      <c r="B251">
        <v>72.25</v>
      </c>
      <c r="C251">
        <v>76.434997558593693</v>
      </c>
      <c r="D251">
        <v>63.296501159667898</v>
      </c>
      <c r="E251">
        <v>75.622497558593693</v>
      </c>
      <c r="F251">
        <v>2755680000</v>
      </c>
      <c r="G251">
        <v>75.622497558593693</v>
      </c>
      <c r="H251" t="s">
        <v>9</v>
      </c>
    </row>
    <row r="252" spans="1:8" x14ac:dyDescent="0.25">
      <c r="A252" s="3">
        <v>43160</v>
      </c>
      <c r="B252">
        <v>75.680000305175696</v>
      </c>
      <c r="C252">
        <v>80.876998901367102</v>
      </c>
      <c r="D252">
        <v>68.260002136230398</v>
      </c>
      <c r="E252">
        <v>72.366996765136705</v>
      </c>
      <c r="F252">
        <v>2608002000</v>
      </c>
      <c r="G252">
        <v>72.366996765136705</v>
      </c>
      <c r="H252" t="s">
        <v>9</v>
      </c>
    </row>
    <row r="253" spans="1:8" x14ac:dyDescent="0.25">
      <c r="A253" s="3">
        <v>43191</v>
      </c>
      <c r="B253">
        <v>70.880996704101506</v>
      </c>
      <c r="C253">
        <v>81.904998779296804</v>
      </c>
      <c r="D253">
        <v>67.643997192382798</v>
      </c>
      <c r="E253">
        <v>78.306503295898395</v>
      </c>
      <c r="F253">
        <v>2598392000</v>
      </c>
      <c r="G253">
        <v>78.306503295898395</v>
      </c>
      <c r="H253" t="s">
        <v>9</v>
      </c>
    </row>
    <row r="254" spans="1:8" x14ac:dyDescent="0.25">
      <c r="A254" s="3">
        <v>43221</v>
      </c>
      <c r="B254">
        <v>78.161003112792898</v>
      </c>
      <c r="C254">
        <v>81.75</v>
      </c>
      <c r="D254">
        <v>77.301002502441406</v>
      </c>
      <c r="E254">
        <v>81.481002807617102</v>
      </c>
      <c r="F254">
        <v>1432310000</v>
      </c>
      <c r="G254">
        <v>81.481002807617102</v>
      </c>
      <c r="H254" t="s">
        <v>9</v>
      </c>
    </row>
    <row r="255" spans="1:8" x14ac:dyDescent="0.25">
      <c r="A255" s="3">
        <v>43252</v>
      </c>
      <c r="B255">
        <v>81.851501464843693</v>
      </c>
      <c r="C255">
        <v>88.154998779296804</v>
      </c>
      <c r="D255">
        <v>81.754501342773395</v>
      </c>
      <c r="E255">
        <v>84.989997863769503</v>
      </c>
      <c r="F255">
        <v>1718826000</v>
      </c>
      <c r="G255">
        <v>84.989997863769503</v>
      </c>
      <c r="H255" t="s">
        <v>9</v>
      </c>
    </row>
    <row r="256" spans="1:8" x14ac:dyDescent="0.25">
      <c r="A256" s="3">
        <v>43282</v>
      </c>
      <c r="B256">
        <v>84.135002136230398</v>
      </c>
      <c r="C256">
        <v>94.002502441406193</v>
      </c>
      <c r="D256">
        <v>83.902999877929602</v>
      </c>
      <c r="E256">
        <v>88.872001647949205</v>
      </c>
      <c r="F256">
        <v>1950422000</v>
      </c>
      <c r="G256">
        <v>88.872001647949205</v>
      </c>
      <c r="H256" t="s">
        <v>9</v>
      </c>
    </row>
    <row r="257" spans="1:8" x14ac:dyDescent="0.25">
      <c r="A257" s="3">
        <v>43313</v>
      </c>
      <c r="B257">
        <v>89.199996948242102</v>
      </c>
      <c r="C257">
        <v>101.278503417968</v>
      </c>
      <c r="D257">
        <v>88.801002502441406</v>
      </c>
      <c r="E257">
        <v>100.635498046875</v>
      </c>
      <c r="F257">
        <v>1931516000</v>
      </c>
      <c r="G257">
        <v>100.635498046875</v>
      </c>
      <c r="H257" t="s">
        <v>9</v>
      </c>
    </row>
    <row r="258" spans="1:8" x14ac:dyDescent="0.25">
      <c r="A258" s="3">
        <v>43344</v>
      </c>
      <c r="B258">
        <v>101.324996948242</v>
      </c>
      <c r="C258">
        <v>102.525001525878</v>
      </c>
      <c r="D258">
        <v>93.25</v>
      </c>
      <c r="E258">
        <v>100.150001525878</v>
      </c>
      <c r="F258">
        <v>1888910000</v>
      </c>
      <c r="G258">
        <v>100.150001525878</v>
      </c>
      <c r="H258" t="s">
        <v>9</v>
      </c>
    </row>
    <row r="259" spans="1:8" x14ac:dyDescent="0.25">
      <c r="A259" s="3">
        <v>43374</v>
      </c>
      <c r="B259">
        <v>101.09950256347599</v>
      </c>
      <c r="C259">
        <v>101.65950012207</v>
      </c>
      <c r="D259">
        <v>73.818000793457003</v>
      </c>
      <c r="E259">
        <v>79.900497436523395</v>
      </c>
      <c r="F259">
        <v>3664416000</v>
      </c>
      <c r="G259">
        <v>79.900497436523395</v>
      </c>
      <c r="H259" t="s">
        <v>9</v>
      </c>
    </row>
    <row r="260" spans="1:8" x14ac:dyDescent="0.25">
      <c r="A260" s="3">
        <v>43405</v>
      </c>
      <c r="B260">
        <v>81.176498413085895</v>
      </c>
      <c r="C260">
        <v>89.199996948242102</v>
      </c>
      <c r="D260">
        <v>71</v>
      </c>
      <c r="E260">
        <v>84.508499145507798</v>
      </c>
      <c r="F260">
        <v>2785800000</v>
      </c>
      <c r="G260">
        <v>84.508499145507798</v>
      </c>
      <c r="H260" t="s">
        <v>9</v>
      </c>
    </row>
    <row r="261" spans="1:8" x14ac:dyDescent="0.25">
      <c r="A261" s="3">
        <v>43435</v>
      </c>
      <c r="B261">
        <v>88.472999572753906</v>
      </c>
      <c r="C261">
        <v>88.916999816894503</v>
      </c>
      <c r="D261">
        <v>65.349998474121094</v>
      </c>
      <c r="E261">
        <v>75.098503112792898</v>
      </c>
      <c r="F261">
        <v>3096254000</v>
      </c>
      <c r="G261">
        <v>75.098503112792898</v>
      </c>
      <c r="H261" t="s">
        <v>9</v>
      </c>
    </row>
    <row r="262" spans="1:8" x14ac:dyDescent="0.25">
      <c r="A262" s="3">
        <v>43466</v>
      </c>
      <c r="B262">
        <v>73.260002136230398</v>
      </c>
      <c r="C262">
        <v>86.820503234863196</v>
      </c>
      <c r="D262">
        <v>73.046501159667898</v>
      </c>
      <c r="E262">
        <v>85.936500549316406</v>
      </c>
      <c r="F262">
        <v>2680034000</v>
      </c>
      <c r="G262">
        <v>85.936500549316406</v>
      </c>
      <c r="H262" t="s">
        <v>9</v>
      </c>
    </row>
    <row r="263" spans="1:8" x14ac:dyDescent="0.25">
      <c r="A263" s="3">
        <v>43497</v>
      </c>
      <c r="B263">
        <v>81.944000244140597</v>
      </c>
      <c r="C263">
        <v>83.652999877929602</v>
      </c>
      <c r="D263">
        <v>78.337997436523395</v>
      </c>
      <c r="E263">
        <v>81.991500854492102</v>
      </c>
      <c r="F263">
        <v>1618738000</v>
      </c>
      <c r="G263">
        <v>81.991500854492102</v>
      </c>
      <c r="H263" t="s">
        <v>9</v>
      </c>
    </row>
    <row r="264" spans="1:8" x14ac:dyDescent="0.25">
      <c r="A264" s="3">
        <v>43525</v>
      </c>
      <c r="B264">
        <v>82.756500244140597</v>
      </c>
      <c r="C264">
        <v>91.1875</v>
      </c>
      <c r="D264">
        <v>79.328498840332003</v>
      </c>
      <c r="E264">
        <v>89.037498474121094</v>
      </c>
      <c r="F264">
        <v>2016644000</v>
      </c>
      <c r="G264">
        <v>89.037498474121094</v>
      </c>
      <c r="H264" t="s">
        <v>9</v>
      </c>
    </row>
    <row r="265" spans="1:8" x14ac:dyDescent="0.25">
      <c r="A265" s="3">
        <v>43556</v>
      </c>
      <c r="B265">
        <v>90.005500793457003</v>
      </c>
      <c r="C265">
        <v>97.817001342773395</v>
      </c>
      <c r="D265">
        <v>89.936500549316406</v>
      </c>
      <c r="E265">
        <v>96.325996398925696</v>
      </c>
      <c r="F265">
        <v>1624784000</v>
      </c>
      <c r="G265">
        <v>96.325996398925696</v>
      </c>
      <c r="H265" t="s">
        <v>9</v>
      </c>
    </row>
    <row r="266" spans="1:8" x14ac:dyDescent="0.25">
      <c r="A266" s="3">
        <v>43586</v>
      </c>
      <c r="B266">
        <v>96.654502868652301</v>
      </c>
      <c r="C266">
        <v>98.220001220703097</v>
      </c>
      <c r="D266">
        <v>88.635002136230398</v>
      </c>
      <c r="E266">
        <v>88.753501892089801</v>
      </c>
      <c r="F266">
        <v>1964288000</v>
      </c>
      <c r="G266">
        <v>88.753501892089801</v>
      </c>
      <c r="H266" t="s">
        <v>9</v>
      </c>
    </row>
    <row r="267" spans="1:8" x14ac:dyDescent="0.25">
      <c r="A267" s="3">
        <v>43617</v>
      </c>
      <c r="B267">
        <v>88.000503540039006</v>
      </c>
      <c r="C267">
        <v>96.760002136230398</v>
      </c>
      <c r="D267">
        <v>83.599998474121094</v>
      </c>
      <c r="E267">
        <v>94.681503295898395</v>
      </c>
      <c r="F267">
        <v>1494930000</v>
      </c>
      <c r="G267">
        <v>94.681503295898395</v>
      </c>
      <c r="H267" t="s">
        <v>9</v>
      </c>
    </row>
    <row r="268" spans="1:8" x14ac:dyDescent="0.25">
      <c r="A268" s="3">
        <v>43647</v>
      </c>
      <c r="B268">
        <v>96.149002075195298</v>
      </c>
      <c r="C268">
        <v>101.790000915527</v>
      </c>
      <c r="D268">
        <v>92.472000122070298</v>
      </c>
      <c r="E268">
        <v>93.338996887207003</v>
      </c>
      <c r="F268">
        <v>1462976000</v>
      </c>
      <c r="G268">
        <v>93.338996887207003</v>
      </c>
      <c r="H268" t="s">
        <v>9</v>
      </c>
    </row>
    <row r="269" spans="1:8" x14ac:dyDescent="0.25">
      <c r="A269" s="3">
        <v>43678</v>
      </c>
      <c r="B269">
        <v>93.585998535156193</v>
      </c>
      <c r="C269">
        <v>94.896003723144503</v>
      </c>
      <c r="D269">
        <v>87.175498962402301</v>
      </c>
      <c r="E269">
        <v>88.814498901367102</v>
      </c>
      <c r="F269">
        <v>1595424000</v>
      </c>
      <c r="G269">
        <v>88.814498901367102</v>
      </c>
      <c r="H269" t="s">
        <v>9</v>
      </c>
    </row>
    <row r="270" spans="1:8" x14ac:dyDescent="0.25">
      <c r="A270" s="3">
        <v>43709</v>
      </c>
      <c r="B270">
        <v>88.5</v>
      </c>
      <c r="C270">
        <v>92.682998657226506</v>
      </c>
      <c r="D270">
        <v>85.460998535156193</v>
      </c>
      <c r="E270">
        <v>86.795501708984304</v>
      </c>
      <c r="F270">
        <v>1223458000</v>
      </c>
      <c r="G270">
        <v>86.795501708984304</v>
      </c>
      <c r="H270" t="s">
        <v>9</v>
      </c>
    </row>
    <row r="271" spans="1:8" x14ac:dyDescent="0.25">
      <c r="A271" s="3">
        <v>43739</v>
      </c>
      <c r="B271">
        <v>87.300003051757798</v>
      </c>
      <c r="C271">
        <v>89.942497253417898</v>
      </c>
      <c r="D271">
        <v>84.252998352050696</v>
      </c>
      <c r="E271">
        <v>88.833000183105398</v>
      </c>
      <c r="F271">
        <v>1407210000</v>
      </c>
      <c r="G271">
        <v>88.833000183105398</v>
      </c>
      <c r="H271" t="s">
        <v>9</v>
      </c>
    </row>
    <row r="272" spans="1:8" x14ac:dyDescent="0.25">
      <c r="A272" s="3">
        <v>43770</v>
      </c>
      <c r="B272">
        <v>89.400497436523395</v>
      </c>
      <c r="C272">
        <v>91.2344970703125</v>
      </c>
      <c r="D272">
        <v>86.135498046875</v>
      </c>
      <c r="E272">
        <v>90.040000915527301</v>
      </c>
      <c r="F272">
        <v>1041524000</v>
      </c>
      <c r="G272">
        <v>90.040000915527301</v>
      </c>
      <c r="H272" t="s">
        <v>9</v>
      </c>
    </row>
    <row r="273" spans="1:8" x14ac:dyDescent="0.25">
      <c r="A273" s="3">
        <v>43800</v>
      </c>
      <c r="B273">
        <v>90.220001220703097</v>
      </c>
      <c r="C273">
        <v>95.069999694824205</v>
      </c>
      <c r="D273">
        <v>86.75</v>
      </c>
      <c r="E273">
        <v>92.391998291015597</v>
      </c>
      <c r="F273">
        <v>1362992000</v>
      </c>
      <c r="G273">
        <v>92.391998291015597</v>
      </c>
      <c r="H273" t="s">
        <v>9</v>
      </c>
    </row>
    <row r="274" spans="1:8" x14ac:dyDescent="0.25">
      <c r="A274" s="3">
        <v>43831</v>
      </c>
      <c r="B274">
        <v>93.75</v>
      </c>
      <c r="C274">
        <v>102.786003112792</v>
      </c>
      <c r="D274">
        <v>90.766998291015597</v>
      </c>
      <c r="E274">
        <v>100.435997009277</v>
      </c>
      <c r="F274">
        <v>1693966000</v>
      </c>
      <c r="G274">
        <v>100.435997009277</v>
      </c>
      <c r="H274" t="s">
        <v>9</v>
      </c>
    </row>
    <row r="275" spans="1:8" x14ac:dyDescent="0.25">
      <c r="A275" s="3">
        <v>43862</v>
      </c>
      <c r="B275">
        <v>100.52999877929599</v>
      </c>
      <c r="C275">
        <v>109.29750061035099</v>
      </c>
      <c r="D275">
        <v>90.556503295898395</v>
      </c>
      <c r="E275">
        <v>94.1875</v>
      </c>
      <c r="F275">
        <v>1850202000</v>
      </c>
      <c r="G275">
        <v>94.1875</v>
      </c>
      <c r="H275" t="s">
        <v>9</v>
      </c>
    </row>
    <row r="276" spans="1:8" x14ac:dyDescent="0.25">
      <c r="A276" s="3">
        <v>43891</v>
      </c>
      <c r="B276">
        <v>95.324501037597599</v>
      </c>
      <c r="C276">
        <v>99.816497802734304</v>
      </c>
      <c r="D276">
        <v>81.301498413085895</v>
      </c>
      <c r="E276">
        <v>97.486000061035099</v>
      </c>
      <c r="F276">
        <v>3276182000</v>
      </c>
      <c r="G276">
        <v>97.486000061035099</v>
      </c>
      <c r="H276" t="s">
        <v>9</v>
      </c>
    </row>
    <row r="277" spans="1:8" x14ac:dyDescent="0.25">
      <c r="A277" s="3">
        <v>43922</v>
      </c>
      <c r="B277">
        <v>96.648498535156193</v>
      </c>
      <c r="C277">
        <v>123.75</v>
      </c>
      <c r="D277">
        <v>94.457496643066406</v>
      </c>
      <c r="E277">
        <v>123.699996948242</v>
      </c>
      <c r="F277">
        <v>2492196000</v>
      </c>
      <c r="G277">
        <v>123.699996948242</v>
      </c>
      <c r="H277" t="s">
        <v>9</v>
      </c>
    </row>
    <row r="278" spans="1:8" x14ac:dyDescent="0.25">
      <c r="A278" s="3">
        <v>43952</v>
      </c>
      <c r="B278">
        <v>116.83999633789</v>
      </c>
      <c r="C278">
        <v>126.272499084472</v>
      </c>
      <c r="D278">
        <v>112.81900024414</v>
      </c>
      <c r="E278">
        <v>122.11849975585901</v>
      </c>
      <c r="F278">
        <v>1651688000</v>
      </c>
      <c r="G278">
        <v>122.11849975585901</v>
      </c>
      <c r="H278" t="s">
        <v>9</v>
      </c>
    </row>
    <row r="279" spans="1:8" x14ac:dyDescent="0.25">
      <c r="A279" s="3">
        <v>43983</v>
      </c>
      <c r="B279">
        <v>122.400001525878</v>
      </c>
      <c r="C279">
        <v>139.80000305175699</v>
      </c>
      <c r="D279">
        <v>121.85649871826099</v>
      </c>
      <c r="E279">
        <v>137.940994262695</v>
      </c>
      <c r="F279">
        <v>1756366000</v>
      </c>
      <c r="G279">
        <v>137.940994262695</v>
      </c>
      <c r="H279" t="s">
        <v>9</v>
      </c>
    </row>
    <row r="280" spans="1:8" x14ac:dyDescent="0.25">
      <c r="A280" s="3">
        <v>44013</v>
      </c>
      <c r="B280">
        <v>137.89950561523401</v>
      </c>
      <c r="C280">
        <v>167.21449279785099</v>
      </c>
      <c r="D280">
        <v>137.69999694824199</v>
      </c>
      <c r="E280">
        <v>158.23399353027301</v>
      </c>
      <c r="F280">
        <v>2550040000</v>
      </c>
      <c r="G280">
        <v>158.23399353027301</v>
      </c>
      <c r="H280" t="s">
        <v>9</v>
      </c>
    </row>
    <row r="281" spans="1:8" x14ac:dyDescent="0.25">
      <c r="A281" s="3">
        <v>44044</v>
      </c>
      <c r="B281">
        <v>159.02549743652301</v>
      </c>
      <c r="C281">
        <v>174.75</v>
      </c>
      <c r="D281">
        <v>153.64999389648401</v>
      </c>
      <c r="E281">
        <v>172.54800415039</v>
      </c>
      <c r="F281">
        <v>1670332000</v>
      </c>
      <c r="G281">
        <v>172.54800415039</v>
      </c>
      <c r="H281" t="s">
        <v>9</v>
      </c>
    </row>
    <row r="282" spans="1:8" x14ac:dyDescent="0.25">
      <c r="A282" s="3">
        <v>44075</v>
      </c>
      <c r="B282">
        <v>174.47900390625</v>
      </c>
      <c r="C282">
        <v>177.61250305175699</v>
      </c>
      <c r="D282">
        <v>143.55000305175699</v>
      </c>
      <c r="E282">
        <v>157.43649291992099</v>
      </c>
      <c r="F282">
        <v>2317986000</v>
      </c>
      <c r="G282">
        <v>157.43649291992099</v>
      </c>
      <c r="H282" t="s">
        <v>9</v>
      </c>
    </row>
    <row r="283" spans="1:8" x14ac:dyDescent="0.25">
      <c r="A283" s="3">
        <v>44105</v>
      </c>
      <c r="B283">
        <v>160.39999389648401</v>
      </c>
      <c r="C283">
        <v>174.81199645996</v>
      </c>
      <c r="D283">
        <v>150.94999694824199</v>
      </c>
      <c r="E283">
        <v>151.80749511718699</v>
      </c>
      <c r="F283">
        <v>2324522000</v>
      </c>
      <c r="G283">
        <v>151.80749511718699</v>
      </c>
      <c r="H283" t="s">
        <v>9</v>
      </c>
    </row>
    <row r="284" spans="1:8" x14ac:dyDescent="0.25">
      <c r="A284" s="3">
        <v>44136</v>
      </c>
      <c r="B284">
        <v>153.08700561523401</v>
      </c>
      <c r="C284">
        <v>168.33999633789</v>
      </c>
      <c r="D284">
        <v>147.50599670410099</v>
      </c>
      <c r="E284">
        <v>158.40199279785099</v>
      </c>
      <c r="F284">
        <v>1816210000</v>
      </c>
      <c r="G284">
        <v>158.40199279785099</v>
      </c>
      <c r="H284" t="s">
        <v>9</v>
      </c>
    </row>
    <row r="285" spans="1:8" x14ac:dyDescent="0.25">
      <c r="A285" s="3">
        <v>44166</v>
      </c>
      <c r="B285">
        <v>159.42500305175699</v>
      </c>
      <c r="C285">
        <v>167.53250122070301</v>
      </c>
      <c r="D285">
        <v>153.64100646972599</v>
      </c>
      <c r="E285">
        <v>162.84649658203099</v>
      </c>
      <c r="F285">
        <v>1551124000</v>
      </c>
      <c r="G285">
        <v>162.84649658203099</v>
      </c>
      <c r="H285" t="s">
        <v>9</v>
      </c>
    </row>
    <row r="286" spans="1:8" x14ac:dyDescent="0.25">
      <c r="A286" s="3">
        <v>44197</v>
      </c>
      <c r="B286">
        <v>163.5</v>
      </c>
      <c r="C286">
        <v>168.19450378417901</v>
      </c>
      <c r="D286">
        <v>154.30000305175699</v>
      </c>
      <c r="E286">
        <v>160.30999755859301</v>
      </c>
      <c r="F286">
        <v>1430578000</v>
      </c>
      <c r="G286">
        <v>160.30999755859301</v>
      </c>
      <c r="H286" t="s">
        <v>9</v>
      </c>
    </row>
    <row r="287" spans="1:8" x14ac:dyDescent="0.25">
      <c r="A287" s="3">
        <v>44228</v>
      </c>
      <c r="B287">
        <v>162.11799621582</v>
      </c>
      <c r="C287">
        <v>171.69999694824199</v>
      </c>
      <c r="D287">
        <v>151.83500671386699</v>
      </c>
      <c r="E287">
        <v>154.64649963378901</v>
      </c>
      <c r="F287">
        <v>1442140000</v>
      </c>
      <c r="G287">
        <v>154.64649963378901</v>
      </c>
      <c r="H287" t="s">
        <v>9</v>
      </c>
    </row>
    <row r="288" spans="1:8" x14ac:dyDescent="0.25">
      <c r="A288" s="3">
        <v>44256</v>
      </c>
      <c r="B288">
        <v>156.39450073242099</v>
      </c>
      <c r="C288">
        <v>159.100006103515</v>
      </c>
      <c r="D288">
        <v>144.05000305175699</v>
      </c>
      <c r="E288">
        <v>154.70399475097599</v>
      </c>
      <c r="F288">
        <v>1563760000</v>
      </c>
      <c r="G288">
        <v>154.70399475097599</v>
      </c>
      <c r="H288" t="s">
        <v>9</v>
      </c>
    </row>
    <row r="289" spans="1:8" x14ac:dyDescent="0.25">
      <c r="A289" s="3">
        <v>44287</v>
      </c>
      <c r="B289">
        <v>155.89700317382801</v>
      </c>
      <c r="C289">
        <v>177.69999694824199</v>
      </c>
      <c r="D289">
        <v>155.77749633789</v>
      </c>
      <c r="E289">
        <v>173.371002197265</v>
      </c>
      <c r="F289">
        <v>1536792000</v>
      </c>
      <c r="G289">
        <v>173.371002197265</v>
      </c>
      <c r="H289" t="s">
        <v>9</v>
      </c>
    </row>
    <row r="290" spans="1:8" x14ac:dyDescent="0.25">
      <c r="A290" s="3">
        <v>44317</v>
      </c>
      <c r="B290">
        <v>174.23649597167901</v>
      </c>
      <c r="C290">
        <v>174.33250427246</v>
      </c>
      <c r="D290">
        <v>156.36849975585901</v>
      </c>
      <c r="E290">
        <v>161.15350341796801</v>
      </c>
      <c r="F290">
        <v>1503678000</v>
      </c>
      <c r="G290">
        <v>161.15350341796801</v>
      </c>
      <c r="H290" t="s">
        <v>9</v>
      </c>
    </row>
    <row r="291" spans="1:8" x14ac:dyDescent="0.25">
      <c r="A291" s="3">
        <v>44348</v>
      </c>
      <c r="B291">
        <v>162.17500305175699</v>
      </c>
      <c r="C291">
        <v>176.24299621582</v>
      </c>
      <c r="D291">
        <v>158.61000061035099</v>
      </c>
      <c r="E291">
        <v>172.00799560546801</v>
      </c>
      <c r="F291">
        <v>1340220000</v>
      </c>
      <c r="G291">
        <v>172.00799560546801</v>
      </c>
      <c r="H291" t="s">
        <v>9</v>
      </c>
    </row>
    <row r="292" spans="1:8" x14ac:dyDescent="0.25">
      <c r="A292" s="3">
        <v>44378</v>
      </c>
      <c r="B292">
        <v>171.73049926757801</v>
      </c>
      <c r="C292">
        <v>188.65400695800699</v>
      </c>
      <c r="D292">
        <v>165.34899902343699</v>
      </c>
      <c r="E292">
        <v>166.37950134277301</v>
      </c>
      <c r="F292">
        <v>1674586000</v>
      </c>
      <c r="G292">
        <v>166.37950134277301</v>
      </c>
      <c r="H292" t="s">
        <v>9</v>
      </c>
    </row>
    <row r="293" spans="1:8" x14ac:dyDescent="0.25">
      <c r="A293" s="3">
        <v>44409</v>
      </c>
      <c r="B293">
        <v>167.65499877929599</v>
      </c>
      <c r="C293">
        <v>173.62899780273401</v>
      </c>
      <c r="D293">
        <v>158.787994384765</v>
      </c>
      <c r="E293">
        <v>173.53950500488199</v>
      </c>
      <c r="F293">
        <v>1256964000</v>
      </c>
      <c r="G293">
        <v>173.53950500488199</v>
      </c>
      <c r="H293" t="s">
        <v>9</v>
      </c>
    </row>
    <row r="294" spans="1:8" x14ac:dyDescent="0.25">
      <c r="A294" s="3">
        <v>44440</v>
      </c>
      <c r="B294">
        <v>174.82000732421801</v>
      </c>
      <c r="C294">
        <v>177.49949645996</v>
      </c>
      <c r="D294">
        <v>163.69949340820301</v>
      </c>
      <c r="E294">
        <v>164.25199890136699</v>
      </c>
      <c r="F294">
        <v>1250554000</v>
      </c>
      <c r="G294">
        <v>164.25199890136699</v>
      </c>
      <c r="H294" t="s">
        <v>9</v>
      </c>
    </row>
    <row r="295" spans="1:8" x14ac:dyDescent="0.25">
      <c r="A295" s="3">
        <v>44470</v>
      </c>
      <c r="B295">
        <v>164.45050048828099</v>
      </c>
      <c r="C295">
        <v>173.94999694824199</v>
      </c>
      <c r="D295">
        <v>158.8125</v>
      </c>
      <c r="E295">
        <v>168.62150573730401</v>
      </c>
      <c r="F295">
        <v>1273466000</v>
      </c>
      <c r="G295">
        <v>168.62150573730401</v>
      </c>
      <c r="H295" t="s">
        <v>9</v>
      </c>
    </row>
    <row r="296" spans="1:8" x14ac:dyDescent="0.25">
      <c r="A296" s="3">
        <v>44501</v>
      </c>
      <c r="B296">
        <v>168.08999633789</v>
      </c>
      <c r="C296">
        <v>188.107498168945</v>
      </c>
      <c r="D296">
        <v>164.17750549316401</v>
      </c>
      <c r="E296">
        <v>175.35350036621</v>
      </c>
      <c r="F296">
        <v>1515990000</v>
      </c>
      <c r="G296">
        <v>175.35350036621</v>
      </c>
      <c r="H296" t="s">
        <v>9</v>
      </c>
    </row>
    <row r="297" spans="1:8" x14ac:dyDescent="0.25">
      <c r="A297" s="3">
        <v>44531</v>
      </c>
      <c r="B297">
        <v>177.25</v>
      </c>
      <c r="C297">
        <v>177.99400329589801</v>
      </c>
      <c r="D297">
        <v>165.19500732421801</v>
      </c>
      <c r="E297">
        <v>166.71699523925699</v>
      </c>
      <c r="F297">
        <v>1287634000</v>
      </c>
      <c r="G297">
        <v>166.71699523925699</v>
      </c>
      <c r="H297" t="s">
        <v>9</v>
      </c>
    </row>
    <row r="298" spans="1:8" x14ac:dyDescent="0.25">
      <c r="A298" s="3">
        <v>44562</v>
      </c>
      <c r="B298">
        <v>167.55000305175699</v>
      </c>
      <c r="C298">
        <v>171.39999389648401</v>
      </c>
      <c r="D298">
        <v>135.35200500488199</v>
      </c>
      <c r="E298">
        <v>149.57350158691401</v>
      </c>
      <c r="F298">
        <v>1524654000</v>
      </c>
      <c r="G298">
        <v>149.57350158691401</v>
      </c>
      <c r="H298" t="s">
        <v>9</v>
      </c>
    </row>
    <row r="299" spans="1:8" x14ac:dyDescent="0.25">
      <c r="A299" s="3">
        <v>44593</v>
      </c>
      <c r="B299">
        <v>150</v>
      </c>
      <c r="C299">
        <v>163.83450317382801</v>
      </c>
      <c r="D299">
        <v>138.33299255371</v>
      </c>
      <c r="E299">
        <v>153.56300354003901</v>
      </c>
      <c r="F299">
        <v>1689604000</v>
      </c>
      <c r="G299">
        <v>153.56300354003901</v>
      </c>
      <c r="H299" t="s">
        <v>9</v>
      </c>
    </row>
    <row r="300" spans="1:8" x14ac:dyDescent="0.25">
      <c r="A300" s="3">
        <v>44621</v>
      </c>
      <c r="B300">
        <v>152.732498168945</v>
      </c>
      <c r="C300">
        <v>170.83149719238199</v>
      </c>
      <c r="D300">
        <v>133.572494506835</v>
      </c>
      <c r="E300">
        <v>162.99749755859301</v>
      </c>
      <c r="F300">
        <v>1628486000</v>
      </c>
      <c r="G300">
        <v>162.99749755859301</v>
      </c>
      <c r="H300" t="s">
        <v>9</v>
      </c>
    </row>
    <row r="301" spans="1:8" x14ac:dyDescent="0.25">
      <c r="A301" s="3">
        <v>44652</v>
      </c>
      <c r="B301">
        <v>164.14950561523401</v>
      </c>
      <c r="C301">
        <v>168.39450073242099</v>
      </c>
      <c r="D301">
        <v>121.625</v>
      </c>
      <c r="E301">
        <v>124.28150177001901</v>
      </c>
      <c r="F301">
        <v>1465008000</v>
      </c>
      <c r="G301">
        <v>124.28150177001901</v>
      </c>
      <c r="H301" t="s">
        <v>9</v>
      </c>
    </row>
    <row r="302" spans="1:8" x14ac:dyDescent="0.25">
      <c r="A302" s="3">
        <v>44682</v>
      </c>
      <c r="B302">
        <v>122.401000976562</v>
      </c>
      <c r="C302">
        <v>126.220497131347</v>
      </c>
      <c r="D302">
        <v>101.26000213623</v>
      </c>
      <c r="E302">
        <v>120.209503173828</v>
      </c>
      <c r="F302">
        <v>2258476000</v>
      </c>
      <c r="G302">
        <v>120.209503173828</v>
      </c>
      <c r="H302" t="s">
        <v>9</v>
      </c>
    </row>
    <row r="303" spans="1:8" x14ac:dyDescent="0.25">
      <c r="A303" s="3">
        <v>44713</v>
      </c>
      <c r="B303">
        <v>122.25599670410099</v>
      </c>
      <c r="C303">
        <v>128.99000549316401</v>
      </c>
      <c r="D303">
        <v>101.430000305175</v>
      </c>
      <c r="E303">
        <v>106.209999084472</v>
      </c>
      <c r="F303">
        <v>1767601100</v>
      </c>
      <c r="G303">
        <v>106.209999084472</v>
      </c>
      <c r="H303" t="s">
        <v>9</v>
      </c>
    </row>
    <row r="304" spans="1:8" x14ac:dyDescent="0.25">
      <c r="A304" s="3">
        <v>44743</v>
      </c>
      <c r="B304">
        <v>106.290000915527</v>
      </c>
      <c r="C304">
        <v>137.64999389648401</v>
      </c>
      <c r="D304">
        <v>105.84999847412099</v>
      </c>
      <c r="E304">
        <v>134.94999694824199</v>
      </c>
      <c r="F304">
        <v>1337852600</v>
      </c>
      <c r="G304">
        <v>134.94999694824199</v>
      </c>
      <c r="H304" t="s">
        <v>9</v>
      </c>
    </row>
    <row r="305" spans="1:8" x14ac:dyDescent="0.25">
      <c r="A305" s="3">
        <v>44774</v>
      </c>
      <c r="B305">
        <v>134.96000671386699</v>
      </c>
      <c r="C305">
        <v>146.57000732421801</v>
      </c>
      <c r="D305">
        <v>126.73999786376901</v>
      </c>
      <c r="E305">
        <v>126.76999664306599</v>
      </c>
      <c r="F305">
        <v>1170449000</v>
      </c>
      <c r="G305">
        <v>126.76999664306599</v>
      </c>
      <c r="H305" t="s">
        <v>9</v>
      </c>
    </row>
    <row r="306" spans="1:8" x14ac:dyDescent="0.25">
      <c r="A306" s="3">
        <v>44805</v>
      </c>
      <c r="B306">
        <v>126</v>
      </c>
      <c r="C306">
        <v>136.49000549316401</v>
      </c>
      <c r="D306">
        <v>112.059997558593</v>
      </c>
      <c r="E306">
        <v>113</v>
      </c>
      <c r="F306">
        <v>1210487600</v>
      </c>
      <c r="G306">
        <v>113</v>
      </c>
      <c r="H306" t="s">
        <v>9</v>
      </c>
    </row>
    <row r="307" spans="1:8" x14ac:dyDescent="0.25">
      <c r="A307" s="3">
        <v>44835</v>
      </c>
      <c r="B307">
        <v>113.58000183105401</v>
      </c>
      <c r="C307">
        <v>123</v>
      </c>
      <c r="D307">
        <v>97.660003662109304</v>
      </c>
      <c r="E307">
        <v>102.44000244140599</v>
      </c>
      <c r="F307">
        <v>1459311500</v>
      </c>
      <c r="G307">
        <v>102.44000244140599</v>
      </c>
      <c r="H307" t="s">
        <v>9</v>
      </c>
    </row>
    <row r="308" spans="1:8" x14ac:dyDescent="0.25">
      <c r="A308" s="3">
        <v>44866</v>
      </c>
      <c r="B308">
        <v>103.98999786376901</v>
      </c>
      <c r="C308">
        <v>104.58000183105401</v>
      </c>
      <c r="D308">
        <v>85.870002746582003</v>
      </c>
      <c r="E308">
        <v>96.540000915527301</v>
      </c>
      <c r="F308">
        <v>2035133200</v>
      </c>
      <c r="G308">
        <v>96.540000915527301</v>
      </c>
      <c r="H308" t="s">
        <v>9</v>
      </c>
    </row>
    <row r="309" spans="1:8" x14ac:dyDescent="0.25">
      <c r="A309" s="3">
        <v>44896</v>
      </c>
      <c r="B309">
        <v>96.989997863769503</v>
      </c>
      <c r="C309">
        <v>97.230003356933594</v>
      </c>
      <c r="D309">
        <v>81.690002441406193</v>
      </c>
      <c r="E309">
        <v>84</v>
      </c>
      <c r="F309">
        <v>1549193300</v>
      </c>
      <c r="G309">
        <v>84</v>
      </c>
      <c r="H309" t="s">
        <v>9</v>
      </c>
    </row>
    <row r="310" spans="1:8" x14ac:dyDescent="0.25">
      <c r="A310" s="3">
        <v>44927</v>
      </c>
      <c r="B310">
        <v>85.459999084472599</v>
      </c>
      <c r="C310">
        <v>103.48999786376901</v>
      </c>
      <c r="D310">
        <v>81.430000305175696</v>
      </c>
      <c r="E310">
        <v>103.129997253417</v>
      </c>
      <c r="F310">
        <v>1523798600</v>
      </c>
      <c r="G310">
        <v>103.129997253417</v>
      </c>
      <c r="H310" t="s">
        <v>9</v>
      </c>
    </row>
    <row r="311" spans="1:8" x14ac:dyDescent="0.25">
      <c r="A311" s="3">
        <v>44958</v>
      </c>
      <c r="B311">
        <v>102.52999877929599</v>
      </c>
      <c r="C311">
        <v>114</v>
      </c>
      <c r="D311">
        <v>92.319999694824205</v>
      </c>
      <c r="E311">
        <v>94.230003356933594</v>
      </c>
      <c r="F311">
        <v>1364102000</v>
      </c>
      <c r="G311">
        <v>94.230003356933594</v>
      </c>
      <c r="H311" t="s">
        <v>9</v>
      </c>
    </row>
    <row r="312" spans="1:8" x14ac:dyDescent="0.25">
      <c r="A312" s="3">
        <v>44986</v>
      </c>
      <c r="B312">
        <v>93.870002746582003</v>
      </c>
      <c r="C312">
        <v>103.48999786376901</v>
      </c>
      <c r="D312">
        <v>88.120002746582003</v>
      </c>
      <c r="E312">
        <v>103.290000915527</v>
      </c>
      <c r="F312">
        <v>1349240300</v>
      </c>
      <c r="G312">
        <v>103.290000915527</v>
      </c>
      <c r="H312" t="s">
        <v>9</v>
      </c>
    </row>
    <row r="313" spans="1:8" x14ac:dyDescent="0.25">
      <c r="A313" s="3">
        <v>45017</v>
      </c>
      <c r="B313">
        <v>102.300003051757</v>
      </c>
      <c r="C313">
        <v>110.86000061035099</v>
      </c>
      <c r="D313">
        <v>97.709999084472599</v>
      </c>
      <c r="E313">
        <v>105.449996948242</v>
      </c>
      <c r="F313">
        <v>1224234500</v>
      </c>
      <c r="G313">
        <v>105.449996948242</v>
      </c>
      <c r="H313" t="s">
        <v>9</v>
      </c>
    </row>
    <row r="314" spans="1:8" x14ac:dyDescent="0.25">
      <c r="A314" s="3">
        <v>45047</v>
      </c>
      <c r="B314">
        <v>104.949996948242</v>
      </c>
      <c r="C314">
        <v>122.919998168945</v>
      </c>
      <c r="D314">
        <v>101.150001525878</v>
      </c>
      <c r="E314">
        <v>120.58000183105401</v>
      </c>
      <c r="F314">
        <v>1433039100</v>
      </c>
      <c r="G314">
        <v>120.58000183105401</v>
      </c>
      <c r="H314" t="s">
        <v>9</v>
      </c>
    </row>
    <row r="315" spans="1:8" x14ac:dyDescent="0.25">
      <c r="A315" s="3">
        <v>45078</v>
      </c>
      <c r="B315">
        <v>120.69000244140599</v>
      </c>
      <c r="C315">
        <v>131.49000549316401</v>
      </c>
      <c r="D315">
        <v>119.930000305175</v>
      </c>
      <c r="E315">
        <v>130.36000061035099</v>
      </c>
      <c r="F315">
        <v>1242936000</v>
      </c>
      <c r="G315">
        <v>130.36000061035099</v>
      </c>
      <c r="H315" t="s">
        <v>9</v>
      </c>
    </row>
    <row r="316" spans="1:8" x14ac:dyDescent="0.25">
      <c r="A316" s="3">
        <v>45108</v>
      </c>
      <c r="B316">
        <v>130.82000732421801</v>
      </c>
      <c r="C316">
        <v>136.64999389648401</v>
      </c>
      <c r="D316">
        <v>125.919998168945</v>
      </c>
      <c r="E316">
        <v>133.67999267578099</v>
      </c>
      <c r="F316">
        <v>1058873500</v>
      </c>
      <c r="G316">
        <v>133.67999267578099</v>
      </c>
      <c r="H316" t="s">
        <v>9</v>
      </c>
    </row>
    <row r="317" spans="1:8" x14ac:dyDescent="0.25">
      <c r="A317" s="3">
        <v>45139</v>
      </c>
      <c r="B317">
        <v>133.55000305175699</v>
      </c>
      <c r="C317">
        <v>143.63000488281199</v>
      </c>
      <c r="D317">
        <v>126.41000366210901</v>
      </c>
      <c r="E317">
        <v>138.009994506835</v>
      </c>
      <c r="F317">
        <v>1210688300</v>
      </c>
      <c r="G317">
        <v>138.009994506835</v>
      </c>
      <c r="H317" t="s">
        <v>9</v>
      </c>
    </row>
    <row r="318" spans="1:8" x14ac:dyDescent="0.25">
      <c r="A318" s="3">
        <v>45170</v>
      </c>
      <c r="B318">
        <v>139.46000671386699</v>
      </c>
      <c r="C318">
        <v>145.86000061035099</v>
      </c>
      <c r="D318">
        <v>123.040000915527</v>
      </c>
      <c r="E318">
        <v>127.120002746582</v>
      </c>
      <c r="F318">
        <v>1120505300</v>
      </c>
      <c r="G318">
        <v>127.120002746582</v>
      </c>
      <c r="H318" t="s">
        <v>9</v>
      </c>
    </row>
    <row r="319" spans="1:8" x14ac:dyDescent="0.25">
      <c r="A319" s="3">
        <v>45200</v>
      </c>
      <c r="B319">
        <v>127.27999877929599</v>
      </c>
      <c r="C319">
        <v>134.47999572753901</v>
      </c>
      <c r="D319">
        <v>118.34999847412099</v>
      </c>
      <c r="E319">
        <v>133.08999633789</v>
      </c>
      <c r="F319">
        <v>1224668600</v>
      </c>
      <c r="G319">
        <v>133.08999633789</v>
      </c>
      <c r="H319" t="s">
        <v>9</v>
      </c>
    </row>
    <row r="320" spans="1:8" x14ac:dyDescent="0.25">
      <c r="A320" s="3">
        <v>45231</v>
      </c>
      <c r="B320">
        <v>133.96000671386699</v>
      </c>
      <c r="C320">
        <v>149.259994506835</v>
      </c>
      <c r="D320">
        <v>133.71000671386699</v>
      </c>
      <c r="E320">
        <v>146.08999633789</v>
      </c>
      <c r="F320">
        <v>1026039500</v>
      </c>
      <c r="G320">
        <v>146.08999633789</v>
      </c>
      <c r="H320" t="s">
        <v>9</v>
      </c>
    </row>
    <row r="321" spans="1:8" x14ac:dyDescent="0.25">
      <c r="A321" s="3">
        <v>45261</v>
      </c>
      <c r="B321">
        <v>146</v>
      </c>
      <c r="C321">
        <v>155.63000488281199</v>
      </c>
      <c r="D321">
        <v>142.80999755859301</v>
      </c>
      <c r="E321">
        <v>151.94000244140599</v>
      </c>
      <c r="F321">
        <v>931322200</v>
      </c>
      <c r="G321">
        <v>151.94000244140599</v>
      </c>
      <c r="H321" t="s">
        <v>9</v>
      </c>
    </row>
    <row r="322" spans="1:8" x14ac:dyDescent="0.25">
      <c r="A322" s="3">
        <v>45292</v>
      </c>
      <c r="B322">
        <v>151.53999328613199</v>
      </c>
      <c r="C322">
        <v>161.72999572753901</v>
      </c>
      <c r="D322">
        <v>144.05000305175699</v>
      </c>
      <c r="E322">
        <v>155.19999694824199</v>
      </c>
      <c r="F322">
        <v>954015000</v>
      </c>
      <c r="G322">
        <v>155.19999694824199</v>
      </c>
      <c r="H322" t="s">
        <v>9</v>
      </c>
    </row>
    <row r="323" spans="1:8" x14ac:dyDescent="0.25">
      <c r="A323" s="3">
        <v>45323</v>
      </c>
      <c r="B323">
        <v>155.86999511718699</v>
      </c>
      <c r="C323">
        <v>177.22000122070301</v>
      </c>
      <c r="D323">
        <v>155.61999511718699</v>
      </c>
      <c r="E323">
        <v>176.759994506835</v>
      </c>
      <c r="F323">
        <v>1045002200</v>
      </c>
      <c r="G323">
        <v>176.759994506835</v>
      </c>
      <c r="H323" t="s">
        <v>9</v>
      </c>
    </row>
    <row r="324" spans="1:8" x14ac:dyDescent="0.25">
      <c r="A324" s="3">
        <v>45352</v>
      </c>
      <c r="B324">
        <v>176.75</v>
      </c>
      <c r="C324">
        <v>181.69999694824199</v>
      </c>
      <c r="D324">
        <v>171.47000122070301</v>
      </c>
      <c r="E324">
        <v>180.38000488281199</v>
      </c>
      <c r="F324">
        <v>702056800</v>
      </c>
      <c r="G324">
        <v>180.38000488281199</v>
      </c>
      <c r="H324" t="s">
        <v>9</v>
      </c>
    </row>
    <row r="325" spans="1:8" x14ac:dyDescent="0.25">
      <c r="A325" s="3">
        <v>45383</v>
      </c>
      <c r="B325">
        <v>180.78999328613199</v>
      </c>
      <c r="C325">
        <v>189.77000427246</v>
      </c>
      <c r="D325">
        <v>166.32000732421801</v>
      </c>
      <c r="E325">
        <v>175</v>
      </c>
      <c r="F325">
        <v>917138300</v>
      </c>
      <c r="G325">
        <v>175</v>
      </c>
      <c r="H325" t="s">
        <v>9</v>
      </c>
    </row>
    <row r="326" spans="1:8" x14ac:dyDescent="0.25">
      <c r="A326" s="3">
        <v>45413</v>
      </c>
      <c r="B326">
        <v>181.63999938964801</v>
      </c>
      <c r="C326">
        <v>191.69999694824199</v>
      </c>
      <c r="D326">
        <v>173.86999511718699</v>
      </c>
      <c r="E326">
        <v>176.44000244140599</v>
      </c>
      <c r="F326">
        <v>892274700</v>
      </c>
      <c r="G326">
        <v>176.44000244140599</v>
      </c>
      <c r="H326" t="s">
        <v>9</v>
      </c>
    </row>
    <row r="327" spans="1:8" x14ac:dyDescent="0.25">
      <c r="A327" s="3">
        <v>45444</v>
      </c>
      <c r="B327">
        <v>177.69999694824199</v>
      </c>
      <c r="C327">
        <v>199.83999633789</v>
      </c>
      <c r="D327">
        <v>175.919998168945</v>
      </c>
      <c r="E327">
        <v>193.25</v>
      </c>
      <c r="F327">
        <v>810555700</v>
      </c>
      <c r="G327">
        <v>193.25</v>
      </c>
      <c r="H327" t="s">
        <v>9</v>
      </c>
    </row>
    <row r="328" spans="1:8" x14ac:dyDescent="0.25">
      <c r="A328" s="3">
        <v>45474</v>
      </c>
      <c r="B328">
        <v>193.49000549316401</v>
      </c>
      <c r="C328">
        <v>201.19999694824199</v>
      </c>
      <c r="D328">
        <v>176.80000305175699</v>
      </c>
      <c r="E328">
        <v>186.97999572753901</v>
      </c>
      <c r="F328">
        <v>868061100</v>
      </c>
      <c r="G328">
        <v>186.97999572753901</v>
      </c>
      <c r="H328" t="s">
        <v>9</v>
      </c>
    </row>
    <row r="329" spans="1:8" x14ac:dyDescent="0.25">
      <c r="A329" s="3">
        <v>45505</v>
      </c>
      <c r="B329">
        <v>189.28999328613199</v>
      </c>
      <c r="C329">
        <v>190.600006103515</v>
      </c>
      <c r="D329">
        <v>151.61000061035099</v>
      </c>
      <c r="E329">
        <v>178.5</v>
      </c>
      <c r="F329">
        <v>971023900</v>
      </c>
      <c r="G329">
        <v>178.5</v>
      </c>
      <c r="H329" t="s">
        <v>9</v>
      </c>
    </row>
    <row r="330" spans="1:8" x14ac:dyDescent="0.25">
      <c r="A330" s="3">
        <v>45536</v>
      </c>
      <c r="B330">
        <v>177.55000305175699</v>
      </c>
      <c r="C330">
        <v>195.36999511718699</v>
      </c>
      <c r="D330">
        <v>171.16000366210901</v>
      </c>
      <c r="E330">
        <v>186.33000183105401</v>
      </c>
      <c r="F330">
        <v>764950500</v>
      </c>
      <c r="G330">
        <v>186.33000183105401</v>
      </c>
      <c r="H330" t="s">
        <v>9</v>
      </c>
    </row>
    <row r="331" spans="1:8" x14ac:dyDescent="0.25">
      <c r="A331" s="3">
        <v>45566</v>
      </c>
      <c r="B331">
        <v>184.89999389648401</v>
      </c>
      <c r="C331">
        <v>195.61000061035099</v>
      </c>
      <c r="D331">
        <v>180.25</v>
      </c>
      <c r="E331">
        <v>186.39999389648401</v>
      </c>
      <c r="F331">
        <v>733878800</v>
      </c>
      <c r="G331">
        <v>186.39999389648401</v>
      </c>
      <c r="H331" t="s">
        <v>9</v>
      </c>
    </row>
    <row r="332" spans="1:8" x14ac:dyDescent="0.25">
      <c r="A332" s="3">
        <v>45597</v>
      </c>
      <c r="B332">
        <v>199</v>
      </c>
      <c r="C332">
        <v>215.89999389648401</v>
      </c>
      <c r="D332">
        <v>194.30999755859301</v>
      </c>
      <c r="E332">
        <v>207.88999938964801</v>
      </c>
      <c r="F332">
        <v>905835300</v>
      </c>
      <c r="G332">
        <v>207.88999938964801</v>
      </c>
      <c r="H332" t="s">
        <v>9</v>
      </c>
    </row>
    <row r="333" spans="1:8" x14ac:dyDescent="0.25">
      <c r="A333" s="3">
        <v>45627</v>
      </c>
      <c r="B333">
        <v>209.96000671386699</v>
      </c>
      <c r="C333">
        <v>233</v>
      </c>
      <c r="D333">
        <v>209.509994506835</v>
      </c>
      <c r="E333">
        <v>219.38999938964801</v>
      </c>
      <c r="F333">
        <v>760891000</v>
      </c>
      <c r="G333">
        <v>219.38999938964801</v>
      </c>
      <c r="H333" t="s">
        <v>9</v>
      </c>
    </row>
    <row r="334" spans="1:8" x14ac:dyDescent="0.25">
      <c r="A334" s="3">
        <v>45658</v>
      </c>
      <c r="B334">
        <v>222.02999877929599</v>
      </c>
      <c r="C334">
        <v>241.77000427246</v>
      </c>
      <c r="D334">
        <v>216.19999694824199</v>
      </c>
      <c r="E334">
        <v>237.67999267578099</v>
      </c>
      <c r="F334">
        <v>652577000</v>
      </c>
      <c r="G334">
        <v>237.67999267578099</v>
      </c>
      <c r="H334" t="s">
        <v>9</v>
      </c>
    </row>
    <row r="335" spans="1:8" x14ac:dyDescent="0.25">
      <c r="A335" s="3">
        <v>45689</v>
      </c>
      <c r="B335">
        <v>234.05999755859301</v>
      </c>
      <c r="C335">
        <v>242.52000427246</v>
      </c>
      <c r="D335">
        <v>204.16000366210901</v>
      </c>
      <c r="E335">
        <v>212.27999877929599</v>
      </c>
      <c r="F335">
        <v>783613700</v>
      </c>
      <c r="G335">
        <v>212.27999877929599</v>
      </c>
      <c r="H335" t="s">
        <v>9</v>
      </c>
    </row>
    <row r="336" spans="1:8" x14ac:dyDescent="0.25">
      <c r="A336" s="3">
        <v>45717</v>
      </c>
      <c r="B336">
        <v>213.350006103515</v>
      </c>
      <c r="C336">
        <v>214.009994506835</v>
      </c>
      <c r="D336">
        <v>184.39999389648401</v>
      </c>
      <c r="E336">
        <v>190.259994506835</v>
      </c>
      <c r="F336">
        <v>966721800</v>
      </c>
      <c r="G336">
        <v>190.259994506835</v>
      </c>
      <c r="H336" t="s">
        <v>9</v>
      </c>
    </row>
    <row r="337" spans="1:8" x14ac:dyDescent="0.25">
      <c r="A337" s="3">
        <v>45748</v>
      </c>
      <c r="B337">
        <v>187.86000061035099</v>
      </c>
      <c r="C337">
        <v>198.33999633789</v>
      </c>
      <c r="D337">
        <v>161.38000488281199</v>
      </c>
      <c r="E337">
        <v>184.419998168945</v>
      </c>
      <c r="F337">
        <v>1313093300</v>
      </c>
      <c r="G337">
        <v>184.419998168945</v>
      </c>
      <c r="H337" t="s">
        <v>9</v>
      </c>
    </row>
    <row r="338" spans="1:8" x14ac:dyDescent="0.25">
      <c r="A338" s="3">
        <v>45778</v>
      </c>
      <c r="B338">
        <v>190.63000488281199</v>
      </c>
      <c r="C338">
        <v>214.83999633789</v>
      </c>
      <c r="D338">
        <v>183.850006103515</v>
      </c>
      <c r="E338">
        <v>205.009994506835</v>
      </c>
      <c r="F338">
        <v>937262700</v>
      </c>
      <c r="G338">
        <v>205.009994506835</v>
      </c>
      <c r="H338" t="s">
        <v>9</v>
      </c>
    </row>
    <row r="339" spans="1:8" x14ac:dyDescent="0.25">
      <c r="A339" s="3">
        <v>45809</v>
      </c>
      <c r="B339">
        <v>204.97999572753901</v>
      </c>
      <c r="C339">
        <v>223.82000732421801</v>
      </c>
      <c r="D339">
        <v>202.67999267578099</v>
      </c>
      <c r="E339">
        <v>219.38999938964801</v>
      </c>
      <c r="F339">
        <v>870687900</v>
      </c>
      <c r="G339">
        <v>219.38999938964801</v>
      </c>
      <c r="H339" t="s">
        <v>9</v>
      </c>
    </row>
    <row r="340" spans="1:8" x14ac:dyDescent="0.25">
      <c r="A340" s="3">
        <v>45839</v>
      </c>
      <c r="B340">
        <v>219.5</v>
      </c>
      <c r="C340">
        <v>236.52999877929599</v>
      </c>
      <c r="D340">
        <v>217.92999267578099</v>
      </c>
      <c r="E340">
        <v>234.11000061035099</v>
      </c>
      <c r="F340">
        <v>853863700</v>
      </c>
      <c r="G340">
        <v>234.11000061035099</v>
      </c>
      <c r="H340" t="s">
        <v>9</v>
      </c>
    </row>
    <row r="341" spans="1:8" x14ac:dyDescent="0.25">
      <c r="A341" s="3">
        <v>31048</v>
      </c>
      <c r="B341">
        <v>9.9882613148249103E-2</v>
      </c>
      <c r="C341">
        <v>0.106741850463705</v>
      </c>
      <c r="D341">
        <v>9.5596069170835907E-2</v>
      </c>
      <c r="E341">
        <v>9.94539558887481E-2</v>
      </c>
      <c r="F341">
        <v>6366416000</v>
      </c>
      <c r="G341">
        <v>9.94539558887481E-2</v>
      </c>
      <c r="H341" t="s">
        <v>10</v>
      </c>
    </row>
    <row r="342" spans="1:8" x14ac:dyDescent="0.25">
      <c r="A342" s="3">
        <v>31079</v>
      </c>
      <c r="B342">
        <v>9.9453934908998606E-2</v>
      </c>
      <c r="C342">
        <v>0.105455867886387</v>
      </c>
      <c r="D342">
        <v>8.4878921508788993E-2</v>
      </c>
      <c r="E342">
        <v>8.4878921508788993E-2</v>
      </c>
      <c r="F342">
        <v>4733388800</v>
      </c>
      <c r="G342">
        <v>8.4878921508788993E-2</v>
      </c>
      <c r="H342" t="s">
        <v>10</v>
      </c>
    </row>
    <row r="343" spans="1:8" x14ac:dyDescent="0.25">
      <c r="A343" s="3">
        <v>31107</v>
      </c>
      <c r="B343">
        <v>8.4878908792844696E-2</v>
      </c>
      <c r="C343">
        <v>8.9165451223835401E-2</v>
      </c>
      <c r="D343">
        <v>7.1161206062356097E-2</v>
      </c>
      <c r="E343">
        <v>7.5876399874687195E-2</v>
      </c>
      <c r="F343">
        <v>4615587200</v>
      </c>
      <c r="G343">
        <v>7.5876399874687195E-2</v>
      </c>
      <c r="H343" t="s">
        <v>10</v>
      </c>
    </row>
    <row r="344" spans="1:8" x14ac:dyDescent="0.25">
      <c r="A344" s="3">
        <v>31138</v>
      </c>
      <c r="B344">
        <v>7.5876404576769405E-2</v>
      </c>
      <c r="C344">
        <v>7.8877754277534601E-2</v>
      </c>
      <c r="D344">
        <v>6.7303324907029297E-2</v>
      </c>
      <c r="E344">
        <v>7.2875827550888006E-2</v>
      </c>
      <c r="F344">
        <v>2868028800</v>
      </c>
      <c r="G344">
        <v>7.2875827550888006E-2</v>
      </c>
      <c r="H344" t="s">
        <v>10</v>
      </c>
    </row>
    <row r="345" spans="1:8" x14ac:dyDescent="0.25">
      <c r="A345" s="3">
        <v>31168</v>
      </c>
      <c r="B345">
        <v>7.2875837771983198E-2</v>
      </c>
      <c r="C345">
        <v>7.6305072410248698E-2</v>
      </c>
      <c r="D345">
        <v>5.7872172139857299E-2</v>
      </c>
      <c r="E345">
        <v>5.9586789458990097E-2</v>
      </c>
      <c r="F345">
        <v>4639129600</v>
      </c>
      <c r="G345">
        <v>5.9586789458990097E-2</v>
      </c>
      <c r="H345" t="s">
        <v>10</v>
      </c>
    </row>
    <row r="346" spans="1:8" x14ac:dyDescent="0.25">
      <c r="A346" s="3">
        <v>31199</v>
      </c>
      <c r="B346">
        <v>5.8300825950355198E-2</v>
      </c>
      <c r="C346">
        <v>6.3444678114428693E-2</v>
      </c>
      <c r="D346">
        <v>5.0584280752740497E-2</v>
      </c>
      <c r="E346">
        <v>6.17300607264041E-2</v>
      </c>
      <c r="F346">
        <v>5811388800</v>
      </c>
      <c r="G346">
        <v>6.17300607264041E-2</v>
      </c>
      <c r="H346" t="s">
        <v>10</v>
      </c>
    </row>
    <row r="347" spans="1:8" x14ac:dyDescent="0.25">
      <c r="A347" s="3">
        <v>31229</v>
      </c>
      <c r="B347">
        <v>6.21586979997968E-2</v>
      </c>
      <c r="C347">
        <v>6.2587355110554896E-2</v>
      </c>
      <c r="D347">
        <v>5.4442927241325302E-2</v>
      </c>
      <c r="E347">
        <v>5.4442927241325302E-2</v>
      </c>
      <c r="F347">
        <v>2600595200</v>
      </c>
      <c r="G347">
        <v>5.4442927241325302E-2</v>
      </c>
      <c r="H347" t="s">
        <v>10</v>
      </c>
    </row>
    <row r="348" spans="1:8" x14ac:dyDescent="0.25">
      <c r="A348" s="3">
        <v>31260</v>
      </c>
      <c r="B348">
        <v>5.4442949464824197E-2</v>
      </c>
      <c r="C348">
        <v>5.53002583127747E-2</v>
      </c>
      <c r="D348">
        <v>4.9726980987694701E-2</v>
      </c>
      <c r="E348">
        <v>5.1441598683595602E-2</v>
      </c>
      <c r="F348">
        <v>1818745600</v>
      </c>
      <c r="G348">
        <v>5.1441598683595602E-2</v>
      </c>
      <c r="H348" t="s">
        <v>10</v>
      </c>
    </row>
    <row r="349" spans="1:8" x14ac:dyDescent="0.25">
      <c r="A349" s="3">
        <v>31291</v>
      </c>
      <c r="B349">
        <v>5.1441576858570301E-2</v>
      </c>
      <c r="C349">
        <v>5.9158120167882501E-2</v>
      </c>
      <c r="D349">
        <v>5.0584268374348602E-2</v>
      </c>
      <c r="E349">
        <v>5.4014269262552199E-2</v>
      </c>
      <c r="F349">
        <v>1797196800</v>
      </c>
      <c r="G349">
        <v>5.4014269262552199E-2</v>
      </c>
      <c r="H349" t="s">
        <v>10</v>
      </c>
    </row>
    <row r="350" spans="1:8" x14ac:dyDescent="0.25">
      <c r="A350" s="3">
        <v>31321</v>
      </c>
      <c r="B350">
        <v>5.40142876551735E-2</v>
      </c>
      <c r="C350">
        <v>6.6017377472814498E-2</v>
      </c>
      <c r="D350">
        <v>5.1441594375153499E-2</v>
      </c>
      <c r="E350">
        <v>6.3873335719108498E-2</v>
      </c>
      <c r="F350">
        <v>3785913600</v>
      </c>
      <c r="G350">
        <v>6.3873335719108498E-2</v>
      </c>
      <c r="H350" t="s">
        <v>10</v>
      </c>
    </row>
    <row r="351" spans="1:8" x14ac:dyDescent="0.25">
      <c r="A351" s="3">
        <v>31352</v>
      </c>
      <c r="B351">
        <v>6.3873329351589098E-2</v>
      </c>
      <c r="C351">
        <v>7.1161223035650603E-2</v>
      </c>
      <c r="D351">
        <v>6.3873329351589098E-2</v>
      </c>
      <c r="E351">
        <v>6.9017954170703805E-2</v>
      </c>
      <c r="F351">
        <v>2884672000</v>
      </c>
      <c r="G351">
        <v>6.9017954170703805E-2</v>
      </c>
      <c r="H351" t="s">
        <v>10</v>
      </c>
    </row>
    <row r="352" spans="1:8" x14ac:dyDescent="0.25">
      <c r="A352" s="3">
        <v>31382</v>
      </c>
      <c r="B352">
        <v>6.9017935081246803E-2</v>
      </c>
      <c r="C352">
        <v>7.8449095021719706E-2</v>
      </c>
      <c r="D352">
        <v>6.6017352632020798E-2</v>
      </c>
      <c r="E352">
        <v>7.5447745621204307E-2</v>
      </c>
      <c r="F352">
        <v>3571209600</v>
      </c>
      <c r="G352">
        <v>7.5447745621204307E-2</v>
      </c>
      <c r="H352" t="s">
        <v>10</v>
      </c>
    </row>
    <row r="353" spans="1:8" x14ac:dyDescent="0.25">
      <c r="A353" s="3">
        <v>31413</v>
      </c>
      <c r="B353">
        <v>7.5447764827727595E-2</v>
      </c>
      <c r="C353">
        <v>8.48789271690647E-2</v>
      </c>
      <c r="D353">
        <v>7.4590456155922899E-2</v>
      </c>
      <c r="E353">
        <v>7.9306423664093004E-2</v>
      </c>
      <c r="F353">
        <v>6291801600</v>
      </c>
      <c r="G353">
        <v>7.9306423664093004E-2</v>
      </c>
      <c r="H353" t="s">
        <v>10</v>
      </c>
    </row>
    <row r="354" spans="1:8" x14ac:dyDescent="0.25">
      <c r="A354" s="3">
        <v>31444</v>
      </c>
      <c r="B354">
        <v>7.93064389513011E-2</v>
      </c>
      <c r="C354">
        <v>9.1738181178553702E-2</v>
      </c>
      <c r="D354">
        <v>7.8449130114240401E-2</v>
      </c>
      <c r="E354">
        <v>8.5736252367496393E-2</v>
      </c>
      <c r="F354">
        <v>3420860800</v>
      </c>
      <c r="G354">
        <v>8.5736252367496393E-2</v>
      </c>
      <c r="H354" t="s">
        <v>10</v>
      </c>
    </row>
    <row r="355" spans="1:8" x14ac:dyDescent="0.25">
      <c r="A355" s="3">
        <v>31472</v>
      </c>
      <c r="B355">
        <v>8.5736234260173003E-2</v>
      </c>
      <c r="C355">
        <v>0.10159721420938</v>
      </c>
      <c r="D355">
        <v>8.3164308292176595E-2</v>
      </c>
      <c r="E355">
        <v>9.6882008016109397E-2</v>
      </c>
      <c r="F355">
        <v>4264332800</v>
      </c>
      <c r="G355">
        <v>9.6882008016109397E-2</v>
      </c>
      <c r="H355" t="s">
        <v>10</v>
      </c>
    </row>
    <row r="356" spans="1:8" x14ac:dyDescent="0.25">
      <c r="A356" s="3">
        <v>31503</v>
      </c>
      <c r="B356">
        <v>9.6882003598486602E-2</v>
      </c>
      <c r="C356">
        <v>0.11231432565425201</v>
      </c>
      <c r="D356">
        <v>9.0023540386746703E-2</v>
      </c>
      <c r="E356">
        <v>0.10374125093221601</v>
      </c>
      <c r="F356">
        <v>4462684800</v>
      </c>
      <c r="G356">
        <v>0.10374125093221601</v>
      </c>
      <c r="H356" t="s">
        <v>10</v>
      </c>
    </row>
    <row r="357" spans="1:8" x14ac:dyDescent="0.25">
      <c r="A357" s="3">
        <v>31533</v>
      </c>
      <c r="B357">
        <v>0.103741235660121</v>
      </c>
      <c r="C357">
        <v>0.12860471006954999</v>
      </c>
      <c r="D357">
        <v>0.102026618678721</v>
      </c>
      <c r="E357">
        <v>0.12689009308815</v>
      </c>
      <c r="F357">
        <v>4954051200</v>
      </c>
      <c r="G357">
        <v>0.12689009308815</v>
      </c>
      <c r="H357" t="s">
        <v>10</v>
      </c>
    </row>
    <row r="358" spans="1:8" x14ac:dyDescent="0.25">
      <c r="A358" s="3">
        <v>31564</v>
      </c>
      <c r="B358">
        <v>0.12689005707004</v>
      </c>
      <c r="C358">
        <v>0.134177180034278</v>
      </c>
      <c r="D358">
        <v>0.11145697471552</v>
      </c>
      <c r="E358">
        <v>0.12303140014409999</v>
      </c>
      <c r="F358">
        <v>4063360000</v>
      </c>
      <c r="G358">
        <v>0.12303140014409999</v>
      </c>
      <c r="H358" t="s">
        <v>10</v>
      </c>
    </row>
    <row r="359" spans="1:8" x14ac:dyDescent="0.25">
      <c r="A359" s="3">
        <v>31594</v>
      </c>
      <c r="B359">
        <v>0.12303148688693</v>
      </c>
      <c r="C359">
        <v>0.12946207881229899</v>
      </c>
      <c r="D359">
        <v>0.102883964779918</v>
      </c>
      <c r="E359">
        <v>0.107170514762401</v>
      </c>
      <c r="F359">
        <v>5691638400</v>
      </c>
      <c r="G359">
        <v>0.107170514762401</v>
      </c>
      <c r="H359" t="s">
        <v>10</v>
      </c>
    </row>
    <row r="360" spans="1:8" x14ac:dyDescent="0.25">
      <c r="A360" s="3">
        <v>31625</v>
      </c>
      <c r="B360">
        <v>0.10674181251581299</v>
      </c>
      <c r="C360">
        <v>0.13031932705095001</v>
      </c>
      <c r="D360">
        <v>0.105027195534413</v>
      </c>
      <c r="E360">
        <v>0.12689009308815</v>
      </c>
      <c r="F360">
        <v>3643516800</v>
      </c>
      <c r="G360">
        <v>0.12689009308815</v>
      </c>
      <c r="H360" t="s">
        <v>10</v>
      </c>
    </row>
    <row r="361" spans="1:8" x14ac:dyDescent="0.25">
      <c r="A361" s="3">
        <v>31656</v>
      </c>
      <c r="B361">
        <v>0.127318749434808</v>
      </c>
      <c r="C361">
        <v>0.127318749434808</v>
      </c>
      <c r="D361">
        <v>0.108456428849424</v>
      </c>
      <c r="E361">
        <v>0.114887006580829</v>
      </c>
      <c r="F361">
        <v>3578198400</v>
      </c>
      <c r="G361">
        <v>0.114887006580829</v>
      </c>
      <c r="H361" t="s">
        <v>10</v>
      </c>
    </row>
    <row r="362" spans="1:8" x14ac:dyDescent="0.25">
      <c r="A362" s="3">
        <v>31686</v>
      </c>
      <c r="B362">
        <v>0.114458375537086</v>
      </c>
      <c r="C362">
        <v>0.120888187781165</v>
      </c>
      <c r="D362">
        <v>0.110599716660331</v>
      </c>
      <c r="E362">
        <v>0.118744924664497</v>
      </c>
      <c r="F362">
        <v>2984038400</v>
      </c>
      <c r="G362">
        <v>0.118744924664497</v>
      </c>
      <c r="H362" t="s">
        <v>10</v>
      </c>
    </row>
    <row r="363" spans="1:8" x14ac:dyDescent="0.25">
      <c r="A363" s="3">
        <v>31717</v>
      </c>
      <c r="B363">
        <v>0.119173581504457</v>
      </c>
      <c r="C363">
        <v>0.14146514103993299</v>
      </c>
      <c r="D363">
        <v>0.11617299254557301</v>
      </c>
      <c r="E363">
        <v>0.13717782497406</v>
      </c>
      <c r="F363">
        <v>5206163200</v>
      </c>
      <c r="G363">
        <v>0.13717782497406</v>
      </c>
      <c r="H363" t="s">
        <v>10</v>
      </c>
    </row>
    <row r="364" spans="1:8" x14ac:dyDescent="0.25">
      <c r="A364" s="3">
        <v>31747</v>
      </c>
      <c r="B364">
        <v>0.13717789131559299</v>
      </c>
      <c r="C364">
        <v>0.15046771329567499</v>
      </c>
      <c r="D364">
        <v>0.13417731235261601</v>
      </c>
      <c r="E364">
        <v>0.13889327645301799</v>
      </c>
      <c r="F364">
        <v>4762576000</v>
      </c>
      <c r="G364">
        <v>0.13889327645301799</v>
      </c>
      <c r="H364" t="s">
        <v>10</v>
      </c>
    </row>
    <row r="365" spans="1:8" x14ac:dyDescent="0.25">
      <c r="A365" s="3">
        <v>31778</v>
      </c>
      <c r="B365">
        <v>0.13846458396701</v>
      </c>
      <c r="C365">
        <v>0.196336009461693</v>
      </c>
      <c r="D365">
        <v>0.137606513863267</v>
      </c>
      <c r="E365">
        <v>0.19033484160900099</v>
      </c>
      <c r="F365">
        <v>8268915200</v>
      </c>
      <c r="G365">
        <v>0.19033484160900099</v>
      </c>
      <c r="H365" t="s">
        <v>10</v>
      </c>
    </row>
    <row r="366" spans="1:8" x14ac:dyDescent="0.25">
      <c r="A366" s="3">
        <v>31809</v>
      </c>
      <c r="B366">
        <v>0.19033480248120099</v>
      </c>
      <c r="C366">
        <v>0.24477696983458999</v>
      </c>
      <c r="D366">
        <v>0.17704575355143101</v>
      </c>
      <c r="E366">
        <v>0.240061774849891</v>
      </c>
      <c r="F366">
        <v>6616176000</v>
      </c>
      <c r="G366">
        <v>0.240061774849891</v>
      </c>
      <c r="H366" t="s">
        <v>10</v>
      </c>
    </row>
    <row r="367" spans="1:8" x14ac:dyDescent="0.25">
      <c r="A367" s="3">
        <v>31837</v>
      </c>
      <c r="B367">
        <v>0.24091908912233501</v>
      </c>
      <c r="C367">
        <v>0.241776380650599</v>
      </c>
      <c r="D367">
        <v>0.213483676857052</v>
      </c>
      <c r="E367">
        <v>0.22119943797588301</v>
      </c>
      <c r="F367">
        <v>5959318400</v>
      </c>
      <c r="G367">
        <v>0.22119943797588301</v>
      </c>
      <c r="H367" t="s">
        <v>10</v>
      </c>
    </row>
    <row r="368" spans="1:8" x14ac:dyDescent="0.25">
      <c r="A368" s="3">
        <v>31868</v>
      </c>
      <c r="B368">
        <v>0.216055638808934</v>
      </c>
      <c r="C368">
        <v>0.27435648775306598</v>
      </c>
      <c r="D368">
        <v>0.21391236378765899</v>
      </c>
      <c r="E368">
        <v>0.27178454399108798</v>
      </c>
      <c r="F368">
        <v>6813161600</v>
      </c>
      <c r="G368">
        <v>0.27178454399108798</v>
      </c>
      <c r="H368" t="s">
        <v>10</v>
      </c>
    </row>
    <row r="369" spans="1:8" x14ac:dyDescent="0.25">
      <c r="A369" s="3">
        <v>31898</v>
      </c>
      <c r="B369">
        <v>0.27264185665375201</v>
      </c>
      <c r="C369">
        <v>0.28207302676421703</v>
      </c>
      <c r="D369">
        <v>0.248635674733338</v>
      </c>
      <c r="E369">
        <v>0.27092725038528398</v>
      </c>
      <c r="F369">
        <v>3838956800</v>
      </c>
      <c r="G369">
        <v>0.27092725038528398</v>
      </c>
      <c r="H369" t="s">
        <v>10</v>
      </c>
    </row>
    <row r="370" spans="1:8" x14ac:dyDescent="0.25">
      <c r="A370" s="3">
        <v>31929</v>
      </c>
      <c r="B370">
        <v>0.27305670644688601</v>
      </c>
      <c r="C370">
        <v>0.29709941599268402</v>
      </c>
      <c r="D370">
        <v>0.261035351673987</v>
      </c>
      <c r="E370">
        <v>0.27820837497711098</v>
      </c>
      <c r="F370">
        <v>3497536000</v>
      </c>
      <c r="G370">
        <v>0.27820837497711098</v>
      </c>
      <c r="H370" t="s">
        <v>10</v>
      </c>
    </row>
    <row r="371" spans="1:8" x14ac:dyDescent="0.25">
      <c r="A371" s="3">
        <v>31959</v>
      </c>
      <c r="B371">
        <v>0.27992578270976198</v>
      </c>
      <c r="C371">
        <v>0.307403741816973</v>
      </c>
      <c r="D371">
        <v>0.250731386945243</v>
      </c>
      <c r="E371">
        <v>0.28336101770401001</v>
      </c>
      <c r="F371">
        <v>3070256000</v>
      </c>
      <c r="G371">
        <v>0.28336101770401001</v>
      </c>
      <c r="H371" t="s">
        <v>10</v>
      </c>
    </row>
    <row r="372" spans="1:8" x14ac:dyDescent="0.25">
      <c r="A372" s="3">
        <v>31990</v>
      </c>
      <c r="B372">
        <v>0.28164286250054299</v>
      </c>
      <c r="C372">
        <v>0.37266204320394902</v>
      </c>
      <c r="D372">
        <v>0.27477397793594499</v>
      </c>
      <c r="E372">
        <v>0.37094482779502802</v>
      </c>
      <c r="F372">
        <v>3119300800</v>
      </c>
      <c r="G372">
        <v>0.37094482779502802</v>
      </c>
      <c r="H372" t="s">
        <v>10</v>
      </c>
    </row>
    <row r="373" spans="1:8" x14ac:dyDescent="0.25">
      <c r="A373" s="3">
        <v>32021</v>
      </c>
      <c r="B373">
        <v>0.37658272684872401</v>
      </c>
      <c r="C373">
        <v>0.40409619703383198</v>
      </c>
      <c r="D373">
        <v>0.33359424549699801</v>
      </c>
      <c r="E373">
        <v>0.38861960172653198</v>
      </c>
      <c r="F373">
        <v>3075486400</v>
      </c>
      <c r="G373">
        <v>0.38861960172653198</v>
      </c>
      <c r="H373" t="s">
        <v>10</v>
      </c>
    </row>
    <row r="374" spans="1:8" x14ac:dyDescent="0.25">
      <c r="A374" s="3">
        <v>32051</v>
      </c>
      <c r="B374">
        <v>0.390339206224813</v>
      </c>
      <c r="C374">
        <v>0.41097413865604399</v>
      </c>
      <c r="D374">
        <v>0.19001127177956001</v>
      </c>
      <c r="E374">
        <v>0.26567158102989102</v>
      </c>
      <c r="F374">
        <v>6575699200</v>
      </c>
      <c r="G374">
        <v>0.26567158102989102</v>
      </c>
      <c r="H374" t="s">
        <v>10</v>
      </c>
    </row>
    <row r="375" spans="1:8" x14ac:dyDescent="0.25">
      <c r="A375" s="3">
        <v>32082</v>
      </c>
      <c r="B375">
        <v>0.26653129468839998</v>
      </c>
      <c r="C375">
        <v>0.27512932500750198</v>
      </c>
      <c r="D375">
        <v>0.209785676688232</v>
      </c>
      <c r="E375">
        <v>0.22698171436786599</v>
      </c>
      <c r="F375">
        <v>4234238400</v>
      </c>
      <c r="G375">
        <v>0.22698171436786599</v>
      </c>
      <c r="H375" t="s">
        <v>10</v>
      </c>
    </row>
    <row r="376" spans="1:8" x14ac:dyDescent="0.25">
      <c r="A376" s="3">
        <v>32112</v>
      </c>
      <c r="B376">
        <v>0.23092297578624901</v>
      </c>
      <c r="C376">
        <v>0.30157867198189098</v>
      </c>
      <c r="D376">
        <v>0.20507349694768501</v>
      </c>
      <c r="E376">
        <v>0.28951552510261502</v>
      </c>
      <c r="F376">
        <v>4702264000</v>
      </c>
      <c r="G376">
        <v>0.28951552510261502</v>
      </c>
      <c r="H376" t="s">
        <v>10</v>
      </c>
    </row>
    <row r="377" spans="1:8" x14ac:dyDescent="0.25">
      <c r="A377" s="3">
        <v>32143</v>
      </c>
      <c r="B377">
        <v>0.29468509614363703</v>
      </c>
      <c r="C377">
        <v>0.31881138931208802</v>
      </c>
      <c r="D377">
        <v>0.26366603981509701</v>
      </c>
      <c r="E377">
        <v>0.286069124937057</v>
      </c>
      <c r="F377">
        <v>6221600000</v>
      </c>
      <c r="G377">
        <v>0.286069124937057</v>
      </c>
      <c r="H377" t="s">
        <v>10</v>
      </c>
    </row>
    <row r="378" spans="1:8" x14ac:dyDescent="0.25">
      <c r="A378" s="3">
        <v>32174</v>
      </c>
      <c r="B378">
        <v>0.28779243320062498</v>
      </c>
      <c r="C378">
        <v>0.30157876962348901</v>
      </c>
      <c r="D378">
        <v>0.26021973734626103</v>
      </c>
      <c r="E378">
        <v>0.29640918970107999</v>
      </c>
      <c r="F378">
        <v>3368467200</v>
      </c>
      <c r="G378">
        <v>0.29640918970107999</v>
      </c>
      <c r="H378" t="s">
        <v>10</v>
      </c>
    </row>
    <row r="379" spans="1:8" x14ac:dyDescent="0.25">
      <c r="A379" s="3">
        <v>32203</v>
      </c>
      <c r="B379">
        <v>0.29872031552514</v>
      </c>
      <c r="C379">
        <v>0.32980057771754001</v>
      </c>
      <c r="D379">
        <v>0.26763926949643402</v>
      </c>
      <c r="E379">
        <v>0.27627304196357699</v>
      </c>
      <c r="F379">
        <v>4882102400</v>
      </c>
      <c r="G379">
        <v>0.27627304196357699</v>
      </c>
      <c r="H379" t="s">
        <v>10</v>
      </c>
    </row>
    <row r="380" spans="1:8" x14ac:dyDescent="0.25">
      <c r="A380" s="3">
        <v>32234</v>
      </c>
      <c r="B380">
        <v>0.27454649450848001</v>
      </c>
      <c r="C380">
        <v>0.29267651690100099</v>
      </c>
      <c r="D380">
        <v>0.26591274322446101</v>
      </c>
      <c r="E380">
        <v>0.283179461956024</v>
      </c>
      <c r="F380">
        <v>3297929600</v>
      </c>
      <c r="G380">
        <v>0.283179461956024</v>
      </c>
      <c r="H380" t="s">
        <v>10</v>
      </c>
    </row>
    <row r="381" spans="1:8" x14ac:dyDescent="0.25">
      <c r="A381" s="3">
        <v>32264</v>
      </c>
      <c r="B381">
        <v>0.28145290157982999</v>
      </c>
      <c r="C381">
        <v>0.297857101879413</v>
      </c>
      <c r="D381">
        <v>0.25814231751434302</v>
      </c>
      <c r="E381">
        <v>0.28663346171379001</v>
      </c>
      <c r="F381">
        <v>2638507200</v>
      </c>
      <c r="G381">
        <v>0.28663346171379001</v>
      </c>
      <c r="H381" t="s">
        <v>10</v>
      </c>
    </row>
    <row r="382" spans="1:8" x14ac:dyDescent="0.25">
      <c r="A382" s="3">
        <v>32295</v>
      </c>
      <c r="B382">
        <v>0.28720053274514501</v>
      </c>
      <c r="C382">
        <v>0.32353310229106802</v>
      </c>
      <c r="D382">
        <v>0.28547053248383603</v>
      </c>
      <c r="E382">
        <v>0.32007229328155501</v>
      </c>
      <c r="F382">
        <v>3534731200</v>
      </c>
      <c r="G382">
        <v>0.32007229328155501</v>
      </c>
      <c r="H382" t="s">
        <v>10</v>
      </c>
    </row>
    <row r="383" spans="1:8" x14ac:dyDescent="0.25">
      <c r="A383" s="3">
        <v>32325</v>
      </c>
      <c r="B383">
        <v>0.32180298060686302</v>
      </c>
      <c r="C383">
        <v>0.32872300214065597</v>
      </c>
      <c r="D383">
        <v>0.29239044630375499</v>
      </c>
      <c r="E383">
        <v>0.30709633231163003</v>
      </c>
      <c r="F383">
        <v>2186419200</v>
      </c>
      <c r="G383">
        <v>0.30709633231163003</v>
      </c>
      <c r="H383" t="s">
        <v>10</v>
      </c>
    </row>
    <row r="384" spans="1:8" x14ac:dyDescent="0.25">
      <c r="A384" s="3">
        <v>32356</v>
      </c>
      <c r="B384">
        <v>0.30796131003073202</v>
      </c>
      <c r="C384">
        <v>0.31661213936371602</v>
      </c>
      <c r="D384">
        <v>0.27162875543676801</v>
      </c>
      <c r="E384">
        <v>0.27595457434654203</v>
      </c>
      <c r="F384">
        <v>2653313600</v>
      </c>
      <c r="G384">
        <v>0.27595457434654203</v>
      </c>
      <c r="H384" t="s">
        <v>10</v>
      </c>
    </row>
    <row r="385" spans="1:8" x14ac:dyDescent="0.25">
      <c r="A385" s="3">
        <v>32387</v>
      </c>
      <c r="B385">
        <v>0.27560813441759802</v>
      </c>
      <c r="C385">
        <v>0.30680858719187698</v>
      </c>
      <c r="D385">
        <v>0.26174119194550999</v>
      </c>
      <c r="E385">
        <v>0.299875497817993</v>
      </c>
      <c r="F385">
        <v>3060321600</v>
      </c>
      <c r="G385">
        <v>0.299875497817993</v>
      </c>
      <c r="H385" t="s">
        <v>10</v>
      </c>
    </row>
    <row r="386" spans="1:8" x14ac:dyDescent="0.25">
      <c r="A386" s="3">
        <v>32417</v>
      </c>
      <c r="B386">
        <v>0.29814246185885901</v>
      </c>
      <c r="C386">
        <v>0.29987572393770701</v>
      </c>
      <c r="D386">
        <v>0.26000731722012899</v>
      </c>
      <c r="E386">
        <v>0.26780784130096402</v>
      </c>
      <c r="F386">
        <v>3563649600</v>
      </c>
      <c r="G386">
        <v>0.26780784130096402</v>
      </c>
      <c r="H386" t="s">
        <v>10</v>
      </c>
    </row>
    <row r="387" spans="1:8" x14ac:dyDescent="0.25">
      <c r="A387" s="3">
        <v>32448</v>
      </c>
      <c r="B387">
        <v>0.26694113926560398</v>
      </c>
      <c r="C387">
        <v>0.275608280884862</v>
      </c>
      <c r="D387">
        <v>0.24614030949790899</v>
      </c>
      <c r="E387">
        <v>0.26087468862533503</v>
      </c>
      <c r="F387">
        <v>2939865600</v>
      </c>
      <c r="G387">
        <v>0.26087468862533503</v>
      </c>
      <c r="H387" t="s">
        <v>10</v>
      </c>
    </row>
    <row r="388" spans="1:8" x14ac:dyDescent="0.25">
      <c r="A388" s="3">
        <v>32478</v>
      </c>
      <c r="B388">
        <v>0.26243177471360402</v>
      </c>
      <c r="C388">
        <v>0.29197669029235801</v>
      </c>
      <c r="D388">
        <v>0.26069312872687</v>
      </c>
      <c r="E388">
        <v>0.27981099486351002</v>
      </c>
      <c r="F388">
        <v>2946070400</v>
      </c>
      <c r="G388">
        <v>0.27981099486351002</v>
      </c>
      <c r="H388" t="s">
        <v>10</v>
      </c>
    </row>
    <row r="389" spans="1:8" x14ac:dyDescent="0.25">
      <c r="A389" s="3">
        <v>32509</v>
      </c>
      <c r="B389">
        <v>0.27981111754194798</v>
      </c>
      <c r="C389">
        <v>0.30588035366820399</v>
      </c>
      <c r="D389">
        <v>0.25200402361058999</v>
      </c>
      <c r="E389">
        <v>0.26243188977241499</v>
      </c>
      <c r="F389">
        <v>7345833600</v>
      </c>
      <c r="G389">
        <v>0.26243188977241499</v>
      </c>
      <c r="H389" t="s">
        <v>10</v>
      </c>
    </row>
    <row r="390" spans="1:8" x14ac:dyDescent="0.25">
      <c r="A390" s="3">
        <v>32540</v>
      </c>
      <c r="B390">
        <v>0.26243192471942201</v>
      </c>
      <c r="C390">
        <v>0.27981115480327701</v>
      </c>
      <c r="D390">
        <v>0.24505188248731299</v>
      </c>
      <c r="E390">
        <v>0.25200405716896002</v>
      </c>
      <c r="F390">
        <v>4886268800</v>
      </c>
      <c r="G390">
        <v>0.25200405716896002</v>
      </c>
      <c r="H390" t="s">
        <v>10</v>
      </c>
    </row>
    <row r="391" spans="1:8" x14ac:dyDescent="0.25">
      <c r="A391" s="3">
        <v>32568</v>
      </c>
      <c r="B391">
        <v>0.25269889958120301</v>
      </c>
      <c r="C391">
        <v>0.25444154935593999</v>
      </c>
      <c r="D391">
        <v>0.23352830942969999</v>
      </c>
      <c r="E391">
        <v>0.248341530561447</v>
      </c>
      <c r="F391">
        <v>3859676800</v>
      </c>
      <c r="G391">
        <v>0.248341530561447</v>
      </c>
      <c r="H391" t="s">
        <v>10</v>
      </c>
    </row>
    <row r="392" spans="1:8" x14ac:dyDescent="0.25">
      <c r="A392" s="3">
        <v>32599</v>
      </c>
      <c r="B392">
        <v>0.24747018504205201</v>
      </c>
      <c r="C392">
        <v>0.290167939685682</v>
      </c>
      <c r="D392">
        <v>0.23614226440420799</v>
      </c>
      <c r="E392">
        <v>0.271868675947189</v>
      </c>
      <c r="F392">
        <v>3966424000</v>
      </c>
      <c r="G392">
        <v>0.271868675947189</v>
      </c>
      <c r="H392" t="s">
        <v>10</v>
      </c>
    </row>
    <row r="393" spans="1:8" x14ac:dyDescent="0.25">
      <c r="A393" s="3">
        <v>32629</v>
      </c>
      <c r="B393">
        <v>0.26838345378297901</v>
      </c>
      <c r="C393">
        <v>0.34157894117833698</v>
      </c>
      <c r="D393">
        <v>0.26838345378297901</v>
      </c>
      <c r="E393">
        <v>0.332864969968795</v>
      </c>
      <c r="F393">
        <v>5253382400</v>
      </c>
      <c r="G393">
        <v>0.332864969968795</v>
      </c>
      <c r="H393" t="s">
        <v>10</v>
      </c>
    </row>
    <row r="394" spans="1:8" x14ac:dyDescent="0.25">
      <c r="A394" s="3">
        <v>32660</v>
      </c>
      <c r="B394">
        <v>0.333594172987838</v>
      </c>
      <c r="C394">
        <v>0.35106029457677701</v>
      </c>
      <c r="D394">
        <v>0.275958014505573</v>
      </c>
      <c r="E394">
        <v>0.28818398714065502</v>
      </c>
      <c r="F394">
        <v>3941280000</v>
      </c>
      <c r="G394">
        <v>0.28818398714065502</v>
      </c>
      <c r="H394" t="s">
        <v>10</v>
      </c>
    </row>
    <row r="395" spans="1:8" x14ac:dyDescent="0.25">
      <c r="A395" s="3">
        <v>32690</v>
      </c>
      <c r="B395">
        <v>0.291676918458184</v>
      </c>
      <c r="C395">
        <v>0.29342336283551401</v>
      </c>
      <c r="D395">
        <v>0.26373205948137002</v>
      </c>
      <c r="E395">
        <v>0.27770447731018</v>
      </c>
      <c r="F395">
        <v>3688630400</v>
      </c>
      <c r="G395">
        <v>0.27770447731018</v>
      </c>
      <c r="H395" t="s">
        <v>10</v>
      </c>
    </row>
    <row r="396" spans="1:8" x14ac:dyDescent="0.25">
      <c r="A396" s="3">
        <v>32721</v>
      </c>
      <c r="B396">
        <v>0.27770441075572599</v>
      </c>
      <c r="C396">
        <v>0.31962167751548598</v>
      </c>
      <c r="D396">
        <v>0.27421070666658398</v>
      </c>
      <c r="E396">
        <v>0.31088861823081898</v>
      </c>
      <c r="F396">
        <v>3352305600</v>
      </c>
      <c r="G396">
        <v>0.31088861823081898</v>
      </c>
      <c r="H396" t="s">
        <v>10</v>
      </c>
    </row>
    <row r="397" spans="1:8" x14ac:dyDescent="0.25">
      <c r="A397" s="3">
        <v>32752</v>
      </c>
      <c r="B397">
        <v>0.31162634491920399</v>
      </c>
      <c r="C397">
        <v>0.32738332171071</v>
      </c>
      <c r="D397">
        <v>0.30112276895295698</v>
      </c>
      <c r="E397">
        <v>0.31162634491920399</v>
      </c>
      <c r="F397">
        <v>2020849600</v>
      </c>
      <c r="G397">
        <v>0.31162634491920399</v>
      </c>
      <c r="H397" t="s">
        <v>10</v>
      </c>
    </row>
    <row r="398" spans="1:8" x14ac:dyDescent="0.25">
      <c r="A398" s="3">
        <v>32782</v>
      </c>
      <c r="B398">
        <v>0.31162644720881499</v>
      </c>
      <c r="C398">
        <v>0.35276870784861603</v>
      </c>
      <c r="D398">
        <v>0.29762087213125499</v>
      </c>
      <c r="E398">
        <v>0.32563284039497298</v>
      </c>
      <c r="F398">
        <v>4125049600</v>
      </c>
      <c r="G398">
        <v>0.32563284039497298</v>
      </c>
      <c r="H398" t="s">
        <v>10</v>
      </c>
    </row>
    <row r="399" spans="1:8" x14ac:dyDescent="0.25">
      <c r="A399" s="3">
        <v>32813</v>
      </c>
      <c r="B399">
        <v>0.32388132697277999</v>
      </c>
      <c r="C399">
        <v>0.33088452126225898</v>
      </c>
      <c r="D399">
        <v>0.29762077423317801</v>
      </c>
      <c r="E399">
        <v>0.30987575650215099</v>
      </c>
      <c r="F399">
        <v>2524939200</v>
      </c>
      <c r="G399">
        <v>0.30987575650215099</v>
      </c>
      <c r="H399" t="s">
        <v>10</v>
      </c>
    </row>
    <row r="400" spans="1:8" x14ac:dyDescent="0.25">
      <c r="A400" s="3">
        <v>32843</v>
      </c>
      <c r="B400">
        <v>0.312394248819031</v>
      </c>
      <c r="C400">
        <v>0.32116960222582602</v>
      </c>
      <c r="D400">
        <v>0.22815370545993099</v>
      </c>
      <c r="E400">
        <v>0.24745851755142201</v>
      </c>
      <c r="F400">
        <v>5941185600</v>
      </c>
      <c r="G400">
        <v>0.24745851755142201</v>
      </c>
      <c r="H400" t="s">
        <v>10</v>
      </c>
    </row>
    <row r="401" spans="1:8" x14ac:dyDescent="0.25">
      <c r="A401" s="3">
        <v>32874</v>
      </c>
      <c r="B401">
        <v>0.247458517525599</v>
      </c>
      <c r="C401">
        <v>0.27202887908117002</v>
      </c>
      <c r="D401">
        <v>0.22552054407305</v>
      </c>
      <c r="E401">
        <v>0.23868316411971999</v>
      </c>
      <c r="F401">
        <v>3747497600</v>
      </c>
      <c r="G401">
        <v>0.23868316411971999</v>
      </c>
      <c r="H401" t="s">
        <v>10</v>
      </c>
    </row>
    <row r="402" spans="1:8" x14ac:dyDescent="0.25">
      <c r="A402" s="3">
        <v>32905</v>
      </c>
      <c r="B402">
        <v>0.2421937881838</v>
      </c>
      <c r="C402">
        <v>0.247458517525599</v>
      </c>
      <c r="D402">
        <v>0.22639798334193501</v>
      </c>
      <c r="E402">
        <v>0.23868316411971999</v>
      </c>
      <c r="F402">
        <v>2483891200</v>
      </c>
      <c r="G402">
        <v>0.23868316411971999</v>
      </c>
      <c r="H402" t="s">
        <v>10</v>
      </c>
    </row>
    <row r="403" spans="1:8" x14ac:dyDescent="0.25">
      <c r="A403" s="3">
        <v>32933</v>
      </c>
      <c r="B403">
        <v>0.23593093644470101</v>
      </c>
      <c r="C403">
        <v>0.30547807784669001</v>
      </c>
      <c r="D403">
        <v>0.23417038114174499</v>
      </c>
      <c r="E403">
        <v>0.283469408750534</v>
      </c>
      <c r="F403">
        <v>4556473600</v>
      </c>
      <c r="G403">
        <v>0.283469408750534</v>
      </c>
      <c r="H403" t="s">
        <v>10</v>
      </c>
    </row>
    <row r="404" spans="1:8" x14ac:dyDescent="0.25">
      <c r="A404" s="3">
        <v>32964</v>
      </c>
      <c r="B404">
        <v>0.28170890489629202</v>
      </c>
      <c r="C404">
        <v>0.311640113583522</v>
      </c>
      <c r="D404">
        <v>0.26850385617716399</v>
      </c>
      <c r="E404">
        <v>0.27730748057365401</v>
      </c>
      <c r="F404">
        <v>3642475200</v>
      </c>
      <c r="G404">
        <v>0.27730748057365401</v>
      </c>
      <c r="H404" t="s">
        <v>10</v>
      </c>
    </row>
    <row r="405" spans="1:8" x14ac:dyDescent="0.25">
      <c r="A405" s="3">
        <v>32994</v>
      </c>
      <c r="B405">
        <v>0.27994818477594102</v>
      </c>
      <c r="C405">
        <v>0.30107575842635698</v>
      </c>
      <c r="D405">
        <v>0.27290511955098601</v>
      </c>
      <c r="E405">
        <v>0.29051238298416099</v>
      </c>
      <c r="F405">
        <v>4115630400</v>
      </c>
      <c r="G405">
        <v>0.29051238298416099</v>
      </c>
      <c r="H405" t="s">
        <v>10</v>
      </c>
    </row>
    <row r="406" spans="1:8" x14ac:dyDescent="0.25">
      <c r="A406" s="3">
        <v>33025</v>
      </c>
      <c r="B406">
        <v>0.292201152671625</v>
      </c>
      <c r="C406">
        <v>0.31691905159283001</v>
      </c>
      <c r="D406">
        <v>0.26483428107378898</v>
      </c>
      <c r="E406">
        <v>0.31603634357452298</v>
      </c>
      <c r="F406">
        <v>3952054400</v>
      </c>
      <c r="G406">
        <v>0.31603634357452298</v>
      </c>
      <c r="H406" t="s">
        <v>10</v>
      </c>
    </row>
    <row r="407" spans="1:8" x14ac:dyDescent="0.25">
      <c r="A407" s="3">
        <v>33055</v>
      </c>
      <c r="B407">
        <v>0.31427015146533599</v>
      </c>
      <c r="C407">
        <v>0.337222616075671</v>
      </c>
      <c r="D407">
        <v>0.28249046319722698</v>
      </c>
      <c r="E407">
        <v>0.29661485552787697</v>
      </c>
      <c r="F407">
        <v>4163812800</v>
      </c>
      <c r="G407">
        <v>0.29661485552787697</v>
      </c>
      <c r="H407" t="s">
        <v>10</v>
      </c>
    </row>
    <row r="408" spans="1:8" x14ac:dyDescent="0.25">
      <c r="A408" s="3">
        <v>33086</v>
      </c>
      <c r="B408">
        <v>0.29661470457984301</v>
      </c>
      <c r="C408">
        <v>0.308973650604004</v>
      </c>
      <c r="D408">
        <v>0.23658541357759499</v>
      </c>
      <c r="E408">
        <v>0.26130330562591497</v>
      </c>
      <c r="F408">
        <v>3128339200</v>
      </c>
      <c r="G408">
        <v>0.26130330562591497</v>
      </c>
      <c r="H408" t="s">
        <v>10</v>
      </c>
    </row>
    <row r="409" spans="1:8" x14ac:dyDescent="0.25">
      <c r="A409" s="3">
        <v>33117</v>
      </c>
      <c r="B409">
        <v>0.258551605694888</v>
      </c>
      <c r="C409">
        <v>0.26563473164717999</v>
      </c>
      <c r="D409">
        <v>0.19302849972420599</v>
      </c>
      <c r="E409">
        <v>0.205424815416336</v>
      </c>
      <c r="F409">
        <v>2206948800</v>
      </c>
      <c r="G409">
        <v>0.205424815416336</v>
      </c>
      <c r="H409" t="s">
        <v>10</v>
      </c>
    </row>
    <row r="410" spans="1:8" x14ac:dyDescent="0.25">
      <c r="A410" s="3">
        <v>33147</v>
      </c>
      <c r="B410">
        <v>0.20896630629302701</v>
      </c>
      <c r="C410">
        <v>0.22667495342651101</v>
      </c>
      <c r="D410">
        <v>0.17177739779588899</v>
      </c>
      <c r="E410">
        <v>0.21782103180885301</v>
      </c>
      <c r="F410">
        <v>5056116800</v>
      </c>
      <c r="G410">
        <v>0.21782103180885301</v>
      </c>
      <c r="H410" t="s">
        <v>10</v>
      </c>
    </row>
    <row r="411" spans="1:8" x14ac:dyDescent="0.25">
      <c r="A411" s="3">
        <v>33178</v>
      </c>
      <c r="B411">
        <v>0.21604954979329699</v>
      </c>
      <c r="C411">
        <v>0.27271872758865301</v>
      </c>
      <c r="D411">
        <v>0.21073719859123199</v>
      </c>
      <c r="E411">
        <v>0.26032242178916898</v>
      </c>
      <c r="F411">
        <v>3254608000</v>
      </c>
      <c r="G411">
        <v>0.26032242178916898</v>
      </c>
      <c r="H411" t="s">
        <v>10</v>
      </c>
    </row>
    <row r="412" spans="1:8" x14ac:dyDescent="0.25">
      <c r="A412" s="3">
        <v>33208</v>
      </c>
      <c r="B412">
        <v>0.26474616475199703</v>
      </c>
      <c r="C412">
        <v>0.321604802700587</v>
      </c>
      <c r="D412">
        <v>0.26296944500094899</v>
      </c>
      <c r="E412">
        <v>0.30561363697052002</v>
      </c>
      <c r="F412">
        <v>4094092800</v>
      </c>
      <c r="G412">
        <v>0.30561363697052002</v>
      </c>
      <c r="H412" t="s">
        <v>10</v>
      </c>
    </row>
    <row r="413" spans="1:8" x14ac:dyDescent="0.25">
      <c r="A413" s="3">
        <v>33239</v>
      </c>
      <c r="B413">
        <v>0.30383616869249602</v>
      </c>
      <c r="C413">
        <v>0.39800807448944697</v>
      </c>
      <c r="D413">
        <v>0.29850605586708501</v>
      </c>
      <c r="E413">
        <v>0.39445465803146301</v>
      </c>
      <c r="F413">
        <v>7037307200</v>
      </c>
      <c r="G413">
        <v>0.39445465803146301</v>
      </c>
      <c r="H413" t="s">
        <v>10</v>
      </c>
    </row>
    <row r="414" spans="1:8" x14ac:dyDescent="0.25">
      <c r="A414" s="3">
        <v>33270</v>
      </c>
      <c r="B414">
        <v>0.39445455660173501</v>
      </c>
      <c r="C414">
        <v>0.44242885720941599</v>
      </c>
      <c r="D414">
        <v>0.38912363856069598</v>
      </c>
      <c r="E414">
        <v>0.406892329454422</v>
      </c>
      <c r="F414">
        <v>5545780800</v>
      </c>
      <c r="G414">
        <v>0.406892329454422</v>
      </c>
      <c r="H414" t="s">
        <v>10</v>
      </c>
    </row>
    <row r="415" spans="1:8" x14ac:dyDescent="0.25">
      <c r="A415" s="3">
        <v>33298</v>
      </c>
      <c r="B415">
        <v>0.40596802753175198</v>
      </c>
      <c r="C415">
        <v>0.500337251130342</v>
      </c>
      <c r="D415">
        <v>0.40596802753175198</v>
      </c>
      <c r="E415">
        <v>0.48431241512298501</v>
      </c>
      <c r="F415">
        <v>5210598400</v>
      </c>
      <c r="G415">
        <v>0.48431241512298501</v>
      </c>
      <c r="H415" t="s">
        <v>10</v>
      </c>
    </row>
    <row r="416" spans="1:8" x14ac:dyDescent="0.25">
      <c r="A416" s="3">
        <v>33329</v>
      </c>
      <c r="B416">
        <v>0.484312398825336</v>
      </c>
      <c r="C416">
        <v>0.52170415704503603</v>
      </c>
      <c r="D416">
        <v>0.38816193586129799</v>
      </c>
      <c r="E416">
        <v>0.39172282814979498</v>
      </c>
      <c r="F416">
        <v>7243051200</v>
      </c>
      <c r="G416">
        <v>0.39172282814979498</v>
      </c>
      <c r="H416" t="s">
        <v>10</v>
      </c>
    </row>
    <row r="417" spans="1:8" x14ac:dyDescent="0.25">
      <c r="A417" s="3">
        <v>33359</v>
      </c>
      <c r="B417">
        <v>0.34186716827831298</v>
      </c>
      <c r="C417">
        <v>0.38282062919676502</v>
      </c>
      <c r="D417">
        <v>0.31337843569712698</v>
      </c>
      <c r="E417">
        <v>0.33474540710449202</v>
      </c>
      <c r="F417">
        <v>7972843200</v>
      </c>
      <c r="G417">
        <v>0.33474540710449202</v>
      </c>
      <c r="H417" t="s">
        <v>10</v>
      </c>
    </row>
    <row r="418" spans="1:8" x14ac:dyDescent="0.25">
      <c r="A418" s="3">
        <v>33390</v>
      </c>
      <c r="B418">
        <v>0.33560188251935502</v>
      </c>
      <c r="C418">
        <v>0.35345268567898303</v>
      </c>
      <c r="D418">
        <v>0.28740363193082902</v>
      </c>
      <c r="E418">
        <v>0.29632943868637002</v>
      </c>
      <c r="F418">
        <v>4091662400</v>
      </c>
      <c r="G418">
        <v>0.29632943868637002</v>
      </c>
      <c r="H418" t="s">
        <v>10</v>
      </c>
    </row>
    <row r="419" spans="1:8" x14ac:dyDescent="0.25">
      <c r="A419" s="3">
        <v>33420</v>
      </c>
      <c r="B419">
        <v>0.30168457321049202</v>
      </c>
      <c r="C419">
        <v>0.34452785081092502</v>
      </c>
      <c r="D419">
        <v>0.29811459204212198</v>
      </c>
      <c r="E419">
        <v>0.33024621009826599</v>
      </c>
      <c r="F419">
        <v>3783494400</v>
      </c>
      <c r="G419">
        <v>0.33024621009826599</v>
      </c>
      <c r="H419" t="s">
        <v>10</v>
      </c>
    </row>
    <row r="420" spans="1:8" x14ac:dyDescent="0.25">
      <c r="A420" s="3">
        <v>33451</v>
      </c>
      <c r="B420">
        <v>0.32846109845613503</v>
      </c>
      <c r="C420">
        <v>0.39629595910693299</v>
      </c>
      <c r="D420">
        <v>0.32667608469595899</v>
      </c>
      <c r="E420">
        <v>0.378444343805313</v>
      </c>
      <c r="F420">
        <v>4172649600</v>
      </c>
      <c r="G420">
        <v>0.378444343805313</v>
      </c>
      <c r="H420" t="s">
        <v>10</v>
      </c>
    </row>
    <row r="421" spans="1:8" x14ac:dyDescent="0.25">
      <c r="A421" s="3">
        <v>33482</v>
      </c>
      <c r="B421">
        <v>0.37750976448349099</v>
      </c>
      <c r="C421">
        <v>0.38287768485458201</v>
      </c>
      <c r="D421">
        <v>0.33278158560854099</v>
      </c>
      <c r="E421">
        <v>0.354250758886337</v>
      </c>
      <c r="F421">
        <v>2393070400</v>
      </c>
      <c r="G421">
        <v>0.354250758886337</v>
      </c>
      <c r="H421" t="s">
        <v>10</v>
      </c>
    </row>
    <row r="422" spans="1:8" x14ac:dyDescent="0.25">
      <c r="A422" s="3">
        <v>33512</v>
      </c>
      <c r="B422">
        <v>0.35246165519574202</v>
      </c>
      <c r="C422">
        <v>0.402557769849192</v>
      </c>
      <c r="D422">
        <v>0.332781529275266</v>
      </c>
      <c r="E422">
        <v>0.36856374144554099</v>
      </c>
      <c r="F422">
        <v>3593990400</v>
      </c>
      <c r="G422">
        <v>0.36856374144554099</v>
      </c>
      <c r="H422" t="s">
        <v>10</v>
      </c>
    </row>
    <row r="423" spans="1:8" x14ac:dyDescent="0.25">
      <c r="A423" s="3">
        <v>33543</v>
      </c>
      <c r="B423">
        <v>0.366774794886913</v>
      </c>
      <c r="C423">
        <v>0.39540172172846999</v>
      </c>
      <c r="D423">
        <v>0.33993770041931698</v>
      </c>
      <c r="E423">
        <v>0.363196730613708</v>
      </c>
      <c r="F423">
        <v>3696033600</v>
      </c>
      <c r="G423">
        <v>0.363196730613708</v>
      </c>
      <c r="H423" t="s">
        <v>10</v>
      </c>
    </row>
    <row r="424" spans="1:8" x14ac:dyDescent="0.25">
      <c r="A424" s="3">
        <v>33573</v>
      </c>
      <c r="B424">
        <v>0.36407012878994499</v>
      </c>
      <c r="C424">
        <v>0.41608004456653902</v>
      </c>
      <c r="D424">
        <v>0.347929317786353</v>
      </c>
      <c r="E424">
        <v>0.40442255139350802</v>
      </c>
      <c r="F424">
        <v>2607169600</v>
      </c>
      <c r="G424">
        <v>0.40442255139350802</v>
      </c>
      <c r="H424" t="s">
        <v>10</v>
      </c>
    </row>
    <row r="425" spans="1:8" x14ac:dyDescent="0.25">
      <c r="A425" s="3">
        <v>33604</v>
      </c>
      <c r="B425">
        <v>0.39993914857604601</v>
      </c>
      <c r="C425">
        <v>0.49499143829986703</v>
      </c>
      <c r="D425">
        <v>0.398145802668805</v>
      </c>
      <c r="E425">
        <v>0.46450316905975297</v>
      </c>
      <c r="F425">
        <v>4703160000</v>
      </c>
      <c r="G425">
        <v>0.46450316905975297</v>
      </c>
      <c r="H425" t="s">
        <v>10</v>
      </c>
    </row>
    <row r="426" spans="1:8" x14ac:dyDescent="0.25">
      <c r="A426" s="3">
        <v>33635</v>
      </c>
      <c r="B426">
        <v>0.464503153305032</v>
      </c>
      <c r="C426">
        <v>0.50216557114057603</v>
      </c>
      <c r="D426">
        <v>0.44298151855059198</v>
      </c>
      <c r="E426">
        <v>0.48423144221305803</v>
      </c>
      <c r="F426">
        <v>2534996800</v>
      </c>
      <c r="G426">
        <v>0.48423144221305803</v>
      </c>
      <c r="H426" t="s">
        <v>10</v>
      </c>
    </row>
    <row r="427" spans="1:8" x14ac:dyDescent="0.25">
      <c r="A427" s="3">
        <v>33664</v>
      </c>
      <c r="B427">
        <v>0.48693388251126002</v>
      </c>
      <c r="C427">
        <v>0.49232393526580998</v>
      </c>
      <c r="D427">
        <v>0.41506150655624802</v>
      </c>
      <c r="E427">
        <v>0.41865485906600902</v>
      </c>
      <c r="F427">
        <v>2985662400</v>
      </c>
      <c r="G427">
        <v>0.41865485906600902</v>
      </c>
      <c r="H427" t="s">
        <v>10</v>
      </c>
    </row>
    <row r="428" spans="1:8" x14ac:dyDescent="0.25">
      <c r="A428" s="3">
        <v>33695</v>
      </c>
      <c r="B428">
        <v>0.41146834203440003</v>
      </c>
      <c r="C428">
        <v>0.44021695050015403</v>
      </c>
      <c r="D428">
        <v>0.38092219285579698</v>
      </c>
      <c r="E428">
        <v>0.43213105201721103</v>
      </c>
      <c r="F428">
        <v>3931390400</v>
      </c>
      <c r="G428">
        <v>0.43213105201721103</v>
      </c>
      <c r="H428" t="s">
        <v>10</v>
      </c>
    </row>
    <row r="429" spans="1:8" x14ac:dyDescent="0.25">
      <c r="A429" s="3">
        <v>33725</v>
      </c>
      <c r="B429">
        <v>0.431232561396511</v>
      </c>
      <c r="C429">
        <v>0.45459115633631197</v>
      </c>
      <c r="D429">
        <v>0.418654937625556</v>
      </c>
      <c r="E429">
        <v>0.42943590879440302</v>
      </c>
      <c r="F429">
        <v>2703724800</v>
      </c>
      <c r="G429">
        <v>0.42943590879440302</v>
      </c>
      <c r="H429" t="s">
        <v>10</v>
      </c>
    </row>
    <row r="430" spans="1:8" x14ac:dyDescent="0.25">
      <c r="A430" s="3">
        <v>33756</v>
      </c>
      <c r="B430">
        <v>0.41146820373607401</v>
      </c>
      <c r="C430">
        <v>0.42763917960946402</v>
      </c>
      <c r="D430">
        <v>0.307253003718024</v>
      </c>
      <c r="E430">
        <v>0.344985872507095</v>
      </c>
      <c r="F430">
        <v>4851683200</v>
      </c>
      <c r="G430">
        <v>0.344985872507095</v>
      </c>
      <c r="H430" t="s">
        <v>10</v>
      </c>
    </row>
    <row r="431" spans="1:8" x14ac:dyDescent="0.25">
      <c r="A431" s="3">
        <v>33786</v>
      </c>
      <c r="B431">
        <v>0.34567979644235602</v>
      </c>
      <c r="C431">
        <v>0.35648242830063698</v>
      </c>
      <c r="D431">
        <v>0.31327276624150802</v>
      </c>
      <c r="E431">
        <v>0.33667829632759</v>
      </c>
      <c r="F431">
        <v>3632809600</v>
      </c>
      <c r="G431">
        <v>0.33667829632759</v>
      </c>
      <c r="H431" t="s">
        <v>10</v>
      </c>
    </row>
    <row r="432" spans="1:8" x14ac:dyDescent="0.25">
      <c r="A432" s="3">
        <v>33817</v>
      </c>
      <c r="B432">
        <v>0.336678338632455</v>
      </c>
      <c r="C432">
        <v>0.34027894393842301</v>
      </c>
      <c r="D432">
        <v>0.29886956708374102</v>
      </c>
      <c r="E432">
        <v>0.331276625394821</v>
      </c>
      <c r="F432">
        <v>2746531200</v>
      </c>
      <c r="G432">
        <v>0.331276625394821</v>
      </c>
      <c r="H432" t="s">
        <v>10</v>
      </c>
    </row>
    <row r="433" spans="1:8" x14ac:dyDescent="0.25">
      <c r="A433" s="3">
        <v>33848</v>
      </c>
      <c r="B433">
        <v>0.33397217531436701</v>
      </c>
      <c r="C433">
        <v>0.361051745571771</v>
      </c>
      <c r="D433">
        <v>0.31591996403915301</v>
      </c>
      <c r="E433">
        <v>0.32584905624389598</v>
      </c>
      <c r="F433">
        <v>3055662400</v>
      </c>
      <c r="G433">
        <v>0.32584905624389598</v>
      </c>
      <c r="H433" t="s">
        <v>10</v>
      </c>
    </row>
    <row r="434" spans="1:8" x14ac:dyDescent="0.25">
      <c r="A434" s="3">
        <v>33878</v>
      </c>
      <c r="B434">
        <v>0.32314135138703898</v>
      </c>
      <c r="C434">
        <v>0.389935627681609</v>
      </c>
      <c r="D434">
        <v>0.29967288369192602</v>
      </c>
      <c r="E434">
        <v>0.37910395860671903</v>
      </c>
      <c r="F434">
        <v>3531427200</v>
      </c>
      <c r="G434">
        <v>0.37910395860671903</v>
      </c>
      <c r="H434" t="s">
        <v>10</v>
      </c>
    </row>
    <row r="435" spans="1:8" x14ac:dyDescent="0.25">
      <c r="A435" s="3">
        <v>33909</v>
      </c>
      <c r="B435">
        <v>0.37910396147297698</v>
      </c>
      <c r="C435">
        <v>0.42965115633604001</v>
      </c>
      <c r="D435">
        <v>0.37188257553693899</v>
      </c>
      <c r="E435">
        <v>0.41520920395851102</v>
      </c>
      <c r="F435">
        <v>3126547200</v>
      </c>
      <c r="G435">
        <v>0.41520920395851102</v>
      </c>
      <c r="H435" t="s">
        <v>10</v>
      </c>
    </row>
    <row r="436" spans="1:8" x14ac:dyDescent="0.25">
      <c r="A436" s="3">
        <v>33939</v>
      </c>
      <c r="B436">
        <v>0.41428356404441102</v>
      </c>
      <c r="C436">
        <v>0.44322886738809802</v>
      </c>
      <c r="D436">
        <v>0.39438310943307098</v>
      </c>
      <c r="E436">
        <v>0.43237417936325001</v>
      </c>
      <c r="F436">
        <v>3334318400</v>
      </c>
      <c r="G436">
        <v>0.43237417936325001</v>
      </c>
      <c r="H436" t="s">
        <v>10</v>
      </c>
    </row>
    <row r="437" spans="1:8" x14ac:dyDescent="0.25">
      <c r="A437" s="3">
        <v>33970</v>
      </c>
      <c r="B437">
        <v>0.43056532740592901</v>
      </c>
      <c r="C437">
        <v>0.47217432639210699</v>
      </c>
      <c r="D437">
        <v>0.4142837006201</v>
      </c>
      <c r="E437">
        <v>0.43056532740592901</v>
      </c>
      <c r="F437">
        <v>5542264000</v>
      </c>
      <c r="G437">
        <v>0.43056532740592901</v>
      </c>
      <c r="H437" t="s">
        <v>10</v>
      </c>
    </row>
    <row r="438" spans="1:8" x14ac:dyDescent="0.25">
      <c r="A438" s="3">
        <v>34001</v>
      </c>
      <c r="B438">
        <v>0.428756180360779</v>
      </c>
      <c r="C438">
        <v>0.44503784966184101</v>
      </c>
      <c r="D438">
        <v>0.37267369949307599</v>
      </c>
      <c r="E438">
        <v>0.38352841138839699</v>
      </c>
      <c r="F438">
        <v>4651281600</v>
      </c>
      <c r="G438">
        <v>0.38352841138839699</v>
      </c>
      <c r="H438" t="s">
        <v>10</v>
      </c>
    </row>
    <row r="439" spans="1:8" x14ac:dyDescent="0.25">
      <c r="A439" s="3">
        <v>34029</v>
      </c>
      <c r="B439">
        <v>0.384364752055116</v>
      </c>
      <c r="C439">
        <v>0.41881278889531098</v>
      </c>
      <c r="D439">
        <v>0.36442174930316601</v>
      </c>
      <c r="E439">
        <v>0.37348636984825101</v>
      </c>
      <c r="F439">
        <v>3661526400</v>
      </c>
      <c r="G439">
        <v>0.37348636984825101</v>
      </c>
      <c r="H439" t="s">
        <v>10</v>
      </c>
    </row>
    <row r="440" spans="1:8" x14ac:dyDescent="0.25">
      <c r="A440" s="3">
        <v>34060</v>
      </c>
      <c r="B440">
        <v>0.371673494577407</v>
      </c>
      <c r="C440">
        <v>0.380738939106256</v>
      </c>
      <c r="D440">
        <v>0.339039191754271</v>
      </c>
      <c r="E440">
        <v>0.371673494577407</v>
      </c>
      <c r="F440">
        <v>3914411200</v>
      </c>
      <c r="G440">
        <v>0.371673494577407</v>
      </c>
      <c r="H440" t="s">
        <v>10</v>
      </c>
    </row>
    <row r="441" spans="1:8" x14ac:dyDescent="0.25">
      <c r="A441" s="3">
        <v>34090</v>
      </c>
      <c r="B441">
        <v>0.37167344196725999</v>
      </c>
      <c r="C441">
        <v>0.42878468626354399</v>
      </c>
      <c r="D441">
        <v>0.36986050339983501</v>
      </c>
      <c r="E441">
        <v>0.41065379977226202</v>
      </c>
      <c r="F441">
        <v>3200545600</v>
      </c>
      <c r="G441">
        <v>0.41065379977226202</v>
      </c>
      <c r="H441" t="s">
        <v>10</v>
      </c>
    </row>
    <row r="442" spans="1:8" x14ac:dyDescent="0.25">
      <c r="A442" s="3">
        <v>34121</v>
      </c>
      <c r="B442">
        <v>0.41060402753675002</v>
      </c>
      <c r="C442">
        <v>0.423321859341176</v>
      </c>
      <c r="D442">
        <v>0.27979229969737901</v>
      </c>
      <c r="E442">
        <v>0.28705999255180298</v>
      </c>
      <c r="F442">
        <v>7674396800</v>
      </c>
      <c r="G442">
        <v>0.28705999255180298</v>
      </c>
      <c r="H442" t="s">
        <v>10</v>
      </c>
    </row>
    <row r="443" spans="1:8" x14ac:dyDescent="0.25">
      <c r="A443" s="3">
        <v>34151</v>
      </c>
      <c r="B443">
        <v>0.28342575253135599</v>
      </c>
      <c r="C443">
        <v>0.28887671659210201</v>
      </c>
      <c r="D443">
        <v>0.18531733826798699</v>
      </c>
      <c r="E443">
        <v>0.201668605208396</v>
      </c>
      <c r="F443">
        <v>7142912000</v>
      </c>
      <c r="G443">
        <v>0.201668605208396</v>
      </c>
      <c r="H443" t="s">
        <v>10</v>
      </c>
    </row>
    <row r="444" spans="1:8" x14ac:dyDescent="0.25">
      <c r="A444" s="3">
        <v>34182</v>
      </c>
      <c r="B444">
        <v>0.20530191067483999</v>
      </c>
      <c r="C444">
        <v>0.22347072131256401</v>
      </c>
      <c r="D444">
        <v>0.188042313164864</v>
      </c>
      <c r="E444">
        <v>0.19258409738540599</v>
      </c>
      <c r="F444">
        <v>3683164800</v>
      </c>
      <c r="G444">
        <v>0.19258409738540599</v>
      </c>
      <c r="H444" t="s">
        <v>10</v>
      </c>
    </row>
    <row r="445" spans="1:8" x14ac:dyDescent="0.25">
      <c r="A445" s="3">
        <v>34213</v>
      </c>
      <c r="B445">
        <v>0.19343174321340401</v>
      </c>
      <c r="C445">
        <v>0.19708116774654</v>
      </c>
      <c r="D445">
        <v>0.16788413908715899</v>
      </c>
      <c r="E445">
        <v>0.17062120139598799</v>
      </c>
      <c r="F445">
        <v>3668022400</v>
      </c>
      <c r="G445">
        <v>0.17062120139598799</v>
      </c>
      <c r="H445" t="s">
        <v>10</v>
      </c>
    </row>
    <row r="446" spans="1:8" x14ac:dyDescent="0.25">
      <c r="A446" s="3">
        <v>34243</v>
      </c>
      <c r="B446">
        <v>0.166059361412488</v>
      </c>
      <c r="C446">
        <v>0.23540246903262699</v>
      </c>
      <c r="D446">
        <v>0.16058522676895701</v>
      </c>
      <c r="E446">
        <v>0.22445422410964899</v>
      </c>
      <c r="F446">
        <v>5905323200</v>
      </c>
      <c r="G446">
        <v>0.22445422410964899</v>
      </c>
      <c r="H446" t="s">
        <v>10</v>
      </c>
    </row>
    <row r="447" spans="1:8" x14ac:dyDescent="0.25">
      <c r="A447" s="3">
        <v>34274</v>
      </c>
      <c r="B447">
        <v>0.22445435299380201</v>
      </c>
      <c r="C447">
        <v>0.25547608733177102</v>
      </c>
      <c r="D447">
        <v>0.21715467423200599</v>
      </c>
      <c r="E447">
        <v>0.229928478598594</v>
      </c>
      <c r="F447">
        <v>3452108800</v>
      </c>
      <c r="G447">
        <v>0.229928478598594</v>
      </c>
      <c r="H447" t="s">
        <v>10</v>
      </c>
    </row>
    <row r="448" spans="1:8" x14ac:dyDescent="0.25">
      <c r="A448" s="3">
        <v>34304</v>
      </c>
      <c r="B448">
        <v>0.23441722148981201</v>
      </c>
      <c r="C448">
        <v>0.23808059155120301</v>
      </c>
      <c r="D448">
        <v>0.19412683833970101</v>
      </c>
      <c r="E448">
        <v>0.21427243947982699</v>
      </c>
      <c r="F448">
        <v>3956971200</v>
      </c>
      <c r="G448">
        <v>0.21427243947982699</v>
      </c>
      <c r="H448" t="s">
        <v>10</v>
      </c>
    </row>
    <row r="449" spans="1:8" x14ac:dyDescent="0.25">
      <c r="A449" s="3">
        <v>34335</v>
      </c>
      <c r="B449">
        <v>0.21610365898067799</v>
      </c>
      <c r="C449">
        <v>0.258225274932049</v>
      </c>
      <c r="D449">
        <v>0.210609008919137</v>
      </c>
      <c r="E449">
        <v>0.239911779761314</v>
      </c>
      <c r="F449">
        <v>7332035200</v>
      </c>
      <c r="G449">
        <v>0.239911779761314</v>
      </c>
      <c r="H449" t="s">
        <v>10</v>
      </c>
    </row>
    <row r="450" spans="1:8" x14ac:dyDescent="0.25">
      <c r="A450" s="3">
        <v>34366</v>
      </c>
      <c r="B450">
        <v>0.24174315078497799</v>
      </c>
      <c r="C450">
        <v>0.28020226784824798</v>
      </c>
      <c r="D450">
        <v>0.23624849867845599</v>
      </c>
      <c r="E450">
        <v>0.267382562160491</v>
      </c>
      <c r="F450">
        <v>4284459200</v>
      </c>
      <c r="G450">
        <v>0.267382562160491</v>
      </c>
      <c r="H450" t="s">
        <v>10</v>
      </c>
    </row>
    <row r="451" spans="1:8" x14ac:dyDescent="0.25">
      <c r="A451" s="3">
        <v>34394</v>
      </c>
      <c r="B451">
        <v>0.27018125276816501</v>
      </c>
      <c r="C451">
        <v>0.28304702670950599</v>
      </c>
      <c r="D451">
        <v>0.23158393094414101</v>
      </c>
      <c r="E451">
        <v>0.24444970488548201</v>
      </c>
      <c r="F451">
        <v>5257985600</v>
      </c>
      <c r="G451">
        <v>0.24444970488548201</v>
      </c>
      <c r="H451" t="s">
        <v>10</v>
      </c>
    </row>
    <row r="452" spans="1:8" x14ac:dyDescent="0.25">
      <c r="A452" s="3">
        <v>34425</v>
      </c>
      <c r="B452">
        <v>0.237097449085658</v>
      </c>
      <c r="C452">
        <v>0.25180191864259999</v>
      </c>
      <c r="D452">
        <v>0.19850014285055301</v>
      </c>
      <c r="E452">
        <v>0.22055597603321</v>
      </c>
      <c r="F452">
        <v>4042136000</v>
      </c>
      <c r="G452">
        <v>0.22055597603321</v>
      </c>
      <c r="H452" t="s">
        <v>10</v>
      </c>
    </row>
    <row r="453" spans="1:8" x14ac:dyDescent="0.25">
      <c r="A453" s="3">
        <v>34455</v>
      </c>
      <c r="B453">
        <v>0.22055593439548299</v>
      </c>
      <c r="C453">
        <v>0.248125337239196</v>
      </c>
      <c r="D453">
        <v>0.20952802602094001</v>
      </c>
      <c r="E453">
        <v>0.21504239737987499</v>
      </c>
      <c r="F453">
        <v>3361657600</v>
      </c>
      <c r="G453">
        <v>0.21504239737987499</v>
      </c>
      <c r="H453" t="s">
        <v>10</v>
      </c>
    </row>
    <row r="454" spans="1:8" x14ac:dyDescent="0.25">
      <c r="A454" s="3">
        <v>34486</v>
      </c>
      <c r="B454">
        <v>0.21035531537045399</v>
      </c>
      <c r="C454">
        <v>0.21127787464473</v>
      </c>
      <c r="D454">
        <v>0.18175451200210899</v>
      </c>
      <c r="E454">
        <v>0.19559364020824399</v>
      </c>
      <c r="F454">
        <v>4671788800</v>
      </c>
      <c r="G454">
        <v>0.19559364020824399</v>
      </c>
      <c r="H454" t="s">
        <v>10</v>
      </c>
    </row>
    <row r="455" spans="1:8" x14ac:dyDescent="0.25">
      <c r="A455" s="3">
        <v>34516</v>
      </c>
      <c r="B455">
        <v>0.19467117510106</v>
      </c>
      <c r="C455">
        <v>0.25095023746880102</v>
      </c>
      <c r="D455">
        <v>0.187290758927773</v>
      </c>
      <c r="E455">
        <v>0.24864387512207001</v>
      </c>
      <c r="F455">
        <v>4848065600</v>
      </c>
      <c r="G455">
        <v>0.24864387512207001</v>
      </c>
      <c r="H455" t="s">
        <v>10</v>
      </c>
    </row>
    <row r="456" spans="1:8" x14ac:dyDescent="0.25">
      <c r="A456" s="3">
        <v>34547</v>
      </c>
      <c r="B456">
        <v>0.248182427837111</v>
      </c>
      <c r="C456">
        <v>0.27586068033995298</v>
      </c>
      <c r="D456">
        <v>0.23711097901759501</v>
      </c>
      <c r="E456">
        <v>0.26709643006324701</v>
      </c>
      <c r="F456">
        <v>4574897600</v>
      </c>
      <c r="G456">
        <v>0.26709643006324701</v>
      </c>
      <c r="H456" t="s">
        <v>10</v>
      </c>
    </row>
    <row r="457" spans="1:8" x14ac:dyDescent="0.25">
      <c r="A457" s="3">
        <v>34578</v>
      </c>
      <c r="B457">
        <v>0.26200355828088601</v>
      </c>
      <c r="C457">
        <v>0.27589062943617898</v>
      </c>
      <c r="D457">
        <v>0.247190756547151</v>
      </c>
      <c r="E457">
        <v>0.24950513243675199</v>
      </c>
      <c r="F457">
        <v>3232644800</v>
      </c>
      <c r="G457">
        <v>0.24950513243675199</v>
      </c>
      <c r="H457" t="s">
        <v>10</v>
      </c>
    </row>
    <row r="458" spans="1:8" x14ac:dyDescent="0.25">
      <c r="A458" s="3">
        <v>34608</v>
      </c>
      <c r="B458">
        <v>0.24904213425471999</v>
      </c>
      <c r="C458">
        <v>0.32403275563445699</v>
      </c>
      <c r="D458">
        <v>0.24071041433712301</v>
      </c>
      <c r="E458">
        <v>0.31986689567565901</v>
      </c>
      <c r="F458">
        <v>7713484800</v>
      </c>
      <c r="G458">
        <v>0.31986689567565901</v>
      </c>
      <c r="H458" t="s">
        <v>10</v>
      </c>
    </row>
    <row r="459" spans="1:8" x14ac:dyDescent="0.25">
      <c r="A459" s="3">
        <v>34639</v>
      </c>
      <c r="B459">
        <v>0.317552474690529</v>
      </c>
      <c r="C459">
        <v>0.32206508108210902</v>
      </c>
      <c r="D459">
        <v>0.26941023564870098</v>
      </c>
      <c r="E459">
        <v>0.27589046955108598</v>
      </c>
      <c r="F459">
        <v>4048945600</v>
      </c>
      <c r="G459">
        <v>0.27589046955108598</v>
      </c>
      <c r="H459" t="s">
        <v>10</v>
      </c>
    </row>
    <row r="460" spans="1:8" x14ac:dyDescent="0.25">
      <c r="A460" s="3">
        <v>34669</v>
      </c>
      <c r="B460">
        <v>0.27486342049475698</v>
      </c>
      <c r="C460">
        <v>0.29622137659025799</v>
      </c>
      <c r="D460">
        <v>0.258149007192369</v>
      </c>
      <c r="E460">
        <v>0.28972080349922102</v>
      </c>
      <c r="F460">
        <v>3787795200</v>
      </c>
      <c r="G460">
        <v>0.28972080349922102</v>
      </c>
      <c r="H460" t="s">
        <v>10</v>
      </c>
    </row>
    <row r="461" spans="1:8" x14ac:dyDescent="0.25">
      <c r="A461" s="3">
        <v>34700</v>
      </c>
      <c r="B461">
        <v>0.288792070507573</v>
      </c>
      <c r="C461">
        <v>0.35704341786542698</v>
      </c>
      <c r="D461">
        <v>0.281363805504732</v>
      </c>
      <c r="E461">
        <v>0.29993531107902499</v>
      </c>
      <c r="F461">
        <v>8162100800</v>
      </c>
      <c r="G461">
        <v>0.29993531107902499</v>
      </c>
      <c r="H461" t="s">
        <v>10</v>
      </c>
    </row>
    <row r="462" spans="1:8" x14ac:dyDescent="0.25">
      <c r="A462" s="3">
        <v>34731</v>
      </c>
      <c r="B462">
        <v>0.30272089205927499</v>
      </c>
      <c r="C462">
        <v>0.33057853363776901</v>
      </c>
      <c r="D462">
        <v>0.28229233345539601</v>
      </c>
      <c r="E462">
        <v>0.29343557357788003</v>
      </c>
      <c r="F462">
        <v>5299347200</v>
      </c>
      <c r="G462">
        <v>0.29343557357788003</v>
      </c>
      <c r="H462" t="s">
        <v>10</v>
      </c>
    </row>
    <row r="463" spans="1:8" x14ac:dyDescent="0.25">
      <c r="A463" s="3">
        <v>34759</v>
      </c>
      <c r="B463">
        <v>0.29610450536877803</v>
      </c>
      <c r="C463">
        <v>0.303553193354964</v>
      </c>
      <c r="D463">
        <v>0.25234013785419601</v>
      </c>
      <c r="E463">
        <v>0.262582898139953</v>
      </c>
      <c r="F463">
        <v>6997144000</v>
      </c>
      <c r="G463">
        <v>0.262582898139953</v>
      </c>
      <c r="H463" t="s">
        <v>10</v>
      </c>
    </row>
    <row r="464" spans="1:8" x14ac:dyDescent="0.25">
      <c r="A464" s="3">
        <v>34790</v>
      </c>
      <c r="B464">
        <v>0.264445104242784</v>
      </c>
      <c r="C464">
        <v>0.29517343734710999</v>
      </c>
      <c r="D464">
        <v>0.25047797395490801</v>
      </c>
      <c r="E464">
        <v>0.28493067622184698</v>
      </c>
      <c r="F464">
        <v>5674300800</v>
      </c>
      <c r="G464">
        <v>0.28493067622184698</v>
      </c>
      <c r="H464" t="s">
        <v>10</v>
      </c>
    </row>
    <row r="465" spans="1:8" x14ac:dyDescent="0.25">
      <c r="A465" s="3">
        <v>34820</v>
      </c>
      <c r="B465">
        <v>0.28493070709179602</v>
      </c>
      <c r="C465">
        <v>0.33055642233267502</v>
      </c>
      <c r="D465">
        <v>0.27934333222164398</v>
      </c>
      <c r="E465">
        <v>0.30960613489151001</v>
      </c>
      <c r="F465">
        <v>6384672000</v>
      </c>
      <c r="G465">
        <v>0.30960613489151001</v>
      </c>
      <c r="H465" t="s">
        <v>10</v>
      </c>
    </row>
    <row r="466" spans="1:8" x14ac:dyDescent="0.25">
      <c r="A466" s="3">
        <v>34851</v>
      </c>
      <c r="B466">
        <v>0.31279886169024701</v>
      </c>
      <c r="C466">
        <v>0.37442513420332502</v>
      </c>
      <c r="D466">
        <v>0.30999786355089598</v>
      </c>
      <c r="E466">
        <v>0.34688025712966902</v>
      </c>
      <c r="F466">
        <v>5521947200</v>
      </c>
      <c r="G466">
        <v>0.34688025712966902</v>
      </c>
      <c r="H466" t="s">
        <v>10</v>
      </c>
    </row>
    <row r="467" spans="1:8" x14ac:dyDescent="0.25">
      <c r="A467" s="3">
        <v>34881</v>
      </c>
      <c r="B467">
        <v>0.347347014801066</v>
      </c>
      <c r="C467">
        <v>0.37255771177198499</v>
      </c>
      <c r="D467">
        <v>0.32120264371985002</v>
      </c>
      <c r="E467">
        <v>0.33614215254783603</v>
      </c>
      <c r="F467">
        <v>5699579200</v>
      </c>
      <c r="G467">
        <v>0.33614215254783603</v>
      </c>
      <c r="H467" t="s">
        <v>10</v>
      </c>
    </row>
    <row r="468" spans="1:8" x14ac:dyDescent="0.25">
      <c r="A468" s="3">
        <v>34912</v>
      </c>
      <c r="B468">
        <v>0.33520850123773499</v>
      </c>
      <c r="C468">
        <v>0.34547884234991899</v>
      </c>
      <c r="D468">
        <v>0.31279880014022798</v>
      </c>
      <c r="E468">
        <v>0.32120266556739802</v>
      </c>
      <c r="F468">
        <v>5292918400</v>
      </c>
      <c r="G468">
        <v>0.32120266556739802</v>
      </c>
      <c r="H468" t="s">
        <v>10</v>
      </c>
    </row>
    <row r="469" spans="1:8" x14ac:dyDescent="0.25">
      <c r="A469" s="3">
        <v>34943</v>
      </c>
      <c r="B469">
        <v>0.32207954373316</v>
      </c>
      <c r="C469">
        <v>0.34080470555792203</v>
      </c>
      <c r="D469">
        <v>0.26028504463619001</v>
      </c>
      <c r="E469">
        <v>0.27901020646095198</v>
      </c>
      <c r="F469">
        <v>7311483200</v>
      </c>
      <c r="G469">
        <v>0.27901020646095198</v>
      </c>
      <c r="H469" t="s">
        <v>10</v>
      </c>
    </row>
    <row r="470" spans="1:8" x14ac:dyDescent="0.25">
      <c r="A470" s="3">
        <v>34973</v>
      </c>
      <c r="B470">
        <v>0.28275586179089002</v>
      </c>
      <c r="C470">
        <v>0.29633183114547801</v>
      </c>
      <c r="D470">
        <v>0.25185818150255002</v>
      </c>
      <c r="E470">
        <v>0.27198851108550998</v>
      </c>
      <c r="F470">
        <v>6498508800</v>
      </c>
      <c r="G470">
        <v>0.27198851108550998</v>
      </c>
      <c r="H470" t="s">
        <v>10</v>
      </c>
    </row>
    <row r="471" spans="1:8" x14ac:dyDescent="0.25">
      <c r="A471" s="3">
        <v>35004</v>
      </c>
      <c r="B471">
        <v>0.27432906210907398</v>
      </c>
      <c r="C471">
        <v>0.31833376378008699</v>
      </c>
      <c r="D471">
        <v>0.26590228092017298</v>
      </c>
      <c r="E471">
        <v>0.28556451201438898</v>
      </c>
      <c r="F471">
        <v>4864294400</v>
      </c>
      <c r="G471">
        <v>0.28556451201438898</v>
      </c>
      <c r="H471" t="s">
        <v>10</v>
      </c>
    </row>
    <row r="472" spans="1:8" x14ac:dyDescent="0.25">
      <c r="A472" s="3">
        <v>35034</v>
      </c>
      <c r="B472">
        <v>0.28551515718200998</v>
      </c>
      <c r="C472">
        <v>0.30148126558792698</v>
      </c>
      <c r="D472">
        <v>0.23761597927212999</v>
      </c>
      <c r="E472">
        <v>0.239494234323501</v>
      </c>
      <c r="F472">
        <v>6560243200</v>
      </c>
      <c r="G472">
        <v>0.239494234323501</v>
      </c>
      <c r="H472" t="s">
        <v>10</v>
      </c>
    </row>
    <row r="473" spans="1:8" x14ac:dyDescent="0.25">
      <c r="A473" s="3">
        <v>35065</v>
      </c>
      <c r="B473">
        <v>0.24231148671116601</v>
      </c>
      <c r="C473">
        <v>0.26673064385469403</v>
      </c>
      <c r="D473">
        <v>0.20180927387774</v>
      </c>
      <c r="E473">
        <v>0.207561895251274</v>
      </c>
      <c r="F473">
        <v>10300214400</v>
      </c>
      <c r="G473">
        <v>0.207561895251274</v>
      </c>
      <c r="H473" t="s">
        <v>10</v>
      </c>
    </row>
    <row r="474" spans="1:8" x14ac:dyDescent="0.25">
      <c r="A474" s="3">
        <v>35096</v>
      </c>
      <c r="B474">
        <v>0.206622779369354</v>
      </c>
      <c r="C474">
        <v>0.22728455321500399</v>
      </c>
      <c r="D474">
        <v>0.20474451266994401</v>
      </c>
      <c r="E474">
        <v>0.206622779369354</v>
      </c>
      <c r="F474">
        <v>4652099200</v>
      </c>
      <c r="G474">
        <v>0.206622779369354</v>
      </c>
      <c r="H474" t="s">
        <v>10</v>
      </c>
    </row>
    <row r="475" spans="1:8" x14ac:dyDescent="0.25">
      <c r="A475" s="3">
        <v>35125</v>
      </c>
      <c r="B475">
        <v>0.207561929055158</v>
      </c>
      <c r="C475">
        <v>0.207561929055158</v>
      </c>
      <c r="D475">
        <v>0.17281146670453601</v>
      </c>
      <c r="E475">
        <v>0.18455147743225001</v>
      </c>
      <c r="F475">
        <v>3346750400</v>
      </c>
      <c r="G475">
        <v>0.18455147743225001</v>
      </c>
      <c r="H475" t="s">
        <v>10</v>
      </c>
    </row>
    <row r="476" spans="1:8" x14ac:dyDescent="0.25">
      <c r="A476" s="3">
        <v>35156</v>
      </c>
      <c r="B476">
        <v>0.188777523034767</v>
      </c>
      <c r="C476">
        <v>0.19910883432691301</v>
      </c>
      <c r="D476">
        <v>0.17844706443418501</v>
      </c>
      <c r="E476">
        <v>0.18314273655414501</v>
      </c>
      <c r="F476">
        <v>2867076800</v>
      </c>
      <c r="G476">
        <v>0.18314273655414501</v>
      </c>
      <c r="H476" t="s">
        <v>10</v>
      </c>
    </row>
    <row r="477" spans="1:8" x14ac:dyDescent="0.25">
      <c r="A477" s="3">
        <v>35186</v>
      </c>
      <c r="B477">
        <v>0.18314275568126701</v>
      </c>
      <c r="C477">
        <v>0.216954073789629</v>
      </c>
      <c r="D477">
        <v>0.176567976382598</v>
      </c>
      <c r="E477">
        <v>0.19629146158695199</v>
      </c>
      <c r="F477">
        <v>3603902400</v>
      </c>
      <c r="G477">
        <v>0.19629146158695199</v>
      </c>
      <c r="H477" t="s">
        <v>10</v>
      </c>
    </row>
    <row r="478" spans="1:8" x14ac:dyDescent="0.25">
      <c r="A478" s="3">
        <v>35217</v>
      </c>
      <c r="B478">
        <v>0.19441314737235799</v>
      </c>
      <c r="C478">
        <v>0.19535227414036799</v>
      </c>
      <c r="D478">
        <v>0.14745312233532101</v>
      </c>
      <c r="E478">
        <v>0.15778443217277499</v>
      </c>
      <c r="F478">
        <v>4673939200</v>
      </c>
      <c r="G478">
        <v>0.15778443217277499</v>
      </c>
      <c r="H478" t="s">
        <v>10</v>
      </c>
    </row>
    <row r="479" spans="1:8" x14ac:dyDescent="0.25">
      <c r="A479" s="3">
        <v>35247</v>
      </c>
      <c r="B479">
        <v>0.158723622010632</v>
      </c>
      <c r="C479">
        <v>0.17093320277524199</v>
      </c>
      <c r="D479">
        <v>0.120216637974032</v>
      </c>
      <c r="E479">
        <v>0.165298402309417</v>
      </c>
      <c r="F479">
        <v>4803489600</v>
      </c>
      <c r="G479">
        <v>0.165298402309417</v>
      </c>
      <c r="H479" t="s">
        <v>10</v>
      </c>
    </row>
    <row r="480" spans="1:8" x14ac:dyDescent="0.25">
      <c r="A480" s="3">
        <v>35278</v>
      </c>
      <c r="B480">
        <v>0.16529836775528101</v>
      </c>
      <c r="C480">
        <v>0.187838405058985</v>
      </c>
      <c r="D480">
        <v>0.15590619545672499</v>
      </c>
      <c r="E480">
        <v>0.18220360577106401</v>
      </c>
      <c r="F480">
        <v>3187374400</v>
      </c>
      <c r="G480">
        <v>0.18220360577106401</v>
      </c>
      <c r="H480" t="s">
        <v>10</v>
      </c>
    </row>
    <row r="481" spans="1:8" x14ac:dyDescent="0.25">
      <c r="A481" s="3">
        <v>35309</v>
      </c>
      <c r="B481">
        <v>0.18126453204288701</v>
      </c>
      <c r="C481">
        <v>0.18502105346478001</v>
      </c>
      <c r="D481">
        <v>0.152149707267099</v>
      </c>
      <c r="E481">
        <v>0.1667071133852</v>
      </c>
      <c r="F481">
        <v>3213548800</v>
      </c>
      <c r="G481">
        <v>0.1667071133852</v>
      </c>
      <c r="H481" t="s">
        <v>10</v>
      </c>
    </row>
    <row r="482" spans="1:8" x14ac:dyDescent="0.25">
      <c r="A482" s="3">
        <v>35339</v>
      </c>
      <c r="B482">
        <v>0.16529836794696401</v>
      </c>
      <c r="C482">
        <v>0.20850101632718501</v>
      </c>
      <c r="D482">
        <v>0.16529836794696401</v>
      </c>
      <c r="E482">
        <v>0.172811433672904</v>
      </c>
      <c r="F482">
        <v>5816977600</v>
      </c>
      <c r="G482">
        <v>0.172811433672904</v>
      </c>
      <c r="H482" t="s">
        <v>10</v>
      </c>
    </row>
    <row r="483" spans="1:8" x14ac:dyDescent="0.25">
      <c r="A483" s="3">
        <v>35370</v>
      </c>
      <c r="B483">
        <v>0.17562882312779199</v>
      </c>
      <c r="C483">
        <v>0.19816970010622101</v>
      </c>
      <c r="D483">
        <v>0.17375055673825701</v>
      </c>
      <c r="E483">
        <v>0.18126447498798301</v>
      </c>
      <c r="F483">
        <v>2581364800</v>
      </c>
      <c r="G483">
        <v>0.18126447498798301</v>
      </c>
      <c r="H483" t="s">
        <v>10</v>
      </c>
    </row>
    <row r="484" spans="1:8" x14ac:dyDescent="0.25">
      <c r="A484" s="3">
        <v>35400</v>
      </c>
      <c r="B484">
        <v>0.18126447449334501</v>
      </c>
      <c r="C484">
        <v>0.191595773489808</v>
      </c>
      <c r="D484">
        <v>0.15590619173001999</v>
      </c>
      <c r="E484">
        <v>0.15684533119201599</v>
      </c>
      <c r="F484">
        <v>4147483200</v>
      </c>
      <c r="G484">
        <v>0.15684533119201599</v>
      </c>
      <c r="H484" t="s">
        <v>10</v>
      </c>
    </row>
    <row r="485" spans="1:8" x14ac:dyDescent="0.25">
      <c r="A485" s="3">
        <v>35431</v>
      </c>
      <c r="B485">
        <v>0.158723580496238</v>
      </c>
      <c r="C485">
        <v>0.16717662540605799</v>
      </c>
      <c r="D485">
        <v>0.123973139192552</v>
      </c>
      <c r="E485">
        <v>0.12491311877965899</v>
      </c>
      <c r="F485">
        <v>9072739200</v>
      </c>
      <c r="G485">
        <v>0.12491311877965899</v>
      </c>
      <c r="H485" t="s">
        <v>10</v>
      </c>
    </row>
    <row r="486" spans="1:8" x14ac:dyDescent="0.25">
      <c r="A486" s="3">
        <v>35462</v>
      </c>
      <c r="B486">
        <v>0.12679142042304001</v>
      </c>
      <c r="C486">
        <v>0.13430447529863301</v>
      </c>
      <c r="D486">
        <v>0.11364271229426701</v>
      </c>
      <c r="E486">
        <v>0.12209490686655</v>
      </c>
      <c r="F486">
        <v>4574169600</v>
      </c>
      <c r="G486">
        <v>0.12209490686655</v>
      </c>
      <c r="H486" t="s">
        <v>10</v>
      </c>
    </row>
    <row r="487" spans="1:8" x14ac:dyDescent="0.25">
      <c r="A487" s="3">
        <v>35490</v>
      </c>
      <c r="B487">
        <v>0.123973164014422</v>
      </c>
      <c r="C487">
        <v>0.145574905176479</v>
      </c>
      <c r="D487">
        <v>0.11927749097777</v>
      </c>
      <c r="E487">
        <v>0.13712187111377699</v>
      </c>
      <c r="F487">
        <v>4502243200</v>
      </c>
      <c r="G487">
        <v>0.13712187111377699</v>
      </c>
      <c r="H487" t="s">
        <v>10</v>
      </c>
    </row>
    <row r="488" spans="1:8" x14ac:dyDescent="0.25">
      <c r="A488" s="3">
        <v>35521</v>
      </c>
      <c r="B488">
        <v>0.13242619382700899</v>
      </c>
      <c r="C488">
        <v>0.149331433797291</v>
      </c>
      <c r="D488">
        <v>0.12585226683418099</v>
      </c>
      <c r="E488">
        <v>0.127730533480644</v>
      </c>
      <c r="F488">
        <v>3809724800</v>
      </c>
      <c r="G488">
        <v>0.127730533480644</v>
      </c>
      <c r="H488" t="s">
        <v>10</v>
      </c>
    </row>
    <row r="489" spans="1:8" x14ac:dyDescent="0.25">
      <c r="A489" s="3">
        <v>35551</v>
      </c>
      <c r="B489">
        <v>0.126791385110337</v>
      </c>
      <c r="C489">
        <v>0.13524357732859801</v>
      </c>
      <c r="D489">
        <v>0.12303399975742201</v>
      </c>
      <c r="E489">
        <v>0.12491311877965899</v>
      </c>
      <c r="F489">
        <v>2292707200</v>
      </c>
      <c r="G489">
        <v>0.12491311877965899</v>
      </c>
      <c r="H489" t="s">
        <v>10</v>
      </c>
    </row>
    <row r="490" spans="1:8" x14ac:dyDescent="0.25">
      <c r="A490" s="3">
        <v>35582</v>
      </c>
      <c r="B490">
        <v>0.12773054261038</v>
      </c>
      <c r="C490">
        <v>0.12866968227052999</v>
      </c>
      <c r="D490">
        <v>0.105189660937447</v>
      </c>
      <c r="E490">
        <v>0.107067927718162</v>
      </c>
      <c r="F490">
        <v>2572304000</v>
      </c>
      <c r="G490">
        <v>0.107067927718162</v>
      </c>
      <c r="H490" t="s">
        <v>10</v>
      </c>
    </row>
    <row r="491" spans="1:8" x14ac:dyDescent="0.25">
      <c r="A491" s="3">
        <v>35612</v>
      </c>
      <c r="B491">
        <v>0.104720093667654</v>
      </c>
      <c r="C491">
        <v>0.13618273202978901</v>
      </c>
      <c r="D491">
        <v>9.5797483488251997E-2</v>
      </c>
      <c r="E491">
        <v>0.131487071514129</v>
      </c>
      <c r="F491">
        <v>6782372800</v>
      </c>
      <c r="G491">
        <v>0.131487071514129</v>
      </c>
      <c r="H491" t="s">
        <v>10</v>
      </c>
    </row>
    <row r="492" spans="1:8" x14ac:dyDescent="0.25">
      <c r="A492" s="3">
        <v>35643</v>
      </c>
      <c r="B492">
        <v>0.132426166766236</v>
      </c>
      <c r="C492">
        <v>0.222119271275907</v>
      </c>
      <c r="D492">
        <v>0.13195660960526101</v>
      </c>
      <c r="E492">
        <v>0.16341924667358301</v>
      </c>
      <c r="F492">
        <v>17675705600</v>
      </c>
      <c r="G492">
        <v>0.16341924667358301</v>
      </c>
      <c r="H492" t="s">
        <v>10</v>
      </c>
    </row>
    <row r="493" spans="1:8" x14ac:dyDescent="0.25">
      <c r="A493" s="3">
        <v>35674</v>
      </c>
      <c r="B493">
        <v>0.16529840280711799</v>
      </c>
      <c r="C493">
        <v>0.17468973694510301</v>
      </c>
      <c r="D493">
        <v>0.15778449534453101</v>
      </c>
      <c r="E493">
        <v>0.16294972598552701</v>
      </c>
      <c r="F493">
        <v>3606075200</v>
      </c>
      <c r="G493">
        <v>0.16294972598552701</v>
      </c>
      <c r="H493" t="s">
        <v>10</v>
      </c>
    </row>
    <row r="494" spans="1:8" x14ac:dyDescent="0.25">
      <c r="A494" s="3">
        <v>35704</v>
      </c>
      <c r="B494">
        <v>0.16294965852547</v>
      </c>
      <c r="C494">
        <v>0.185960101076659</v>
      </c>
      <c r="D494">
        <v>0.119277449272347</v>
      </c>
      <c r="E494">
        <v>0.12796527147292999</v>
      </c>
      <c r="F494">
        <v>6430043200</v>
      </c>
      <c r="G494">
        <v>0.12796527147292999</v>
      </c>
      <c r="H494" t="s">
        <v>10</v>
      </c>
    </row>
    <row r="495" spans="1:8" x14ac:dyDescent="0.25">
      <c r="A495" s="3">
        <v>35735</v>
      </c>
      <c r="B495">
        <v>0.13195668046522299</v>
      </c>
      <c r="C495">
        <v>0.16154106715754199</v>
      </c>
      <c r="D495">
        <v>0.12679144860414199</v>
      </c>
      <c r="E495">
        <v>0.133365377783775</v>
      </c>
      <c r="F495">
        <v>5547483200</v>
      </c>
      <c r="G495">
        <v>0.133365377783775</v>
      </c>
      <c r="H495" t="s">
        <v>10</v>
      </c>
    </row>
    <row r="496" spans="1:8" x14ac:dyDescent="0.25">
      <c r="A496" s="3">
        <v>35765</v>
      </c>
      <c r="B496">
        <v>0.132895754542356</v>
      </c>
      <c r="C496">
        <v>0.13477402106047201</v>
      </c>
      <c r="D496">
        <v>9.5797473488296606E-2</v>
      </c>
      <c r="E496">
        <v>9.8615713417530004E-2</v>
      </c>
      <c r="F496">
        <v>5097792000</v>
      </c>
      <c r="G496">
        <v>9.8615713417530004E-2</v>
      </c>
      <c r="H496" t="s">
        <v>10</v>
      </c>
    </row>
    <row r="497" spans="1:8" x14ac:dyDescent="0.25">
      <c r="A497" s="3">
        <v>35796</v>
      </c>
      <c r="B497">
        <v>0.102372220185308</v>
      </c>
      <c r="C497">
        <v>0.15027052456284201</v>
      </c>
      <c r="D497">
        <v>0.101433087167229</v>
      </c>
      <c r="E497">
        <v>0.137591391801834</v>
      </c>
      <c r="F497">
        <v>10211577600</v>
      </c>
      <c r="G497">
        <v>0.137591391801834</v>
      </c>
      <c r="H497" t="s">
        <v>10</v>
      </c>
    </row>
    <row r="498" spans="1:8" x14ac:dyDescent="0.25">
      <c r="A498" s="3">
        <v>35827</v>
      </c>
      <c r="B498">
        <v>0.13900099705761701</v>
      </c>
      <c r="C498">
        <v>0.17938626352377399</v>
      </c>
      <c r="D498">
        <v>0.130547961834306</v>
      </c>
      <c r="E498">
        <v>0.17750799655914301</v>
      </c>
      <c r="F498">
        <v>7354166400</v>
      </c>
      <c r="G498">
        <v>0.17750799655914301</v>
      </c>
      <c r="H498" t="s">
        <v>10</v>
      </c>
    </row>
    <row r="499" spans="1:8" x14ac:dyDescent="0.25">
      <c r="A499" s="3">
        <v>35855</v>
      </c>
      <c r="B499">
        <v>0.177037561532119</v>
      </c>
      <c r="C499">
        <v>0.21037931276817301</v>
      </c>
      <c r="D499">
        <v>0.162480145054863</v>
      </c>
      <c r="E499">
        <v>0.206622779369354</v>
      </c>
      <c r="F499">
        <v>10625977600</v>
      </c>
      <c r="G499">
        <v>0.206622779369354</v>
      </c>
      <c r="H499" t="s">
        <v>10</v>
      </c>
    </row>
    <row r="500" spans="1:8" x14ac:dyDescent="0.25">
      <c r="A500" s="3">
        <v>35886</v>
      </c>
      <c r="B500">
        <v>0.20615322078316201</v>
      </c>
      <c r="C500">
        <v>0.222588892315048</v>
      </c>
      <c r="D500">
        <v>0.18549060566044001</v>
      </c>
      <c r="E500">
        <v>0.205683663487434</v>
      </c>
      <c r="F500">
        <v>8081886400</v>
      </c>
      <c r="G500">
        <v>0.205683663487434</v>
      </c>
      <c r="H500" t="s">
        <v>10</v>
      </c>
    </row>
    <row r="501" spans="1:8" x14ac:dyDescent="0.25">
      <c r="A501" s="3">
        <v>35916</v>
      </c>
      <c r="B501">
        <v>0.20662274871247499</v>
      </c>
      <c r="C501">
        <v>0.23761583122833099</v>
      </c>
      <c r="D501">
        <v>0.19253491667478101</v>
      </c>
      <c r="E501">
        <v>0.20004796981811501</v>
      </c>
      <c r="F501">
        <v>6803339200</v>
      </c>
      <c r="G501">
        <v>0.20004796981811501</v>
      </c>
      <c r="H501" t="s">
        <v>10</v>
      </c>
    </row>
    <row r="502" spans="1:8" x14ac:dyDescent="0.25">
      <c r="A502" s="3">
        <v>35947</v>
      </c>
      <c r="B502">
        <v>0.199108839026823</v>
      </c>
      <c r="C502">
        <v>0.21789319571444599</v>
      </c>
      <c r="D502">
        <v>0.19253491295120101</v>
      </c>
      <c r="E502">
        <v>0.21554450690746299</v>
      </c>
      <c r="F502">
        <v>3909841600</v>
      </c>
      <c r="G502">
        <v>0.21554450690746299</v>
      </c>
      <c r="H502" t="s">
        <v>10</v>
      </c>
    </row>
    <row r="503" spans="1:8" x14ac:dyDescent="0.25">
      <c r="A503" s="3">
        <v>35977</v>
      </c>
      <c r="B503">
        <v>0.216954145261714</v>
      </c>
      <c r="C503">
        <v>0.28645423075829701</v>
      </c>
      <c r="D503">
        <v>0.214135898107081</v>
      </c>
      <c r="E503">
        <v>0.26015681028366</v>
      </c>
      <c r="F503">
        <v>10927660800</v>
      </c>
      <c r="G503">
        <v>0.26015681028366</v>
      </c>
      <c r="H503" t="s">
        <v>10</v>
      </c>
    </row>
    <row r="504" spans="1:8" x14ac:dyDescent="0.25">
      <c r="A504" s="3">
        <v>36008</v>
      </c>
      <c r="B504">
        <v>0.25733929393153498</v>
      </c>
      <c r="C504">
        <v>0.32871760023500601</v>
      </c>
      <c r="D504">
        <v>0.232920139638504</v>
      </c>
      <c r="E504">
        <v>0.23432883620262099</v>
      </c>
      <c r="F504">
        <v>13220872000</v>
      </c>
      <c r="G504">
        <v>0.23432883620262099</v>
      </c>
      <c r="H504" t="s">
        <v>10</v>
      </c>
    </row>
    <row r="505" spans="1:8" x14ac:dyDescent="0.25">
      <c r="A505" s="3">
        <v>36039</v>
      </c>
      <c r="B505">
        <v>0.23573754614716499</v>
      </c>
      <c r="C505">
        <v>0.30195065219322598</v>
      </c>
      <c r="D505">
        <v>0.23010275957086501</v>
      </c>
      <c r="E505">
        <v>0.28645411133766102</v>
      </c>
      <c r="F505">
        <v>8080318400</v>
      </c>
      <c r="G505">
        <v>0.28645411133766102</v>
      </c>
      <c r="H505" t="s">
        <v>10</v>
      </c>
    </row>
    <row r="506" spans="1:8" x14ac:dyDescent="0.25">
      <c r="A506" s="3">
        <v>36069</v>
      </c>
      <c r="B506">
        <v>0.27612283694158102</v>
      </c>
      <c r="C506">
        <v>0.31040372642319802</v>
      </c>
      <c r="D506">
        <v>0.214135837584705</v>
      </c>
      <c r="E506">
        <v>0.27894023060798601</v>
      </c>
      <c r="F506">
        <v>12930926400</v>
      </c>
      <c r="G506">
        <v>0.27894023060798601</v>
      </c>
      <c r="H506" t="s">
        <v>10</v>
      </c>
    </row>
    <row r="507" spans="1:8" x14ac:dyDescent="0.25">
      <c r="A507" s="3">
        <v>36100</v>
      </c>
      <c r="B507">
        <v>0.281757696645561</v>
      </c>
      <c r="C507">
        <v>0.29584639905890597</v>
      </c>
      <c r="D507">
        <v>0.23855503273734899</v>
      </c>
      <c r="E507">
        <v>0.23996375501155801</v>
      </c>
      <c r="F507">
        <v>10123523200</v>
      </c>
      <c r="G507">
        <v>0.23996375501155801</v>
      </c>
      <c r="H507" t="s">
        <v>10</v>
      </c>
    </row>
    <row r="508" spans="1:8" x14ac:dyDescent="0.25">
      <c r="A508" s="3">
        <v>36130</v>
      </c>
      <c r="B508">
        <v>0.24043322558296601</v>
      </c>
      <c r="C508">
        <v>0.31181239077767298</v>
      </c>
      <c r="D508">
        <v>0.237615832210024</v>
      </c>
      <c r="E508">
        <v>0.30758544802665699</v>
      </c>
      <c r="F508">
        <v>12924105600</v>
      </c>
      <c r="G508">
        <v>0.30758544802665699</v>
      </c>
      <c r="H508" t="s">
        <v>10</v>
      </c>
    </row>
    <row r="509" spans="1:8" x14ac:dyDescent="0.25">
      <c r="A509" s="3">
        <v>36161</v>
      </c>
      <c r="B509">
        <v>0.31650805232925999</v>
      </c>
      <c r="C509">
        <v>0.35548458417332301</v>
      </c>
      <c r="D509">
        <v>0.27847063485805601</v>
      </c>
      <c r="E509">
        <v>0.30946454405784601</v>
      </c>
      <c r="F509">
        <v>15127403200</v>
      </c>
      <c r="G509">
        <v>0.30946454405784601</v>
      </c>
      <c r="H509" t="s">
        <v>10</v>
      </c>
    </row>
    <row r="510" spans="1:8" x14ac:dyDescent="0.25">
      <c r="A510" s="3">
        <v>36192</v>
      </c>
      <c r="B510">
        <v>0.31322117166368901</v>
      </c>
      <c r="C510">
        <v>0.31509945113667598</v>
      </c>
      <c r="D510">
        <v>0.25921763985431101</v>
      </c>
      <c r="E510">
        <v>0.26156547665596003</v>
      </c>
      <c r="F510">
        <v>8116516800</v>
      </c>
      <c r="G510">
        <v>0.26156547665596003</v>
      </c>
      <c r="H510" t="s">
        <v>10</v>
      </c>
    </row>
    <row r="511" spans="1:8" x14ac:dyDescent="0.25">
      <c r="A511" s="3">
        <v>36220</v>
      </c>
      <c r="B511">
        <v>0.26156545382382501</v>
      </c>
      <c r="C511">
        <v>0.27894025218869201</v>
      </c>
      <c r="D511">
        <v>0.24043326922830599</v>
      </c>
      <c r="E511">
        <v>0.27001848816871599</v>
      </c>
      <c r="F511">
        <v>9951995200</v>
      </c>
      <c r="G511">
        <v>0.27001848816871599</v>
      </c>
      <c r="H511" t="s">
        <v>10</v>
      </c>
    </row>
    <row r="512" spans="1:8" x14ac:dyDescent="0.25">
      <c r="A512" s="3">
        <v>36251</v>
      </c>
      <c r="B512">
        <v>0.27095757906906698</v>
      </c>
      <c r="C512">
        <v>0.35407590016972301</v>
      </c>
      <c r="D512">
        <v>0.25170365216782398</v>
      </c>
      <c r="E512">
        <v>0.34562286734580899</v>
      </c>
      <c r="F512">
        <v>15888969600</v>
      </c>
      <c r="G512">
        <v>0.34562286734580899</v>
      </c>
      <c r="H512" t="s">
        <v>10</v>
      </c>
    </row>
    <row r="513" spans="1:8" x14ac:dyDescent="0.25">
      <c r="A513" s="3">
        <v>36281</v>
      </c>
      <c r="B513">
        <v>0.346092373169538</v>
      </c>
      <c r="C513">
        <v>0.37567760747365903</v>
      </c>
      <c r="D513">
        <v>0.307585402854408</v>
      </c>
      <c r="E513">
        <v>0.33106541633605902</v>
      </c>
      <c r="F513">
        <v>8908905600</v>
      </c>
      <c r="G513">
        <v>0.33106541633605902</v>
      </c>
      <c r="H513" t="s">
        <v>10</v>
      </c>
    </row>
    <row r="514" spans="1:8" x14ac:dyDescent="0.25">
      <c r="A514" s="3">
        <v>36312</v>
      </c>
      <c r="B514">
        <v>0.33810987953782601</v>
      </c>
      <c r="C514">
        <v>0.36816382967161099</v>
      </c>
      <c r="D514">
        <v>0.31603855417277499</v>
      </c>
      <c r="E514">
        <v>0.34797078371047901</v>
      </c>
      <c r="F514">
        <v>6918620800</v>
      </c>
      <c r="G514">
        <v>0.34797078371047901</v>
      </c>
      <c r="H514" t="s">
        <v>10</v>
      </c>
    </row>
    <row r="515" spans="1:8" x14ac:dyDescent="0.25">
      <c r="A515" s="3">
        <v>36342</v>
      </c>
      <c r="B515">
        <v>0.347970768808542</v>
      </c>
      <c r="C515">
        <v>0.42545431769227998</v>
      </c>
      <c r="D515">
        <v>0.339518562011212</v>
      </c>
      <c r="E515">
        <v>0.41841080784797602</v>
      </c>
      <c r="F515">
        <v>11466582400</v>
      </c>
      <c r="G515">
        <v>0.41841080784797602</v>
      </c>
      <c r="H515" t="s">
        <v>10</v>
      </c>
    </row>
    <row r="516" spans="1:8" x14ac:dyDescent="0.25">
      <c r="A516" s="3">
        <v>36373</v>
      </c>
      <c r="B516">
        <v>0.41794122732125</v>
      </c>
      <c r="C516">
        <v>0.49495518955294199</v>
      </c>
      <c r="D516">
        <v>0.39164381350433303</v>
      </c>
      <c r="E516">
        <v>0.49025866389274497</v>
      </c>
      <c r="F516">
        <v>9244603200</v>
      </c>
      <c r="G516">
        <v>0.49025866389274497</v>
      </c>
      <c r="H516" t="s">
        <v>10</v>
      </c>
    </row>
    <row r="517" spans="1:8" x14ac:dyDescent="0.25">
      <c r="A517" s="3">
        <v>36404</v>
      </c>
      <c r="B517">
        <v>0.50340751005255502</v>
      </c>
      <c r="C517">
        <v>0.60202329056987602</v>
      </c>
      <c r="D517">
        <v>0.43155963595102598</v>
      </c>
      <c r="E517">
        <v>0.47570139169692899</v>
      </c>
      <c r="F517">
        <v>18967468800</v>
      </c>
      <c r="G517">
        <v>0.47570139169692899</v>
      </c>
      <c r="H517" t="s">
        <v>10</v>
      </c>
    </row>
    <row r="518" spans="1:8" x14ac:dyDescent="0.25">
      <c r="A518" s="3">
        <v>36434</v>
      </c>
      <c r="B518">
        <v>0.466779543239488</v>
      </c>
      <c r="C518">
        <v>0.60906666937804099</v>
      </c>
      <c r="D518">
        <v>0.44705607963588101</v>
      </c>
      <c r="E518">
        <v>0.60202318429946899</v>
      </c>
      <c r="F518">
        <v>14468496000</v>
      </c>
      <c r="G518">
        <v>0.60202318429946899</v>
      </c>
      <c r="H518" t="s">
        <v>10</v>
      </c>
    </row>
    <row r="519" spans="1:8" x14ac:dyDescent="0.25">
      <c r="A519" s="3">
        <v>36465</v>
      </c>
      <c r="B519">
        <v>0.601083948882699</v>
      </c>
      <c r="C519">
        <v>0.77953013725375997</v>
      </c>
      <c r="D519">
        <v>0.58089085678735397</v>
      </c>
      <c r="E519">
        <v>0.73538839817047097</v>
      </c>
      <c r="F519">
        <v>8624929600</v>
      </c>
      <c r="G519">
        <v>0.73538839817047097</v>
      </c>
      <c r="H519" t="s">
        <v>10</v>
      </c>
    </row>
    <row r="520" spans="1:8" x14ac:dyDescent="0.25">
      <c r="A520" s="3">
        <v>36495</v>
      </c>
      <c r="B520">
        <v>0.75886850695570196</v>
      </c>
      <c r="C520">
        <v>0.88659816735858799</v>
      </c>
      <c r="D520">
        <v>0.68420235469798896</v>
      </c>
      <c r="E520">
        <v>0.77248674631118697</v>
      </c>
      <c r="F520">
        <v>9418214400</v>
      </c>
      <c r="G520">
        <v>0.77248674631118697</v>
      </c>
      <c r="H520" t="s">
        <v>10</v>
      </c>
    </row>
    <row r="521" spans="1:8" x14ac:dyDescent="0.25">
      <c r="A521" s="3">
        <v>36526</v>
      </c>
      <c r="B521">
        <v>0.78798331140520494</v>
      </c>
      <c r="C521">
        <v>0.91289557742212601</v>
      </c>
      <c r="D521">
        <v>0.649921435439064</v>
      </c>
      <c r="E521">
        <v>0.77953022718429499</v>
      </c>
      <c r="F521">
        <v>12555177600</v>
      </c>
      <c r="G521">
        <v>0.77953022718429499</v>
      </c>
      <c r="H521" t="s">
        <v>10</v>
      </c>
    </row>
    <row r="522" spans="1:8" x14ac:dyDescent="0.25">
      <c r="A522" s="3">
        <v>36557</v>
      </c>
      <c r="B522">
        <v>0.78140858621376696</v>
      </c>
      <c r="C522">
        <v>0.90115651191948498</v>
      </c>
      <c r="D522">
        <v>0.72881375244712998</v>
      </c>
      <c r="E522">
        <v>0.86124080419540405</v>
      </c>
      <c r="F522">
        <v>7319782400</v>
      </c>
      <c r="G522">
        <v>0.86124080419540405</v>
      </c>
      <c r="H522" t="s">
        <v>10</v>
      </c>
    </row>
    <row r="523" spans="1:8" x14ac:dyDescent="0.25">
      <c r="A523" s="3">
        <v>36586</v>
      </c>
      <c r="B523">
        <v>0.89082517071766698</v>
      </c>
      <c r="C523">
        <v>1.1298497271452099</v>
      </c>
      <c r="D523">
        <v>0.85654425218225905</v>
      </c>
      <c r="E523">
        <v>1.0204340219497601</v>
      </c>
      <c r="F523">
        <v>8698356800</v>
      </c>
      <c r="G523">
        <v>1.0204340219497601</v>
      </c>
      <c r="H523" t="s">
        <v>10</v>
      </c>
    </row>
    <row r="524" spans="1:8" x14ac:dyDescent="0.25">
      <c r="A524" s="3">
        <v>36617</v>
      </c>
      <c r="B524">
        <v>1.0180853133671901</v>
      </c>
      <c r="C524">
        <v>1.04814009092812</v>
      </c>
      <c r="D524">
        <v>0.787983372667593</v>
      </c>
      <c r="E524">
        <v>0.93214952945709195</v>
      </c>
      <c r="F524">
        <v>8662404800</v>
      </c>
      <c r="G524">
        <v>0.93214952945709195</v>
      </c>
      <c r="H524" t="s">
        <v>10</v>
      </c>
    </row>
    <row r="525" spans="1:8" x14ac:dyDescent="0.25">
      <c r="A525" s="3">
        <v>36647</v>
      </c>
      <c r="B525">
        <v>0.93825351165605697</v>
      </c>
      <c r="C525">
        <v>0.94858482149351098</v>
      </c>
      <c r="D525">
        <v>0.61423251893799602</v>
      </c>
      <c r="E525">
        <v>0.63113772869110096</v>
      </c>
      <c r="F525">
        <v>9807750400</v>
      </c>
      <c r="G525">
        <v>0.63113772869110096</v>
      </c>
      <c r="H525" t="s">
        <v>10</v>
      </c>
    </row>
    <row r="526" spans="1:8" x14ac:dyDescent="0.25">
      <c r="A526" s="3">
        <v>36678</v>
      </c>
      <c r="B526">
        <v>0.61423255550217903</v>
      </c>
      <c r="C526">
        <v>0.86593620004106198</v>
      </c>
      <c r="D526">
        <v>0.60390124504971998</v>
      </c>
      <c r="E526">
        <v>0.78704392910003595</v>
      </c>
      <c r="F526">
        <v>8105204800</v>
      </c>
      <c r="G526">
        <v>0.78704392910003595</v>
      </c>
      <c r="H526" t="s">
        <v>10</v>
      </c>
    </row>
    <row r="527" spans="1:8" x14ac:dyDescent="0.25">
      <c r="A527" s="3">
        <v>36708</v>
      </c>
      <c r="B527">
        <v>0.78328762144998998</v>
      </c>
      <c r="C527">
        <v>0.91101732865662999</v>
      </c>
      <c r="D527">
        <v>0.704395380559106</v>
      </c>
      <c r="E527">
        <v>0.76356410980224598</v>
      </c>
      <c r="F527">
        <v>5746770400</v>
      </c>
      <c r="G527">
        <v>0.76356410980224598</v>
      </c>
      <c r="H527" t="s">
        <v>10</v>
      </c>
    </row>
    <row r="528" spans="1:8" x14ac:dyDescent="0.25">
      <c r="A528" s="3">
        <v>36739</v>
      </c>
      <c r="B528">
        <v>0.75605103686279396</v>
      </c>
      <c r="C528">
        <v>0.92416602780163304</v>
      </c>
      <c r="D528">
        <v>0.66494925459489695</v>
      </c>
      <c r="E528">
        <v>0.91571384668350198</v>
      </c>
      <c r="F528">
        <v>5636086400</v>
      </c>
      <c r="G528">
        <v>0.91571384668350198</v>
      </c>
      <c r="H528" t="s">
        <v>10</v>
      </c>
    </row>
    <row r="529" spans="1:8" x14ac:dyDescent="0.25">
      <c r="A529" s="3">
        <v>36770</v>
      </c>
      <c r="B529">
        <v>0.92134868677377602</v>
      </c>
      <c r="C529">
        <v>0.96361220301429795</v>
      </c>
      <c r="D529">
        <v>0.38131251627613399</v>
      </c>
      <c r="E529">
        <v>0.38694730401039101</v>
      </c>
      <c r="F529">
        <v>14516930400</v>
      </c>
      <c r="G529">
        <v>0.38694730401039101</v>
      </c>
      <c r="H529" t="s">
        <v>10</v>
      </c>
    </row>
    <row r="530" spans="1:8" x14ac:dyDescent="0.25">
      <c r="A530" s="3">
        <v>36800</v>
      </c>
      <c r="B530">
        <v>0.40103605779824703</v>
      </c>
      <c r="C530">
        <v>0.40197519757344502</v>
      </c>
      <c r="D530">
        <v>0.26297418455889399</v>
      </c>
      <c r="E530">
        <v>0.29396727681159901</v>
      </c>
      <c r="F530">
        <v>21905788800</v>
      </c>
      <c r="G530">
        <v>0.29396727681159901</v>
      </c>
      <c r="H530" t="s">
        <v>10</v>
      </c>
    </row>
    <row r="531" spans="1:8" x14ac:dyDescent="0.25">
      <c r="A531" s="3">
        <v>36831</v>
      </c>
      <c r="B531">
        <v>0.292088938914286</v>
      </c>
      <c r="C531">
        <v>0.34562290490745801</v>
      </c>
      <c r="D531">
        <v>0.24231150619233599</v>
      </c>
      <c r="E531">
        <v>0.24794717133045099</v>
      </c>
      <c r="F531">
        <v>8488373600</v>
      </c>
      <c r="G531">
        <v>0.24794717133045099</v>
      </c>
      <c r="H531" t="s">
        <v>10</v>
      </c>
    </row>
    <row r="532" spans="1:8" x14ac:dyDescent="0.25">
      <c r="A532" s="3">
        <v>36861</v>
      </c>
      <c r="B532">
        <v>0.25546021326187901</v>
      </c>
      <c r="C532">
        <v>0.26297413250979201</v>
      </c>
      <c r="D532">
        <v>0.20474450609067299</v>
      </c>
      <c r="E532">
        <v>0.223528012633323</v>
      </c>
      <c r="F532">
        <v>8858970400</v>
      </c>
      <c r="G532">
        <v>0.223528012633323</v>
      </c>
      <c r="H532" t="s">
        <v>10</v>
      </c>
    </row>
    <row r="533" spans="1:8" x14ac:dyDescent="0.25">
      <c r="A533" s="3">
        <v>36892</v>
      </c>
      <c r="B533">
        <v>0.22352800815641199</v>
      </c>
      <c r="C533">
        <v>0.33810983221281898</v>
      </c>
      <c r="D533">
        <v>0.21695408132118099</v>
      </c>
      <c r="E533">
        <v>0.32496112585067699</v>
      </c>
      <c r="F533">
        <v>13709460800</v>
      </c>
      <c r="G533">
        <v>0.32496112585067699</v>
      </c>
      <c r="H533" t="s">
        <v>10</v>
      </c>
    </row>
    <row r="534" spans="1:8" x14ac:dyDescent="0.25">
      <c r="A534" s="3">
        <v>36923</v>
      </c>
      <c r="B534">
        <v>0.31087327668675302</v>
      </c>
      <c r="C534">
        <v>0.32965679519754398</v>
      </c>
      <c r="D534">
        <v>0.27048804352875699</v>
      </c>
      <c r="E534">
        <v>0.27424457669258101</v>
      </c>
      <c r="F534">
        <v>7023766400</v>
      </c>
      <c r="G534">
        <v>0.27424457669258101</v>
      </c>
      <c r="H534" t="s">
        <v>10</v>
      </c>
    </row>
    <row r="535" spans="1:8" x14ac:dyDescent="0.25">
      <c r="A535" s="3">
        <v>36951</v>
      </c>
      <c r="B535">
        <v>0.26766973546120298</v>
      </c>
      <c r="C535">
        <v>0.35689323976626902</v>
      </c>
      <c r="D535">
        <v>0.25827839217939402</v>
      </c>
      <c r="E535">
        <v>0.33164775371551503</v>
      </c>
      <c r="F535">
        <v>10799062400</v>
      </c>
      <c r="G535">
        <v>0.33164775371551503</v>
      </c>
      <c r="H535" t="s">
        <v>10</v>
      </c>
    </row>
    <row r="536" spans="1:8" x14ac:dyDescent="0.25">
      <c r="A536" s="3">
        <v>36982</v>
      </c>
      <c r="B536">
        <v>0.33194825677308099</v>
      </c>
      <c r="C536">
        <v>0.40753504129178397</v>
      </c>
      <c r="D536">
        <v>0.28175764192770397</v>
      </c>
      <c r="E536">
        <v>0.38304099440574602</v>
      </c>
      <c r="F536">
        <v>11158991200</v>
      </c>
      <c r="G536">
        <v>0.38304099440574602</v>
      </c>
      <c r="H536" t="s">
        <v>10</v>
      </c>
    </row>
    <row r="537" spans="1:8" x14ac:dyDescent="0.25">
      <c r="A537" s="3">
        <v>37012</v>
      </c>
      <c r="B537">
        <v>0.38183852907941002</v>
      </c>
      <c r="C537">
        <v>0.401223701283213</v>
      </c>
      <c r="D537">
        <v>0.2900230761482</v>
      </c>
      <c r="E537">
        <v>0.29979056119918801</v>
      </c>
      <c r="F537">
        <v>7468434400</v>
      </c>
      <c r="G537">
        <v>0.29979056119918801</v>
      </c>
      <c r="H537" t="s">
        <v>10</v>
      </c>
    </row>
    <row r="538" spans="1:8" x14ac:dyDescent="0.25">
      <c r="A538" s="3">
        <v>37043</v>
      </c>
      <c r="B538">
        <v>0.30249526176724401</v>
      </c>
      <c r="C538">
        <v>0.37717994977749603</v>
      </c>
      <c r="D538">
        <v>0.29077460833823399</v>
      </c>
      <c r="E538">
        <v>0.349380433559417</v>
      </c>
      <c r="F538">
        <v>7638265600</v>
      </c>
      <c r="G538">
        <v>0.349380433559417</v>
      </c>
      <c r="H538" t="s">
        <v>10</v>
      </c>
    </row>
    <row r="539" spans="1:8" x14ac:dyDescent="0.25">
      <c r="A539" s="3">
        <v>37073</v>
      </c>
      <c r="B539">
        <v>0.35524062332097101</v>
      </c>
      <c r="C539">
        <v>0.37898317210948002</v>
      </c>
      <c r="D539">
        <v>0.26823361579097199</v>
      </c>
      <c r="E539">
        <v>0.28235933184623702</v>
      </c>
      <c r="F539">
        <v>8655102400</v>
      </c>
      <c r="G539">
        <v>0.28235933184623702</v>
      </c>
      <c r="H539" t="s">
        <v>10</v>
      </c>
    </row>
    <row r="540" spans="1:8" x14ac:dyDescent="0.25">
      <c r="A540" s="3">
        <v>37104</v>
      </c>
      <c r="B540">
        <v>0.28566484570268902</v>
      </c>
      <c r="C540">
        <v>0.29903906585838802</v>
      </c>
      <c r="D540">
        <v>0.25966785258324498</v>
      </c>
      <c r="E540">
        <v>0.27875262498855502</v>
      </c>
      <c r="F540">
        <v>5129359200</v>
      </c>
      <c r="G540">
        <v>0.27875262498855502</v>
      </c>
      <c r="H540" t="s">
        <v>10</v>
      </c>
    </row>
    <row r="541" spans="1:8" x14ac:dyDescent="0.25">
      <c r="A541" s="3">
        <v>37135</v>
      </c>
      <c r="B541">
        <v>0.27800104260444602</v>
      </c>
      <c r="C541">
        <v>0.28671665366002702</v>
      </c>
      <c r="D541">
        <v>0.22059779775194299</v>
      </c>
      <c r="E541">
        <v>0.23306994140148099</v>
      </c>
      <c r="F541">
        <v>5531523200</v>
      </c>
      <c r="G541">
        <v>0.23306994140148099</v>
      </c>
      <c r="H541" t="s">
        <v>10</v>
      </c>
    </row>
    <row r="542" spans="1:8" x14ac:dyDescent="0.25">
      <c r="A542" s="3">
        <v>37165</v>
      </c>
      <c r="B542">
        <v>0.23276963275491599</v>
      </c>
      <c r="C542">
        <v>0.291826476230791</v>
      </c>
      <c r="D542">
        <v>0.22285149602578899</v>
      </c>
      <c r="E542">
        <v>0.26387548446655201</v>
      </c>
      <c r="F542">
        <v>7544247200</v>
      </c>
      <c r="G542">
        <v>0.26387548446655201</v>
      </c>
      <c r="H542" t="s">
        <v>10</v>
      </c>
    </row>
    <row r="543" spans="1:8" x14ac:dyDescent="0.25">
      <c r="A543" s="3">
        <v>37196</v>
      </c>
      <c r="B543">
        <v>0.26522845670791301</v>
      </c>
      <c r="C543">
        <v>0.323833385007193</v>
      </c>
      <c r="D543">
        <v>0.259217508988066</v>
      </c>
      <c r="E543">
        <v>0.32007685303687999</v>
      </c>
      <c r="F543">
        <v>5369744800</v>
      </c>
      <c r="G543">
        <v>0.32007685303687999</v>
      </c>
      <c r="H543" t="s">
        <v>10</v>
      </c>
    </row>
    <row r="544" spans="1:8" x14ac:dyDescent="0.25">
      <c r="A544" s="3">
        <v>37226</v>
      </c>
      <c r="B544">
        <v>0.316470204294094</v>
      </c>
      <c r="C544">
        <v>0.36110091191808802</v>
      </c>
      <c r="D544">
        <v>0.30189426845992101</v>
      </c>
      <c r="E544">
        <v>0.32909294962882901</v>
      </c>
      <c r="F544">
        <v>4629839200</v>
      </c>
      <c r="G544">
        <v>0.32909294962882901</v>
      </c>
      <c r="H544" t="s">
        <v>10</v>
      </c>
    </row>
    <row r="545" spans="1:8" x14ac:dyDescent="0.25">
      <c r="A545" s="3">
        <v>37257</v>
      </c>
      <c r="B545">
        <v>0.33134736039504498</v>
      </c>
      <c r="C545">
        <v>0.37161983196498599</v>
      </c>
      <c r="D545">
        <v>0.30429845450711801</v>
      </c>
      <c r="E545">
        <v>0.37147003412246699</v>
      </c>
      <c r="F545">
        <v>8515376800</v>
      </c>
      <c r="G545">
        <v>0.37147003412246699</v>
      </c>
      <c r="H545" t="s">
        <v>10</v>
      </c>
    </row>
    <row r="546" spans="1:8" x14ac:dyDescent="0.25">
      <c r="A546" s="3">
        <v>37288</v>
      </c>
      <c r="B546">
        <v>0.365759512754325</v>
      </c>
      <c r="C546">
        <v>0.39040417984888798</v>
      </c>
      <c r="D546">
        <v>0.314667638760325</v>
      </c>
      <c r="E546">
        <v>0.32608786225318898</v>
      </c>
      <c r="F546">
        <v>7837424000</v>
      </c>
      <c r="G546">
        <v>0.32608786225318898</v>
      </c>
      <c r="H546" t="s">
        <v>10</v>
      </c>
    </row>
    <row r="547" spans="1:8" x14ac:dyDescent="0.25">
      <c r="A547" s="3">
        <v>37316</v>
      </c>
      <c r="B547">
        <v>0.32954389235946302</v>
      </c>
      <c r="C547">
        <v>0.38018555810577298</v>
      </c>
      <c r="D547">
        <v>0.32789117587552002</v>
      </c>
      <c r="E547">
        <v>0.35569152235984802</v>
      </c>
      <c r="F547">
        <v>5318583200</v>
      </c>
      <c r="G547">
        <v>0.35569152235984802</v>
      </c>
      <c r="H547" t="s">
        <v>10</v>
      </c>
    </row>
    <row r="548" spans="1:8" x14ac:dyDescent="0.25">
      <c r="A548" s="3">
        <v>37347</v>
      </c>
      <c r="B548">
        <v>0.35133340615824898</v>
      </c>
      <c r="C548">
        <v>0.39325864882655598</v>
      </c>
      <c r="D548">
        <v>0.34562288011460701</v>
      </c>
      <c r="E548">
        <v>0.36470764875411898</v>
      </c>
      <c r="F548">
        <v>6422836000</v>
      </c>
      <c r="G548">
        <v>0.36470764875411898</v>
      </c>
      <c r="H548" t="s">
        <v>10</v>
      </c>
    </row>
    <row r="549" spans="1:8" x14ac:dyDescent="0.25">
      <c r="A549" s="3">
        <v>37377</v>
      </c>
      <c r="B549">
        <v>0.36500797950062502</v>
      </c>
      <c r="C549">
        <v>0.390404114395625</v>
      </c>
      <c r="D549">
        <v>0.332699627008613</v>
      </c>
      <c r="E549">
        <v>0.35013079643249501</v>
      </c>
      <c r="F549">
        <v>5976157600</v>
      </c>
      <c r="G549">
        <v>0.35013079643249501</v>
      </c>
      <c r="H549" t="s">
        <v>10</v>
      </c>
    </row>
    <row r="550" spans="1:8" x14ac:dyDescent="0.25">
      <c r="A550" s="3">
        <v>37408</v>
      </c>
      <c r="B550">
        <v>0.35148404046095</v>
      </c>
      <c r="C550">
        <v>0.35238528532005903</v>
      </c>
      <c r="D550">
        <v>0.24013280042323801</v>
      </c>
      <c r="E550">
        <v>0.26628041267394997</v>
      </c>
      <c r="F550">
        <v>8708016800</v>
      </c>
      <c r="G550">
        <v>0.26628041267394997</v>
      </c>
      <c r="H550" t="s">
        <v>10</v>
      </c>
    </row>
    <row r="551" spans="1:8" x14ac:dyDescent="0.25">
      <c r="A551" s="3">
        <v>37438</v>
      </c>
      <c r="B551">
        <v>0.266129902657675</v>
      </c>
      <c r="C551">
        <v>0.28235941456552999</v>
      </c>
      <c r="D551">
        <v>0.207374310025317</v>
      </c>
      <c r="E551">
        <v>0.22931352257728499</v>
      </c>
      <c r="F551">
        <v>8118415200</v>
      </c>
      <c r="G551">
        <v>0.22931352257728499</v>
      </c>
      <c r="H551" t="s">
        <v>10</v>
      </c>
    </row>
    <row r="552" spans="1:8" x14ac:dyDescent="0.25">
      <c r="A552" s="3">
        <v>37469</v>
      </c>
      <c r="B552">
        <v>0.22705895551379199</v>
      </c>
      <c r="C552">
        <v>0.24419058103105501</v>
      </c>
      <c r="D552">
        <v>0.20992820776719001</v>
      </c>
      <c r="E552">
        <v>0.22164970636367701</v>
      </c>
      <c r="F552">
        <v>5151686400</v>
      </c>
      <c r="G552">
        <v>0.22164970636367701</v>
      </c>
      <c r="H552" t="s">
        <v>10</v>
      </c>
    </row>
    <row r="553" spans="1:8" x14ac:dyDescent="0.25">
      <c r="A553" s="3">
        <v>37500</v>
      </c>
      <c r="B553">
        <v>0.217742592264038</v>
      </c>
      <c r="C553">
        <v>0.228261573460631</v>
      </c>
      <c r="D553">
        <v>0.21113079522059899</v>
      </c>
      <c r="E553">
        <v>0.21789324283599801</v>
      </c>
      <c r="F553">
        <v>5291837600</v>
      </c>
      <c r="G553">
        <v>0.21789324283599801</v>
      </c>
      <c r="H553" t="s">
        <v>10</v>
      </c>
    </row>
    <row r="554" spans="1:8" x14ac:dyDescent="0.25">
      <c r="A554" s="3">
        <v>37530</v>
      </c>
      <c r="B554">
        <v>0.21924549254334999</v>
      </c>
      <c r="C554">
        <v>0.247045019176829</v>
      </c>
      <c r="D554">
        <v>0.200761583971793</v>
      </c>
      <c r="E554">
        <v>0.24148511886596599</v>
      </c>
      <c r="F554">
        <v>6611432800</v>
      </c>
      <c r="G554">
        <v>0.24148511886596599</v>
      </c>
      <c r="H554" t="s">
        <v>10</v>
      </c>
    </row>
    <row r="555" spans="1:8" x14ac:dyDescent="0.25">
      <c r="A555" s="3">
        <v>37561</v>
      </c>
      <c r="B555">
        <v>0.239531981206002</v>
      </c>
      <c r="C555">
        <v>0.26117076340405299</v>
      </c>
      <c r="D555">
        <v>0.22555691608286699</v>
      </c>
      <c r="E555">
        <v>0.23292018473148299</v>
      </c>
      <c r="F555">
        <v>4531721600</v>
      </c>
      <c r="G555">
        <v>0.23292018473148299</v>
      </c>
      <c r="H555" t="s">
        <v>10</v>
      </c>
    </row>
    <row r="556" spans="1:8" x14ac:dyDescent="0.25">
      <c r="A556" s="3">
        <v>37591</v>
      </c>
      <c r="B556">
        <v>0.23893120631103901</v>
      </c>
      <c r="C556">
        <v>0.241936268297929</v>
      </c>
      <c r="D556">
        <v>0.207073042522261</v>
      </c>
      <c r="E556">
        <v>0.21533842384815199</v>
      </c>
      <c r="F556">
        <v>4530439200</v>
      </c>
      <c r="G556">
        <v>0.21533842384815199</v>
      </c>
      <c r="H556" t="s">
        <v>10</v>
      </c>
    </row>
    <row r="557" spans="1:8" x14ac:dyDescent="0.25">
      <c r="A557" s="3">
        <v>37622</v>
      </c>
      <c r="B557">
        <v>0.21578942239284499</v>
      </c>
      <c r="C557">
        <v>0.231116832488278</v>
      </c>
      <c r="D557">
        <v>0.20376752202857601</v>
      </c>
      <c r="E557">
        <v>0.21578942239284499</v>
      </c>
      <c r="F557">
        <v>6045832800</v>
      </c>
      <c r="G557">
        <v>0.21578942239284499</v>
      </c>
      <c r="H557" t="s">
        <v>10</v>
      </c>
    </row>
    <row r="558" spans="1:8" x14ac:dyDescent="0.25">
      <c r="A558" s="3">
        <v>37653</v>
      </c>
      <c r="B558">
        <v>0.21654010394572501</v>
      </c>
      <c r="C558">
        <v>0.22991435062955001</v>
      </c>
      <c r="D558">
        <v>0.207374293037835</v>
      </c>
      <c r="E558">
        <v>0.22555696964263899</v>
      </c>
      <c r="F558">
        <v>4114303200</v>
      </c>
      <c r="G558">
        <v>0.22555696964263899</v>
      </c>
      <c r="H558" t="s">
        <v>10</v>
      </c>
    </row>
    <row r="559" spans="1:8" x14ac:dyDescent="0.25">
      <c r="A559" s="3">
        <v>37681</v>
      </c>
      <c r="B559">
        <v>0.22555696058642699</v>
      </c>
      <c r="C559">
        <v>0.22781054994083699</v>
      </c>
      <c r="D559">
        <v>0.21098019320125899</v>
      </c>
      <c r="E559">
        <v>0.21248313784599299</v>
      </c>
      <c r="F559">
        <v>4028404800</v>
      </c>
      <c r="G559">
        <v>0.21248313784599299</v>
      </c>
      <c r="H559" t="s">
        <v>10</v>
      </c>
    </row>
    <row r="560" spans="1:8" x14ac:dyDescent="0.25">
      <c r="A560" s="3">
        <v>37712</v>
      </c>
      <c r="B560">
        <v>0.213384365891294</v>
      </c>
      <c r="C560">
        <v>0.22465479327389301</v>
      </c>
      <c r="D560">
        <v>0.191144749546071</v>
      </c>
      <c r="E560">
        <v>0.21368561685085199</v>
      </c>
      <c r="F560">
        <v>7775342400</v>
      </c>
      <c r="G560">
        <v>0.21368561685085199</v>
      </c>
      <c r="H560" t="s">
        <v>10</v>
      </c>
    </row>
    <row r="561" spans="1:8" x14ac:dyDescent="0.25">
      <c r="A561" s="3">
        <v>37742</v>
      </c>
      <c r="B561">
        <v>0.21413584222208501</v>
      </c>
      <c r="C561">
        <v>0.28566481426769202</v>
      </c>
      <c r="D561">
        <v>0.21037930889247</v>
      </c>
      <c r="E561">
        <v>0.269736558198928</v>
      </c>
      <c r="F561">
        <v>10811544800</v>
      </c>
      <c r="G561">
        <v>0.269736558198928</v>
      </c>
      <c r="H561" t="s">
        <v>10</v>
      </c>
    </row>
    <row r="562" spans="1:8" x14ac:dyDescent="0.25">
      <c r="A562" s="3">
        <v>37773</v>
      </c>
      <c r="B562">
        <v>0.27199023750101903</v>
      </c>
      <c r="C562">
        <v>0.29588344461393501</v>
      </c>
      <c r="D562">
        <v>0.249900398716871</v>
      </c>
      <c r="E562">
        <v>0.28641638159751798</v>
      </c>
      <c r="F562">
        <v>6113335200</v>
      </c>
      <c r="G562">
        <v>0.28641638159751798</v>
      </c>
      <c r="H562" t="s">
        <v>10</v>
      </c>
    </row>
    <row r="563" spans="1:8" x14ac:dyDescent="0.25">
      <c r="A563" s="3">
        <v>37803</v>
      </c>
      <c r="B563">
        <v>0.28356109704035098</v>
      </c>
      <c r="C563">
        <v>0.32413486265388097</v>
      </c>
      <c r="D563">
        <v>0.27815182005483202</v>
      </c>
      <c r="E563">
        <v>0.31677156686782798</v>
      </c>
      <c r="F563">
        <v>5218270400</v>
      </c>
      <c r="G563">
        <v>0.31677156686782798</v>
      </c>
      <c r="H563" t="s">
        <v>10</v>
      </c>
    </row>
    <row r="564" spans="1:8" x14ac:dyDescent="0.25">
      <c r="A564" s="3">
        <v>37834</v>
      </c>
      <c r="B564">
        <v>0.31556897486359498</v>
      </c>
      <c r="C564">
        <v>0.343369333867314</v>
      </c>
      <c r="D564">
        <v>0.29182640030309298</v>
      </c>
      <c r="E564">
        <v>0.33976259827613797</v>
      </c>
      <c r="F564">
        <v>4307564800</v>
      </c>
      <c r="G564">
        <v>0.33976259827613797</v>
      </c>
      <c r="H564" t="s">
        <v>10</v>
      </c>
    </row>
    <row r="565" spans="1:8" x14ac:dyDescent="0.25">
      <c r="A565" s="3">
        <v>37865</v>
      </c>
      <c r="B565">
        <v>0.34051408113131398</v>
      </c>
      <c r="C565">
        <v>0.35043221558982002</v>
      </c>
      <c r="D565">
        <v>0.30279558680047203</v>
      </c>
      <c r="E565">
        <v>0.31136140227317799</v>
      </c>
      <c r="F565">
        <v>5347484800</v>
      </c>
      <c r="G565">
        <v>0.31136140227317799</v>
      </c>
      <c r="H565" t="s">
        <v>10</v>
      </c>
    </row>
    <row r="566" spans="1:8" x14ac:dyDescent="0.25">
      <c r="A566" s="3">
        <v>37895</v>
      </c>
      <c r="B566">
        <v>0.31121076611813903</v>
      </c>
      <c r="C566">
        <v>0.37582749529610099</v>
      </c>
      <c r="D566">
        <v>0.30339727584424803</v>
      </c>
      <c r="E566">
        <v>0.34397017955780002</v>
      </c>
      <c r="F566">
        <v>7040191200</v>
      </c>
      <c r="G566">
        <v>0.34397017955780002</v>
      </c>
      <c r="H566" t="s">
        <v>10</v>
      </c>
    </row>
    <row r="567" spans="1:8" x14ac:dyDescent="0.25">
      <c r="A567" s="3">
        <v>37926</v>
      </c>
      <c r="B567">
        <v>0.343068799404872</v>
      </c>
      <c r="C567">
        <v>0.35013081519950001</v>
      </c>
      <c r="D567">
        <v>0.29828747506027098</v>
      </c>
      <c r="E567">
        <v>0.31421655416488598</v>
      </c>
      <c r="F567">
        <v>4974104800</v>
      </c>
      <c r="G567">
        <v>0.31421655416488598</v>
      </c>
      <c r="H567" t="s">
        <v>10</v>
      </c>
    </row>
    <row r="568" spans="1:8" x14ac:dyDescent="0.25">
      <c r="A568" s="3">
        <v>37956</v>
      </c>
      <c r="B568">
        <v>0.31616976181536899</v>
      </c>
      <c r="C568">
        <v>0.32909292969245901</v>
      </c>
      <c r="D568">
        <v>0.28927150560118697</v>
      </c>
      <c r="E568">
        <v>0.32112881541252097</v>
      </c>
      <c r="F568">
        <v>5453873600</v>
      </c>
      <c r="G568">
        <v>0.32112881541252097</v>
      </c>
      <c r="H568" t="s">
        <v>10</v>
      </c>
    </row>
    <row r="569" spans="1:8" x14ac:dyDescent="0.25">
      <c r="A569" s="3">
        <v>37987</v>
      </c>
      <c r="B569">
        <v>0.32383357730805701</v>
      </c>
      <c r="C569">
        <v>0.37327272937599498</v>
      </c>
      <c r="D569">
        <v>0.31827367495894898</v>
      </c>
      <c r="E569">
        <v>0.33901119232177701</v>
      </c>
      <c r="F569">
        <v>7927802400</v>
      </c>
      <c r="G569">
        <v>0.33901119232177701</v>
      </c>
      <c r="H569" t="s">
        <v>10</v>
      </c>
    </row>
    <row r="570" spans="1:8" x14ac:dyDescent="0.25">
      <c r="A570" s="3">
        <v>38018</v>
      </c>
      <c r="B570">
        <v>0.33750821740524201</v>
      </c>
      <c r="C570">
        <v>0.36215289228222303</v>
      </c>
      <c r="D570">
        <v>0.32608796522687</v>
      </c>
      <c r="E570">
        <v>0.35944825410842801</v>
      </c>
      <c r="F570">
        <v>4922030400</v>
      </c>
      <c r="G570">
        <v>0.35944825410842801</v>
      </c>
      <c r="H570" t="s">
        <v>10</v>
      </c>
    </row>
    <row r="571" spans="1:8" x14ac:dyDescent="0.25">
      <c r="A571" s="3">
        <v>38047</v>
      </c>
      <c r="B571">
        <v>0.36215298626467801</v>
      </c>
      <c r="C571">
        <v>0.42286257887260897</v>
      </c>
      <c r="D571">
        <v>0.35463991658493899</v>
      </c>
      <c r="E571">
        <v>0.40633264183998102</v>
      </c>
      <c r="F571">
        <v>11626115200</v>
      </c>
      <c r="G571">
        <v>0.40633264183998102</v>
      </c>
      <c r="H571" t="s">
        <v>10</v>
      </c>
    </row>
    <row r="572" spans="1:8" x14ac:dyDescent="0.25">
      <c r="A572" s="3">
        <v>38078</v>
      </c>
      <c r="B572">
        <v>0.40407894926238103</v>
      </c>
      <c r="C572">
        <v>0.444501204521419</v>
      </c>
      <c r="D572">
        <v>0.38304101155300102</v>
      </c>
      <c r="E572">
        <v>0.387398391962051</v>
      </c>
      <c r="F572">
        <v>8930174400</v>
      </c>
      <c r="G572">
        <v>0.387398391962051</v>
      </c>
      <c r="H572" t="s">
        <v>10</v>
      </c>
    </row>
    <row r="573" spans="1:8" x14ac:dyDescent="0.25">
      <c r="A573" s="3">
        <v>38108</v>
      </c>
      <c r="B573">
        <v>0.39070477599252901</v>
      </c>
      <c r="C573">
        <v>0.43248023569268301</v>
      </c>
      <c r="D573">
        <v>0.383190854619397</v>
      </c>
      <c r="E573">
        <v>0.421659976243972</v>
      </c>
      <c r="F573">
        <v>5304275200</v>
      </c>
      <c r="G573">
        <v>0.421659976243972</v>
      </c>
      <c r="H573" t="s">
        <v>10</v>
      </c>
    </row>
    <row r="574" spans="1:8" x14ac:dyDescent="0.25">
      <c r="A574" s="3">
        <v>38139</v>
      </c>
      <c r="B574">
        <v>0.41760285397383801</v>
      </c>
      <c r="C574">
        <v>0.51377645452865806</v>
      </c>
      <c r="D574">
        <v>0.41489821668542698</v>
      </c>
      <c r="E574">
        <v>0.48898118734359702</v>
      </c>
      <c r="F574">
        <v>8227234400</v>
      </c>
      <c r="G574">
        <v>0.48898118734359702</v>
      </c>
      <c r="H574" t="s">
        <v>10</v>
      </c>
    </row>
    <row r="575" spans="1:8" x14ac:dyDescent="0.25">
      <c r="A575" s="3">
        <v>38169</v>
      </c>
      <c r="B575">
        <v>0.48236933560670497</v>
      </c>
      <c r="C575">
        <v>0.50536125898361794</v>
      </c>
      <c r="D575">
        <v>0.43187831207272198</v>
      </c>
      <c r="E575">
        <v>0.48597607016563399</v>
      </c>
      <c r="F575">
        <v>9696579200</v>
      </c>
      <c r="G575">
        <v>0.48597607016563399</v>
      </c>
      <c r="H575" t="s">
        <v>10</v>
      </c>
    </row>
    <row r="576" spans="1:8" x14ac:dyDescent="0.25">
      <c r="A576" s="3">
        <v>38200</v>
      </c>
      <c r="B576">
        <v>0.46854488952890599</v>
      </c>
      <c r="C576">
        <v>0.52865276716915499</v>
      </c>
      <c r="D576">
        <v>0.44630443860954899</v>
      </c>
      <c r="E576">
        <v>0.51828444004058805</v>
      </c>
      <c r="F576">
        <v>8011365600</v>
      </c>
      <c r="G576">
        <v>0.51828444004058805</v>
      </c>
      <c r="H576" t="s">
        <v>10</v>
      </c>
    </row>
    <row r="577" spans="1:8" x14ac:dyDescent="0.25">
      <c r="A577" s="3">
        <v>38231</v>
      </c>
      <c r="B577">
        <v>0.51542945952396602</v>
      </c>
      <c r="C577">
        <v>0.59011413887123199</v>
      </c>
      <c r="D577">
        <v>0.51377669174017604</v>
      </c>
      <c r="E577">
        <v>0.58229976892471302</v>
      </c>
      <c r="F577">
        <v>7673506400</v>
      </c>
      <c r="G577">
        <v>0.58229976892471302</v>
      </c>
      <c r="H577" t="s">
        <v>10</v>
      </c>
    </row>
    <row r="578" spans="1:8" x14ac:dyDescent="0.25">
      <c r="A578" s="3">
        <v>38261</v>
      </c>
      <c r="B578">
        <v>0.58785949530583204</v>
      </c>
      <c r="C578">
        <v>0.79944127724631797</v>
      </c>
      <c r="D578">
        <v>0.56576966624995895</v>
      </c>
      <c r="E578">
        <v>0.78741937875747603</v>
      </c>
      <c r="F578">
        <v>16094366400</v>
      </c>
      <c r="G578">
        <v>0.78741937875747603</v>
      </c>
      <c r="H578" t="s">
        <v>10</v>
      </c>
    </row>
    <row r="579" spans="1:8" x14ac:dyDescent="0.25">
      <c r="A579" s="3">
        <v>38292</v>
      </c>
      <c r="B579">
        <v>0.78892224247119402</v>
      </c>
      <c r="C579">
        <v>1.04543432592312</v>
      </c>
      <c r="D579">
        <v>0.78201002397102604</v>
      </c>
      <c r="E579">
        <v>1.0075660943984901</v>
      </c>
      <c r="F579">
        <v>17439604000</v>
      </c>
      <c r="G579">
        <v>1.0075660943984901</v>
      </c>
      <c r="H579" t="s">
        <v>10</v>
      </c>
    </row>
    <row r="580" spans="1:8" x14ac:dyDescent="0.25">
      <c r="A580" s="3">
        <v>38322</v>
      </c>
      <c r="B580">
        <v>1.0186868759747301</v>
      </c>
      <c r="C580">
        <v>1.0210910652485901</v>
      </c>
      <c r="D580">
        <v>0.92566894745647799</v>
      </c>
      <c r="E580">
        <v>0.96774476766586304</v>
      </c>
      <c r="F580">
        <v>15948615200</v>
      </c>
      <c r="G580">
        <v>0.96774476766586304</v>
      </c>
      <c r="H580" t="s">
        <v>10</v>
      </c>
    </row>
    <row r="581" spans="1:8" x14ac:dyDescent="0.25">
      <c r="A581" s="3">
        <v>38353</v>
      </c>
      <c r="B581">
        <v>0.97345563531217405</v>
      </c>
      <c r="C581">
        <v>1.17046078783826</v>
      </c>
      <c r="D581">
        <v>0.94069621260752301</v>
      </c>
      <c r="E581">
        <v>1.15558362007141</v>
      </c>
      <c r="F581">
        <v>25708244800</v>
      </c>
      <c r="G581">
        <v>1.15558362007141</v>
      </c>
      <c r="H581" t="s">
        <v>10</v>
      </c>
    </row>
    <row r="582" spans="1:8" x14ac:dyDescent="0.25">
      <c r="A582" s="3">
        <v>38384</v>
      </c>
      <c r="B582">
        <v>1.15783795091316</v>
      </c>
      <c r="C582">
        <v>1.36566244503351</v>
      </c>
      <c r="D582">
        <v>1.1507750536117201</v>
      </c>
      <c r="E582">
        <v>1.3482313156127901</v>
      </c>
      <c r="F582">
        <v>21448946400</v>
      </c>
      <c r="G582">
        <v>1.3482313156127901</v>
      </c>
      <c r="H582" t="s">
        <v>10</v>
      </c>
    </row>
    <row r="583" spans="1:8" x14ac:dyDescent="0.25">
      <c r="A583" s="3">
        <v>38412</v>
      </c>
      <c r="B583">
        <v>1.3521383557547699</v>
      </c>
      <c r="C583">
        <v>1.3557442391418399</v>
      </c>
      <c r="D583">
        <v>1.16700450805558</v>
      </c>
      <c r="E583">
        <v>1.25235795974731</v>
      </c>
      <c r="F583">
        <v>14675920000</v>
      </c>
      <c r="G583">
        <v>1.25235795974731</v>
      </c>
      <c r="H583" t="s">
        <v>10</v>
      </c>
    </row>
    <row r="584" spans="1:8" x14ac:dyDescent="0.25">
      <c r="A584" s="3">
        <v>38443</v>
      </c>
      <c r="B584">
        <v>1.26498053100573</v>
      </c>
      <c r="C584">
        <v>1.33590863350156</v>
      </c>
      <c r="D584">
        <v>1.02184260464274</v>
      </c>
      <c r="E584">
        <v>1.0837539434432899</v>
      </c>
      <c r="F584">
        <v>19375518400</v>
      </c>
      <c r="G584">
        <v>1.0837539434432899</v>
      </c>
      <c r="H584" t="s">
        <v>10</v>
      </c>
    </row>
    <row r="585" spans="1:8" x14ac:dyDescent="0.25">
      <c r="A585" s="3">
        <v>38473</v>
      </c>
      <c r="B585">
        <v>1.08826212601614</v>
      </c>
      <c r="C585">
        <v>1.2304188123869899</v>
      </c>
      <c r="D585">
        <v>0.99509439699516899</v>
      </c>
      <c r="E585">
        <v>1.1949547529220499</v>
      </c>
      <c r="F585">
        <v>12858294400</v>
      </c>
      <c r="G585">
        <v>1.1949547529220499</v>
      </c>
      <c r="H585" t="s">
        <v>10</v>
      </c>
    </row>
    <row r="586" spans="1:8" x14ac:dyDescent="0.25">
      <c r="A586" s="3">
        <v>38504</v>
      </c>
      <c r="B586">
        <v>1.19886127045123</v>
      </c>
      <c r="C586">
        <v>1.2250079996544101</v>
      </c>
      <c r="D586">
        <v>1.06752401922352</v>
      </c>
      <c r="E586">
        <v>1.1062943935394201</v>
      </c>
      <c r="F586">
        <v>11327195600</v>
      </c>
      <c r="G586">
        <v>1.1062943935394201</v>
      </c>
      <c r="H586" t="s">
        <v>10</v>
      </c>
    </row>
    <row r="587" spans="1:8" x14ac:dyDescent="0.25">
      <c r="A587" s="3">
        <v>38534</v>
      </c>
      <c r="B587">
        <v>1.1068954068867201</v>
      </c>
      <c r="C587">
        <v>1.3338046647233801</v>
      </c>
      <c r="D587">
        <v>1.09066597735029</v>
      </c>
      <c r="E587">
        <v>1.28181064128875</v>
      </c>
      <c r="F587">
        <v>10094246400</v>
      </c>
      <c r="G587">
        <v>1.28181064128875</v>
      </c>
      <c r="H587" t="s">
        <v>10</v>
      </c>
    </row>
    <row r="588" spans="1:8" x14ac:dyDescent="0.25">
      <c r="A588" s="3">
        <v>38565</v>
      </c>
      <c r="B588">
        <v>1.2794068285046101</v>
      </c>
      <c r="C588">
        <v>1.4525187212562101</v>
      </c>
      <c r="D588">
        <v>1.2628768454003401</v>
      </c>
      <c r="E588">
        <v>1.4092411994934</v>
      </c>
      <c r="F588">
        <v>9400806800</v>
      </c>
      <c r="G588">
        <v>1.4092411994934</v>
      </c>
      <c r="H588" t="s">
        <v>10</v>
      </c>
    </row>
    <row r="589" spans="1:8" x14ac:dyDescent="0.25">
      <c r="A589" s="3">
        <v>38596</v>
      </c>
      <c r="B589">
        <v>1.4125464983662399</v>
      </c>
      <c r="C589">
        <v>1.6397561492207</v>
      </c>
      <c r="D589">
        <v>1.3851971625331401</v>
      </c>
      <c r="E589">
        <v>1.61120522022247</v>
      </c>
      <c r="F589">
        <v>12347770400</v>
      </c>
      <c r="G589">
        <v>1.61120522022247</v>
      </c>
      <c r="H589" t="s">
        <v>10</v>
      </c>
    </row>
    <row r="590" spans="1:8" x14ac:dyDescent="0.25">
      <c r="A590" s="3">
        <v>38626</v>
      </c>
      <c r="B590">
        <v>1.6277346459047599</v>
      </c>
      <c r="C590">
        <v>1.7425411326857301</v>
      </c>
      <c r="D590">
        <v>1.4386937381056699</v>
      </c>
      <c r="E590">
        <v>1.7308205366134599</v>
      </c>
      <c r="F590">
        <v>18643447200</v>
      </c>
      <c r="G590">
        <v>1.7308205366134599</v>
      </c>
      <c r="H590" t="s">
        <v>10</v>
      </c>
    </row>
    <row r="591" spans="1:8" x14ac:dyDescent="0.25">
      <c r="A591" s="3">
        <v>38657</v>
      </c>
      <c r="B591">
        <v>1.72030145816942</v>
      </c>
      <c r="C591">
        <v>2.1359502358056099</v>
      </c>
      <c r="D591">
        <v>1.70918075614787</v>
      </c>
      <c r="E591">
        <v>2.03827452659606</v>
      </c>
      <c r="F591">
        <v>13456427600</v>
      </c>
      <c r="G591">
        <v>2.03827452659606</v>
      </c>
      <c r="H591" t="s">
        <v>10</v>
      </c>
    </row>
    <row r="592" spans="1:8" x14ac:dyDescent="0.25">
      <c r="A592" s="3">
        <v>38687</v>
      </c>
      <c r="B592">
        <v>2.0722358699958998</v>
      </c>
      <c r="C592">
        <v>2.26788845279984</v>
      </c>
      <c r="D592">
        <v>2.0680281883320299</v>
      </c>
      <c r="E592">
        <v>2.1605951786041202</v>
      </c>
      <c r="F592">
        <v>13064164400</v>
      </c>
      <c r="G592">
        <v>2.1605951786041202</v>
      </c>
      <c r="H592" t="s">
        <v>10</v>
      </c>
    </row>
    <row r="593" spans="1:8" x14ac:dyDescent="0.25">
      <c r="A593" s="3">
        <v>38718</v>
      </c>
      <c r="B593">
        <v>2.1753220257288501</v>
      </c>
      <c r="C593">
        <v>2.5966815286937601</v>
      </c>
      <c r="D593">
        <v>2.1299397678330201</v>
      </c>
      <c r="E593">
        <v>2.2693917751312198</v>
      </c>
      <c r="F593">
        <v>21878371200</v>
      </c>
      <c r="G593">
        <v>2.2693917751312198</v>
      </c>
      <c r="H593" t="s">
        <v>10</v>
      </c>
    </row>
    <row r="594" spans="1:8" x14ac:dyDescent="0.25">
      <c r="A594" s="3">
        <v>38749</v>
      </c>
      <c r="B594">
        <v>2.2525618285013</v>
      </c>
      <c r="C594">
        <v>2.2979432915509901</v>
      </c>
      <c r="D594">
        <v>1.8904089616103701</v>
      </c>
      <c r="E594">
        <v>2.0584111213684002</v>
      </c>
      <c r="F594">
        <v>18760697200</v>
      </c>
      <c r="G594">
        <v>2.0584111213684002</v>
      </c>
      <c r="H594" t="s">
        <v>10</v>
      </c>
    </row>
    <row r="595" spans="1:8" x14ac:dyDescent="0.25">
      <c r="A595" s="3">
        <v>38777</v>
      </c>
      <c r="B595">
        <v>2.0689300358343501</v>
      </c>
      <c r="C595">
        <v>2.10349294465132</v>
      </c>
      <c r="D595">
        <v>1.73322527696725</v>
      </c>
      <c r="E595">
        <v>1.88499879837036</v>
      </c>
      <c r="F595">
        <v>23192632400</v>
      </c>
      <c r="G595">
        <v>1.88499879837036</v>
      </c>
      <c r="H595" t="s">
        <v>10</v>
      </c>
    </row>
    <row r="596" spans="1:8" x14ac:dyDescent="0.25">
      <c r="A596" s="3">
        <v>38808</v>
      </c>
      <c r="B596">
        <v>1.9135505703520801</v>
      </c>
      <c r="C596">
        <v>2.16540400467834</v>
      </c>
      <c r="D596">
        <v>1.8348080009976799</v>
      </c>
      <c r="E596">
        <v>2.1155145168304399</v>
      </c>
      <c r="F596">
        <v>20119282400</v>
      </c>
      <c r="G596">
        <v>2.1155145168304399</v>
      </c>
      <c r="H596" t="s">
        <v>10</v>
      </c>
    </row>
    <row r="597" spans="1:8" x14ac:dyDescent="0.25">
      <c r="A597" s="3">
        <v>38838</v>
      </c>
      <c r="B597">
        <v>2.1269344276213298</v>
      </c>
      <c r="C597">
        <v>2.21799847810854</v>
      </c>
      <c r="D597">
        <v>1.7638796179571301</v>
      </c>
      <c r="E597">
        <v>1.7963386774063099</v>
      </c>
      <c r="F597">
        <v>15608779200</v>
      </c>
      <c r="G597">
        <v>1.7963386774063099</v>
      </c>
      <c r="H597" t="s">
        <v>10</v>
      </c>
    </row>
    <row r="598" spans="1:8" x14ac:dyDescent="0.25">
      <c r="A598" s="3">
        <v>38869</v>
      </c>
      <c r="B598">
        <v>1.7987429331126501</v>
      </c>
      <c r="C598">
        <v>1.8964186574536901</v>
      </c>
      <c r="D598">
        <v>1.6653027141469601</v>
      </c>
      <c r="E598">
        <v>1.72120296955108</v>
      </c>
      <c r="F598">
        <v>17936623600</v>
      </c>
      <c r="G598">
        <v>1.72120296955108</v>
      </c>
      <c r="H598" t="s">
        <v>10</v>
      </c>
    </row>
    <row r="599" spans="1:8" x14ac:dyDescent="0.25">
      <c r="A599" s="3">
        <v>38899</v>
      </c>
      <c r="B599">
        <v>1.7287179733331299</v>
      </c>
      <c r="C599">
        <v>2.0626195800304399</v>
      </c>
      <c r="D599">
        <v>1.5075191962437</v>
      </c>
      <c r="E599">
        <v>2.0424838066100999</v>
      </c>
      <c r="F599">
        <v>17479742000</v>
      </c>
      <c r="G599">
        <v>2.0424838066100999</v>
      </c>
      <c r="H599" t="s">
        <v>10</v>
      </c>
    </row>
    <row r="600" spans="1:8" x14ac:dyDescent="0.25">
      <c r="A600" s="3">
        <v>38930</v>
      </c>
      <c r="B600">
        <v>2.02024252896957</v>
      </c>
      <c r="C600">
        <v>2.1037934920524899</v>
      </c>
      <c r="D600">
        <v>1.8807912936162401</v>
      </c>
      <c r="E600">
        <v>2.0391767024993799</v>
      </c>
      <c r="F600">
        <v>17887646000</v>
      </c>
      <c r="G600">
        <v>2.0391767024993799</v>
      </c>
      <c r="H600" t="s">
        <v>10</v>
      </c>
    </row>
    <row r="601" spans="1:8" x14ac:dyDescent="0.25">
      <c r="A601" s="3">
        <v>38961</v>
      </c>
      <c r="B601">
        <v>2.0581106511737</v>
      </c>
      <c r="C601">
        <v>2.3376147908563301</v>
      </c>
      <c r="D601">
        <v>2.0382752346588502</v>
      </c>
      <c r="E601">
        <v>2.3135716915130602</v>
      </c>
      <c r="F601">
        <v>17721558400</v>
      </c>
      <c r="G601">
        <v>2.3135716915130602</v>
      </c>
      <c r="H601" t="s">
        <v>10</v>
      </c>
    </row>
    <row r="602" spans="1:8" x14ac:dyDescent="0.25">
      <c r="A602" s="3">
        <v>38991</v>
      </c>
      <c r="B602">
        <v>2.2570698067203501</v>
      </c>
      <c r="C602">
        <v>2.4824761784181599</v>
      </c>
      <c r="D602">
        <v>2.1819340150988098</v>
      </c>
      <c r="E602">
        <v>2.4367935657501198</v>
      </c>
      <c r="F602">
        <v>14387956800</v>
      </c>
      <c r="G602">
        <v>2.4367935657501198</v>
      </c>
      <c r="H602" t="s">
        <v>10</v>
      </c>
    </row>
    <row r="603" spans="1:8" x14ac:dyDescent="0.25">
      <c r="A603" s="3">
        <v>39022</v>
      </c>
      <c r="B603">
        <v>2.4373945851458898</v>
      </c>
      <c r="C603">
        <v>2.7998476905506799</v>
      </c>
      <c r="D603">
        <v>2.3379145703924</v>
      </c>
      <c r="E603">
        <v>2.7547659873962398</v>
      </c>
      <c r="F603">
        <v>13834884000</v>
      </c>
      <c r="G603">
        <v>2.7547659873962398</v>
      </c>
      <c r="H603" t="s">
        <v>10</v>
      </c>
    </row>
    <row r="604" spans="1:8" x14ac:dyDescent="0.25">
      <c r="A604" s="3">
        <v>39052</v>
      </c>
      <c r="B604">
        <v>2.7589740170980699</v>
      </c>
      <c r="C604">
        <v>2.77490310138425</v>
      </c>
      <c r="D604">
        <v>2.3072602654771299</v>
      </c>
      <c r="E604">
        <v>2.5497972965240399</v>
      </c>
      <c r="F604">
        <v>16890792800</v>
      </c>
      <c r="G604">
        <v>2.5497972965240399</v>
      </c>
      <c r="H604" t="s">
        <v>10</v>
      </c>
    </row>
    <row r="605" spans="1:8" x14ac:dyDescent="0.25">
      <c r="A605" s="3">
        <v>39083</v>
      </c>
      <c r="B605">
        <v>2.5933762844799402</v>
      </c>
      <c r="C605">
        <v>2.9392997107882901</v>
      </c>
      <c r="D605">
        <v>2.4614381764493101</v>
      </c>
      <c r="E605">
        <v>2.5765459537506099</v>
      </c>
      <c r="F605">
        <v>27209781200</v>
      </c>
      <c r="G605">
        <v>2.5765459537506099</v>
      </c>
      <c r="H605" t="s">
        <v>10</v>
      </c>
    </row>
    <row r="606" spans="1:8" x14ac:dyDescent="0.25">
      <c r="A606" s="3">
        <v>39114</v>
      </c>
      <c r="B606">
        <v>2.5915725172190198</v>
      </c>
      <c r="C606">
        <v>2.72922022443852</v>
      </c>
      <c r="D606">
        <v>2.4902900026033499</v>
      </c>
      <c r="E606">
        <v>2.54288482666015</v>
      </c>
      <c r="F606">
        <v>13722354800</v>
      </c>
      <c r="G606">
        <v>2.54288482666015</v>
      </c>
      <c r="H606" t="s">
        <v>10</v>
      </c>
    </row>
    <row r="607" spans="1:8" x14ac:dyDescent="0.25">
      <c r="A607" s="3">
        <v>39142</v>
      </c>
      <c r="B607">
        <v>2.52545325470876</v>
      </c>
      <c r="C607">
        <v>2.91014707197392</v>
      </c>
      <c r="D607">
        <v>2.5170380893686901</v>
      </c>
      <c r="E607">
        <v>2.7923345565795898</v>
      </c>
      <c r="F607">
        <v>15918644000</v>
      </c>
      <c r="G607">
        <v>2.7923345565795898</v>
      </c>
      <c r="H607" t="s">
        <v>10</v>
      </c>
    </row>
    <row r="608" spans="1:8" x14ac:dyDescent="0.25">
      <c r="A608" s="3">
        <v>39173</v>
      </c>
      <c r="B608">
        <v>2.8293012320069</v>
      </c>
      <c r="C608">
        <v>3.0805537587986702</v>
      </c>
      <c r="D608">
        <v>2.6928551136635899</v>
      </c>
      <c r="E608">
        <v>2.9994080066680899</v>
      </c>
      <c r="F608">
        <v>13459740000</v>
      </c>
      <c r="G608">
        <v>2.9994080066680899</v>
      </c>
      <c r="H608" t="s">
        <v>10</v>
      </c>
    </row>
    <row r="609" spans="1:8" x14ac:dyDescent="0.25">
      <c r="A609" s="3">
        <v>39203</v>
      </c>
      <c r="B609">
        <v>2.9930965181303901</v>
      </c>
      <c r="C609">
        <v>3.67171948424867</v>
      </c>
      <c r="D609">
        <v>2.9618400528268398</v>
      </c>
      <c r="E609">
        <v>3.6422665119171098</v>
      </c>
      <c r="F609">
        <v>17365068000</v>
      </c>
      <c r="G609">
        <v>3.6422665119171098</v>
      </c>
      <c r="H609" t="s">
        <v>10</v>
      </c>
    </row>
    <row r="610" spans="1:8" x14ac:dyDescent="0.25">
      <c r="A610" s="3">
        <v>39234</v>
      </c>
      <c r="B610">
        <v>3.6395615699994499</v>
      </c>
      <c r="C610">
        <v>3.8352143746281699</v>
      </c>
      <c r="D610">
        <v>3.4682532119199099</v>
      </c>
      <c r="E610">
        <v>3.6678123474121</v>
      </c>
      <c r="F610">
        <v>23279541600</v>
      </c>
      <c r="G610">
        <v>3.6678123474121</v>
      </c>
      <c r="H610" t="s">
        <v>10</v>
      </c>
    </row>
    <row r="611" spans="1:8" x14ac:dyDescent="0.25">
      <c r="A611" s="3">
        <v>39264</v>
      </c>
      <c r="B611">
        <v>3.6380587856618698</v>
      </c>
      <c r="C611">
        <v>4.4756688060119201</v>
      </c>
      <c r="D611">
        <v>3.58546396355543</v>
      </c>
      <c r="E611">
        <v>3.9599392414093</v>
      </c>
      <c r="F611">
        <v>24018573600</v>
      </c>
      <c r="G611">
        <v>3.9599392414093</v>
      </c>
      <c r="H611" t="s">
        <v>10</v>
      </c>
    </row>
    <row r="612" spans="1:8" x14ac:dyDescent="0.25">
      <c r="A612" s="3">
        <v>39295</v>
      </c>
      <c r="B612">
        <v>4.0164400244750702</v>
      </c>
      <c r="C612">
        <v>4.1970657394826798</v>
      </c>
      <c r="D612">
        <v>3.3546473861553601</v>
      </c>
      <c r="E612">
        <v>4.1619019508361799</v>
      </c>
      <c r="F612">
        <v>24360798000</v>
      </c>
      <c r="G612">
        <v>4.1619019508361799</v>
      </c>
      <c r="H612" t="s">
        <v>10</v>
      </c>
    </row>
    <row r="613" spans="1:8" x14ac:dyDescent="0.25">
      <c r="A613" s="3">
        <v>39326</v>
      </c>
      <c r="B613">
        <v>4.2057825222331999</v>
      </c>
      <c r="C613">
        <v>4.6583984657688697</v>
      </c>
      <c r="D613">
        <v>3.9070439133480801</v>
      </c>
      <c r="E613">
        <v>4.6124153137206996</v>
      </c>
      <c r="F613">
        <v>20931223600</v>
      </c>
      <c r="G613">
        <v>4.6124153137206996</v>
      </c>
      <c r="H613" t="s">
        <v>10</v>
      </c>
    </row>
    <row r="614" spans="1:8" x14ac:dyDescent="0.25">
      <c r="A614" s="3">
        <v>39356</v>
      </c>
      <c r="B614">
        <v>4.6472794296944899</v>
      </c>
      <c r="C614">
        <v>5.71390256810826</v>
      </c>
      <c r="D614">
        <v>4.5961873411119401</v>
      </c>
      <c r="E614">
        <v>5.7087936401367099</v>
      </c>
      <c r="F614">
        <v>23277791600</v>
      </c>
      <c r="G614">
        <v>5.7087936401367099</v>
      </c>
      <c r="H614" t="s">
        <v>10</v>
      </c>
    </row>
    <row r="615" spans="1:8" x14ac:dyDescent="0.25">
      <c r="A615" s="3">
        <v>39387</v>
      </c>
      <c r="B615">
        <v>5.6682199932676802</v>
      </c>
      <c r="C615">
        <v>5.7908418894528397</v>
      </c>
      <c r="D615">
        <v>4.5270627566171404</v>
      </c>
      <c r="E615">
        <v>5.4764742851257298</v>
      </c>
      <c r="F615">
        <v>26199790400</v>
      </c>
      <c r="G615">
        <v>5.4764742851257298</v>
      </c>
      <c r="H615" t="s">
        <v>10</v>
      </c>
    </row>
    <row r="616" spans="1:8" x14ac:dyDescent="0.25">
      <c r="A616" s="3">
        <v>39417</v>
      </c>
      <c r="B616">
        <v>5.4656543470232499</v>
      </c>
      <c r="C616">
        <v>6.0997973597238699</v>
      </c>
      <c r="D616">
        <v>5.3192903165834498</v>
      </c>
      <c r="E616">
        <v>5.9531335830688397</v>
      </c>
      <c r="F616">
        <v>17252678800</v>
      </c>
      <c r="G616">
        <v>5.9531335830688397</v>
      </c>
      <c r="H616" t="s">
        <v>10</v>
      </c>
    </row>
    <row r="617" spans="1:8" x14ac:dyDescent="0.25">
      <c r="A617" s="3">
        <v>39448</v>
      </c>
      <c r="B617">
        <v>5.98889892043029</v>
      </c>
      <c r="C617">
        <v>6.0186524481766499</v>
      </c>
      <c r="D617">
        <v>3.7910357723434198</v>
      </c>
      <c r="E617">
        <v>4.0681357383728001</v>
      </c>
      <c r="F617">
        <v>35173888400</v>
      </c>
      <c r="G617">
        <v>4.0681357383728001</v>
      </c>
      <c r="H617" t="s">
        <v>10</v>
      </c>
    </row>
    <row r="618" spans="1:8" x14ac:dyDescent="0.25">
      <c r="A618" s="3">
        <v>39479</v>
      </c>
      <c r="B618">
        <v>4.0945827100147598</v>
      </c>
      <c r="C618">
        <v>4.1051015161192099</v>
      </c>
      <c r="D618">
        <v>3.46945568898657</v>
      </c>
      <c r="E618">
        <v>3.7573750019073402</v>
      </c>
      <c r="F618">
        <v>24865954400</v>
      </c>
      <c r="G618">
        <v>3.7573750019073402</v>
      </c>
      <c r="H618" t="s">
        <v>10</v>
      </c>
    </row>
    <row r="619" spans="1:8" x14ac:dyDescent="0.25">
      <c r="A619" s="3">
        <v>39508</v>
      </c>
      <c r="B619">
        <v>3.7399425544224001</v>
      </c>
      <c r="C619">
        <v>4.3800964387992201</v>
      </c>
      <c r="D619">
        <v>3.5463936054821201</v>
      </c>
      <c r="E619">
        <v>4.3127751350402797</v>
      </c>
      <c r="F619">
        <v>22927273600</v>
      </c>
      <c r="G619">
        <v>4.3127751350402797</v>
      </c>
      <c r="H619" t="s">
        <v>10</v>
      </c>
    </row>
    <row r="620" spans="1:8" x14ac:dyDescent="0.25">
      <c r="A620" s="3">
        <v>39539</v>
      </c>
      <c r="B620">
        <v>4.3969285704022703</v>
      </c>
      <c r="C620">
        <v>5.4097548322528102</v>
      </c>
      <c r="D620">
        <v>4.3160833444711804</v>
      </c>
      <c r="E620">
        <v>5.2279272079467702</v>
      </c>
      <c r="F620">
        <v>22786982400</v>
      </c>
      <c r="G620">
        <v>5.2279272079467702</v>
      </c>
      <c r="H620" t="s">
        <v>10</v>
      </c>
    </row>
    <row r="621" spans="1:8" x14ac:dyDescent="0.25">
      <c r="A621" s="3">
        <v>39569</v>
      </c>
      <c r="B621">
        <v>5.2582800921796302</v>
      </c>
      <c r="C621">
        <v>5.7776166898607597</v>
      </c>
      <c r="D621">
        <v>5.16932007073643</v>
      </c>
      <c r="E621">
        <v>5.6727275848388601</v>
      </c>
      <c r="F621">
        <v>18588214400</v>
      </c>
      <c r="G621">
        <v>5.6727275848388601</v>
      </c>
      <c r="H621" t="s">
        <v>10</v>
      </c>
    </row>
    <row r="622" spans="1:8" x14ac:dyDescent="0.25">
      <c r="A622" s="3">
        <v>39600</v>
      </c>
      <c r="B622">
        <v>5.66821962418976</v>
      </c>
      <c r="C622">
        <v>5.7087933056733799</v>
      </c>
      <c r="D622">
        <v>4.9333951577353599</v>
      </c>
      <c r="E622">
        <v>5.0322732925415004</v>
      </c>
      <c r="F622">
        <v>19475794800</v>
      </c>
      <c r="G622">
        <v>5.0322732925415004</v>
      </c>
      <c r="H622" t="s">
        <v>10</v>
      </c>
    </row>
    <row r="623" spans="1:8" x14ac:dyDescent="0.25">
      <c r="A623" s="3">
        <v>39630</v>
      </c>
      <c r="B623">
        <v>4.9358001570139498</v>
      </c>
      <c r="C623">
        <v>5.4371039564438197</v>
      </c>
      <c r="D623">
        <v>4.4038407789414</v>
      </c>
      <c r="E623">
        <v>4.7771143913268999</v>
      </c>
      <c r="F623">
        <v>19749760800</v>
      </c>
      <c r="G623">
        <v>4.7771143913268999</v>
      </c>
      <c r="H623" t="s">
        <v>10</v>
      </c>
    </row>
    <row r="624" spans="1:8" x14ac:dyDescent="0.25">
      <c r="A624" s="3">
        <v>39661</v>
      </c>
      <c r="B624">
        <v>4.8056636985114602</v>
      </c>
      <c r="C624">
        <v>5.4232776768497697</v>
      </c>
      <c r="D624">
        <v>4.5955849578174899</v>
      </c>
      <c r="E624">
        <v>5.0950860977172798</v>
      </c>
      <c r="F624">
        <v>13085755200</v>
      </c>
      <c r="G624">
        <v>5.0950860977172798</v>
      </c>
      <c r="H624" t="s">
        <v>10</v>
      </c>
    </row>
    <row r="625" spans="1:8" x14ac:dyDescent="0.25">
      <c r="A625" s="3">
        <v>39692</v>
      </c>
      <c r="B625">
        <v>5.1813429686478498</v>
      </c>
      <c r="C625">
        <v>5.2144025343079301</v>
      </c>
      <c r="D625">
        <v>3.02315117838753</v>
      </c>
      <c r="E625">
        <v>3.4159598350524898</v>
      </c>
      <c r="F625">
        <v>24067562400</v>
      </c>
      <c r="G625">
        <v>3.4159598350524898</v>
      </c>
      <c r="H625" t="s">
        <v>10</v>
      </c>
    </row>
    <row r="626" spans="1:8" x14ac:dyDescent="0.25">
      <c r="A626" s="3">
        <v>39722</v>
      </c>
      <c r="B626">
        <v>3.3636643515104501</v>
      </c>
      <c r="C626">
        <v>3.49830716536164</v>
      </c>
      <c r="D626">
        <v>2.55460527355197</v>
      </c>
      <c r="E626">
        <v>3.2335295677185001</v>
      </c>
      <c r="F626">
        <v>41426711200</v>
      </c>
      <c r="G626">
        <v>3.2335295677185001</v>
      </c>
      <c r="H626" t="s">
        <v>10</v>
      </c>
    </row>
    <row r="627" spans="1:8" x14ac:dyDescent="0.25">
      <c r="A627" s="3">
        <v>39753</v>
      </c>
      <c r="B627">
        <v>3.1836398940172099</v>
      </c>
      <c r="C627">
        <v>3.3597576503579698</v>
      </c>
      <c r="D627">
        <v>2.3784886483045602</v>
      </c>
      <c r="E627">
        <v>2.7851216793060298</v>
      </c>
      <c r="F627">
        <v>23619461600</v>
      </c>
      <c r="G627">
        <v>2.7851216793060298</v>
      </c>
      <c r="H627" t="s">
        <v>10</v>
      </c>
    </row>
    <row r="628" spans="1:8" x14ac:dyDescent="0.25">
      <c r="A628" s="3">
        <v>39783</v>
      </c>
      <c r="B628">
        <v>2.7439469994928101</v>
      </c>
      <c r="C628">
        <v>3.11361372401708</v>
      </c>
      <c r="D628">
        <v>2.5410816156665001</v>
      </c>
      <c r="E628">
        <v>2.56512451171875</v>
      </c>
      <c r="F628">
        <v>20213846800</v>
      </c>
      <c r="G628">
        <v>2.56512451171875</v>
      </c>
      <c r="H628" t="s">
        <v>10</v>
      </c>
    </row>
    <row r="629" spans="1:8" x14ac:dyDescent="0.25">
      <c r="A629" s="3">
        <v>39814</v>
      </c>
      <c r="B629">
        <v>2.5810535016439302</v>
      </c>
      <c r="C629">
        <v>2.92036499177122</v>
      </c>
      <c r="D629">
        <v>2.3502370933198198</v>
      </c>
      <c r="E629">
        <v>2.7087841033935498</v>
      </c>
      <c r="F629">
        <v>18105740800</v>
      </c>
      <c r="G629">
        <v>2.7087841033935498</v>
      </c>
      <c r="H629" t="s">
        <v>10</v>
      </c>
    </row>
    <row r="630" spans="1:8" x14ac:dyDescent="0.25">
      <c r="A630" s="3">
        <v>39845</v>
      </c>
      <c r="B630">
        <v>2.6778288805902801</v>
      </c>
      <c r="C630">
        <v>3.09558172238274</v>
      </c>
      <c r="D630">
        <v>2.5999885393651501</v>
      </c>
      <c r="E630">
        <v>2.6841402053832999</v>
      </c>
      <c r="F630">
        <v>13867450800</v>
      </c>
      <c r="G630">
        <v>2.6841402053832999</v>
      </c>
      <c r="H630" t="s">
        <v>10</v>
      </c>
    </row>
    <row r="631" spans="1:8" x14ac:dyDescent="0.25">
      <c r="A631" s="3">
        <v>39873</v>
      </c>
      <c r="B631">
        <v>2.64837546049398</v>
      </c>
      <c r="C631">
        <v>3.3053598956502799</v>
      </c>
      <c r="D631">
        <v>2.47436151560836</v>
      </c>
      <c r="E631">
        <v>3.15929698944091</v>
      </c>
      <c r="F631">
        <v>15424598000</v>
      </c>
      <c r="G631">
        <v>3.15929698944091</v>
      </c>
      <c r="H631" t="s">
        <v>10</v>
      </c>
    </row>
    <row r="632" spans="1:8" x14ac:dyDescent="0.25">
      <c r="A632" s="3">
        <v>39904</v>
      </c>
      <c r="B632">
        <v>3.1283399860381098</v>
      </c>
      <c r="C632">
        <v>3.8228922247405999</v>
      </c>
      <c r="D632">
        <v>3.1223290116656801</v>
      </c>
      <c r="E632">
        <v>3.7817182540893501</v>
      </c>
      <c r="F632">
        <v>11821681200</v>
      </c>
      <c r="G632">
        <v>3.7817182540893501</v>
      </c>
      <c r="H632" t="s">
        <v>10</v>
      </c>
    </row>
    <row r="633" spans="1:8" x14ac:dyDescent="0.25">
      <c r="A633" s="3">
        <v>39934</v>
      </c>
      <c r="B633">
        <v>3.7808163805370101</v>
      </c>
      <c r="C633">
        <v>4.0843633775047596</v>
      </c>
      <c r="D633">
        <v>3.5878681069750602</v>
      </c>
      <c r="E633">
        <v>4.0816588401794398</v>
      </c>
      <c r="F633">
        <v>9457142800</v>
      </c>
      <c r="G633">
        <v>4.0816588401794398</v>
      </c>
      <c r="H633" t="s">
        <v>10</v>
      </c>
    </row>
    <row r="634" spans="1:8" x14ac:dyDescent="0.25">
      <c r="A634" s="3">
        <v>39965</v>
      </c>
      <c r="B634">
        <v>4.10149508220369</v>
      </c>
      <c r="C634">
        <v>4.3999323513220201</v>
      </c>
      <c r="D634">
        <v>3.9936000929142499</v>
      </c>
      <c r="E634">
        <v>4.28061771392822</v>
      </c>
      <c r="F634">
        <v>12675572000</v>
      </c>
      <c r="G634">
        <v>4.28061771392822</v>
      </c>
      <c r="H634" t="s">
        <v>10</v>
      </c>
    </row>
    <row r="635" spans="1:8" x14ac:dyDescent="0.25">
      <c r="A635" s="3">
        <v>39995</v>
      </c>
      <c r="B635">
        <v>4.3127752422016901</v>
      </c>
      <c r="C635">
        <v>4.9589401166363301</v>
      </c>
      <c r="D635">
        <v>4.0398830347172598</v>
      </c>
      <c r="E635">
        <v>4.9105529785156197</v>
      </c>
      <c r="F635">
        <v>10942136800</v>
      </c>
      <c r="G635">
        <v>4.9105529785156197</v>
      </c>
      <c r="H635" t="s">
        <v>10</v>
      </c>
    </row>
    <row r="636" spans="1:8" x14ac:dyDescent="0.25">
      <c r="A636" s="3">
        <v>40026</v>
      </c>
      <c r="B636">
        <v>4.9652516617674101</v>
      </c>
      <c r="C636">
        <v>5.1840463243503896</v>
      </c>
      <c r="D636">
        <v>4.7912379579006403</v>
      </c>
      <c r="E636">
        <v>5.0554146766662598</v>
      </c>
      <c r="F636">
        <v>8165124800</v>
      </c>
      <c r="G636">
        <v>5.0554146766662598</v>
      </c>
      <c r="H636" t="s">
        <v>10</v>
      </c>
    </row>
    <row r="637" spans="1:8" x14ac:dyDescent="0.25">
      <c r="A637" s="3">
        <v>40057</v>
      </c>
      <c r="B637">
        <v>5.0488032155800502</v>
      </c>
      <c r="C637">
        <v>5.6772366484641301</v>
      </c>
      <c r="D637">
        <v>4.9321927005782298</v>
      </c>
      <c r="E637">
        <v>5.5705442428588796</v>
      </c>
      <c r="F637">
        <v>9989319200</v>
      </c>
      <c r="G637">
        <v>5.5705442428588796</v>
      </c>
      <c r="H637" t="s">
        <v>10</v>
      </c>
    </row>
    <row r="638" spans="1:8" x14ac:dyDescent="0.25">
      <c r="A638" s="3">
        <v>40087</v>
      </c>
      <c r="B638">
        <v>5.5705422109362397</v>
      </c>
      <c r="C638">
        <v>6.27260782995012</v>
      </c>
      <c r="D638">
        <v>5.4307894916522397</v>
      </c>
      <c r="E638">
        <v>5.6652126312255797</v>
      </c>
      <c r="F638">
        <v>12956176800</v>
      </c>
      <c r="G638">
        <v>5.6652126312255797</v>
      </c>
      <c r="H638" t="s">
        <v>10</v>
      </c>
    </row>
    <row r="639" spans="1:8" x14ac:dyDescent="0.25">
      <c r="A639" s="3">
        <v>40118</v>
      </c>
      <c r="B639">
        <v>5.7042841104777597</v>
      </c>
      <c r="C639">
        <v>6.25127036249709</v>
      </c>
      <c r="D639">
        <v>5.57715520719682</v>
      </c>
      <c r="E639">
        <v>6.0081324577331499</v>
      </c>
      <c r="F639">
        <v>8454784800</v>
      </c>
      <c r="G639">
        <v>6.0081324577331499</v>
      </c>
      <c r="H639" t="s">
        <v>10</v>
      </c>
    </row>
    <row r="640" spans="1:8" x14ac:dyDescent="0.25">
      <c r="A640" s="3">
        <v>40148</v>
      </c>
      <c r="B640">
        <v>6.0781583765004399</v>
      </c>
      <c r="C640">
        <v>6.4300925185503299</v>
      </c>
      <c r="D640">
        <v>5.67062352101442</v>
      </c>
      <c r="E640">
        <v>6.3333182334899902</v>
      </c>
      <c r="F640">
        <v>11393958800</v>
      </c>
      <c r="G640">
        <v>6.3333182334899902</v>
      </c>
      <c r="H640" t="s">
        <v>10</v>
      </c>
    </row>
    <row r="641" spans="1:8" x14ac:dyDescent="0.25">
      <c r="A641" s="3">
        <v>40179</v>
      </c>
      <c r="B641">
        <v>6.4144661500625801</v>
      </c>
      <c r="C641">
        <v>6.4793834868122904</v>
      </c>
      <c r="D641">
        <v>5.7178100850159197</v>
      </c>
      <c r="E641">
        <v>5.7722082138061497</v>
      </c>
      <c r="F641">
        <v>15168994400</v>
      </c>
      <c r="G641">
        <v>5.7722082138061497</v>
      </c>
      <c r="H641" t="s">
        <v>10</v>
      </c>
    </row>
    <row r="642" spans="1:8" x14ac:dyDescent="0.25">
      <c r="A642" s="3">
        <v>40210</v>
      </c>
      <c r="B642">
        <v>5.78152217638167</v>
      </c>
      <c r="C642">
        <v>6.1662156347763002</v>
      </c>
      <c r="D642">
        <v>5.73583958242153</v>
      </c>
      <c r="E642">
        <v>6.1496858596801696</v>
      </c>
      <c r="F642">
        <v>10776080000</v>
      </c>
      <c r="G642">
        <v>6.1496858596801696</v>
      </c>
      <c r="H642" t="s">
        <v>10</v>
      </c>
    </row>
    <row r="643" spans="1:8" x14ac:dyDescent="0.25">
      <c r="A643" s="3">
        <v>40238</v>
      </c>
      <c r="B643">
        <v>6.1836490040127696</v>
      </c>
      <c r="C643">
        <v>7.1372689391194104</v>
      </c>
      <c r="D643">
        <v>6.1746329426046298</v>
      </c>
      <c r="E643">
        <v>7.0627336502075098</v>
      </c>
      <c r="F643">
        <v>12154172800</v>
      </c>
      <c r="G643">
        <v>7.0627336502075098</v>
      </c>
      <c r="H643" t="s">
        <v>10</v>
      </c>
    </row>
    <row r="644" spans="1:8" x14ac:dyDescent="0.25">
      <c r="A644" s="3">
        <v>40269</v>
      </c>
      <c r="B644">
        <v>7.13516591669603</v>
      </c>
      <c r="C644">
        <v>8.1885650087382302</v>
      </c>
      <c r="D644">
        <v>6.9951133826644698</v>
      </c>
      <c r="E644">
        <v>7.8468494415283203</v>
      </c>
      <c r="F644">
        <v>12367129600</v>
      </c>
      <c r="G644">
        <v>7.8468494415283203</v>
      </c>
      <c r="H644" t="s">
        <v>10</v>
      </c>
    </row>
    <row r="645" spans="1:8" x14ac:dyDescent="0.25">
      <c r="A645" s="3">
        <v>40299</v>
      </c>
      <c r="B645">
        <v>7.9294968631382101</v>
      </c>
      <c r="C645">
        <v>8.0509161507781997</v>
      </c>
      <c r="D645">
        <v>5.9882966223850103</v>
      </c>
      <c r="E645">
        <v>7.7203197479248002</v>
      </c>
      <c r="F645">
        <v>18082654800</v>
      </c>
      <c r="G645">
        <v>7.7203197479248002</v>
      </c>
      <c r="H645" t="s">
        <v>10</v>
      </c>
    </row>
    <row r="646" spans="1:8" x14ac:dyDescent="0.25">
      <c r="A646" s="3">
        <v>40330</v>
      </c>
      <c r="B646">
        <v>7.8047724365156403</v>
      </c>
      <c r="C646">
        <v>8.3854190164976501</v>
      </c>
      <c r="D646">
        <v>7.2791242750542002</v>
      </c>
      <c r="E646">
        <v>7.55953025817871</v>
      </c>
      <c r="F646">
        <v>16651252800</v>
      </c>
      <c r="G646">
        <v>7.55953025817871</v>
      </c>
      <c r="H646" t="s">
        <v>10</v>
      </c>
    </row>
    <row r="647" spans="1:8" x14ac:dyDescent="0.25">
      <c r="A647" s="3">
        <v>40360</v>
      </c>
      <c r="B647">
        <v>7.6427797160499802</v>
      </c>
      <c r="C647">
        <v>7.9941135787022501</v>
      </c>
      <c r="D647">
        <v>7.2009834890373803</v>
      </c>
      <c r="E647">
        <v>7.7314395904540998</v>
      </c>
      <c r="F647">
        <v>15669704400</v>
      </c>
      <c r="G647">
        <v>7.7314395904540998</v>
      </c>
      <c r="H647" t="s">
        <v>10</v>
      </c>
    </row>
    <row r="648" spans="1:8" x14ac:dyDescent="0.25">
      <c r="A648" s="3">
        <v>40391</v>
      </c>
      <c r="B648">
        <v>7.8273148723981798</v>
      </c>
      <c r="C648">
        <v>7.9427224145890003</v>
      </c>
      <c r="D648">
        <v>7.0795662261632604</v>
      </c>
      <c r="E648">
        <v>7.3061752319335902</v>
      </c>
      <c r="F648">
        <v>9589120800</v>
      </c>
      <c r="G648">
        <v>7.3061752319335902</v>
      </c>
      <c r="H648" t="s">
        <v>10</v>
      </c>
    </row>
    <row r="649" spans="1:8" x14ac:dyDescent="0.25">
      <c r="A649" s="3">
        <v>40422</v>
      </c>
      <c r="B649">
        <v>7.43750997710025</v>
      </c>
      <c r="C649">
        <v>8.8578705801612099</v>
      </c>
      <c r="D649">
        <v>7.4017458767690298</v>
      </c>
      <c r="E649">
        <v>8.5278768539428693</v>
      </c>
      <c r="F649">
        <v>11849919200</v>
      </c>
      <c r="G649">
        <v>8.5278768539428693</v>
      </c>
      <c r="H649" t="s">
        <v>10</v>
      </c>
    </row>
    <row r="650" spans="1:8" x14ac:dyDescent="0.25">
      <c r="A650" s="3">
        <v>40452</v>
      </c>
      <c r="B650">
        <v>8.6000067330631502</v>
      </c>
      <c r="C650">
        <v>9.5872866508391095</v>
      </c>
      <c r="D650">
        <v>8.3481524609943598</v>
      </c>
      <c r="E650">
        <v>9.0457105636596609</v>
      </c>
      <c r="F650">
        <v>12234577600</v>
      </c>
      <c r="G650">
        <v>9.0457105636596609</v>
      </c>
      <c r="H650" t="s">
        <v>10</v>
      </c>
    </row>
    <row r="651" spans="1:8" x14ac:dyDescent="0.25">
      <c r="A651" s="3">
        <v>40483</v>
      </c>
      <c r="B651">
        <v>9.0829735319773697</v>
      </c>
      <c r="C651">
        <v>9.6564075211877007</v>
      </c>
      <c r="D651">
        <v>8.9489320429147998</v>
      </c>
      <c r="E651">
        <v>9.3513574600219709</v>
      </c>
      <c r="F651">
        <v>9508086000</v>
      </c>
      <c r="G651">
        <v>9.3513574600219709</v>
      </c>
      <c r="H651" t="s">
        <v>10</v>
      </c>
    </row>
    <row r="652" spans="1:8" x14ac:dyDescent="0.25">
      <c r="A652" s="3">
        <v>40513</v>
      </c>
      <c r="B652">
        <v>9.4751849624269795</v>
      </c>
      <c r="C652">
        <v>9.8175024226475802</v>
      </c>
      <c r="D652">
        <v>9.4637641079906505</v>
      </c>
      <c r="E652">
        <v>9.6942806243896396</v>
      </c>
      <c r="F652">
        <v>6973234800</v>
      </c>
      <c r="G652">
        <v>9.6942806243896396</v>
      </c>
      <c r="H652" t="s">
        <v>10</v>
      </c>
    </row>
    <row r="653" spans="1:8" x14ac:dyDescent="0.25">
      <c r="A653" s="3">
        <v>40544</v>
      </c>
      <c r="B653">
        <v>9.7868473754502503</v>
      </c>
      <c r="C653">
        <v>10.476891380797699</v>
      </c>
      <c r="D653">
        <v>9.7628042735929093</v>
      </c>
      <c r="E653">
        <v>10.1979885101318</v>
      </c>
      <c r="F653">
        <v>10841535600</v>
      </c>
      <c r="G653">
        <v>10.1979885101318</v>
      </c>
      <c r="H653" t="s">
        <v>10</v>
      </c>
    </row>
    <row r="654" spans="1:8" x14ac:dyDescent="0.25">
      <c r="A654" s="3">
        <v>40575</v>
      </c>
      <c r="B654">
        <v>10.257496130694101</v>
      </c>
      <c r="C654">
        <v>10.966774440406599</v>
      </c>
      <c r="D654">
        <v>10.149902068665799</v>
      </c>
      <c r="E654">
        <v>10.6154413223266</v>
      </c>
      <c r="F654">
        <v>9295949600</v>
      </c>
      <c r="G654">
        <v>10.6154413223266</v>
      </c>
      <c r="H654" t="s">
        <v>10</v>
      </c>
    </row>
    <row r="655" spans="1:8" x14ac:dyDescent="0.25">
      <c r="A655" s="3">
        <v>40603</v>
      </c>
      <c r="B655">
        <v>10.6833611332051</v>
      </c>
      <c r="C655">
        <v>10.8696973296378</v>
      </c>
      <c r="D655">
        <v>9.8054779714343194</v>
      </c>
      <c r="E655">
        <v>10.474184036254799</v>
      </c>
      <c r="F655">
        <v>11306458800</v>
      </c>
      <c r="G655">
        <v>10.474184036254799</v>
      </c>
      <c r="H655" t="s">
        <v>10</v>
      </c>
    </row>
    <row r="656" spans="1:8" x14ac:dyDescent="0.25">
      <c r="A656" s="3">
        <v>40634</v>
      </c>
      <c r="B656">
        <v>10.5523258994908</v>
      </c>
      <c r="C656">
        <v>10.6731432857069</v>
      </c>
      <c r="D656">
        <v>9.6221487942324995</v>
      </c>
      <c r="E656">
        <v>10.5228729248046</v>
      </c>
      <c r="F656">
        <v>9253829200</v>
      </c>
      <c r="G656">
        <v>10.5228729248046</v>
      </c>
      <c r="H656" t="s">
        <v>10</v>
      </c>
    </row>
    <row r="657" spans="1:8" x14ac:dyDescent="0.25">
      <c r="A657" s="3">
        <v>40664</v>
      </c>
      <c r="B657">
        <v>10.5111503986048</v>
      </c>
      <c r="C657">
        <v>10.5739638786313</v>
      </c>
      <c r="D657">
        <v>9.9004498320733791</v>
      </c>
      <c r="E657">
        <v>10.453746795654199</v>
      </c>
      <c r="F657">
        <v>6912060400</v>
      </c>
      <c r="G657">
        <v>10.453746795654199</v>
      </c>
      <c r="H657" t="s">
        <v>10</v>
      </c>
    </row>
    <row r="658" spans="1:8" x14ac:dyDescent="0.25">
      <c r="A658" s="3">
        <v>40695</v>
      </c>
      <c r="B658">
        <v>10.4850076032959</v>
      </c>
      <c r="C658">
        <v>10.582983312931701</v>
      </c>
      <c r="D658">
        <v>9.3318278109198207</v>
      </c>
      <c r="E658">
        <v>10.0882911682128</v>
      </c>
      <c r="F658">
        <v>9263850400</v>
      </c>
      <c r="G658">
        <v>10.0882911682128</v>
      </c>
      <c r="H658" t="s">
        <v>10</v>
      </c>
    </row>
    <row r="659" spans="1:8" x14ac:dyDescent="0.25">
      <c r="A659" s="3">
        <v>40725</v>
      </c>
      <c r="B659">
        <v>10.0967027057112</v>
      </c>
      <c r="C659">
        <v>12.1569180332322</v>
      </c>
      <c r="D659">
        <v>10.044107883572799</v>
      </c>
      <c r="E659">
        <v>11.735557556152299</v>
      </c>
      <c r="F659">
        <v>10653946800</v>
      </c>
      <c r="G659">
        <v>11.735557556152299</v>
      </c>
      <c r="H659" t="s">
        <v>10</v>
      </c>
    </row>
    <row r="660" spans="1:8" x14ac:dyDescent="0.25">
      <c r="A660" s="3">
        <v>40756</v>
      </c>
      <c r="B660">
        <v>11.954957338188001</v>
      </c>
      <c r="C660">
        <v>12.0066501303346</v>
      </c>
      <c r="D660">
        <v>10.609731311622999</v>
      </c>
      <c r="E660">
        <v>11.5657558441162</v>
      </c>
      <c r="F660">
        <v>16142599200</v>
      </c>
      <c r="G660">
        <v>11.5657558441162</v>
      </c>
      <c r="H660" t="s">
        <v>10</v>
      </c>
    </row>
    <row r="661" spans="1:8" x14ac:dyDescent="0.25">
      <c r="A661" s="3">
        <v>40787</v>
      </c>
      <c r="B661">
        <v>11.5955068260291</v>
      </c>
      <c r="C661">
        <v>12.7087136947566</v>
      </c>
      <c r="D661">
        <v>11.014257592079399</v>
      </c>
      <c r="E661">
        <v>11.460262298583901</v>
      </c>
      <c r="F661">
        <v>11977448000</v>
      </c>
      <c r="G661">
        <v>11.460262298583901</v>
      </c>
      <c r="H661" t="s">
        <v>10</v>
      </c>
    </row>
    <row r="662" spans="1:8" x14ac:dyDescent="0.25">
      <c r="A662" s="3">
        <v>40817</v>
      </c>
      <c r="B662">
        <v>11.431710611973999</v>
      </c>
      <c r="C662">
        <v>12.8241211528529</v>
      </c>
      <c r="D662">
        <v>10.646394851665301</v>
      </c>
      <c r="E662">
        <v>12.1653327941894</v>
      </c>
      <c r="F662">
        <v>13141427600</v>
      </c>
      <c r="G662">
        <v>12.1653327941894</v>
      </c>
      <c r="H662" t="s">
        <v>10</v>
      </c>
    </row>
    <row r="663" spans="1:8" x14ac:dyDescent="0.25">
      <c r="A663" s="3">
        <v>40848</v>
      </c>
      <c r="B663">
        <v>11.9438341959178</v>
      </c>
      <c r="C663">
        <v>12.262108489569499</v>
      </c>
      <c r="D663">
        <v>10.9192864149865</v>
      </c>
      <c r="E663">
        <v>11.4867095947265</v>
      </c>
      <c r="F663">
        <v>8963701600</v>
      </c>
      <c r="G663">
        <v>11.4867095947265</v>
      </c>
      <c r="H663" t="s">
        <v>10</v>
      </c>
    </row>
    <row r="664" spans="1:8" x14ac:dyDescent="0.25">
      <c r="A664" s="3">
        <v>40878</v>
      </c>
      <c r="B664">
        <v>11.496928345502599</v>
      </c>
      <c r="C664">
        <v>12.294867198510399</v>
      </c>
      <c r="D664">
        <v>11.350864867024301</v>
      </c>
      <c r="E664">
        <v>12.1719455718994</v>
      </c>
      <c r="F664">
        <v>6306532400</v>
      </c>
      <c r="G664">
        <v>12.1719455718994</v>
      </c>
      <c r="H664" t="s">
        <v>10</v>
      </c>
    </row>
    <row r="665" spans="1:8" x14ac:dyDescent="0.25">
      <c r="A665" s="3">
        <v>40909</v>
      </c>
      <c r="B665">
        <v>12.304181143812499</v>
      </c>
      <c r="C665">
        <v>13.7720254746731</v>
      </c>
      <c r="D665">
        <v>12.292159197519901</v>
      </c>
      <c r="E665">
        <v>13.7191305160522</v>
      </c>
      <c r="F665">
        <v>6859854400</v>
      </c>
      <c r="G665">
        <v>13.7191305160522</v>
      </c>
      <c r="H665" t="s">
        <v>10</v>
      </c>
    </row>
    <row r="666" spans="1:8" x14ac:dyDescent="0.25">
      <c r="A666" s="3">
        <v>40940</v>
      </c>
      <c r="B666">
        <v>13.77714094463</v>
      </c>
      <c r="C666">
        <v>16.457974936402302</v>
      </c>
      <c r="D666">
        <v>13.644000650576499</v>
      </c>
      <c r="E666">
        <v>16.302593231201101</v>
      </c>
      <c r="F666">
        <v>11368554400</v>
      </c>
      <c r="G666">
        <v>16.302593231201101</v>
      </c>
      <c r="H666" t="s">
        <v>10</v>
      </c>
    </row>
    <row r="667" spans="1:8" x14ac:dyDescent="0.25">
      <c r="A667" s="3">
        <v>40969</v>
      </c>
      <c r="B667">
        <v>16.4747975025046</v>
      </c>
      <c r="C667">
        <v>18.677168218868299</v>
      </c>
      <c r="D667">
        <v>15.514566650144699</v>
      </c>
      <c r="E667">
        <v>18.0189819335937</v>
      </c>
      <c r="F667">
        <v>15584338000</v>
      </c>
      <c r="G667">
        <v>18.0189819335937</v>
      </c>
      <c r="H667" t="s">
        <v>10</v>
      </c>
    </row>
    <row r="668" spans="1:8" x14ac:dyDescent="0.25">
      <c r="A668" s="3">
        <v>41000</v>
      </c>
      <c r="B668">
        <v>18.087512365409498</v>
      </c>
      <c r="C668">
        <v>19.354897197244501</v>
      </c>
      <c r="D668">
        <v>16.680074218640598</v>
      </c>
      <c r="E668">
        <v>17.5510444641113</v>
      </c>
      <c r="F668">
        <v>15598990400</v>
      </c>
      <c r="G668">
        <v>17.5510444641113</v>
      </c>
      <c r="H668" t="s">
        <v>10</v>
      </c>
    </row>
    <row r="669" spans="1:8" x14ac:dyDescent="0.25">
      <c r="A669" s="3">
        <v>41030</v>
      </c>
      <c r="B669">
        <v>17.578698972436499</v>
      </c>
      <c r="C669">
        <v>17.935141056441399</v>
      </c>
      <c r="D669">
        <v>15.6937000501642</v>
      </c>
      <c r="E669">
        <v>17.363210678100501</v>
      </c>
      <c r="F669">
        <v>11106345600</v>
      </c>
      <c r="G669">
        <v>17.363210678100501</v>
      </c>
      <c r="H669" t="s">
        <v>10</v>
      </c>
    </row>
    <row r="670" spans="1:8" x14ac:dyDescent="0.25">
      <c r="A670" s="3">
        <v>41061</v>
      </c>
      <c r="B670">
        <v>17.105640575877398</v>
      </c>
      <c r="C670">
        <v>17.731969709062099</v>
      </c>
      <c r="D670">
        <v>16.484722122586</v>
      </c>
      <c r="E670">
        <v>17.5516452789306</v>
      </c>
      <c r="F670">
        <v>7855825600</v>
      </c>
      <c r="G670">
        <v>17.5516452789306</v>
      </c>
      <c r="H670" t="s">
        <v>10</v>
      </c>
    </row>
    <row r="671" spans="1:8" x14ac:dyDescent="0.25">
      <c r="A671" s="3">
        <v>41091</v>
      </c>
      <c r="B671">
        <v>17.5735845877768</v>
      </c>
      <c r="C671">
        <v>18.6296879684838</v>
      </c>
      <c r="D671">
        <v>17.130886330922898</v>
      </c>
      <c r="E671">
        <v>18.355894088745099</v>
      </c>
      <c r="F671">
        <v>8909650400</v>
      </c>
      <c r="G671">
        <v>18.355894088745099</v>
      </c>
      <c r="H671" t="s">
        <v>10</v>
      </c>
    </row>
    <row r="672" spans="1:8" x14ac:dyDescent="0.25">
      <c r="A672" s="3">
        <v>41122</v>
      </c>
      <c r="B672">
        <v>18.5106733153075</v>
      </c>
      <c r="C672">
        <v>20.462992904769401</v>
      </c>
      <c r="D672">
        <v>18.040024441581199</v>
      </c>
      <c r="E672">
        <v>19.9932460784912</v>
      </c>
      <c r="F672">
        <v>8276206400</v>
      </c>
      <c r="G672">
        <v>19.9932460784912</v>
      </c>
      <c r="H672" t="s">
        <v>10</v>
      </c>
    </row>
    <row r="673" spans="1:8" x14ac:dyDescent="0.25">
      <c r="A673" s="3">
        <v>41153</v>
      </c>
      <c r="B673">
        <v>20.094779664308799</v>
      </c>
      <c r="C673">
        <v>21.2812805040097</v>
      </c>
      <c r="D673">
        <v>19.800191162990998</v>
      </c>
      <c r="E673">
        <v>20.135225296020501</v>
      </c>
      <c r="F673">
        <v>9199005200</v>
      </c>
      <c r="G673">
        <v>20.135225296020501</v>
      </c>
      <c r="H673" t="s">
        <v>10</v>
      </c>
    </row>
    <row r="674" spans="1:8" x14ac:dyDescent="0.25">
      <c r="A674" s="3">
        <v>41183</v>
      </c>
      <c r="B674">
        <v>20.257772476967599</v>
      </c>
      <c r="C674">
        <v>20.426497743635299</v>
      </c>
      <c r="D674">
        <v>17.738681726564302</v>
      </c>
      <c r="E674">
        <v>17.9686775207519</v>
      </c>
      <c r="F674">
        <v>12142830000</v>
      </c>
      <c r="G674">
        <v>17.9686775207519</v>
      </c>
      <c r="H674" t="s">
        <v>10</v>
      </c>
    </row>
    <row r="675" spans="1:8" x14ac:dyDescent="0.25">
      <c r="A675" s="3">
        <v>41214</v>
      </c>
      <c r="B675">
        <v>18.056205082957302</v>
      </c>
      <c r="C675">
        <v>18.2004801421431</v>
      </c>
      <c r="D675">
        <v>15.265163014501899</v>
      </c>
      <c r="E675">
        <v>17.665634155273398</v>
      </c>
      <c r="F675">
        <v>12929851200</v>
      </c>
      <c r="G675">
        <v>17.665634155273398</v>
      </c>
      <c r="H675" t="s">
        <v>10</v>
      </c>
    </row>
    <row r="676" spans="1:8" x14ac:dyDescent="0.25">
      <c r="A676" s="3">
        <v>41244</v>
      </c>
      <c r="B676">
        <v>18.000114015497299</v>
      </c>
      <c r="C676">
        <v>18.028615680669098</v>
      </c>
      <c r="D676">
        <v>15.197838910591299</v>
      </c>
      <c r="E676">
        <v>16.135972976684499</v>
      </c>
      <c r="F676">
        <v>12132752800</v>
      </c>
      <c r="G676">
        <v>16.135972976684499</v>
      </c>
      <c r="H676" t="s">
        <v>10</v>
      </c>
    </row>
    <row r="677" spans="1:8" x14ac:dyDescent="0.25">
      <c r="A677" s="3">
        <v>41275</v>
      </c>
      <c r="B677">
        <v>16.7924268866287</v>
      </c>
      <c r="C677">
        <v>16.828205784347801</v>
      </c>
      <c r="D677">
        <v>13.1896748695964</v>
      </c>
      <c r="E677">
        <v>13.8109540939331</v>
      </c>
      <c r="F677">
        <v>13123423600</v>
      </c>
      <c r="G677">
        <v>13.8109540939331</v>
      </c>
      <c r="H677" t="s">
        <v>10</v>
      </c>
    </row>
    <row r="678" spans="1:8" x14ac:dyDescent="0.25">
      <c r="A678" s="3">
        <v>41306</v>
      </c>
      <c r="B678">
        <v>13.9207162008097</v>
      </c>
      <c r="C678">
        <v>14.7039105047712</v>
      </c>
      <c r="D678">
        <v>13.2703288870336</v>
      </c>
      <c r="E678">
        <v>13.383729934692299</v>
      </c>
      <c r="F678">
        <v>9344034000</v>
      </c>
      <c r="G678">
        <v>13.383729934692299</v>
      </c>
      <c r="H678" t="s">
        <v>10</v>
      </c>
    </row>
    <row r="679" spans="1:8" x14ac:dyDescent="0.25">
      <c r="A679" s="3">
        <v>41334</v>
      </c>
      <c r="B679">
        <v>13.358031127634099</v>
      </c>
      <c r="C679">
        <v>14.332437022671799</v>
      </c>
      <c r="D679">
        <v>12.7785737178563</v>
      </c>
      <c r="E679">
        <v>13.5001516342163</v>
      </c>
      <c r="F679">
        <v>9176876800</v>
      </c>
      <c r="G679">
        <v>13.5001516342163</v>
      </c>
      <c r="H679" t="s">
        <v>10</v>
      </c>
    </row>
    <row r="680" spans="1:8" x14ac:dyDescent="0.25">
      <c r="A680" s="3">
        <v>41365</v>
      </c>
      <c r="B680">
        <v>13.4769749314032</v>
      </c>
      <c r="C680">
        <v>13.579142843399699</v>
      </c>
      <c r="D680">
        <v>11.744699680334</v>
      </c>
      <c r="E680">
        <v>13.5038127899169</v>
      </c>
      <c r="F680">
        <v>10963489600</v>
      </c>
      <c r="G680">
        <v>13.5038127899169</v>
      </c>
      <c r="H680" t="s">
        <v>10</v>
      </c>
    </row>
    <row r="681" spans="1:8" x14ac:dyDescent="0.25">
      <c r="A681" s="3">
        <v>41395</v>
      </c>
      <c r="B681">
        <v>13.5550522085666</v>
      </c>
      <c r="C681">
        <v>14.204350168131</v>
      </c>
      <c r="D681">
        <v>12.775528512235599</v>
      </c>
      <c r="E681">
        <v>13.715776443481399</v>
      </c>
      <c r="F681">
        <v>9447530400</v>
      </c>
      <c r="G681">
        <v>13.715776443481399</v>
      </c>
      <c r="H681" t="s">
        <v>10</v>
      </c>
    </row>
    <row r="682" spans="1:8" x14ac:dyDescent="0.25">
      <c r="A682" s="3">
        <v>41426</v>
      </c>
      <c r="B682">
        <v>13.837261428642501</v>
      </c>
      <c r="C682">
        <v>13.950850342434</v>
      </c>
      <c r="D682">
        <v>11.938179919678801</v>
      </c>
      <c r="E682">
        <v>12.17333984375</v>
      </c>
      <c r="F682">
        <v>7018536000</v>
      </c>
      <c r="G682">
        <v>12.17333984375</v>
      </c>
      <c r="H682" t="s">
        <v>10</v>
      </c>
    </row>
    <row r="683" spans="1:8" x14ac:dyDescent="0.25">
      <c r="A683" s="3">
        <v>41456</v>
      </c>
      <c r="B683">
        <v>12.3624495804515</v>
      </c>
      <c r="C683">
        <v>14.040185041553</v>
      </c>
      <c r="D683">
        <v>12.317320446451699</v>
      </c>
      <c r="E683">
        <v>13.892519950866699</v>
      </c>
      <c r="F683">
        <v>6538114800</v>
      </c>
      <c r="G683">
        <v>13.892519950866699</v>
      </c>
      <c r="H683" t="s">
        <v>10</v>
      </c>
    </row>
    <row r="684" spans="1:8" x14ac:dyDescent="0.25">
      <c r="A684" s="3">
        <v>41487</v>
      </c>
      <c r="B684">
        <v>13.991372026012201</v>
      </c>
      <c r="C684">
        <v>15.771643971368</v>
      </c>
      <c r="D684">
        <v>13.914928527170099</v>
      </c>
      <c r="E684">
        <v>14.957489967346101</v>
      </c>
      <c r="F684">
        <v>8058338400</v>
      </c>
      <c r="G684">
        <v>14.957489967346101</v>
      </c>
      <c r="H684" t="s">
        <v>10</v>
      </c>
    </row>
    <row r="685" spans="1:8" x14ac:dyDescent="0.25">
      <c r="A685" s="3">
        <v>41518</v>
      </c>
      <c r="B685">
        <v>15.237957614947399</v>
      </c>
      <c r="C685">
        <v>15.6959304706354</v>
      </c>
      <c r="D685">
        <v>13.8201575054584</v>
      </c>
      <c r="E685">
        <v>14.7327051162719</v>
      </c>
      <c r="F685">
        <v>8630941200</v>
      </c>
      <c r="G685">
        <v>14.7327051162719</v>
      </c>
      <c r="H685" t="s">
        <v>10</v>
      </c>
    </row>
    <row r="686" spans="1:8" x14ac:dyDescent="0.25">
      <c r="A686" s="3">
        <v>41548</v>
      </c>
      <c r="B686">
        <v>14.7852316146255</v>
      </c>
      <c r="C686">
        <v>16.664094917705501</v>
      </c>
      <c r="D686">
        <v>14.7799785065564</v>
      </c>
      <c r="E686">
        <v>16.152660369873001</v>
      </c>
      <c r="F686">
        <v>7837732000</v>
      </c>
      <c r="G686">
        <v>16.152660369873001</v>
      </c>
      <c r="H686" t="s">
        <v>10</v>
      </c>
    </row>
    <row r="687" spans="1:8" x14ac:dyDescent="0.25">
      <c r="A687" s="3">
        <v>41579</v>
      </c>
      <c r="B687">
        <v>16.193461800405199</v>
      </c>
      <c r="C687">
        <v>17.253722153649601</v>
      </c>
      <c r="D687">
        <v>15.833758193794401</v>
      </c>
      <c r="E687">
        <v>17.183883666992099</v>
      </c>
      <c r="F687">
        <v>5225155600</v>
      </c>
      <c r="G687">
        <v>17.183883666992099</v>
      </c>
      <c r="H687" t="s">
        <v>10</v>
      </c>
    </row>
    <row r="688" spans="1:8" x14ac:dyDescent="0.25">
      <c r="A688" s="3">
        <v>41609</v>
      </c>
      <c r="B688">
        <v>17.344204387948601</v>
      </c>
      <c r="C688">
        <v>17.8769633776134</v>
      </c>
      <c r="D688">
        <v>16.747414188277101</v>
      </c>
      <c r="E688">
        <v>17.438074111938398</v>
      </c>
      <c r="F688">
        <v>7057397200</v>
      </c>
      <c r="G688">
        <v>17.438074111938398</v>
      </c>
      <c r="H688" t="s">
        <v>10</v>
      </c>
    </row>
    <row r="689" spans="1:8" x14ac:dyDescent="0.25">
      <c r="A689" s="3">
        <v>41640</v>
      </c>
      <c r="B689">
        <v>17.272087525626102</v>
      </c>
      <c r="C689">
        <v>17.4125816526773</v>
      </c>
      <c r="D689">
        <v>15.340912873791201</v>
      </c>
      <c r="E689">
        <v>15.5600461959838</v>
      </c>
      <c r="F689">
        <v>8765954400</v>
      </c>
      <c r="G689">
        <v>15.5600461959838</v>
      </c>
      <c r="H689" t="s">
        <v>10</v>
      </c>
    </row>
    <row r="690" spans="1:8" x14ac:dyDescent="0.25">
      <c r="A690" s="3">
        <v>41671</v>
      </c>
      <c r="B690">
        <v>15.622524683977501</v>
      </c>
      <c r="C690">
        <v>17.132525816782799</v>
      </c>
      <c r="D690">
        <v>15.519641177213799</v>
      </c>
      <c r="E690">
        <v>16.357011795043899</v>
      </c>
      <c r="F690">
        <v>5880366800</v>
      </c>
      <c r="G690">
        <v>16.357011795043899</v>
      </c>
      <c r="H690" t="s">
        <v>10</v>
      </c>
    </row>
    <row r="691" spans="1:8" x14ac:dyDescent="0.25">
      <c r="A691" s="3">
        <v>41699</v>
      </c>
      <c r="B691">
        <v>16.3667409204329</v>
      </c>
      <c r="C691">
        <v>17.166598864120701</v>
      </c>
      <c r="D691">
        <v>16.347666903140102</v>
      </c>
      <c r="E691">
        <v>16.7832431793212</v>
      </c>
      <c r="F691">
        <v>5001698800</v>
      </c>
      <c r="G691">
        <v>16.7832431793212</v>
      </c>
      <c r="H691" t="s">
        <v>10</v>
      </c>
    </row>
    <row r="692" spans="1:8" x14ac:dyDescent="0.25">
      <c r="A692" s="3">
        <v>41730</v>
      </c>
      <c r="B692">
        <v>16.8151341359887</v>
      </c>
      <c r="C692">
        <v>18.7434850500631</v>
      </c>
      <c r="D692">
        <v>15.9886992227687</v>
      </c>
      <c r="E692">
        <v>18.451433181762599</v>
      </c>
      <c r="F692">
        <v>6435060800</v>
      </c>
      <c r="G692">
        <v>18.451433181762599</v>
      </c>
      <c r="H692" t="s">
        <v>10</v>
      </c>
    </row>
    <row r="693" spans="1:8" x14ac:dyDescent="0.25">
      <c r="A693" s="3">
        <v>41760</v>
      </c>
      <c r="B693">
        <v>18.5111603625848</v>
      </c>
      <c r="C693">
        <v>20.142456592891701</v>
      </c>
      <c r="D693">
        <v>18.1462524308916</v>
      </c>
      <c r="E693">
        <v>19.793184280395501</v>
      </c>
      <c r="F693">
        <v>5735668400</v>
      </c>
      <c r="G693">
        <v>19.793184280395501</v>
      </c>
      <c r="H693" t="s">
        <v>10</v>
      </c>
    </row>
    <row r="694" spans="1:8" x14ac:dyDescent="0.25">
      <c r="A694" s="3">
        <v>41791</v>
      </c>
      <c r="B694">
        <v>19.933916969878201</v>
      </c>
      <c r="C694">
        <v>20.920927665509701</v>
      </c>
      <c r="D694">
        <v>19.573573867695401</v>
      </c>
      <c r="E694">
        <v>20.4543056488037</v>
      </c>
      <c r="F694">
        <v>4827739200</v>
      </c>
      <c r="G694">
        <v>20.4543056488037</v>
      </c>
      <c r="H694" t="s">
        <v>10</v>
      </c>
    </row>
    <row r="695" spans="1:8" x14ac:dyDescent="0.25">
      <c r="A695" s="3">
        <v>41821</v>
      </c>
      <c r="B695">
        <v>20.584166910527401</v>
      </c>
      <c r="C695">
        <v>21.887186498192801</v>
      </c>
      <c r="D695">
        <v>20.375068359960299</v>
      </c>
      <c r="E695">
        <v>21.041984558105401</v>
      </c>
      <c r="F695">
        <v>4140344000</v>
      </c>
      <c r="G695">
        <v>21.041984558105401</v>
      </c>
      <c r="H695" t="s">
        <v>10</v>
      </c>
    </row>
    <row r="696" spans="1:8" x14ac:dyDescent="0.25">
      <c r="A696" s="3">
        <v>41852</v>
      </c>
      <c r="B696">
        <v>20.887917068268699</v>
      </c>
      <c r="C696">
        <v>22.648753041496601</v>
      </c>
      <c r="D696">
        <v>20.531347179154999</v>
      </c>
      <c r="E696">
        <v>22.560710906982401</v>
      </c>
      <c r="F696">
        <v>3748308000</v>
      </c>
      <c r="G696">
        <v>22.560710906982401</v>
      </c>
      <c r="H696" t="s">
        <v>10</v>
      </c>
    </row>
    <row r="697" spans="1:8" x14ac:dyDescent="0.25">
      <c r="A697" s="3">
        <v>41883</v>
      </c>
      <c r="B697">
        <v>22.796793535372501</v>
      </c>
      <c r="C697">
        <v>22.947209088723099</v>
      </c>
      <c r="D697">
        <v>21.2660951726745</v>
      </c>
      <c r="E697">
        <v>22.285823822021399</v>
      </c>
      <c r="F697">
        <v>6105680000</v>
      </c>
      <c r="G697">
        <v>22.285823822021399</v>
      </c>
      <c r="H697" t="s">
        <v>10</v>
      </c>
    </row>
    <row r="698" spans="1:8" x14ac:dyDescent="0.25">
      <c r="A698" s="3">
        <v>41913</v>
      </c>
      <c r="B698">
        <v>22.250436832677199</v>
      </c>
      <c r="C698">
        <v>23.898372634375001</v>
      </c>
      <c r="D698">
        <v>21.0537494942404</v>
      </c>
      <c r="E698">
        <v>23.8895244598388</v>
      </c>
      <c r="F698">
        <v>5441120800</v>
      </c>
      <c r="G698">
        <v>23.8895244598388</v>
      </c>
      <c r="H698" t="s">
        <v>10</v>
      </c>
    </row>
    <row r="699" spans="1:8" x14ac:dyDescent="0.25">
      <c r="A699" s="3">
        <v>41944</v>
      </c>
      <c r="B699">
        <v>23.938184213674599</v>
      </c>
      <c r="C699">
        <v>26.4886114142747</v>
      </c>
      <c r="D699">
        <v>23.827584583552401</v>
      </c>
      <c r="E699">
        <v>26.307228088378899</v>
      </c>
      <c r="F699">
        <v>3281632800</v>
      </c>
      <c r="G699">
        <v>26.307228088378899</v>
      </c>
      <c r="H699" t="s">
        <v>10</v>
      </c>
    </row>
    <row r="700" spans="1:8" x14ac:dyDescent="0.25">
      <c r="A700" s="3">
        <v>41974</v>
      </c>
      <c r="B700">
        <v>26.3946341825506</v>
      </c>
      <c r="C700">
        <v>26.492384403230702</v>
      </c>
      <c r="D700">
        <v>23.6065477843281</v>
      </c>
      <c r="E700">
        <v>24.5218391418457</v>
      </c>
      <c r="F700">
        <v>4294378400</v>
      </c>
      <c r="G700">
        <v>24.5218391418457</v>
      </c>
      <c r="H700" t="s">
        <v>10</v>
      </c>
    </row>
    <row r="701" spans="1:8" x14ac:dyDescent="0.25">
      <c r="A701" s="3">
        <v>42005</v>
      </c>
      <c r="B701">
        <v>24.746225018731799</v>
      </c>
      <c r="C701">
        <v>26.659009053947202</v>
      </c>
      <c r="D701">
        <v>23.2444337007779</v>
      </c>
      <c r="E701">
        <v>26.028079986572202</v>
      </c>
      <c r="F701">
        <v>5221053600</v>
      </c>
      <c r="G701">
        <v>26.028079986572202</v>
      </c>
      <c r="H701" t="s">
        <v>10</v>
      </c>
    </row>
    <row r="702" spans="1:8" x14ac:dyDescent="0.25">
      <c r="A702" s="3">
        <v>42036</v>
      </c>
      <c r="B702">
        <v>26.225803082099901</v>
      </c>
      <c r="C702">
        <v>29.6803673126714</v>
      </c>
      <c r="D702">
        <v>25.788150708105501</v>
      </c>
      <c r="E702">
        <v>28.538473129272401</v>
      </c>
      <c r="F702">
        <v>4546140800</v>
      </c>
      <c r="G702">
        <v>28.538473129272401</v>
      </c>
      <c r="H702" t="s">
        <v>10</v>
      </c>
    </row>
    <row r="703" spans="1:8" x14ac:dyDescent="0.25">
      <c r="A703" s="3">
        <v>42064</v>
      </c>
      <c r="B703">
        <v>28.827297349534899</v>
      </c>
      <c r="C703">
        <v>29.057023315341102</v>
      </c>
      <c r="D703">
        <v>27.1277686456278</v>
      </c>
      <c r="E703">
        <v>27.7522678375244</v>
      </c>
      <c r="F703">
        <v>4554568400</v>
      </c>
      <c r="G703">
        <v>27.7522678375244</v>
      </c>
      <c r="H703" t="s">
        <v>10</v>
      </c>
    </row>
    <row r="704" spans="1:8" x14ac:dyDescent="0.25">
      <c r="A704" s="3">
        <v>42095</v>
      </c>
      <c r="B704">
        <v>27.8392550274896</v>
      </c>
      <c r="C704">
        <v>30.007155853604001</v>
      </c>
      <c r="D704">
        <v>27.455634191503201</v>
      </c>
      <c r="E704">
        <v>27.912857055663999</v>
      </c>
      <c r="F704">
        <v>3984542000</v>
      </c>
      <c r="G704">
        <v>27.912857055663999</v>
      </c>
      <c r="H704" t="s">
        <v>10</v>
      </c>
    </row>
    <row r="705" spans="1:8" x14ac:dyDescent="0.25">
      <c r="A705" s="3">
        <v>42125</v>
      </c>
      <c r="B705">
        <v>28.1247405410612</v>
      </c>
      <c r="C705">
        <v>29.656993095399301</v>
      </c>
      <c r="D705">
        <v>27.513624522551499</v>
      </c>
      <c r="E705">
        <v>29.057027816772401</v>
      </c>
      <c r="F705">
        <v>3816608400</v>
      </c>
      <c r="G705">
        <v>29.057027816772401</v>
      </c>
      <c r="H705" t="s">
        <v>10</v>
      </c>
    </row>
    <row r="706" spans="1:8" x14ac:dyDescent="0.25">
      <c r="A706" s="3">
        <v>42156</v>
      </c>
      <c r="B706">
        <v>29.1783960629121</v>
      </c>
      <c r="C706">
        <v>29.426999361518099</v>
      </c>
      <c r="D706">
        <v>27.879389575481198</v>
      </c>
      <c r="E706">
        <v>28.092157363891602</v>
      </c>
      <c r="F706">
        <v>3514426800</v>
      </c>
      <c r="G706">
        <v>28.092157363891602</v>
      </c>
      <c r="H706" t="s">
        <v>10</v>
      </c>
    </row>
    <row r="707" spans="1:8" x14ac:dyDescent="0.25">
      <c r="A707" s="3">
        <v>42186</v>
      </c>
      <c r="B707">
        <v>28.421383126700199</v>
      </c>
      <c r="C707">
        <v>29.7808613365596</v>
      </c>
      <c r="D707">
        <v>26.701318284604401</v>
      </c>
      <c r="E707">
        <v>27.167169570922798</v>
      </c>
      <c r="F707">
        <v>4233122400</v>
      </c>
      <c r="G707">
        <v>27.167169570922798</v>
      </c>
      <c r="H707" t="s">
        <v>10</v>
      </c>
    </row>
    <row r="708" spans="1:8" x14ac:dyDescent="0.25">
      <c r="A708" s="3">
        <v>42217</v>
      </c>
      <c r="B708">
        <v>27.211971044837899</v>
      </c>
      <c r="C708">
        <v>27.451615495155199</v>
      </c>
      <c r="D708">
        <v>20.604949268519199</v>
      </c>
      <c r="E708">
        <v>25.254501342773398</v>
      </c>
      <c r="F708">
        <v>6427276400</v>
      </c>
      <c r="G708">
        <v>25.254501342773398</v>
      </c>
      <c r="H708" t="s">
        <v>10</v>
      </c>
    </row>
    <row r="709" spans="1:8" x14ac:dyDescent="0.25">
      <c r="A709" s="3">
        <v>42248</v>
      </c>
      <c r="B709">
        <v>24.781611684688599</v>
      </c>
      <c r="C709">
        <v>26.2979803410824</v>
      </c>
      <c r="D709">
        <v>24.153915649003299</v>
      </c>
      <c r="E709">
        <v>24.815359115600501</v>
      </c>
      <c r="F709">
        <v>4826189200</v>
      </c>
      <c r="G709">
        <v>24.815359115600501</v>
      </c>
      <c r="H709" t="s">
        <v>10</v>
      </c>
    </row>
    <row r="710" spans="1:8" x14ac:dyDescent="0.25">
      <c r="A710" s="3">
        <v>42278</v>
      </c>
      <c r="B710">
        <v>24.5386354650452</v>
      </c>
      <c r="C710">
        <v>27.272150264508799</v>
      </c>
      <c r="D710">
        <v>24.142669104364</v>
      </c>
      <c r="E710">
        <v>26.885183334350501</v>
      </c>
      <c r="F710">
        <v>4450048400</v>
      </c>
      <c r="G710">
        <v>26.885183334350501</v>
      </c>
      <c r="H710" t="s">
        <v>10</v>
      </c>
    </row>
    <row r="711" spans="1:8" x14ac:dyDescent="0.25">
      <c r="A711" s="3">
        <v>42309</v>
      </c>
      <c r="B711">
        <v>27.177657266845401</v>
      </c>
      <c r="C711">
        <v>27.857097926106899</v>
      </c>
      <c r="D711">
        <v>24.972846692125401</v>
      </c>
      <c r="E711">
        <v>26.615205764770501</v>
      </c>
      <c r="F711">
        <v>3002562400</v>
      </c>
      <c r="G711">
        <v>26.615205764770501</v>
      </c>
      <c r="H711" t="s">
        <v>10</v>
      </c>
    </row>
    <row r="712" spans="1:8" x14ac:dyDescent="0.25">
      <c r="A712" s="3">
        <v>42339</v>
      </c>
      <c r="B712">
        <v>26.830806514724301</v>
      </c>
      <c r="C712">
        <v>27.081604086156499</v>
      </c>
      <c r="D712">
        <v>23.683411626823499</v>
      </c>
      <c r="E712">
        <v>23.7828273773193</v>
      </c>
      <c r="F712">
        <v>3687660800</v>
      </c>
      <c r="G712">
        <v>23.7828273773193</v>
      </c>
      <c r="H712" t="s">
        <v>10</v>
      </c>
    </row>
    <row r="713" spans="1:8" x14ac:dyDescent="0.25">
      <c r="A713" s="3">
        <v>42370</v>
      </c>
      <c r="B713">
        <v>23.184074816700701</v>
      </c>
      <c r="C713">
        <v>23.916131657484001</v>
      </c>
      <c r="D713">
        <v>20.874930761363402</v>
      </c>
      <c r="E713">
        <v>21.993350982666001</v>
      </c>
      <c r="F713">
        <v>5087392000</v>
      </c>
      <c r="G713">
        <v>21.993350982666001</v>
      </c>
      <c r="H713" t="s">
        <v>10</v>
      </c>
    </row>
    <row r="714" spans="1:8" x14ac:dyDescent="0.25">
      <c r="A714" s="3">
        <v>42401</v>
      </c>
      <c r="B714">
        <v>21.7967810809198</v>
      </c>
      <c r="C714">
        <v>22.343564222179001</v>
      </c>
      <c r="D714">
        <v>20.920118740778701</v>
      </c>
      <c r="E714">
        <v>21.846488952636701</v>
      </c>
      <c r="F714">
        <v>3243450400</v>
      </c>
      <c r="G714">
        <v>21.846488952636701</v>
      </c>
      <c r="H714" t="s">
        <v>10</v>
      </c>
    </row>
    <row r="715" spans="1:8" x14ac:dyDescent="0.25">
      <c r="A715" s="3">
        <v>42430</v>
      </c>
      <c r="B715">
        <v>22.183122203550699</v>
      </c>
      <c r="C715">
        <v>25.0840785952103</v>
      </c>
      <c r="D715">
        <v>22.130872408421499</v>
      </c>
      <c r="E715">
        <v>24.7592258453369</v>
      </c>
      <c r="F715">
        <v>2984198400</v>
      </c>
      <c r="G715">
        <v>24.7592258453369</v>
      </c>
      <c r="H715" t="s">
        <v>10</v>
      </c>
    </row>
    <row r="716" spans="1:8" x14ac:dyDescent="0.25">
      <c r="A716" s="3">
        <v>42461</v>
      </c>
      <c r="B716">
        <v>24.711515668120001</v>
      </c>
      <c r="C716">
        <v>25.531598290345698</v>
      </c>
      <c r="D716">
        <v>21.015466013062301</v>
      </c>
      <c r="E716">
        <v>21.294883728027301</v>
      </c>
      <c r="F716">
        <v>3489534800</v>
      </c>
      <c r="G716">
        <v>21.294883728027301</v>
      </c>
      <c r="H716" t="s">
        <v>10</v>
      </c>
    </row>
    <row r="717" spans="1:8" x14ac:dyDescent="0.25">
      <c r="A717" s="3">
        <v>42491</v>
      </c>
      <c r="B717">
        <v>21.347130683912301</v>
      </c>
      <c r="C717">
        <v>22.882797887818199</v>
      </c>
      <c r="D717">
        <v>20.324867335718899</v>
      </c>
      <c r="E717">
        <v>22.6851596832275</v>
      </c>
      <c r="F717">
        <v>3602686000</v>
      </c>
      <c r="G717">
        <v>22.6851596832275</v>
      </c>
      <c r="H717" t="s">
        <v>10</v>
      </c>
    </row>
    <row r="718" spans="1:8" x14ac:dyDescent="0.25">
      <c r="A718" s="3">
        <v>42522</v>
      </c>
      <c r="B718">
        <v>22.631301637467001</v>
      </c>
      <c r="C718">
        <v>23.287248921452399</v>
      </c>
      <c r="D718">
        <v>20.912585033633501</v>
      </c>
      <c r="E718">
        <v>21.849651336669901</v>
      </c>
      <c r="F718">
        <v>3117990800</v>
      </c>
      <c r="G718">
        <v>21.849651336669901</v>
      </c>
      <c r="H718" t="s">
        <v>10</v>
      </c>
    </row>
    <row r="719" spans="1:8" x14ac:dyDescent="0.25">
      <c r="A719" s="3">
        <v>42552</v>
      </c>
      <c r="B719">
        <v>21.8245017250591</v>
      </c>
      <c r="C719">
        <v>23.8951908367751</v>
      </c>
      <c r="D719">
        <v>21.568523759681099</v>
      </c>
      <c r="E719">
        <v>23.817481994628899</v>
      </c>
      <c r="F719">
        <v>2743118400</v>
      </c>
      <c r="G719">
        <v>23.817481994628899</v>
      </c>
      <c r="H719" t="s">
        <v>10</v>
      </c>
    </row>
    <row r="720" spans="1:8" x14ac:dyDescent="0.25">
      <c r="A720" s="3">
        <v>42583</v>
      </c>
      <c r="B720">
        <v>23.863193900074901</v>
      </c>
      <c r="C720">
        <v>25.193370859606699</v>
      </c>
      <c r="D720">
        <v>23.769486433879202</v>
      </c>
      <c r="E720">
        <v>24.249446868896399</v>
      </c>
      <c r="F720">
        <v>2520514000</v>
      </c>
      <c r="G720">
        <v>24.249446868896399</v>
      </c>
      <c r="H720" t="s">
        <v>10</v>
      </c>
    </row>
    <row r="721" spans="1:8" x14ac:dyDescent="0.25">
      <c r="A721" s="3">
        <v>42614</v>
      </c>
      <c r="B721">
        <v>24.390003686254101</v>
      </c>
      <c r="C721">
        <v>26.6971043151202</v>
      </c>
      <c r="D721">
        <v>23.560458475210499</v>
      </c>
      <c r="E721">
        <v>25.977859497070298</v>
      </c>
      <c r="F721">
        <v>3872062400</v>
      </c>
      <c r="G721">
        <v>25.977859497070298</v>
      </c>
      <c r="H721" t="s">
        <v>10</v>
      </c>
    </row>
    <row r="722" spans="1:8" x14ac:dyDescent="0.25">
      <c r="A722" s="3">
        <v>42644</v>
      </c>
      <c r="B722">
        <v>25.8997310563959</v>
      </c>
      <c r="C722">
        <v>27.273881352900201</v>
      </c>
      <c r="D722">
        <v>25.800920903359899</v>
      </c>
      <c r="E722">
        <v>26.090457916259702</v>
      </c>
      <c r="F722">
        <v>2747657200</v>
      </c>
      <c r="G722">
        <v>26.090457916259702</v>
      </c>
      <c r="H722" t="s">
        <v>10</v>
      </c>
    </row>
    <row r="723" spans="1:8" x14ac:dyDescent="0.25">
      <c r="A723" s="3">
        <v>42675</v>
      </c>
      <c r="B723">
        <v>26.0720700457702</v>
      </c>
      <c r="C723">
        <v>26.143304649391698</v>
      </c>
      <c r="D723">
        <v>23.916632469588201</v>
      </c>
      <c r="E723">
        <v>25.396484375</v>
      </c>
      <c r="F723">
        <v>2886220000</v>
      </c>
      <c r="G723">
        <v>25.396484375</v>
      </c>
      <c r="H723" t="s">
        <v>10</v>
      </c>
    </row>
    <row r="724" spans="1:8" x14ac:dyDescent="0.25">
      <c r="A724" s="3">
        <v>42705</v>
      </c>
      <c r="B724">
        <v>25.492240190386401</v>
      </c>
      <c r="C724">
        <v>27.259164871107298</v>
      </c>
      <c r="D724">
        <v>25.002581606756198</v>
      </c>
      <c r="E724">
        <v>26.751029968261701</v>
      </c>
      <c r="F724">
        <v>2435086800</v>
      </c>
      <c r="G724">
        <v>26.751029968261701</v>
      </c>
      <c r="H724" t="s">
        <v>10</v>
      </c>
    </row>
    <row r="725" spans="1:8" x14ac:dyDescent="0.25">
      <c r="A725" s="3">
        <v>42736</v>
      </c>
      <c r="B725">
        <v>26.746409124122099</v>
      </c>
      <c r="C725">
        <v>28.280054509088799</v>
      </c>
      <c r="D725">
        <v>26.506199372454599</v>
      </c>
      <c r="E725">
        <v>28.028295516967699</v>
      </c>
      <c r="F725">
        <v>2252488000</v>
      </c>
      <c r="G725">
        <v>28.028295516967699</v>
      </c>
      <c r="H725" t="s">
        <v>10</v>
      </c>
    </row>
    <row r="726" spans="1:8" x14ac:dyDescent="0.25">
      <c r="A726" s="3">
        <v>42767</v>
      </c>
      <c r="B726">
        <v>29.340212151766</v>
      </c>
      <c r="C726">
        <v>31.753855624906802</v>
      </c>
      <c r="D726">
        <v>29.335593512424602</v>
      </c>
      <c r="E726">
        <v>31.640682220458899</v>
      </c>
      <c r="F726">
        <v>2299874400</v>
      </c>
      <c r="G726">
        <v>31.640682220458899</v>
      </c>
      <c r="H726" t="s">
        <v>10</v>
      </c>
    </row>
    <row r="727" spans="1:8" x14ac:dyDescent="0.25">
      <c r="A727" s="3">
        <v>42795</v>
      </c>
      <c r="B727">
        <v>31.986627773660899</v>
      </c>
      <c r="C727">
        <v>33.519963258778397</v>
      </c>
      <c r="D727">
        <v>31.791772089345301</v>
      </c>
      <c r="E727">
        <v>33.325107574462798</v>
      </c>
      <c r="F727">
        <v>2246513600</v>
      </c>
      <c r="G727">
        <v>33.325107574462798</v>
      </c>
      <c r="H727" t="s">
        <v>10</v>
      </c>
    </row>
    <row r="728" spans="1:8" x14ac:dyDescent="0.25">
      <c r="A728" s="3">
        <v>42826</v>
      </c>
      <c r="B728">
        <v>33.336717169333603</v>
      </c>
      <c r="C728">
        <v>33.742668406692303</v>
      </c>
      <c r="D728">
        <v>32.490016750502598</v>
      </c>
      <c r="E728">
        <v>33.322795867919901</v>
      </c>
      <c r="F728">
        <v>1493216400</v>
      </c>
      <c r="G728">
        <v>33.322795867919901</v>
      </c>
      <c r="H728" t="s">
        <v>10</v>
      </c>
    </row>
    <row r="729" spans="1:8" x14ac:dyDescent="0.25">
      <c r="A729" s="3">
        <v>42856</v>
      </c>
      <c r="B729">
        <v>33.659161629041201</v>
      </c>
      <c r="C729">
        <v>36.338437229206498</v>
      </c>
      <c r="D729">
        <v>33.466624312647603</v>
      </c>
      <c r="E729">
        <v>35.436065673828097</v>
      </c>
      <c r="F729">
        <v>2615927200</v>
      </c>
      <c r="G729">
        <v>35.436065673828097</v>
      </c>
      <c r="H729" t="s">
        <v>10</v>
      </c>
    </row>
    <row r="730" spans="1:8" x14ac:dyDescent="0.25">
      <c r="A730" s="3">
        <v>42887</v>
      </c>
      <c r="B730">
        <v>35.677828597082097</v>
      </c>
      <c r="C730">
        <v>36.332360244612403</v>
      </c>
      <c r="D730">
        <v>33.122590443783103</v>
      </c>
      <c r="E730">
        <v>33.546524047851499</v>
      </c>
      <c r="F730">
        <v>2736712400</v>
      </c>
      <c r="G730">
        <v>33.546524047851499</v>
      </c>
      <c r="H730" t="s">
        <v>10</v>
      </c>
    </row>
    <row r="731" spans="1:8" x14ac:dyDescent="0.25">
      <c r="A731" s="3">
        <v>42917</v>
      </c>
      <c r="B731">
        <v>33.746853828630798</v>
      </c>
      <c r="C731">
        <v>35.868843396652601</v>
      </c>
      <c r="D731">
        <v>33.171517223562098</v>
      </c>
      <c r="E731">
        <v>34.643630981445298</v>
      </c>
      <c r="F731">
        <v>1688047600</v>
      </c>
      <c r="G731">
        <v>34.643630981445298</v>
      </c>
      <c r="H731" t="s">
        <v>10</v>
      </c>
    </row>
    <row r="732" spans="1:8" x14ac:dyDescent="0.25">
      <c r="A732" s="3">
        <v>42948</v>
      </c>
      <c r="B732">
        <v>34.729801597146697</v>
      </c>
      <c r="C732">
        <v>38.3215752732929</v>
      </c>
      <c r="D732">
        <v>34.569079619208303</v>
      </c>
      <c r="E732">
        <v>38.200450897216797</v>
      </c>
      <c r="F732">
        <v>2644276000</v>
      </c>
      <c r="G732">
        <v>38.200450897216797</v>
      </c>
      <c r="H732" t="s">
        <v>10</v>
      </c>
    </row>
    <row r="733" spans="1:8" x14ac:dyDescent="0.25">
      <c r="A733" s="3">
        <v>42979</v>
      </c>
      <c r="B733">
        <v>38.537539910072503</v>
      </c>
      <c r="C733">
        <v>38.570277968119001</v>
      </c>
      <c r="D733">
        <v>34.880215337798099</v>
      </c>
      <c r="E733">
        <v>36.040081024169901</v>
      </c>
      <c r="F733">
        <v>2721496400</v>
      </c>
      <c r="G733">
        <v>36.040081024169901</v>
      </c>
      <c r="H733" t="s">
        <v>10</v>
      </c>
    </row>
    <row r="734" spans="1:8" x14ac:dyDescent="0.25">
      <c r="A734" s="3">
        <v>43009</v>
      </c>
      <c r="B734">
        <v>36.072815650599303</v>
      </c>
      <c r="C734">
        <v>39.671678807702698</v>
      </c>
      <c r="D734">
        <v>35.651898820952901</v>
      </c>
      <c r="E734">
        <v>39.529033660888601</v>
      </c>
      <c r="F734">
        <v>2017165200</v>
      </c>
      <c r="G734">
        <v>39.529033660888601</v>
      </c>
      <c r="H734" t="s">
        <v>10</v>
      </c>
    </row>
    <row r="735" spans="1:8" x14ac:dyDescent="0.25">
      <c r="A735" s="3">
        <v>43040</v>
      </c>
      <c r="B735">
        <v>39.723116400266498</v>
      </c>
      <c r="C735">
        <v>41.212706503929297</v>
      </c>
      <c r="D735">
        <v>38.6497722897834</v>
      </c>
      <c r="E735">
        <v>40.186130523681598</v>
      </c>
      <c r="F735">
        <v>2402653600</v>
      </c>
      <c r="G735">
        <v>40.186130523681598</v>
      </c>
      <c r="H735" t="s">
        <v>10</v>
      </c>
    </row>
    <row r="736" spans="1:8" x14ac:dyDescent="0.25">
      <c r="A736" s="3">
        <v>43070</v>
      </c>
      <c r="B736">
        <v>39.884690699059199</v>
      </c>
      <c r="C736">
        <v>41.586155910948797</v>
      </c>
      <c r="D736">
        <v>39.065642840628399</v>
      </c>
      <c r="E736">
        <v>39.7157173156738</v>
      </c>
      <c r="F736">
        <v>2124735200</v>
      </c>
      <c r="G736">
        <v>39.7157173156738</v>
      </c>
      <c r="H736" t="s">
        <v>10</v>
      </c>
    </row>
    <row r="737" spans="1:8" x14ac:dyDescent="0.25">
      <c r="A737" s="3">
        <v>43101</v>
      </c>
      <c r="B737">
        <v>39.933997016447101</v>
      </c>
      <c r="C737">
        <v>42.266766288283797</v>
      </c>
      <c r="D737">
        <v>38.652615451280198</v>
      </c>
      <c r="E737">
        <v>39.293304443359297</v>
      </c>
      <c r="F737">
        <v>2638717600</v>
      </c>
      <c r="G737">
        <v>39.293304443359297</v>
      </c>
      <c r="H737" t="s">
        <v>10</v>
      </c>
    </row>
    <row r="738" spans="1:8" x14ac:dyDescent="0.25">
      <c r="A738" s="3">
        <v>43132</v>
      </c>
      <c r="B738">
        <v>39.232271840213301</v>
      </c>
      <c r="C738">
        <v>42.388782830841002</v>
      </c>
      <c r="D738">
        <v>35.259058451541698</v>
      </c>
      <c r="E738">
        <v>41.802070617675703</v>
      </c>
      <c r="F738">
        <v>3711577200</v>
      </c>
      <c r="G738">
        <v>41.802070617675703</v>
      </c>
      <c r="H738" t="s">
        <v>10</v>
      </c>
    </row>
    <row r="739" spans="1:8" x14ac:dyDescent="0.25">
      <c r="A739" s="3">
        <v>43160</v>
      </c>
      <c r="B739">
        <v>42.0714765351482</v>
      </c>
      <c r="C739">
        <v>43.240261199221798</v>
      </c>
      <c r="D739">
        <v>38.866750887011897</v>
      </c>
      <c r="E739">
        <v>39.535972595214801</v>
      </c>
      <c r="F739">
        <v>2854910800</v>
      </c>
      <c r="G739">
        <v>39.535972595214801</v>
      </c>
      <c r="H739" t="s">
        <v>10</v>
      </c>
    </row>
    <row r="740" spans="1:8" x14ac:dyDescent="0.25">
      <c r="A740" s="3">
        <v>43191</v>
      </c>
      <c r="B740">
        <v>39.267344539637897</v>
      </c>
      <c r="C740">
        <v>42.165739039404002</v>
      </c>
      <c r="D740">
        <v>37.851138791644402</v>
      </c>
      <c r="E740">
        <v>38.9421577453613</v>
      </c>
      <c r="F740">
        <v>2664617200</v>
      </c>
      <c r="G740">
        <v>38.9421577453613</v>
      </c>
      <c r="H740" t="s">
        <v>10</v>
      </c>
    </row>
    <row r="741" spans="1:8" x14ac:dyDescent="0.25">
      <c r="A741" s="3">
        <v>43221</v>
      </c>
      <c r="B741">
        <v>39.213142477201103</v>
      </c>
      <c r="C741">
        <v>44.859116505230197</v>
      </c>
      <c r="D741">
        <v>38.944511039748697</v>
      </c>
      <c r="E741">
        <v>44.034370422363203</v>
      </c>
      <c r="F741">
        <v>2483905200</v>
      </c>
      <c r="G741">
        <v>44.034370422363203</v>
      </c>
      <c r="H741" t="s">
        <v>10</v>
      </c>
    </row>
    <row r="742" spans="1:8" x14ac:dyDescent="0.25">
      <c r="A742" s="3">
        <v>43252</v>
      </c>
      <c r="B742">
        <v>44.469115807014497</v>
      </c>
      <c r="C742">
        <v>45.938091928654501</v>
      </c>
      <c r="D742">
        <v>42.751757407131997</v>
      </c>
      <c r="E742">
        <v>43.787849426269503</v>
      </c>
      <c r="F742">
        <v>2110498000</v>
      </c>
      <c r="G742">
        <v>43.787849426269503</v>
      </c>
      <c r="H742" t="s">
        <v>10</v>
      </c>
    </row>
    <row r="743" spans="1:8" x14ac:dyDescent="0.25">
      <c r="A743" s="3">
        <v>43282</v>
      </c>
      <c r="B743">
        <v>43.482701816222203</v>
      </c>
      <c r="C743">
        <v>46.354423894756003</v>
      </c>
      <c r="D743">
        <v>43.388079478449001</v>
      </c>
      <c r="E743">
        <v>45.013179779052699</v>
      </c>
      <c r="F743">
        <v>1574765600</v>
      </c>
      <c r="G743">
        <v>45.013179779052699</v>
      </c>
      <c r="H743" t="s">
        <v>10</v>
      </c>
    </row>
    <row r="744" spans="1:8" x14ac:dyDescent="0.25">
      <c r="A744" s="3">
        <v>43313</v>
      </c>
      <c r="B744">
        <v>47.104280235582401</v>
      </c>
      <c r="C744">
        <v>54.139286512149802</v>
      </c>
      <c r="D744">
        <v>46.673756793968103</v>
      </c>
      <c r="E744">
        <v>53.8459663391113</v>
      </c>
      <c r="F744">
        <v>2801275600</v>
      </c>
      <c r="G744">
        <v>53.8459663391113</v>
      </c>
      <c r="H744" t="s">
        <v>10</v>
      </c>
    </row>
    <row r="745" spans="1:8" x14ac:dyDescent="0.25">
      <c r="A745" s="3">
        <v>43344</v>
      </c>
      <c r="B745">
        <v>54.219974452863198</v>
      </c>
      <c r="C745">
        <v>54.519071991832902</v>
      </c>
      <c r="D745">
        <v>51.1079220612271</v>
      </c>
      <c r="E745">
        <v>53.586170196533203</v>
      </c>
      <c r="F745">
        <v>2715888000</v>
      </c>
      <c r="G745">
        <v>53.586170196533203</v>
      </c>
      <c r="H745" t="s">
        <v>10</v>
      </c>
    </row>
    <row r="746" spans="1:8" x14ac:dyDescent="0.25">
      <c r="A746" s="3">
        <v>43374</v>
      </c>
      <c r="B746">
        <v>54.110790897413402</v>
      </c>
      <c r="C746">
        <v>55.421130010985699</v>
      </c>
      <c r="D746">
        <v>48.921661974930302</v>
      </c>
      <c r="E746">
        <v>51.953006744384702</v>
      </c>
      <c r="F746">
        <v>3158994000</v>
      </c>
      <c r="G746">
        <v>51.953006744384702</v>
      </c>
      <c r="H746" t="s">
        <v>10</v>
      </c>
    </row>
    <row r="747" spans="1:8" x14ac:dyDescent="0.25">
      <c r="A747" s="3">
        <v>43405</v>
      </c>
      <c r="B747">
        <v>51.998101848764499</v>
      </c>
      <c r="C747">
        <v>52.783829252430699</v>
      </c>
      <c r="D747">
        <v>40.416326919861703</v>
      </c>
      <c r="E747">
        <v>42.391330718994098</v>
      </c>
      <c r="F747">
        <v>3845305600</v>
      </c>
      <c r="G747">
        <v>42.391330718994098</v>
      </c>
      <c r="H747" t="s">
        <v>10</v>
      </c>
    </row>
    <row r="748" spans="1:8" x14ac:dyDescent="0.25">
      <c r="A748" s="3">
        <v>43435</v>
      </c>
      <c r="B748">
        <v>43.939908287947397</v>
      </c>
      <c r="C748">
        <v>44.054247263763401</v>
      </c>
      <c r="D748">
        <v>34.918956741712201</v>
      </c>
      <c r="E748">
        <v>37.574981689453097</v>
      </c>
      <c r="F748">
        <v>3595690000</v>
      </c>
      <c r="G748">
        <v>37.574981689453097</v>
      </c>
      <c r="H748" t="s">
        <v>10</v>
      </c>
    </row>
    <row r="749" spans="1:8" x14ac:dyDescent="0.25">
      <c r="A749" s="3">
        <v>43466</v>
      </c>
      <c r="B749">
        <v>36.8960748756583</v>
      </c>
      <c r="C749">
        <v>40.257193353717497</v>
      </c>
      <c r="D749">
        <v>33.8255707469105</v>
      </c>
      <c r="E749">
        <v>39.647380828857401</v>
      </c>
      <c r="F749">
        <v>3312349600</v>
      </c>
      <c r="G749">
        <v>39.647380828857401</v>
      </c>
      <c r="H749" t="s">
        <v>10</v>
      </c>
    </row>
    <row r="750" spans="1:8" x14ac:dyDescent="0.25">
      <c r="A750" s="3">
        <v>43497</v>
      </c>
      <c r="B750">
        <v>39.7712556840983</v>
      </c>
      <c r="C750">
        <v>41.893688678115197</v>
      </c>
      <c r="D750">
        <v>39.525897813832202</v>
      </c>
      <c r="E750">
        <v>41.245761871337798</v>
      </c>
      <c r="F750">
        <v>1890162400</v>
      </c>
      <c r="G750">
        <v>41.245761871337798</v>
      </c>
      <c r="H750" t="s">
        <v>10</v>
      </c>
    </row>
    <row r="751" spans="1:8" x14ac:dyDescent="0.25">
      <c r="A751" s="3">
        <v>43525</v>
      </c>
      <c r="B751">
        <v>41.692993937104298</v>
      </c>
      <c r="C751">
        <v>47.2933677469982</v>
      </c>
      <c r="D751">
        <v>40.549475108090697</v>
      </c>
      <c r="E751">
        <v>45.441726684570298</v>
      </c>
      <c r="F751">
        <v>2603925600</v>
      </c>
      <c r="G751">
        <v>45.441726684570298</v>
      </c>
      <c r="H751" t="s">
        <v>10</v>
      </c>
    </row>
    <row r="752" spans="1:8" x14ac:dyDescent="0.25">
      <c r="A752" s="3">
        <v>43556</v>
      </c>
      <c r="B752">
        <v>45.846025307808503</v>
      </c>
      <c r="C752">
        <v>49.874656599549397</v>
      </c>
      <c r="D752">
        <v>45.066137021752802</v>
      </c>
      <c r="E752">
        <v>48.006271362304602</v>
      </c>
      <c r="F752">
        <v>2024470800</v>
      </c>
      <c r="G752">
        <v>48.006271362304602</v>
      </c>
      <c r="H752" t="s">
        <v>10</v>
      </c>
    </row>
    <row r="753" spans="1:8" x14ac:dyDescent="0.25">
      <c r="A753" s="3">
        <v>43586</v>
      </c>
      <c r="B753">
        <v>50.209577813653198</v>
      </c>
      <c r="C753">
        <v>51.508594553882602</v>
      </c>
      <c r="D753">
        <v>41.862845878655399</v>
      </c>
      <c r="E753">
        <v>41.881984710693303</v>
      </c>
      <c r="F753">
        <v>2957826400</v>
      </c>
      <c r="G753">
        <v>41.881984710693303</v>
      </c>
      <c r="H753" t="s">
        <v>10</v>
      </c>
    </row>
    <row r="754" spans="1:8" x14ac:dyDescent="0.25">
      <c r="A754" s="3">
        <v>43617</v>
      </c>
      <c r="B754">
        <v>42.170547477083304</v>
      </c>
      <c r="C754">
        <v>48.407273737855597</v>
      </c>
      <c r="D754">
        <v>40.890541284276402</v>
      </c>
      <c r="E754">
        <v>47.53071975708</v>
      </c>
      <c r="F754">
        <v>2060874800</v>
      </c>
      <c r="G754">
        <v>47.53071975708</v>
      </c>
      <c r="H754" t="s">
        <v>10</v>
      </c>
    </row>
    <row r="755" spans="1:8" x14ac:dyDescent="0.25">
      <c r="A755" s="3">
        <v>43647</v>
      </c>
      <c r="B755">
        <v>48.791520574160103</v>
      </c>
      <c r="C755">
        <v>53.162271834449001</v>
      </c>
      <c r="D755">
        <v>47.648402141289601</v>
      </c>
      <c r="E755">
        <v>51.161811828613203</v>
      </c>
      <c r="F755">
        <v>1895406800</v>
      </c>
      <c r="G755">
        <v>51.161811828613203</v>
      </c>
      <c r="H755" t="s">
        <v>10</v>
      </c>
    </row>
    <row r="756" spans="1:8" x14ac:dyDescent="0.25">
      <c r="A756" s="3">
        <v>43678</v>
      </c>
      <c r="B756">
        <v>51.368327490734799</v>
      </c>
      <c r="C756">
        <v>52.360152873681301</v>
      </c>
      <c r="D756">
        <v>46.2483070804169</v>
      </c>
      <c r="E756">
        <v>50.129150390625</v>
      </c>
      <c r="F756">
        <v>2724326400</v>
      </c>
      <c r="G756">
        <v>50.129150390625</v>
      </c>
      <c r="H756" t="s">
        <v>10</v>
      </c>
    </row>
    <row r="757" spans="1:8" x14ac:dyDescent="0.25">
      <c r="A757" s="3">
        <v>43709</v>
      </c>
      <c r="B757">
        <v>49.7627621745889</v>
      </c>
      <c r="C757">
        <v>54.581625346218303</v>
      </c>
      <c r="D757">
        <v>49.230013625013299</v>
      </c>
      <c r="E757">
        <v>53.991020202636697</v>
      </c>
      <c r="F757">
        <v>2170268400</v>
      </c>
      <c r="G757">
        <v>53.991020202636697</v>
      </c>
      <c r="H757" t="s">
        <v>10</v>
      </c>
    </row>
    <row r="758" spans="1:8" x14ac:dyDescent="0.25">
      <c r="A758" s="3">
        <v>43739</v>
      </c>
      <c r="B758">
        <v>54.2561898216251</v>
      </c>
      <c r="C758">
        <v>60.2056380992207</v>
      </c>
      <c r="D758">
        <v>51.860016889922697</v>
      </c>
      <c r="E758">
        <v>59.966983795166001</v>
      </c>
      <c r="F758">
        <v>2433210800</v>
      </c>
      <c r="G758">
        <v>59.966983795166001</v>
      </c>
      <c r="H758" t="s">
        <v>10</v>
      </c>
    </row>
    <row r="759" spans="1:8" x14ac:dyDescent="0.25">
      <c r="A759" s="3">
        <v>43770</v>
      </c>
      <c r="B759">
        <v>60.155052467585101</v>
      </c>
      <c r="C759">
        <v>64.605091348332195</v>
      </c>
      <c r="D759">
        <v>60.063450734855799</v>
      </c>
      <c r="E759">
        <v>64.424293518066406</v>
      </c>
      <c r="F759">
        <v>1793326000</v>
      </c>
      <c r="G759">
        <v>64.424293518066406</v>
      </c>
      <c r="H759" t="s">
        <v>10</v>
      </c>
    </row>
    <row r="760" spans="1:8" x14ac:dyDescent="0.25">
      <c r="A760" s="3">
        <v>43800</v>
      </c>
      <c r="B760">
        <v>64.622496017042295</v>
      </c>
      <c r="C760">
        <v>71.078220578080106</v>
      </c>
      <c r="D760">
        <v>61.9676758977782</v>
      </c>
      <c r="E760">
        <v>71.000846862792898</v>
      </c>
      <c r="F760">
        <v>2388794800</v>
      </c>
      <c r="G760">
        <v>71.000846862792898</v>
      </c>
      <c r="H760" t="s">
        <v>10</v>
      </c>
    </row>
    <row r="761" spans="1:8" x14ac:dyDescent="0.25">
      <c r="A761" s="3">
        <v>43831</v>
      </c>
      <c r="B761">
        <v>71.627100996073295</v>
      </c>
      <c r="C761">
        <v>79.270004971850199</v>
      </c>
      <c r="D761">
        <v>70.783265284375105</v>
      </c>
      <c r="E761">
        <v>74.835624694824205</v>
      </c>
      <c r="F761">
        <v>2934370400</v>
      </c>
      <c r="G761">
        <v>74.835624694824205</v>
      </c>
      <c r="H761" t="s">
        <v>10</v>
      </c>
    </row>
    <row r="762" spans="1:8" x14ac:dyDescent="0.25">
      <c r="A762" s="3">
        <v>43862</v>
      </c>
      <c r="B762">
        <v>73.575912584258901</v>
      </c>
      <c r="C762">
        <v>79.117683770711807</v>
      </c>
      <c r="D762">
        <v>61.9870427428421</v>
      </c>
      <c r="E762">
        <v>66.095008850097599</v>
      </c>
      <c r="F762">
        <v>3019279200</v>
      </c>
      <c r="G762">
        <v>66.095008850097599</v>
      </c>
      <c r="H762" t="s">
        <v>10</v>
      </c>
    </row>
    <row r="763" spans="1:8" x14ac:dyDescent="0.25">
      <c r="A763" s="3">
        <v>43891</v>
      </c>
      <c r="B763">
        <v>68.413719073834699</v>
      </c>
      <c r="C763">
        <v>73.677804620888693</v>
      </c>
      <c r="D763">
        <v>51.5284147546596</v>
      </c>
      <c r="E763">
        <v>61.630027770996001</v>
      </c>
      <c r="F763">
        <v>6280072400</v>
      </c>
      <c r="G763">
        <v>61.630027770996001</v>
      </c>
      <c r="H763" t="s">
        <v>10</v>
      </c>
    </row>
    <row r="764" spans="1:8" x14ac:dyDescent="0.25">
      <c r="A764" s="3">
        <v>43922</v>
      </c>
      <c r="B764">
        <v>59.742030567333998</v>
      </c>
      <c r="C764">
        <v>71.382637687909195</v>
      </c>
      <c r="D764">
        <v>57.415361771866202</v>
      </c>
      <c r="E764">
        <v>71.205711364746094</v>
      </c>
      <c r="F764">
        <v>3265299200</v>
      </c>
      <c r="G764">
        <v>71.205711364746094</v>
      </c>
      <c r="H764" t="s">
        <v>10</v>
      </c>
    </row>
    <row r="765" spans="1:8" x14ac:dyDescent="0.25">
      <c r="A765" s="3">
        <v>43952</v>
      </c>
      <c r="B765">
        <v>69.3759000724977</v>
      </c>
      <c r="C765">
        <v>78.583200565965498</v>
      </c>
      <c r="D765">
        <v>69.278957062568907</v>
      </c>
      <c r="E765">
        <v>77.056327819824205</v>
      </c>
      <c r="F765">
        <v>2805936000</v>
      </c>
      <c r="G765">
        <v>77.056327819824205</v>
      </c>
      <c r="H765" t="s">
        <v>10</v>
      </c>
    </row>
    <row r="766" spans="1:8" x14ac:dyDescent="0.25">
      <c r="A766" s="3">
        <v>43983</v>
      </c>
      <c r="B766">
        <v>77.218742073627595</v>
      </c>
      <c r="C766">
        <v>90.494777499361405</v>
      </c>
      <c r="D766">
        <v>77.087510663563506</v>
      </c>
      <c r="E766">
        <v>88.652702331542898</v>
      </c>
      <c r="F766">
        <v>3243375600</v>
      </c>
      <c r="G766">
        <v>88.652702331542898</v>
      </c>
      <c r="H766" t="s">
        <v>10</v>
      </c>
    </row>
    <row r="767" spans="1:8" x14ac:dyDescent="0.25">
      <c r="A767" s="3">
        <v>44013</v>
      </c>
      <c r="B767">
        <v>88.730476112928201</v>
      </c>
      <c r="C767">
        <v>103.44274565146</v>
      </c>
      <c r="D767">
        <v>86.655106277441106</v>
      </c>
      <c r="E767">
        <v>103.29207611083901</v>
      </c>
      <c r="F767">
        <v>3020283200</v>
      </c>
      <c r="G767">
        <v>103.29207611083901</v>
      </c>
      <c r="H767" t="s">
        <v>10</v>
      </c>
    </row>
    <row r="768" spans="1:8" x14ac:dyDescent="0.25">
      <c r="A768" s="3">
        <v>44044</v>
      </c>
      <c r="B768">
        <v>105.177867992411</v>
      </c>
      <c r="C768">
        <v>127.341045246024</v>
      </c>
      <c r="D768">
        <v>104.87896150668</v>
      </c>
      <c r="E768">
        <v>125.43578338623</v>
      </c>
      <c r="F768">
        <v>4070061100</v>
      </c>
      <c r="G768">
        <v>125.43578338623</v>
      </c>
      <c r="H768" t="s">
        <v>10</v>
      </c>
    </row>
    <row r="769" spans="1:8" x14ac:dyDescent="0.25">
      <c r="A769" s="3">
        <v>44075</v>
      </c>
      <c r="B769">
        <v>129.28456479837899</v>
      </c>
      <c r="C769">
        <v>134.36791531050099</v>
      </c>
      <c r="D769">
        <v>100.401016759261</v>
      </c>
      <c r="E769">
        <v>112.77828979492099</v>
      </c>
      <c r="F769">
        <v>3885245100</v>
      </c>
      <c r="G769">
        <v>112.77828979492099</v>
      </c>
      <c r="H769" t="s">
        <v>10</v>
      </c>
    </row>
    <row r="770" spans="1:8" x14ac:dyDescent="0.25">
      <c r="A770" s="3">
        <v>44105</v>
      </c>
      <c r="B770">
        <v>114.56040085783199</v>
      </c>
      <c r="C770">
        <v>122.10752013065201</v>
      </c>
      <c r="D770">
        <v>104.900089971743</v>
      </c>
      <c r="E770">
        <v>106.010246276855</v>
      </c>
      <c r="F770">
        <v>2894666500</v>
      </c>
      <c r="G770">
        <v>106.010246276855</v>
      </c>
      <c r="H770" t="s">
        <v>10</v>
      </c>
    </row>
    <row r="771" spans="1:8" x14ac:dyDescent="0.25">
      <c r="A771" s="3">
        <v>44136</v>
      </c>
      <c r="B771">
        <v>106.25370297185999</v>
      </c>
      <c r="C771">
        <v>118.796525763424</v>
      </c>
      <c r="D771">
        <v>104.51056096348501</v>
      </c>
      <c r="E771">
        <v>115.93349456787099</v>
      </c>
      <c r="F771">
        <v>2123077300</v>
      </c>
      <c r="G771">
        <v>115.93349456787099</v>
      </c>
      <c r="H771" t="s">
        <v>10</v>
      </c>
    </row>
    <row r="772" spans="1:8" x14ac:dyDescent="0.25">
      <c r="A772" s="3">
        <v>44166</v>
      </c>
      <c r="B772">
        <v>118.04548410361799</v>
      </c>
      <c r="C772">
        <v>135.38989882633999</v>
      </c>
      <c r="D772">
        <v>117.069982227577</v>
      </c>
      <c r="E772">
        <v>129.43934631347599</v>
      </c>
      <c r="F772">
        <v>2322189600</v>
      </c>
      <c r="G772">
        <v>129.43934631347599</v>
      </c>
      <c r="H772" t="s">
        <v>10</v>
      </c>
    </row>
    <row r="773" spans="1:8" x14ac:dyDescent="0.25">
      <c r="A773" s="3">
        <v>44197</v>
      </c>
      <c r="B773">
        <v>130.24902986826001</v>
      </c>
      <c r="C773">
        <v>141.53558015199499</v>
      </c>
      <c r="D773">
        <v>123.283938812801</v>
      </c>
      <c r="E773">
        <v>128.72724914550699</v>
      </c>
      <c r="F773">
        <v>2240262000</v>
      </c>
      <c r="G773">
        <v>128.72724914550699</v>
      </c>
      <c r="H773" t="s">
        <v>10</v>
      </c>
    </row>
    <row r="774" spans="1:8" x14ac:dyDescent="0.25">
      <c r="A774" s="3">
        <v>44228</v>
      </c>
      <c r="B774">
        <v>130.473376443039</v>
      </c>
      <c r="C774">
        <v>134.50220397041701</v>
      </c>
      <c r="D774">
        <v>115.48966697164001</v>
      </c>
      <c r="E774">
        <v>118.28936004638599</v>
      </c>
      <c r="F774">
        <v>1833855600</v>
      </c>
      <c r="G774">
        <v>118.28936004638599</v>
      </c>
      <c r="H774" t="s">
        <v>10</v>
      </c>
    </row>
    <row r="775" spans="1:8" x14ac:dyDescent="0.25">
      <c r="A775" s="3">
        <v>44256</v>
      </c>
      <c r="B775">
        <v>120.898750940401</v>
      </c>
      <c r="C775">
        <v>125.75424136266599</v>
      </c>
      <c r="D775">
        <v>113.532474635135</v>
      </c>
      <c r="E775">
        <v>119.33561706542901</v>
      </c>
      <c r="F775">
        <v>2650418200</v>
      </c>
      <c r="G775">
        <v>119.33561706542901</v>
      </c>
      <c r="H775" t="s">
        <v>10</v>
      </c>
    </row>
    <row r="776" spans="1:8" x14ac:dyDescent="0.25">
      <c r="A776" s="3">
        <v>44287</v>
      </c>
      <c r="B776">
        <v>120.810804886974</v>
      </c>
      <c r="C776">
        <v>133.911834225316</v>
      </c>
      <c r="D776">
        <v>119.667756706205</v>
      </c>
      <c r="E776">
        <v>128.43109130859301</v>
      </c>
      <c r="F776">
        <v>1889857500</v>
      </c>
      <c r="G776">
        <v>128.43109130859301</v>
      </c>
      <c r="H776" t="s">
        <v>10</v>
      </c>
    </row>
    <row r="777" spans="1:8" x14ac:dyDescent="0.25">
      <c r="A777" s="3">
        <v>44317</v>
      </c>
      <c r="B777">
        <v>128.99773202731399</v>
      </c>
      <c r="C777">
        <v>130.98097362237499</v>
      </c>
      <c r="D777">
        <v>119.433304621315</v>
      </c>
      <c r="E777">
        <v>121.738929748535</v>
      </c>
      <c r="F777">
        <v>1711934900</v>
      </c>
      <c r="G777">
        <v>121.738929748535</v>
      </c>
      <c r="H777" t="s">
        <v>10</v>
      </c>
    </row>
    <row r="778" spans="1:8" x14ac:dyDescent="0.25">
      <c r="A778" s="3">
        <v>44348</v>
      </c>
      <c r="B778">
        <v>122.405621928068</v>
      </c>
      <c r="C778">
        <v>134.47199161475001</v>
      </c>
      <c r="D778">
        <v>120.497311090252</v>
      </c>
      <c r="E778">
        <v>134.03161621093699</v>
      </c>
      <c r="F778">
        <v>1606590000</v>
      </c>
      <c r="G778">
        <v>134.03161621093699</v>
      </c>
      <c r="H778" t="s">
        <v>10</v>
      </c>
    </row>
    <row r="779" spans="1:8" x14ac:dyDescent="0.25">
      <c r="A779" s="3">
        <v>44378</v>
      </c>
      <c r="B779">
        <v>133.67935724119701</v>
      </c>
      <c r="C779">
        <v>146.79284546286399</v>
      </c>
      <c r="D779">
        <v>132.85730595787399</v>
      </c>
      <c r="E779">
        <v>142.74136352539</v>
      </c>
      <c r="F779">
        <v>1919035100</v>
      </c>
      <c r="G779">
        <v>142.74136352539</v>
      </c>
      <c r="H779" t="s">
        <v>10</v>
      </c>
    </row>
    <row r="780" spans="1:8" x14ac:dyDescent="0.25">
      <c r="A780" s="3">
        <v>44409</v>
      </c>
      <c r="B780">
        <v>143.230677836078</v>
      </c>
      <c r="C780">
        <v>150.20823610391801</v>
      </c>
      <c r="D780">
        <v>141.41044589370901</v>
      </c>
      <c r="E780">
        <v>148.583724975585</v>
      </c>
      <c r="F780">
        <v>1461542800</v>
      </c>
      <c r="G780">
        <v>148.583724975585</v>
      </c>
      <c r="H780" t="s">
        <v>10</v>
      </c>
    </row>
    <row r="781" spans="1:8" x14ac:dyDescent="0.25">
      <c r="A781" s="3">
        <v>44440</v>
      </c>
      <c r="B781">
        <v>149.786402987082</v>
      </c>
      <c r="C781">
        <v>154.12817266721299</v>
      </c>
      <c r="D781">
        <v>138.456621974874</v>
      </c>
      <c r="E781">
        <v>138.682037353515</v>
      </c>
      <c r="F781">
        <v>1797835100</v>
      </c>
      <c r="G781">
        <v>138.682037353515</v>
      </c>
      <c r="H781" t="s">
        <v>10</v>
      </c>
    </row>
    <row r="782" spans="1:8" x14ac:dyDescent="0.25">
      <c r="A782" s="3">
        <v>44470</v>
      </c>
      <c r="B782">
        <v>139.07406115650201</v>
      </c>
      <c r="C782">
        <v>150.11962374169599</v>
      </c>
      <c r="D782">
        <v>135.51636263160199</v>
      </c>
      <c r="E782">
        <v>146.81674194335901</v>
      </c>
      <c r="F782">
        <v>1565079200</v>
      </c>
      <c r="G782">
        <v>146.81674194335901</v>
      </c>
      <c r="H782" t="s">
        <v>10</v>
      </c>
    </row>
    <row r="783" spans="1:8" x14ac:dyDescent="0.25">
      <c r="A783" s="3">
        <v>44501</v>
      </c>
      <c r="B783">
        <v>146.022899879075</v>
      </c>
      <c r="C783">
        <v>162.400115257707</v>
      </c>
      <c r="D783">
        <v>144.54296165038301</v>
      </c>
      <c r="E783">
        <v>162.00808715820301</v>
      </c>
      <c r="F783">
        <v>1691029000</v>
      </c>
      <c r="G783">
        <v>162.00808715820301</v>
      </c>
      <c r="H783" t="s">
        <v>10</v>
      </c>
    </row>
    <row r="784" spans="1:8" x14ac:dyDescent="0.25">
      <c r="A784" s="3">
        <v>44531</v>
      </c>
      <c r="B784">
        <v>164.384202261865</v>
      </c>
      <c r="C784">
        <v>178.763412493255</v>
      </c>
      <c r="D784">
        <v>154.883139958892</v>
      </c>
      <c r="E784">
        <v>174.28770446777301</v>
      </c>
      <c r="F784">
        <v>2444766700</v>
      </c>
      <c r="G784">
        <v>174.28770446777301</v>
      </c>
      <c r="H784" t="s">
        <v>10</v>
      </c>
    </row>
    <row r="785" spans="1:8" x14ac:dyDescent="0.25">
      <c r="A785" s="3">
        <v>44562</v>
      </c>
      <c r="B785">
        <v>174.54291129856799</v>
      </c>
      <c r="C785">
        <v>179.55845633643801</v>
      </c>
      <c r="D785">
        <v>151.84045193273101</v>
      </c>
      <c r="E785">
        <v>171.54928588867099</v>
      </c>
      <c r="F785">
        <v>2108446000</v>
      </c>
      <c r="G785">
        <v>171.54928588867099</v>
      </c>
      <c r="H785" t="s">
        <v>10</v>
      </c>
    </row>
    <row r="786" spans="1:8" x14ac:dyDescent="0.25">
      <c r="A786" s="3">
        <v>44593</v>
      </c>
      <c r="B786">
        <v>170.79351309561</v>
      </c>
      <c r="C786">
        <v>173.38471351261001</v>
      </c>
      <c r="D786">
        <v>149.19036153128999</v>
      </c>
      <c r="E786">
        <v>162.06784057617099</v>
      </c>
      <c r="F786">
        <v>1627516300</v>
      </c>
      <c r="G786">
        <v>162.06784057617099</v>
      </c>
      <c r="H786" t="s">
        <v>10</v>
      </c>
    </row>
    <row r="787" spans="1:8" x14ac:dyDescent="0.25">
      <c r="A787" s="3">
        <v>44621</v>
      </c>
      <c r="B787">
        <v>161.861568936618</v>
      </c>
      <c r="C787">
        <v>176.51461465803499</v>
      </c>
      <c r="D787">
        <v>147.51319329378001</v>
      </c>
      <c r="E787">
        <v>171.60078430175699</v>
      </c>
      <c r="F787">
        <v>2180800100</v>
      </c>
      <c r="G787">
        <v>171.60078430175699</v>
      </c>
      <c r="H787" t="s">
        <v>10</v>
      </c>
    </row>
    <row r="788" spans="1:8" x14ac:dyDescent="0.25">
      <c r="A788" s="3">
        <v>44652</v>
      </c>
      <c r="B788">
        <v>171.03077217270601</v>
      </c>
      <c r="C788">
        <v>175.413915294688</v>
      </c>
      <c r="D788">
        <v>152.70219158599201</v>
      </c>
      <c r="E788">
        <v>154.93305969238199</v>
      </c>
      <c r="F788">
        <v>1687795600</v>
      </c>
      <c r="G788">
        <v>154.93305969238199</v>
      </c>
      <c r="H788" t="s">
        <v>10</v>
      </c>
    </row>
    <row r="789" spans="1:8" x14ac:dyDescent="0.25">
      <c r="A789" s="3">
        <v>44682</v>
      </c>
      <c r="B789">
        <v>154.00926566214099</v>
      </c>
      <c r="C789">
        <v>163.61087863552399</v>
      </c>
      <c r="D789">
        <v>130.32459918623101</v>
      </c>
      <c r="E789">
        <v>146.27488708496</v>
      </c>
      <c r="F789">
        <v>2401040300</v>
      </c>
      <c r="G789">
        <v>146.27488708496</v>
      </c>
      <c r="H789" t="s">
        <v>10</v>
      </c>
    </row>
    <row r="790" spans="1:8" x14ac:dyDescent="0.25">
      <c r="A790" s="3">
        <v>44713</v>
      </c>
      <c r="B790">
        <v>147.533067886602</v>
      </c>
      <c r="C790">
        <v>149.344025637491</v>
      </c>
      <c r="D790">
        <v>127.00244739647199</v>
      </c>
      <c r="E790">
        <v>134.56118774414</v>
      </c>
      <c r="F790">
        <v>1749099800</v>
      </c>
      <c r="G790">
        <v>134.56118774414</v>
      </c>
      <c r="H790" t="s">
        <v>10</v>
      </c>
    </row>
    <row r="791" spans="1:8" x14ac:dyDescent="0.25">
      <c r="A791" s="3">
        <v>44743</v>
      </c>
      <c r="B791">
        <v>133.891941290104</v>
      </c>
      <c r="C791">
        <v>161.04631055801701</v>
      </c>
      <c r="D791">
        <v>133.51795164778201</v>
      </c>
      <c r="E791">
        <v>159.94398498535099</v>
      </c>
      <c r="F791">
        <v>1447125400</v>
      </c>
      <c r="G791">
        <v>159.94398498535099</v>
      </c>
      <c r="H791" t="s">
        <v>10</v>
      </c>
    </row>
    <row r="792" spans="1:8" x14ac:dyDescent="0.25">
      <c r="A792" s="3">
        <v>44774</v>
      </c>
      <c r="B792">
        <v>158.46766810673299</v>
      </c>
      <c r="C792">
        <v>173.36860891952901</v>
      </c>
      <c r="D792">
        <v>154.658779697764</v>
      </c>
      <c r="E792">
        <v>154.73751831054599</v>
      </c>
      <c r="F792">
        <v>1510239600</v>
      </c>
      <c r="G792">
        <v>154.73751831054599</v>
      </c>
      <c r="H792" t="s">
        <v>10</v>
      </c>
    </row>
    <row r="793" spans="1:8" x14ac:dyDescent="0.25">
      <c r="A793" s="3">
        <v>44805</v>
      </c>
      <c r="B793">
        <v>154.380801306352</v>
      </c>
      <c r="C793">
        <v>161.89089423743999</v>
      </c>
      <c r="D793">
        <v>136.009644173201</v>
      </c>
      <c r="E793">
        <v>136.20675659179599</v>
      </c>
      <c r="F793">
        <v>2084722800</v>
      </c>
      <c r="G793">
        <v>136.20675659179599</v>
      </c>
      <c r="H793" t="s">
        <v>10</v>
      </c>
    </row>
    <row r="794" spans="1:8" x14ac:dyDescent="0.25">
      <c r="A794" s="3">
        <v>44835</v>
      </c>
      <c r="B794">
        <v>136.216630051127</v>
      </c>
      <c r="C794">
        <v>155.228407429778</v>
      </c>
      <c r="D794">
        <v>132.43200221198799</v>
      </c>
      <c r="E794">
        <v>151.12840270996</v>
      </c>
      <c r="F794">
        <v>1868139700</v>
      </c>
      <c r="G794">
        <v>151.12840270996</v>
      </c>
      <c r="H794" t="s">
        <v>10</v>
      </c>
    </row>
    <row r="795" spans="1:8" x14ac:dyDescent="0.25">
      <c r="A795" s="3">
        <v>44866</v>
      </c>
      <c r="B795">
        <v>152.84331115286199</v>
      </c>
      <c r="C795">
        <v>153.207969897727</v>
      </c>
      <c r="D795">
        <v>132.44186649805599</v>
      </c>
      <c r="E795">
        <v>145.89498901367099</v>
      </c>
      <c r="F795">
        <v>1724847700</v>
      </c>
      <c r="G795">
        <v>145.89498901367099</v>
      </c>
      <c r="H795" t="s">
        <v>10</v>
      </c>
    </row>
    <row r="796" spans="1:8" x14ac:dyDescent="0.25">
      <c r="A796" s="3">
        <v>44896</v>
      </c>
      <c r="B796">
        <v>146.31469708702099</v>
      </c>
      <c r="C796">
        <v>148.990033170256</v>
      </c>
      <c r="D796">
        <v>124.26037709966199</v>
      </c>
      <c r="E796">
        <v>128.26844787597599</v>
      </c>
      <c r="F796">
        <v>1675731200</v>
      </c>
      <c r="G796">
        <v>128.26844787597599</v>
      </c>
      <c r="H796" t="s">
        <v>10</v>
      </c>
    </row>
    <row r="797" spans="1:8" x14ac:dyDescent="0.25">
      <c r="A797" s="3">
        <v>44927</v>
      </c>
      <c r="B797">
        <v>128.613988417999</v>
      </c>
      <c r="C797">
        <v>145.34723014054001</v>
      </c>
      <c r="D797">
        <v>122.582122014124</v>
      </c>
      <c r="E797">
        <v>142.44482421875</v>
      </c>
      <c r="F797">
        <v>1443652500</v>
      </c>
      <c r="G797">
        <v>142.44482421875</v>
      </c>
      <c r="H797" t="s">
        <v>10</v>
      </c>
    </row>
    <row r="798" spans="1:8" x14ac:dyDescent="0.25">
      <c r="A798" s="3">
        <v>44958</v>
      </c>
      <c r="B798">
        <v>142.12892097684301</v>
      </c>
      <c r="C798">
        <v>155.36743826954901</v>
      </c>
      <c r="D798">
        <v>139.51281505262901</v>
      </c>
      <c r="E798">
        <v>145.52493286132801</v>
      </c>
      <c r="F798">
        <v>1307198900</v>
      </c>
      <c r="G798">
        <v>145.52493286132801</v>
      </c>
      <c r="H798" t="s">
        <v>10</v>
      </c>
    </row>
    <row r="799" spans="1:8" x14ac:dyDescent="0.25">
      <c r="A799" s="3">
        <v>44986</v>
      </c>
      <c r="B799">
        <v>145.173659875266</v>
      </c>
      <c r="C799">
        <v>163.13868814753801</v>
      </c>
      <c r="D799">
        <v>142.27670441643099</v>
      </c>
      <c r="E799">
        <v>163.03981018066401</v>
      </c>
      <c r="F799">
        <v>1520266600</v>
      </c>
      <c r="G799">
        <v>163.03981018066401</v>
      </c>
      <c r="H799" t="s">
        <v>10</v>
      </c>
    </row>
    <row r="800" spans="1:8" x14ac:dyDescent="0.25">
      <c r="A800" s="3">
        <v>45017</v>
      </c>
      <c r="B800">
        <v>162.41693919851099</v>
      </c>
      <c r="C800">
        <v>167.93399523157001</v>
      </c>
      <c r="D800">
        <v>157.977583684922</v>
      </c>
      <c r="E800">
        <v>167.76589965820301</v>
      </c>
      <c r="F800">
        <v>969776400</v>
      </c>
      <c r="G800">
        <v>167.76589965820301</v>
      </c>
      <c r="H800" t="s">
        <v>10</v>
      </c>
    </row>
    <row r="801" spans="1:8" x14ac:dyDescent="0.25">
      <c r="A801" s="3">
        <v>45047</v>
      </c>
      <c r="B801">
        <v>167.37040916969801</v>
      </c>
      <c r="C801">
        <v>177.32682019492299</v>
      </c>
      <c r="D801">
        <v>162.45647282824299</v>
      </c>
      <c r="E801">
        <v>175.25050354003901</v>
      </c>
      <c r="F801">
        <v>1275364700</v>
      </c>
      <c r="G801">
        <v>175.25050354003901</v>
      </c>
      <c r="H801" t="s">
        <v>10</v>
      </c>
    </row>
    <row r="802" spans="1:8" x14ac:dyDescent="0.25">
      <c r="A802" s="3">
        <v>45078</v>
      </c>
      <c r="B802">
        <v>175.93846015562301</v>
      </c>
      <c r="C802">
        <v>192.55211911647601</v>
      </c>
      <c r="D802">
        <v>175.176088921314</v>
      </c>
      <c r="E802">
        <v>192.04718017578099</v>
      </c>
      <c r="F802">
        <v>1297383300</v>
      </c>
      <c r="G802">
        <v>192.04718017578099</v>
      </c>
      <c r="H802" t="s">
        <v>10</v>
      </c>
    </row>
    <row r="803" spans="1:8" x14ac:dyDescent="0.25">
      <c r="A803" s="3">
        <v>45108</v>
      </c>
      <c r="B803">
        <v>191.85906343732199</v>
      </c>
      <c r="C803">
        <v>196.26494769868501</v>
      </c>
      <c r="D803">
        <v>184.75024581455401</v>
      </c>
      <c r="E803">
        <v>194.50259399414</v>
      </c>
      <c r="F803">
        <v>996114000</v>
      </c>
      <c r="G803">
        <v>194.50259399414</v>
      </c>
      <c r="H803" t="s">
        <v>10</v>
      </c>
    </row>
    <row r="804" spans="1:8" x14ac:dyDescent="0.25">
      <c r="A804" s="3">
        <v>45139</v>
      </c>
      <c r="B804">
        <v>194.29468333018801</v>
      </c>
      <c r="C804">
        <v>194.779816303883</v>
      </c>
      <c r="D804">
        <v>170.25537155873999</v>
      </c>
      <c r="E804">
        <v>186.00764465332</v>
      </c>
      <c r="F804">
        <v>1322657800</v>
      </c>
      <c r="G804">
        <v>186.00764465332</v>
      </c>
      <c r="H804" t="s">
        <v>10</v>
      </c>
    </row>
    <row r="805" spans="1:8" x14ac:dyDescent="0.25">
      <c r="A805" s="3">
        <v>45170</v>
      </c>
      <c r="B805">
        <v>187.86494449779599</v>
      </c>
      <c r="C805">
        <v>188.35073258960401</v>
      </c>
      <c r="D805">
        <v>166.18249072005699</v>
      </c>
      <c r="E805">
        <v>169.74171447753901</v>
      </c>
      <c r="F805">
        <v>1337823000</v>
      </c>
      <c r="G805">
        <v>169.74171447753901</v>
      </c>
      <c r="H805" t="s">
        <v>10</v>
      </c>
    </row>
    <row r="806" spans="1:8" x14ac:dyDescent="0.25">
      <c r="A806" s="3">
        <v>45200</v>
      </c>
      <c r="B806">
        <v>169.75160343308301</v>
      </c>
      <c r="C806">
        <v>180.776232494249</v>
      </c>
      <c r="D806">
        <v>164.24919769556601</v>
      </c>
      <c r="E806">
        <v>169.30546569824199</v>
      </c>
      <c r="F806">
        <v>1172816900</v>
      </c>
      <c r="G806">
        <v>169.30546569824199</v>
      </c>
      <c r="H806" t="s">
        <v>10</v>
      </c>
    </row>
    <row r="807" spans="1:8" x14ac:dyDescent="0.25">
      <c r="A807" s="3">
        <v>45231</v>
      </c>
      <c r="B807">
        <v>169.53348856410099</v>
      </c>
      <c r="C807">
        <v>191.27540764310899</v>
      </c>
      <c r="D807">
        <v>168.6610306826</v>
      </c>
      <c r="E807">
        <v>188.32096862792901</v>
      </c>
      <c r="F807">
        <v>1099651600</v>
      </c>
      <c r="G807">
        <v>188.32096862792901</v>
      </c>
      <c r="H807" t="s">
        <v>10</v>
      </c>
    </row>
    <row r="808" spans="1:8" x14ac:dyDescent="0.25">
      <c r="A808" s="3">
        <v>45261</v>
      </c>
      <c r="B808">
        <v>188.946307038225</v>
      </c>
      <c r="C808">
        <v>198.16876228404999</v>
      </c>
      <c r="D808">
        <v>186.087239725535</v>
      </c>
      <c r="E808">
        <v>191.13031005859301</v>
      </c>
      <c r="F808">
        <v>1063181200</v>
      </c>
      <c r="G808">
        <v>191.13031005859301</v>
      </c>
      <c r="H808" t="s">
        <v>10</v>
      </c>
    </row>
    <row r="809" spans="1:8" x14ac:dyDescent="0.25">
      <c r="A809" s="3">
        <v>45292</v>
      </c>
      <c r="B809">
        <v>185.78944088668999</v>
      </c>
      <c r="C809">
        <v>194.952351046742</v>
      </c>
      <c r="D809">
        <v>178.86018870446301</v>
      </c>
      <c r="E809">
        <v>183.05943298339801</v>
      </c>
      <c r="F809">
        <v>1187490800</v>
      </c>
      <c r="G809">
        <v>183.05943298339801</v>
      </c>
      <c r="H809" t="s">
        <v>10</v>
      </c>
    </row>
    <row r="810" spans="1:8" x14ac:dyDescent="0.25">
      <c r="A810" s="3">
        <v>45323</v>
      </c>
      <c r="B810">
        <v>182.65242525151399</v>
      </c>
      <c r="C810">
        <v>189.661097667663</v>
      </c>
      <c r="D810">
        <v>177.94687890017099</v>
      </c>
      <c r="E810">
        <v>179.43597412109301</v>
      </c>
      <c r="F810">
        <v>1161553500</v>
      </c>
      <c r="G810">
        <v>179.43597412109301</v>
      </c>
      <c r="H810" t="s">
        <v>10</v>
      </c>
    </row>
    <row r="811" spans="1:8" x14ac:dyDescent="0.25">
      <c r="A811" s="3">
        <v>45352</v>
      </c>
      <c r="B811">
        <v>178.472138698028</v>
      </c>
      <c r="C811">
        <v>179.44625137102199</v>
      </c>
      <c r="D811">
        <v>167.47853588695901</v>
      </c>
      <c r="E811">
        <v>170.45057678222599</v>
      </c>
      <c r="F811">
        <v>1433151800</v>
      </c>
      <c r="G811">
        <v>170.45057678222599</v>
      </c>
      <c r="H811" t="s">
        <v>10</v>
      </c>
    </row>
    <row r="812" spans="1:8" x14ac:dyDescent="0.25">
      <c r="A812" s="3">
        <v>45383</v>
      </c>
      <c r="B812">
        <v>170.16233306454001</v>
      </c>
      <c r="C812">
        <v>177.289289073048</v>
      </c>
      <c r="D812">
        <v>163.095014443747</v>
      </c>
      <c r="E812">
        <v>169.30749511718699</v>
      </c>
      <c r="F812">
        <v>1246144100</v>
      </c>
      <c r="G812">
        <v>169.30749511718699</v>
      </c>
      <c r="H812" t="s">
        <v>10</v>
      </c>
    </row>
    <row r="813" spans="1:8" x14ac:dyDescent="0.25">
      <c r="A813" s="3">
        <v>45413</v>
      </c>
      <c r="B813">
        <v>168.56199388533301</v>
      </c>
      <c r="C813">
        <v>191.84139915436501</v>
      </c>
      <c r="D813">
        <v>168.09481413515701</v>
      </c>
      <c r="E813">
        <v>191.09590148925699</v>
      </c>
      <c r="F813">
        <v>1336511300</v>
      </c>
      <c r="G813">
        <v>191.09590148925699</v>
      </c>
      <c r="H813" t="s">
        <v>10</v>
      </c>
    </row>
    <row r="814" spans="1:8" x14ac:dyDescent="0.25">
      <c r="A814" s="3">
        <v>45444</v>
      </c>
      <c r="B814">
        <v>192.002056426091</v>
      </c>
      <c r="C814">
        <v>219.17497966210101</v>
      </c>
      <c r="D814">
        <v>191.25554762943</v>
      </c>
      <c r="E814">
        <v>209.63957214355401</v>
      </c>
      <c r="F814">
        <v>1717952100</v>
      </c>
      <c r="G814">
        <v>209.63957214355401</v>
      </c>
      <c r="H814" t="s">
        <v>10</v>
      </c>
    </row>
    <row r="815" spans="1:8" x14ac:dyDescent="0.25">
      <c r="A815" s="3">
        <v>45474</v>
      </c>
      <c r="B815">
        <v>211.10273145162901</v>
      </c>
      <c r="C815">
        <v>236.125705809137</v>
      </c>
      <c r="D815">
        <v>210.93352461290101</v>
      </c>
      <c r="E815">
        <v>221.04623413085901</v>
      </c>
      <c r="F815">
        <v>1153099800</v>
      </c>
      <c r="G815">
        <v>221.04623413085901</v>
      </c>
      <c r="H815" t="s">
        <v>10</v>
      </c>
    </row>
    <row r="816" spans="1:8" x14ac:dyDescent="0.25">
      <c r="A816" s="3">
        <v>45505</v>
      </c>
      <c r="B816">
        <v>223.32556846259499</v>
      </c>
      <c r="C816">
        <v>231.83577184738201</v>
      </c>
      <c r="D816">
        <v>195.087633690979</v>
      </c>
      <c r="E816">
        <v>227.93402099609301</v>
      </c>
      <c r="F816">
        <v>1122667000</v>
      </c>
      <c r="G816">
        <v>227.93402099609301</v>
      </c>
      <c r="H816" t="s">
        <v>10</v>
      </c>
    </row>
    <row r="817" spans="1:8" x14ac:dyDescent="0.25">
      <c r="A817" s="3">
        <v>45536</v>
      </c>
      <c r="B817">
        <v>227.74942857712901</v>
      </c>
      <c r="C817">
        <v>232.273518985593</v>
      </c>
      <c r="D817">
        <v>213.17067028506901</v>
      </c>
      <c r="E817">
        <v>232.183837890625</v>
      </c>
      <c r="F817">
        <v>1232097700</v>
      </c>
      <c r="G817">
        <v>232.183837890625</v>
      </c>
      <c r="H817" t="s">
        <v>10</v>
      </c>
    </row>
    <row r="818" spans="1:8" x14ac:dyDescent="0.25">
      <c r="A818" s="3">
        <v>45566</v>
      </c>
      <c r="B818">
        <v>228.71603830976699</v>
      </c>
      <c r="C818">
        <v>236.658122095891</v>
      </c>
      <c r="D818">
        <v>220.55472392637199</v>
      </c>
      <c r="E818">
        <v>225.11868286132801</v>
      </c>
      <c r="F818">
        <v>930736000</v>
      </c>
      <c r="G818">
        <v>225.11868286132801</v>
      </c>
      <c r="H818" t="s">
        <v>10</v>
      </c>
    </row>
    <row r="819" spans="1:8" x14ac:dyDescent="0.25">
      <c r="A819" s="3">
        <v>45597</v>
      </c>
      <c r="B819">
        <v>220.19599256868699</v>
      </c>
      <c r="C819">
        <v>236.97700215365401</v>
      </c>
      <c r="D819">
        <v>218.94041154171001</v>
      </c>
      <c r="E819">
        <v>236.49868774414</v>
      </c>
      <c r="F819">
        <v>891588300</v>
      </c>
      <c r="G819">
        <v>236.49868774414</v>
      </c>
      <c r="H819" t="s">
        <v>10</v>
      </c>
    </row>
    <row r="820" spans="1:8" x14ac:dyDescent="0.25">
      <c r="A820" s="3">
        <v>45627</v>
      </c>
      <c r="B820">
        <v>236.69903330670701</v>
      </c>
      <c r="C820">
        <v>259.47409659534702</v>
      </c>
      <c r="D820">
        <v>236.589297403877</v>
      </c>
      <c r="E820">
        <v>249.8173828125</v>
      </c>
      <c r="F820">
        <v>977916100</v>
      </c>
      <c r="G820">
        <v>249.8173828125</v>
      </c>
      <c r="H820" t="s">
        <v>10</v>
      </c>
    </row>
    <row r="821" spans="1:8" x14ac:dyDescent="0.25">
      <c r="A821" s="3">
        <v>45658</v>
      </c>
      <c r="B821">
        <v>248.33096071680299</v>
      </c>
      <c r="C821">
        <v>248.50056501956399</v>
      </c>
      <c r="D821">
        <v>218.85208282459399</v>
      </c>
      <c r="E821">
        <v>235.43208312988199</v>
      </c>
      <c r="F821">
        <v>1200176400</v>
      </c>
      <c r="G821">
        <v>235.43208312988199</v>
      </c>
      <c r="H821" t="s">
        <v>10</v>
      </c>
    </row>
    <row r="822" spans="1:8" x14ac:dyDescent="0.25">
      <c r="A822" s="3">
        <v>45689</v>
      </c>
      <c r="B822">
        <v>229.4365369011</v>
      </c>
      <c r="C822">
        <v>249.39837756115</v>
      </c>
      <c r="D822">
        <v>225.15685221779199</v>
      </c>
      <c r="E822">
        <v>241.25801086425699</v>
      </c>
      <c r="F822">
        <v>862272300</v>
      </c>
      <c r="G822">
        <v>241.25801086425699</v>
      </c>
      <c r="H822" t="s">
        <v>10</v>
      </c>
    </row>
    <row r="823" spans="1:8" x14ac:dyDescent="0.25">
      <c r="A823" s="3">
        <v>45717</v>
      </c>
      <c r="B823">
        <v>241.47333710051501</v>
      </c>
      <c r="C823">
        <v>243.71040900827501</v>
      </c>
      <c r="D823">
        <v>208.147044434468</v>
      </c>
      <c r="E823">
        <v>221.839096069335</v>
      </c>
      <c r="F823">
        <v>1115239500</v>
      </c>
      <c r="G823">
        <v>221.839096069335</v>
      </c>
      <c r="H823" t="s">
        <v>10</v>
      </c>
    </row>
    <row r="824" spans="1:8" x14ac:dyDescent="0.25">
      <c r="A824" s="3">
        <v>45748</v>
      </c>
      <c r="B824">
        <v>219.52213459792301</v>
      </c>
      <c r="C824">
        <v>224.89509383153299</v>
      </c>
      <c r="D824">
        <v>168.98840945237399</v>
      </c>
      <c r="E824">
        <v>212.22171020507801</v>
      </c>
      <c r="F824">
        <v>1607318600</v>
      </c>
      <c r="G824">
        <v>212.22171020507801</v>
      </c>
      <c r="H824" t="s">
        <v>10</v>
      </c>
    </row>
    <row r="825" spans="1:8" x14ac:dyDescent="0.25">
      <c r="A825" s="3">
        <v>45778</v>
      </c>
      <c r="B825">
        <v>208.80617702735501</v>
      </c>
      <c r="C825">
        <v>214.27899579516</v>
      </c>
      <c r="D825">
        <v>192.996907198911</v>
      </c>
      <c r="E825">
        <v>200.58695983886699</v>
      </c>
      <c r="F825">
        <v>1195728200</v>
      </c>
      <c r="G825">
        <v>200.58695983886699</v>
      </c>
      <c r="H825" t="s">
        <v>10</v>
      </c>
    </row>
    <row r="826" spans="1:8" x14ac:dyDescent="0.25">
      <c r="A826" s="3">
        <v>45809</v>
      </c>
      <c r="B826">
        <v>200.27999877929599</v>
      </c>
      <c r="C826">
        <v>207.38999938964801</v>
      </c>
      <c r="D826">
        <v>195.07000732421801</v>
      </c>
      <c r="E826">
        <v>205.169998168945</v>
      </c>
      <c r="F826">
        <v>1100409300</v>
      </c>
      <c r="G826">
        <v>205.169998168945</v>
      </c>
      <c r="H826" t="s">
        <v>10</v>
      </c>
    </row>
    <row r="827" spans="1:8" x14ac:dyDescent="0.25">
      <c r="A827" s="3">
        <v>45839</v>
      </c>
      <c r="B827">
        <v>206.669998168945</v>
      </c>
      <c r="C827">
        <v>216.22999572753901</v>
      </c>
      <c r="D827">
        <v>206.13999938964801</v>
      </c>
      <c r="E827">
        <v>207.57000732421801</v>
      </c>
      <c r="F827">
        <v>1077981600</v>
      </c>
      <c r="G827">
        <v>207.57000732421801</v>
      </c>
      <c r="H827" t="s">
        <v>10</v>
      </c>
    </row>
    <row r="828" spans="1:8" x14ac:dyDescent="0.25">
      <c r="A828" s="3">
        <v>38200</v>
      </c>
      <c r="B828">
        <v>2.4759466616325398</v>
      </c>
      <c r="C828">
        <v>2.8097047575854202</v>
      </c>
      <c r="D828">
        <v>2.37591929836851</v>
      </c>
      <c r="E828">
        <v>2.5346269607543901</v>
      </c>
      <c r="F828">
        <v>2684837851</v>
      </c>
      <c r="G828">
        <v>2.5346269607543901</v>
      </c>
      <c r="H828" t="s">
        <v>11</v>
      </c>
    </row>
    <row r="829" spans="1:8" x14ac:dyDescent="0.25">
      <c r="A829" s="3">
        <v>38231</v>
      </c>
      <c r="B829">
        <v>2.5427973627784701</v>
      </c>
      <c r="C829">
        <v>3.34302360501276</v>
      </c>
      <c r="D829">
        <v>2.4497015883367399</v>
      </c>
      <c r="E829">
        <v>3.2088272571563698</v>
      </c>
      <c r="F829">
        <v>4270113667</v>
      </c>
      <c r="G829">
        <v>3.2088272571563698</v>
      </c>
      <c r="H829" t="s">
        <v>11</v>
      </c>
    </row>
    <row r="830" spans="1:8" x14ac:dyDescent="0.25">
      <c r="A830" s="3">
        <v>38261</v>
      </c>
      <c r="B830">
        <v>3.23853864389962</v>
      </c>
      <c r="C830">
        <v>4.9506557118803398</v>
      </c>
      <c r="D830">
        <v>3.1914952866100599</v>
      </c>
      <c r="E830">
        <v>4.7201457023620597</v>
      </c>
      <c r="F830">
        <v>10321258145</v>
      </c>
      <c r="G830">
        <v>4.7201457023620597</v>
      </c>
      <c r="H830" t="s">
        <v>11</v>
      </c>
    </row>
    <row r="831" spans="1:8" x14ac:dyDescent="0.25">
      <c r="A831" s="3">
        <v>38292</v>
      </c>
      <c r="B831">
        <v>4.7921952857145103</v>
      </c>
      <c r="C831">
        <v>4.9915086296759998</v>
      </c>
      <c r="D831">
        <v>3.9939502611009199</v>
      </c>
      <c r="E831">
        <v>4.5057282447814897</v>
      </c>
      <c r="F831">
        <v>11145383635</v>
      </c>
      <c r="G831">
        <v>4.5057282447814897</v>
      </c>
      <c r="H831" t="s">
        <v>11</v>
      </c>
    </row>
    <row r="832" spans="1:8" x14ac:dyDescent="0.25">
      <c r="A832" s="3">
        <v>38322</v>
      </c>
      <c r="B832">
        <v>4.5049852309017098</v>
      </c>
      <c r="C832">
        <v>4.9489224713794897</v>
      </c>
      <c r="D832">
        <v>4.17122717848431</v>
      </c>
      <c r="E832">
        <v>4.7733778953552202</v>
      </c>
      <c r="F832">
        <v>5835483147</v>
      </c>
      <c r="G832">
        <v>4.7733778953552202</v>
      </c>
      <c r="H832" t="s">
        <v>11</v>
      </c>
    </row>
    <row r="833" spans="1:8" x14ac:dyDescent="0.25">
      <c r="A833" s="3">
        <v>38353</v>
      </c>
      <c r="B833">
        <v>4.8875191801325002</v>
      </c>
      <c r="C833">
        <v>5.0831195483220997</v>
      </c>
      <c r="D833">
        <v>4.36484675614218</v>
      </c>
      <c r="E833">
        <v>4.8434481620788503</v>
      </c>
      <c r="F833">
        <v>8237356337</v>
      </c>
      <c r="G833">
        <v>4.8434481620788503</v>
      </c>
      <c r="H833" t="s">
        <v>11</v>
      </c>
    </row>
    <row r="834" spans="1:8" x14ac:dyDescent="0.25">
      <c r="A834" s="3">
        <v>38384</v>
      </c>
      <c r="B834">
        <v>4.8127444754489304</v>
      </c>
      <c r="C834">
        <v>5.3678515744069601</v>
      </c>
      <c r="D834">
        <v>4.4814636668070502</v>
      </c>
      <c r="E834">
        <v>4.6545319557189897</v>
      </c>
      <c r="F834">
        <v>13073210618</v>
      </c>
      <c r="G834">
        <v>4.6545319557189897</v>
      </c>
      <c r="H834" t="s">
        <v>11</v>
      </c>
    </row>
    <row r="835" spans="1:8" x14ac:dyDescent="0.25">
      <c r="A835" s="3">
        <v>38412</v>
      </c>
      <c r="B835">
        <v>4.68672039999226</v>
      </c>
      <c r="C835">
        <v>4.7005849963886002</v>
      </c>
      <c r="D835">
        <v>4.2727421047207104</v>
      </c>
      <c r="E835">
        <v>4.4693312644958496</v>
      </c>
      <c r="F835">
        <v>6903740285</v>
      </c>
      <c r="G835">
        <v>4.4693312644958496</v>
      </c>
      <c r="H835" t="s">
        <v>11</v>
      </c>
    </row>
    <row r="836" spans="1:8" x14ac:dyDescent="0.25">
      <c r="A836" s="3">
        <v>38443</v>
      </c>
      <c r="B836">
        <v>4.5002816216602701</v>
      </c>
      <c r="C836">
        <v>5.5644431255210902</v>
      </c>
      <c r="D836">
        <v>4.4527431517718901</v>
      </c>
      <c r="E836">
        <v>5.4470839500427202</v>
      </c>
      <c r="F836">
        <v>9101631755</v>
      </c>
      <c r="G836">
        <v>5.4470839500427202</v>
      </c>
      <c r="H836" t="s">
        <v>11</v>
      </c>
    </row>
    <row r="837" spans="1:8" x14ac:dyDescent="0.25">
      <c r="A837" s="3">
        <v>38473</v>
      </c>
      <c r="B837">
        <v>5.4978401095204097</v>
      </c>
      <c r="C837">
        <v>6.8930369506233697</v>
      </c>
      <c r="D837">
        <v>5.4522830408632901</v>
      </c>
      <c r="E837">
        <v>6.8650584220886204</v>
      </c>
      <c r="F837">
        <v>10188799510</v>
      </c>
      <c r="G837">
        <v>6.8650584220886204</v>
      </c>
      <c r="H837" t="s">
        <v>11</v>
      </c>
    </row>
    <row r="838" spans="1:8" x14ac:dyDescent="0.25">
      <c r="A838" s="3">
        <v>38504</v>
      </c>
      <c r="B838">
        <v>7.0118826181358296</v>
      </c>
      <c r="C838">
        <v>7.6568667641764998</v>
      </c>
      <c r="D838">
        <v>6.6214251517111702</v>
      </c>
      <c r="E838">
        <v>7.28299808502197</v>
      </c>
      <c r="F838">
        <v>15618390955</v>
      </c>
      <c r="G838">
        <v>7.28299808502197</v>
      </c>
      <c r="H838" t="s">
        <v>11</v>
      </c>
    </row>
    <row r="839" spans="1:8" x14ac:dyDescent="0.25">
      <c r="A839" s="3">
        <v>38534</v>
      </c>
      <c r="B839">
        <v>7.3050337146034696</v>
      </c>
      <c r="C839">
        <v>7.8685590185112604</v>
      </c>
      <c r="D839">
        <v>7.1057203583169297</v>
      </c>
      <c r="E839">
        <v>7.1247854232787997</v>
      </c>
      <c r="F839">
        <v>8228691980</v>
      </c>
      <c r="G839">
        <v>7.1247854232787997</v>
      </c>
      <c r="H839" t="s">
        <v>11</v>
      </c>
    </row>
    <row r="840" spans="1:8" x14ac:dyDescent="0.25">
      <c r="A840" s="3">
        <v>38565</v>
      </c>
      <c r="B840">
        <v>7.1336983054418397</v>
      </c>
      <c r="C840">
        <v>7.4209081483716899</v>
      </c>
      <c r="D840">
        <v>6.7680007861306501</v>
      </c>
      <c r="E840">
        <v>7.0812082290649396</v>
      </c>
      <c r="F840">
        <v>5740311751</v>
      </c>
      <c r="G840">
        <v>7.0812082290649396</v>
      </c>
      <c r="H840" t="s">
        <v>11</v>
      </c>
    </row>
    <row r="841" spans="1:8" x14ac:dyDescent="0.25">
      <c r="A841" s="3">
        <v>38596</v>
      </c>
      <c r="B841">
        <v>7.0789805006175204</v>
      </c>
      <c r="C841">
        <v>7.9465514099474701</v>
      </c>
      <c r="D841">
        <v>7.0564484567282104</v>
      </c>
      <c r="E841">
        <v>7.8353815078735298</v>
      </c>
      <c r="F841">
        <v>6831639042</v>
      </c>
      <c r="G841">
        <v>7.8353815078735298</v>
      </c>
      <c r="H841" t="s">
        <v>11</v>
      </c>
    </row>
    <row r="842" spans="1:8" x14ac:dyDescent="0.25">
      <c r="A842" s="3">
        <v>38626</v>
      </c>
      <c r="B842">
        <v>7.7653134480431198</v>
      </c>
      <c r="C842">
        <v>9.27861234368841</v>
      </c>
      <c r="D842">
        <v>7.1970829810096699</v>
      </c>
      <c r="E842">
        <v>9.2139892578125</v>
      </c>
      <c r="F842">
        <v>7747430832</v>
      </c>
      <c r="G842">
        <v>9.2139892578125</v>
      </c>
      <c r="H842" t="s">
        <v>11</v>
      </c>
    </row>
    <row r="843" spans="1:8" x14ac:dyDescent="0.25">
      <c r="A843" s="3">
        <v>38657</v>
      </c>
      <c r="B843">
        <v>9.2070564058644102</v>
      </c>
      <c r="C843">
        <v>10.6772734341248</v>
      </c>
      <c r="D843">
        <v>9.1364919649459395</v>
      </c>
      <c r="E843">
        <v>10.0253562927246</v>
      </c>
      <c r="F843">
        <v>8498379059</v>
      </c>
      <c r="G843">
        <v>10.0253562927246</v>
      </c>
      <c r="H843" t="s">
        <v>11</v>
      </c>
    </row>
    <row r="844" spans="1:8" x14ac:dyDescent="0.25">
      <c r="A844" s="3">
        <v>38687</v>
      </c>
      <c r="B844">
        <v>10.131575082026901</v>
      </c>
      <c r="C844">
        <v>11.047923020394</v>
      </c>
      <c r="D844">
        <v>9.8792753628732992</v>
      </c>
      <c r="E844">
        <v>10.2717132568359</v>
      </c>
      <c r="F844">
        <v>7981071306</v>
      </c>
      <c r="G844">
        <v>10.2717132568359</v>
      </c>
      <c r="H844" t="s">
        <v>11</v>
      </c>
    </row>
    <row r="845" spans="1:8" x14ac:dyDescent="0.25">
      <c r="A845" s="3">
        <v>38718</v>
      </c>
      <c r="B845">
        <v>10.461371253811301</v>
      </c>
      <c r="C845">
        <v>11.7634725755027</v>
      </c>
      <c r="D845">
        <v>9.7735537418575404</v>
      </c>
      <c r="E845">
        <v>10.7124319076538</v>
      </c>
      <c r="F845">
        <v>12006439028</v>
      </c>
      <c r="G845">
        <v>10.7124319076538</v>
      </c>
      <c r="H845" t="s">
        <v>11</v>
      </c>
    </row>
    <row r="846" spans="1:8" x14ac:dyDescent="0.25">
      <c r="A846" s="3">
        <v>38749</v>
      </c>
      <c r="B846">
        <v>9.6321766803626101</v>
      </c>
      <c r="C846">
        <v>10.0647242119827</v>
      </c>
      <c r="D846">
        <v>8.3644911697022195</v>
      </c>
      <c r="E846">
        <v>8.9782781600952095</v>
      </c>
      <c r="F846">
        <v>11945607870</v>
      </c>
      <c r="G846">
        <v>8.9782781600952095</v>
      </c>
      <c r="H846" t="s">
        <v>11</v>
      </c>
    </row>
    <row r="847" spans="1:8" x14ac:dyDescent="0.25">
      <c r="A847" s="3">
        <v>38777</v>
      </c>
      <c r="B847">
        <v>9.1253515494628594</v>
      </c>
      <c r="C847">
        <v>9.8790293815986896</v>
      </c>
      <c r="D847">
        <v>8.2090034759581698</v>
      </c>
      <c r="E847">
        <v>9.6561937332153303</v>
      </c>
      <c r="F847">
        <v>12316553076</v>
      </c>
      <c r="G847">
        <v>9.6561937332153303</v>
      </c>
      <c r="H847" t="s">
        <v>11</v>
      </c>
    </row>
    <row r="848" spans="1:8" x14ac:dyDescent="0.25">
      <c r="A848" s="3">
        <v>38808</v>
      </c>
      <c r="B848">
        <v>9.6445563630065507</v>
      </c>
      <c r="C848">
        <v>11.1595871732753</v>
      </c>
      <c r="D848">
        <v>9.6049406567482993</v>
      </c>
      <c r="E848">
        <v>10.347972869873001</v>
      </c>
      <c r="F848">
        <v>7440364169</v>
      </c>
      <c r="G848">
        <v>10.347972869873001</v>
      </c>
      <c r="H848" t="s">
        <v>11</v>
      </c>
    </row>
    <row r="849" spans="1:8" x14ac:dyDescent="0.25">
      <c r="A849" s="3">
        <v>38838</v>
      </c>
      <c r="B849">
        <v>10.3610953140589</v>
      </c>
      <c r="C849">
        <v>10.385112935902299</v>
      </c>
      <c r="D849">
        <v>8.9275227719241492</v>
      </c>
      <c r="E849">
        <v>9.2060661315917898</v>
      </c>
      <c r="F849">
        <v>7063970623</v>
      </c>
      <c r="G849">
        <v>9.2060661315917898</v>
      </c>
      <c r="H849" t="s">
        <v>11</v>
      </c>
    </row>
    <row r="850" spans="1:8" x14ac:dyDescent="0.25">
      <c r="A850" s="3">
        <v>38869</v>
      </c>
      <c r="B850">
        <v>9.2486520106465306</v>
      </c>
      <c r="C850">
        <v>10.382388114929199</v>
      </c>
      <c r="D850">
        <v>9.2006186681486994</v>
      </c>
      <c r="E850">
        <v>10.382388114929199</v>
      </c>
      <c r="F850">
        <v>5716571099</v>
      </c>
      <c r="G850">
        <v>10.382388114929199</v>
      </c>
      <c r="H850" t="s">
        <v>11</v>
      </c>
    </row>
    <row r="851" spans="1:8" x14ac:dyDescent="0.25">
      <c r="A851" s="3">
        <v>38899</v>
      </c>
      <c r="B851">
        <v>10.3999675466056</v>
      </c>
      <c r="C851">
        <v>10.5943288071513</v>
      </c>
      <c r="D851">
        <v>9.3514032690067896</v>
      </c>
      <c r="E851">
        <v>9.5720100402831996</v>
      </c>
      <c r="F851">
        <v>5119995337</v>
      </c>
      <c r="G851">
        <v>9.5720100402831996</v>
      </c>
      <c r="H851" t="s">
        <v>11</v>
      </c>
    </row>
    <row r="852" spans="1:8" x14ac:dyDescent="0.25">
      <c r="A852" s="3">
        <v>38930</v>
      </c>
      <c r="B852">
        <v>9.5351195816590408</v>
      </c>
      <c r="C852">
        <v>9.6561926973349603</v>
      </c>
      <c r="D852">
        <v>8.9966011828785497</v>
      </c>
      <c r="E852">
        <v>9.3722019195556605</v>
      </c>
      <c r="F852">
        <v>4294918292</v>
      </c>
      <c r="G852">
        <v>9.3722019195556605</v>
      </c>
      <c r="H852" t="s">
        <v>11</v>
      </c>
    </row>
    <row r="853" spans="1:8" x14ac:dyDescent="0.25">
      <c r="A853" s="3">
        <v>38961</v>
      </c>
      <c r="B853">
        <v>9.4331110679581691</v>
      </c>
      <c r="C853">
        <v>10.366542754383801</v>
      </c>
      <c r="D853">
        <v>9.3273876466762395</v>
      </c>
      <c r="E853">
        <v>9.9508314132690394</v>
      </c>
      <c r="F853">
        <v>4880280180</v>
      </c>
      <c r="G853">
        <v>9.9508314132690394</v>
      </c>
      <c r="H853" t="s">
        <v>11</v>
      </c>
    </row>
    <row r="854" spans="1:8" x14ac:dyDescent="0.25">
      <c r="A854" s="3">
        <v>38991</v>
      </c>
      <c r="B854">
        <v>9.9508309667430694</v>
      </c>
      <c r="C854">
        <v>12.180668063126699</v>
      </c>
      <c r="D854">
        <v>9.8589726210177595</v>
      </c>
      <c r="E854">
        <v>11.7951641082763</v>
      </c>
      <c r="F854">
        <v>6364325977</v>
      </c>
      <c r="G854">
        <v>11.7951641082763</v>
      </c>
      <c r="H854" t="s">
        <v>11</v>
      </c>
    </row>
    <row r="855" spans="1:8" x14ac:dyDescent="0.25">
      <c r="A855" s="3">
        <v>39022</v>
      </c>
      <c r="B855">
        <v>11.853843367727199</v>
      </c>
      <c r="C855">
        <v>12.701607321046</v>
      </c>
      <c r="D855">
        <v>11.5146388111297</v>
      </c>
      <c r="E855">
        <v>12.003638267516999</v>
      </c>
      <c r="F855">
        <v>4755369734</v>
      </c>
      <c r="G855">
        <v>12.003638267516999</v>
      </c>
      <c r="H855" t="s">
        <v>11</v>
      </c>
    </row>
    <row r="856" spans="1:8" x14ac:dyDescent="0.25">
      <c r="A856" s="3">
        <v>39052</v>
      </c>
      <c r="B856">
        <v>12.0326068346547</v>
      </c>
      <c r="C856">
        <v>12.191562638958001</v>
      </c>
      <c r="D856">
        <v>11.1996976842584</v>
      </c>
      <c r="E856">
        <v>11.4012403488159</v>
      </c>
      <c r="F856">
        <v>3680311197</v>
      </c>
      <c r="G856">
        <v>11.4012403488159</v>
      </c>
      <c r="H856" t="s">
        <v>11</v>
      </c>
    </row>
    <row r="857" spans="1:8" x14ac:dyDescent="0.25">
      <c r="A857" s="3">
        <v>39083</v>
      </c>
      <c r="B857">
        <v>11.537913700589201</v>
      </c>
      <c r="C857">
        <v>12.7016089507812</v>
      </c>
      <c r="D857">
        <v>11.4168405743475</v>
      </c>
      <c r="E857">
        <v>12.416874885559</v>
      </c>
      <c r="F857">
        <v>5002163322</v>
      </c>
      <c r="G857">
        <v>12.416874885559</v>
      </c>
      <c r="H857" t="s">
        <v>11</v>
      </c>
    </row>
    <row r="858" spans="1:8" x14ac:dyDescent="0.25">
      <c r="A858" s="3">
        <v>39114</v>
      </c>
      <c r="B858">
        <v>12.5282916693922</v>
      </c>
      <c r="C858">
        <v>12.528539107569101</v>
      </c>
      <c r="D858">
        <v>10.9694349470143</v>
      </c>
      <c r="E858">
        <v>11.1281433105468</v>
      </c>
      <c r="F858">
        <v>4573643120</v>
      </c>
      <c r="G858">
        <v>11.1281433105468</v>
      </c>
      <c r="H858" t="s">
        <v>11</v>
      </c>
    </row>
    <row r="859" spans="1:8" x14ac:dyDescent="0.25">
      <c r="A859" s="3">
        <v>39142</v>
      </c>
      <c r="B859">
        <v>10.9602751194929</v>
      </c>
      <c r="C859">
        <v>11.5379134378</v>
      </c>
      <c r="D859">
        <v>10.819888543772599</v>
      </c>
      <c r="E859">
        <v>11.3437995910644</v>
      </c>
      <c r="F859">
        <v>4742365168</v>
      </c>
      <c r="G859">
        <v>11.3437995910644</v>
      </c>
      <c r="H859" t="s">
        <v>11</v>
      </c>
    </row>
    <row r="860" spans="1:8" x14ac:dyDescent="0.25">
      <c r="A860" s="3">
        <v>39173</v>
      </c>
      <c r="B860">
        <v>11.333894621479899</v>
      </c>
      <c r="C860">
        <v>12.194039045562</v>
      </c>
      <c r="D860">
        <v>11.194251318323699</v>
      </c>
      <c r="E860">
        <v>11.671118736266999</v>
      </c>
      <c r="F860">
        <v>3732277253</v>
      </c>
      <c r="G860">
        <v>11.671118736266999</v>
      </c>
      <c r="H860" t="s">
        <v>11</v>
      </c>
    </row>
    <row r="861" spans="1:8" x14ac:dyDescent="0.25">
      <c r="A861" s="3">
        <v>39203</v>
      </c>
      <c r="B861">
        <v>11.6911737362539</v>
      </c>
      <c r="C861">
        <v>12.5971226796156</v>
      </c>
      <c r="D861">
        <v>11.325228773716599</v>
      </c>
      <c r="E861">
        <v>12.3279876708984</v>
      </c>
      <c r="F861">
        <v>3998198267</v>
      </c>
      <c r="G861">
        <v>12.3279876708984</v>
      </c>
      <c r="H861" t="s">
        <v>11</v>
      </c>
    </row>
    <row r="862" spans="1:8" x14ac:dyDescent="0.25">
      <c r="A862" s="3">
        <v>39234</v>
      </c>
      <c r="B862">
        <v>12.404495036253699</v>
      </c>
      <c r="C862">
        <v>13.2460693269615</v>
      </c>
      <c r="D862">
        <v>12.3200655199672</v>
      </c>
      <c r="E862">
        <v>12.9417762756347</v>
      </c>
      <c r="F862">
        <v>5181284205</v>
      </c>
      <c r="G862">
        <v>12.9417762756347</v>
      </c>
      <c r="H862" t="s">
        <v>11</v>
      </c>
    </row>
    <row r="863" spans="1:8" x14ac:dyDescent="0.25">
      <c r="A863" s="3">
        <v>39264</v>
      </c>
      <c r="B863">
        <v>13.010854298751401</v>
      </c>
      <c r="C863">
        <v>13.8301449374262</v>
      </c>
      <c r="D863">
        <v>12.3520041069035</v>
      </c>
      <c r="E863">
        <v>12.627329826354901</v>
      </c>
      <c r="F863">
        <v>4682718433</v>
      </c>
      <c r="G863">
        <v>12.627329826354901</v>
      </c>
      <c r="H863" t="s">
        <v>11</v>
      </c>
    </row>
    <row r="864" spans="1:8" x14ac:dyDescent="0.25">
      <c r="A864" s="3">
        <v>39295</v>
      </c>
      <c r="B864">
        <v>12.639709503631799</v>
      </c>
      <c r="C864">
        <v>13.0437836468142</v>
      </c>
      <c r="D864">
        <v>11.895934963446599</v>
      </c>
      <c r="E864">
        <v>12.757316589355399</v>
      </c>
      <c r="F864">
        <v>3561326880</v>
      </c>
      <c r="G864">
        <v>12.757316589355399</v>
      </c>
      <c r="H864" t="s">
        <v>11</v>
      </c>
    </row>
    <row r="865" spans="1:8" x14ac:dyDescent="0.25">
      <c r="A865" s="3">
        <v>39326</v>
      </c>
      <c r="B865">
        <v>12.7516234386664</v>
      </c>
      <c r="C865">
        <v>14.1572184221606</v>
      </c>
      <c r="D865">
        <v>12.649118608478799</v>
      </c>
      <c r="E865">
        <v>14.045305252075099</v>
      </c>
      <c r="F865">
        <v>2786959199</v>
      </c>
      <c r="G865">
        <v>14.045305252075099</v>
      </c>
      <c r="H865" t="s">
        <v>11</v>
      </c>
    </row>
    <row r="866" spans="1:8" x14ac:dyDescent="0.25">
      <c r="A866" s="3">
        <v>39356</v>
      </c>
      <c r="B866">
        <v>14.112154194692099</v>
      </c>
      <c r="C866">
        <v>17.5049438476562</v>
      </c>
      <c r="D866">
        <v>14.103239784443</v>
      </c>
      <c r="E866">
        <v>17.5049438476562</v>
      </c>
      <c r="F866">
        <v>6241346740</v>
      </c>
      <c r="G866">
        <v>17.5049438476562</v>
      </c>
      <c r="H866" t="s">
        <v>11</v>
      </c>
    </row>
    <row r="867" spans="1:8" x14ac:dyDescent="0.25">
      <c r="A867" s="3">
        <v>39387</v>
      </c>
      <c r="B867">
        <v>17.400708358152301</v>
      </c>
      <c r="C867">
        <v>18.5012660067339</v>
      </c>
      <c r="D867">
        <v>15.252328679856801</v>
      </c>
      <c r="E867">
        <v>17.158311843871999</v>
      </c>
      <c r="F867">
        <v>6884717244</v>
      </c>
      <c r="G867">
        <v>17.158311843871999</v>
      </c>
      <c r="H867" t="s">
        <v>11</v>
      </c>
    </row>
    <row r="868" spans="1:8" x14ac:dyDescent="0.25">
      <c r="A868" s="3">
        <v>39417</v>
      </c>
      <c r="B868">
        <v>17.109041727331402</v>
      </c>
      <c r="C868">
        <v>17.9456653779182</v>
      </c>
      <c r="D868">
        <v>16.155555192728801</v>
      </c>
      <c r="E868">
        <v>17.120679855346602</v>
      </c>
      <c r="F868">
        <v>3425355126</v>
      </c>
      <c r="G868">
        <v>17.120679855346602</v>
      </c>
      <c r="H868" t="s">
        <v>11</v>
      </c>
    </row>
    <row r="869" spans="1:8" x14ac:dyDescent="0.25">
      <c r="A869" s="3">
        <v>39448</v>
      </c>
      <c r="B869">
        <v>17.1550937349874</v>
      </c>
      <c r="C869">
        <v>17.2665110704786</v>
      </c>
      <c r="D869">
        <v>12.8501642946141</v>
      </c>
      <c r="E869">
        <v>13.971768379211399</v>
      </c>
      <c r="F869">
        <v>6335233336</v>
      </c>
      <c r="G869">
        <v>13.971768379211399</v>
      </c>
      <c r="H869" t="s">
        <v>11</v>
      </c>
    </row>
    <row r="870" spans="1:8" x14ac:dyDescent="0.25">
      <c r="A870" s="3">
        <v>39479</v>
      </c>
      <c r="B870">
        <v>13.089587057083</v>
      </c>
      <c r="C870">
        <v>13.395862416392101</v>
      </c>
      <c r="D870">
        <v>11.063768130405499</v>
      </c>
      <c r="E870">
        <v>11.666165351867599</v>
      </c>
      <c r="F870">
        <v>7113985391</v>
      </c>
      <c r="G870">
        <v>11.666165351867599</v>
      </c>
      <c r="H870" t="s">
        <v>11</v>
      </c>
    </row>
    <row r="871" spans="1:8" x14ac:dyDescent="0.25">
      <c r="A871" s="3">
        <v>39508</v>
      </c>
      <c r="B871">
        <v>11.674338130971501</v>
      </c>
      <c r="C871">
        <v>11.704296163549399</v>
      </c>
      <c r="D871">
        <v>10.2036253127187</v>
      </c>
      <c r="E871">
        <v>10.9058027267456</v>
      </c>
      <c r="F871">
        <v>5846452106</v>
      </c>
      <c r="G871">
        <v>10.9058027267456</v>
      </c>
      <c r="H871" t="s">
        <v>11</v>
      </c>
    </row>
    <row r="872" spans="1:8" x14ac:dyDescent="0.25">
      <c r="A872" s="3">
        <v>39539</v>
      </c>
      <c r="B872">
        <v>11.0858054498817</v>
      </c>
      <c r="C872">
        <v>14.480824279583601</v>
      </c>
      <c r="D872">
        <v>10.918926877093201</v>
      </c>
      <c r="E872">
        <v>14.2191152572631</v>
      </c>
      <c r="F872">
        <v>5743234666</v>
      </c>
      <c r="G872">
        <v>14.2191152572631</v>
      </c>
      <c r="H872" t="s">
        <v>11</v>
      </c>
    </row>
    <row r="873" spans="1:8" x14ac:dyDescent="0.25">
      <c r="A873" s="3">
        <v>39569</v>
      </c>
      <c r="B873">
        <v>14.318649173771</v>
      </c>
      <c r="C873">
        <v>14.916343243661</v>
      </c>
      <c r="D873">
        <v>13.3158911946418</v>
      </c>
      <c r="E873">
        <v>14.5040979385375</v>
      </c>
      <c r="F873">
        <v>4200999578</v>
      </c>
      <c r="G873">
        <v>14.5040979385375</v>
      </c>
      <c r="H873" t="s">
        <v>11</v>
      </c>
    </row>
    <row r="874" spans="1:8" x14ac:dyDescent="0.25">
      <c r="A874" s="3">
        <v>39600</v>
      </c>
      <c r="B874">
        <v>14.422390493583499</v>
      </c>
      <c r="C874">
        <v>14.5595584664661</v>
      </c>
      <c r="D874">
        <v>12.753354535637</v>
      </c>
      <c r="E874">
        <v>13.0338792800903</v>
      </c>
      <c r="F874">
        <v>3765445109</v>
      </c>
      <c r="G874">
        <v>13.0338792800903</v>
      </c>
      <c r="H874" t="s">
        <v>11</v>
      </c>
    </row>
    <row r="875" spans="1:8" x14ac:dyDescent="0.25">
      <c r="A875" s="3">
        <v>39630</v>
      </c>
      <c r="B875">
        <v>12.8645251543021</v>
      </c>
      <c r="C875">
        <v>13.758342009740501</v>
      </c>
      <c r="D875">
        <v>11.528008216256</v>
      </c>
      <c r="E875">
        <v>11.729798316955501</v>
      </c>
      <c r="F875">
        <v>4179045594</v>
      </c>
      <c r="G875">
        <v>11.729798316955501</v>
      </c>
      <c r="H875" t="s">
        <v>11</v>
      </c>
    </row>
    <row r="876" spans="1:8" x14ac:dyDescent="0.25">
      <c r="A876" s="3">
        <v>39661</v>
      </c>
      <c r="B876">
        <v>11.6990968219456</v>
      </c>
      <c r="C876">
        <v>12.6436717457185</v>
      </c>
      <c r="D876">
        <v>11.436399939032601</v>
      </c>
      <c r="E876">
        <v>11.470814704895</v>
      </c>
      <c r="F876">
        <v>2762893330</v>
      </c>
      <c r="G876">
        <v>11.470814704895</v>
      </c>
      <c r="H876" t="s">
        <v>11</v>
      </c>
    </row>
    <row r="877" spans="1:8" x14ac:dyDescent="0.25">
      <c r="A877" s="3">
        <v>39692</v>
      </c>
      <c r="B877">
        <v>11.804573016365399</v>
      </c>
      <c r="C877">
        <v>11.9385224053946</v>
      </c>
      <c r="D877">
        <v>9.4261780894010094</v>
      </c>
      <c r="E877">
        <v>9.9166631698608398</v>
      </c>
      <c r="F877">
        <v>5383242366</v>
      </c>
      <c r="G877">
        <v>9.9166631698608398</v>
      </c>
      <c r="H877" t="s">
        <v>11</v>
      </c>
    </row>
    <row r="878" spans="1:8" x14ac:dyDescent="0.25">
      <c r="A878" s="3">
        <v>39722</v>
      </c>
      <c r="B878">
        <v>10.1798558635417</v>
      </c>
      <c r="C878">
        <v>10.3242033314481</v>
      </c>
      <c r="D878">
        <v>7.6615699517204696</v>
      </c>
      <c r="E878">
        <v>8.8975629806518501</v>
      </c>
      <c r="F878">
        <v>8001704352</v>
      </c>
      <c r="G878">
        <v>8.8975629806518501</v>
      </c>
      <c r="H878" t="s">
        <v>11</v>
      </c>
    </row>
    <row r="879" spans="1:8" x14ac:dyDescent="0.25">
      <c r="A879" s="3">
        <v>39753</v>
      </c>
      <c r="B879">
        <v>8.8534919096130391</v>
      </c>
      <c r="C879">
        <v>9.2194359233359293</v>
      </c>
      <c r="D879">
        <v>6.1230167313836903</v>
      </c>
      <c r="E879">
        <v>7.2535338401794398</v>
      </c>
      <c r="F879">
        <v>6345013858</v>
      </c>
      <c r="G879">
        <v>7.2535338401794398</v>
      </c>
      <c r="H879" t="s">
        <v>11</v>
      </c>
    </row>
    <row r="880" spans="1:8" x14ac:dyDescent="0.25">
      <c r="A880" s="3">
        <v>39783</v>
      </c>
      <c r="B880">
        <v>7.0980454636210801</v>
      </c>
      <c r="C880">
        <v>8.1582461111600395</v>
      </c>
      <c r="D880">
        <v>6.5013425496090598</v>
      </c>
      <c r="E880">
        <v>7.6172513961791903</v>
      </c>
      <c r="F880">
        <v>4537239177</v>
      </c>
      <c r="G880">
        <v>7.6172513961791903</v>
      </c>
      <c r="H880" t="s">
        <v>11</v>
      </c>
    </row>
    <row r="881" spans="1:8" x14ac:dyDescent="0.25">
      <c r="A881" s="3">
        <v>39814</v>
      </c>
      <c r="B881">
        <v>7.6407722402930398</v>
      </c>
      <c r="C881">
        <v>8.7235043908999792</v>
      </c>
      <c r="D881">
        <v>7.0007406618830297</v>
      </c>
      <c r="E881">
        <v>8.3818235397338796</v>
      </c>
      <c r="F881">
        <v>4411742543</v>
      </c>
      <c r="G881">
        <v>8.3818235397338796</v>
      </c>
      <c r="H881" t="s">
        <v>11</v>
      </c>
    </row>
    <row r="882" spans="1:8" x14ac:dyDescent="0.25">
      <c r="A882" s="3">
        <v>39845</v>
      </c>
      <c r="B882">
        <v>8.2768440129229894</v>
      </c>
      <c r="C882">
        <v>9.4333588108418205</v>
      </c>
      <c r="D882">
        <v>8.1594834082360794</v>
      </c>
      <c r="E882">
        <v>8.3684539794921804</v>
      </c>
      <c r="F882">
        <v>4480141965</v>
      </c>
      <c r="G882">
        <v>8.3684539794921804</v>
      </c>
      <c r="H882" t="s">
        <v>11</v>
      </c>
    </row>
    <row r="883" spans="1:8" x14ac:dyDescent="0.25">
      <c r="A883" s="3">
        <v>39873</v>
      </c>
      <c r="B883">
        <v>8.2530738744899992</v>
      </c>
      <c r="C883">
        <v>8.8926105550941603</v>
      </c>
      <c r="D883">
        <v>7.16662829140569</v>
      </c>
      <c r="E883">
        <v>8.6177806854247994</v>
      </c>
      <c r="F883">
        <v>4576100295</v>
      </c>
      <c r="G883">
        <v>8.6177806854247994</v>
      </c>
      <c r="H883" t="s">
        <v>11</v>
      </c>
    </row>
    <row r="884" spans="1:8" x14ac:dyDescent="0.25">
      <c r="A884" s="3">
        <v>39904</v>
      </c>
      <c r="B884">
        <v>8.5118103819629898</v>
      </c>
      <c r="C884">
        <v>9.9966357947543294</v>
      </c>
      <c r="D884">
        <v>8.4333231761852208</v>
      </c>
      <c r="E884">
        <v>9.8040075302124006</v>
      </c>
      <c r="F884">
        <v>3526484770</v>
      </c>
      <c r="G884">
        <v>9.8040075302124006</v>
      </c>
      <c r="H884" t="s">
        <v>11</v>
      </c>
    </row>
    <row r="885" spans="1:8" x14ac:dyDescent="0.25">
      <c r="A885" s="3">
        <v>39934</v>
      </c>
      <c r="B885">
        <v>9.7807321709829402</v>
      </c>
      <c r="C885">
        <v>10.3303928375244</v>
      </c>
      <c r="D885">
        <v>9.5247199371185705</v>
      </c>
      <c r="E885">
        <v>10.3303928375244</v>
      </c>
      <c r="F885">
        <v>2289963292</v>
      </c>
      <c r="G885">
        <v>10.3303928375244</v>
      </c>
      <c r="H885" t="s">
        <v>11</v>
      </c>
    </row>
    <row r="886" spans="1:8" x14ac:dyDescent="0.25">
      <c r="A886" s="3">
        <v>39965</v>
      </c>
      <c r="B886">
        <v>10.3675321283936</v>
      </c>
      <c r="C886">
        <v>11.0759001964019</v>
      </c>
      <c r="D886">
        <v>9.9505827016107204</v>
      </c>
      <c r="E886">
        <v>10.43834400177</v>
      </c>
      <c r="F886">
        <v>2829004207</v>
      </c>
      <c r="G886">
        <v>10.43834400177</v>
      </c>
      <c r="H886" t="s">
        <v>11</v>
      </c>
    </row>
    <row r="887" spans="1:8" x14ac:dyDescent="0.25">
      <c r="A887" s="3">
        <v>39995</v>
      </c>
      <c r="B887">
        <v>10.502967795257501</v>
      </c>
      <c r="C887">
        <v>11.2086132073574</v>
      </c>
      <c r="D887">
        <v>9.8042553931073204</v>
      </c>
      <c r="E887">
        <v>10.96968460083</v>
      </c>
      <c r="F887">
        <v>2931635455</v>
      </c>
      <c r="G887">
        <v>10.96968460083</v>
      </c>
      <c r="H887" t="s">
        <v>11</v>
      </c>
    </row>
    <row r="888" spans="1:8" x14ac:dyDescent="0.25">
      <c r="A888" s="3">
        <v>40026</v>
      </c>
      <c r="B888">
        <v>11.1105645994145</v>
      </c>
      <c r="C888">
        <v>11.7446548352561</v>
      </c>
      <c r="D888">
        <v>10.858513247167499</v>
      </c>
      <c r="E888">
        <v>11.4307041168212</v>
      </c>
      <c r="F888">
        <v>1956851371</v>
      </c>
      <c r="G888">
        <v>11.4307041168212</v>
      </c>
      <c r="H888" t="s">
        <v>11</v>
      </c>
    </row>
    <row r="889" spans="1:8" x14ac:dyDescent="0.25">
      <c r="A889" s="3">
        <v>40057</v>
      </c>
      <c r="B889">
        <v>11.3814333513159</v>
      </c>
      <c r="C889">
        <v>12.5530512812957</v>
      </c>
      <c r="D889">
        <v>11.2058887545762</v>
      </c>
      <c r="E889">
        <v>12.276983261108301</v>
      </c>
      <c r="F889">
        <v>2050842356</v>
      </c>
      <c r="G889">
        <v>12.276983261108301</v>
      </c>
      <c r="H889" t="s">
        <v>11</v>
      </c>
    </row>
    <row r="890" spans="1:8" x14ac:dyDescent="0.25">
      <c r="A890" s="3">
        <v>40087</v>
      </c>
      <c r="B890">
        <v>12.206417505995599</v>
      </c>
      <c r="C890">
        <v>13.9059082623577</v>
      </c>
      <c r="D890">
        <v>11.9489196822151</v>
      </c>
      <c r="E890">
        <v>13.2740468978881</v>
      </c>
      <c r="F890">
        <v>3098550758</v>
      </c>
      <c r="G890">
        <v>13.2740468978881</v>
      </c>
      <c r="H890" t="s">
        <v>11</v>
      </c>
    </row>
    <row r="891" spans="1:8" x14ac:dyDescent="0.25">
      <c r="A891" s="3">
        <v>40118</v>
      </c>
      <c r="B891">
        <v>13.2978149093466</v>
      </c>
      <c r="C891">
        <v>14.5352930487956</v>
      </c>
      <c r="D891">
        <v>13.078942095466299</v>
      </c>
      <c r="E891">
        <v>14.4347696304321</v>
      </c>
      <c r="F891">
        <v>1642381057</v>
      </c>
      <c r="G891">
        <v>14.4347696304321</v>
      </c>
      <c r="H891" t="s">
        <v>11</v>
      </c>
    </row>
    <row r="892" spans="1:8" x14ac:dyDescent="0.25">
      <c r="A892" s="3">
        <v>40148</v>
      </c>
      <c r="B892">
        <v>14.5617868231044</v>
      </c>
      <c r="C892">
        <v>15.499180337650801</v>
      </c>
      <c r="D892">
        <v>14.3401902806521</v>
      </c>
      <c r="E892">
        <v>15.3503761291503</v>
      </c>
      <c r="F892">
        <v>1711202055</v>
      </c>
      <c r="G892">
        <v>15.3503761291503</v>
      </c>
      <c r="H892" t="s">
        <v>11</v>
      </c>
    </row>
    <row r="893" spans="1:8" x14ac:dyDescent="0.25">
      <c r="A893" s="3">
        <v>40179</v>
      </c>
      <c r="B893">
        <v>15.522949329841101</v>
      </c>
      <c r="C893">
        <v>15.586333323319399</v>
      </c>
      <c r="D893">
        <v>13.0138246747927</v>
      </c>
      <c r="E893">
        <v>13.121033668518001</v>
      </c>
      <c r="F893">
        <v>3577378821</v>
      </c>
      <c r="G893">
        <v>13.121033668518001</v>
      </c>
      <c r="H893" t="s">
        <v>11</v>
      </c>
    </row>
    <row r="894" spans="1:8" x14ac:dyDescent="0.25">
      <c r="A894" s="3">
        <v>40210</v>
      </c>
      <c r="B894">
        <v>13.2364132733576</v>
      </c>
      <c r="C894">
        <v>13.555809528607099</v>
      </c>
      <c r="D894">
        <v>12.874925031901901</v>
      </c>
      <c r="E894">
        <v>13.0432891845703</v>
      </c>
      <c r="F894">
        <v>2089173495</v>
      </c>
      <c r="G894">
        <v>13.0432891845703</v>
      </c>
      <c r="H894" t="s">
        <v>11</v>
      </c>
    </row>
    <row r="895" spans="1:8" x14ac:dyDescent="0.25">
      <c r="A895" s="3">
        <v>40238</v>
      </c>
      <c r="B895">
        <v>13.1027116304586</v>
      </c>
      <c r="C895">
        <v>14.5654998021874</v>
      </c>
      <c r="D895">
        <v>13.0665619548501</v>
      </c>
      <c r="E895">
        <v>14.041590690612701</v>
      </c>
      <c r="F895">
        <v>3363548325</v>
      </c>
      <c r="G895">
        <v>14.041590690612701</v>
      </c>
      <c r="H895" t="s">
        <v>11</v>
      </c>
    </row>
    <row r="896" spans="1:8" x14ac:dyDescent="0.25">
      <c r="A896" s="3">
        <v>40269</v>
      </c>
      <c r="B896">
        <v>14.1463223688892</v>
      </c>
      <c r="C896">
        <v>14.802201351143699</v>
      </c>
      <c r="D896">
        <v>12.9004265702903</v>
      </c>
      <c r="E896">
        <v>13.016053199768001</v>
      </c>
      <c r="F896">
        <v>2933394020</v>
      </c>
      <c r="G896">
        <v>13.016053199768001</v>
      </c>
      <c r="H896" t="s">
        <v>11</v>
      </c>
    </row>
    <row r="897" spans="1:8" x14ac:dyDescent="0.25">
      <c r="A897" s="3">
        <v>40299</v>
      </c>
      <c r="B897">
        <v>13.0358597973205</v>
      </c>
      <c r="C897">
        <v>13.1948155920562</v>
      </c>
      <c r="D897">
        <v>11.3893550462913</v>
      </c>
      <c r="E897">
        <v>12.0239400863647</v>
      </c>
      <c r="F897">
        <v>3274676457</v>
      </c>
      <c r="G897">
        <v>12.0239400863647</v>
      </c>
      <c r="H897" t="s">
        <v>11</v>
      </c>
    </row>
    <row r="898" spans="1:8" x14ac:dyDescent="0.25">
      <c r="A898" s="3">
        <v>40330</v>
      </c>
      <c r="B898">
        <v>11.895192731565</v>
      </c>
      <c r="C898">
        <v>12.608759909113701</v>
      </c>
      <c r="D898">
        <v>11.011031617710501</v>
      </c>
      <c r="E898">
        <v>11.016725540161101</v>
      </c>
      <c r="F898">
        <v>2403503278</v>
      </c>
      <c r="G898">
        <v>11.016725540161101</v>
      </c>
      <c r="H898" t="s">
        <v>11</v>
      </c>
    </row>
    <row r="899" spans="1:8" x14ac:dyDescent="0.25">
      <c r="A899" s="3">
        <v>40360</v>
      </c>
      <c r="B899">
        <v>11.025143678437701</v>
      </c>
      <c r="C899">
        <v>12.3178356172213</v>
      </c>
      <c r="D899">
        <v>10.7364487389936</v>
      </c>
      <c r="E899">
        <v>12.0046281814575</v>
      </c>
      <c r="F899">
        <v>2782791635</v>
      </c>
      <c r="G899">
        <v>12.0046281814575</v>
      </c>
      <c r="H899" t="s">
        <v>11</v>
      </c>
    </row>
    <row r="900" spans="1:8" x14ac:dyDescent="0.25">
      <c r="A900" s="3">
        <v>40391</v>
      </c>
      <c r="B900">
        <v>12.107133934883899</v>
      </c>
      <c r="C900">
        <v>12.592666456637399</v>
      </c>
      <c r="D900">
        <v>11.0835769160791</v>
      </c>
      <c r="E900">
        <v>11.1422576904296</v>
      </c>
      <c r="F900">
        <v>2122132569</v>
      </c>
      <c r="G900">
        <v>11.1422576904296</v>
      </c>
      <c r="H900" t="s">
        <v>11</v>
      </c>
    </row>
    <row r="901" spans="1:8" x14ac:dyDescent="0.25">
      <c r="A901" s="3">
        <v>40422</v>
      </c>
      <c r="B901">
        <v>11.265062981118801</v>
      </c>
      <c r="C901">
        <v>13.292121099888799</v>
      </c>
      <c r="D901">
        <v>11.2036594431711</v>
      </c>
      <c r="E901">
        <v>13.018280982971101</v>
      </c>
      <c r="F901">
        <v>2396990959</v>
      </c>
      <c r="G901">
        <v>13.018280982971101</v>
      </c>
      <c r="H901" t="s">
        <v>11</v>
      </c>
    </row>
    <row r="902" spans="1:8" x14ac:dyDescent="0.25">
      <c r="A902" s="3">
        <v>40452</v>
      </c>
      <c r="B902">
        <v>13.1225185048845</v>
      </c>
      <c r="C902">
        <v>15.4682304879234</v>
      </c>
      <c r="D902">
        <v>12.8464505029264</v>
      </c>
      <c r="E902">
        <v>15.1948852539062</v>
      </c>
      <c r="F902">
        <v>3185812619</v>
      </c>
      <c r="G902">
        <v>15.1948852539062</v>
      </c>
      <c r="H902" t="s">
        <v>11</v>
      </c>
    </row>
    <row r="903" spans="1:8" x14ac:dyDescent="0.25">
      <c r="A903" s="3">
        <v>40483</v>
      </c>
      <c r="B903">
        <v>15.245148195973799</v>
      </c>
      <c r="C903">
        <v>15.6195107937616</v>
      </c>
      <c r="D903">
        <v>13.6996616155214</v>
      </c>
      <c r="E903">
        <v>13.759084701538001</v>
      </c>
      <c r="F903">
        <v>2346438185</v>
      </c>
      <c r="G903">
        <v>13.759084701538001</v>
      </c>
      <c r="H903" t="s">
        <v>11</v>
      </c>
    </row>
    <row r="904" spans="1:8" x14ac:dyDescent="0.25">
      <c r="A904" s="3">
        <v>40513</v>
      </c>
      <c r="B904">
        <v>13.9395803714031</v>
      </c>
      <c r="C904">
        <v>15.028997569228901</v>
      </c>
      <c r="D904">
        <v>13.9247246004657</v>
      </c>
      <c r="E904">
        <v>14.706381797790501</v>
      </c>
      <c r="F904">
        <v>1697747812</v>
      </c>
      <c r="G904">
        <v>14.706381797790501</v>
      </c>
      <c r="H904" t="s">
        <v>11</v>
      </c>
    </row>
    <row r="905" spans="1:8" x14ac:dyDescent="0.25">
      <c r="A905" s="3">
        <v>40544</v>
      </c>
      <c r="B905">
        <v>14.768527777633301</v>
      </c>
      <c r="C905">
        <v>15.9193475745986</v>
      </c>
      <c r="D905">
        <v>14.7455018065001</v>
      </c>
      <c r="E905">
        <v>14.864595413208001</v>
      </c>
      <c r="F905">
        <v>2408369449</v>
      </c>
      <c r="G905">
        <v>14.864595413208001</v>
      </c>
      <c r="H905" t="s">
        <v>11</v>
      </c>
    </row>
    <row r="906" spans="1:8" x14ac:dyDescent="0.25">
      <c r="A906" s="3">
        <v>40575</v>
      </c>
      <c r="B906">
        <v>14.9668512548149</v>
      </c>
      <c r="C906">
        <v>15.627681852625001</v>
      </c>
      <c r="D906">
        <v>14.8891063670679</v>
      </c>
      <c r="E906">
        <v>15.18745803833</v>
      </c>
      <c r="F906">
        <v>1681037411</v>
      </c>
      <c r="G906">
        <v>15.18745803833</v>
      </c>
      <c r="H906" t="s">
        <v>11</v>
      </c>
    </row>
    <row r="907" spans="1:8" x14ac:dyDescent="0.25">
      <c r="A907" s="3">
        <v>40603</v>
      </c>
      <c r="B907">
        <v>15.2959040430559</v>
      </c>
      <c r="C907">
        <v>15.3315588420844</v>
      </c>
      <c r="D907">
        <v>13.6494001411056</v>
      </c>
      <c r="E907">
        <v>14.527865409851</v>
      </c>
      <c r="F907">
        <v>2414576630</v>
      </c>
      <c r="G907">
        <v>14.527865409851</v>
      </c>
      <c r="H907" t="s">
        <v>11</v>
      </c>
    </row>
    <row r="908" spans="1:8" x14ac:dyDescent="0.25">
      <c r="A908" s="3">
        <v>40634</v>
      </c>
      <c r="B908">
        <v>14.5773868853469</v>
      </c>
      <c r="C908">
        <v>14.736590145356599</v>
      </c>
      <c r="D908">
        <v>12.850165803982</v>
      </c>
      <c r="E908">
        <v>13.4716291427612</v>
      </c>
      <c r="F908">
        <v>2820199328</v>
      </c>
      <c r="G908">
        <v>13.4716291427612</v>
      </c>
      <c r="H908" t="s">
        <v>11</v>
      </c>
    </row>
    <row r="909" spans="1:8" x14ac:dyDescent="0.25">
      <c r="A909" s="3">
        <v>40664</v>
      </c>
      <c r="B909">
        <v>13.5112427646215</v>
      </c>
      <c r="C909">
        <v>13.511986027222401</v>
      </c>
      <c r="D909">
        <v>12.7115121148372</v>
      </c>
      <c r="E909">
        <v>13.0982551574707</v>
      </c>
      <c r="F909">
        <v>1819912003</v>
      </c>
      <c r="G909">
        <v>13.0982551574707</v>
      </c>
      <c r="H909" t="s">
        <v>11</v>
      </c>
    </row>
    <row r="910" spans="1:8" x14ac:dyDescent="0.25">
      <c r="A910" s="3">
        <v>40695</v>
      </c>
      <c r="B910">
        <v>13.073991210352</v>
      </c>
      <c r="C910">
        <v>13.201749909182199</v>
      </c>
      <c r="D910">
        <v>11.711725368527899</v>
      </c>
      <c r="E910">
        <v>12.537700653076101</v>
      </c>
      <c r="F910">
        <v>2373868616</v>
      </c>
      <c r="G910">
        <v>12.537700653076101</v>
      </c>
      <c r="H910" t="s">
        <v>11</v>
      </c>
    </row>
    <row r="911" spans="1:8" x14ac:dyDescent="0.25">
      <c r="A911" s="3">
        <v>40725</v>
      </c>
      <c r="B911">
        <v>12.5466134377125</v>
      </c>
      <c r="C911">
        <v>15.536566295869299</v>
      </c>
      <c r="D911">
        <v>12.5376990270944</v>
      </c>
      <c r="E911">
        <v>14.947043418884199</v>
      </c>
      <c r="F911">
        <v>3254372638</v>
      </c>
      <c r="G911">
        <v>14.947043418884199</v>
      </c>
      <c r="H911" t="s">
        <v>11</v>
      </c>
    </row>
    <row r="912" spans="1:8" x14ac:dyDescent="0.25">
      <c r="A912" s="3">
        <v>40756</v>
      </c>
      <c r="B912">
        <v>15.1334842108028</v>
      </c>
      <c r="C912">
        <v>15.2394541223545</v>
      </c>
      <c r="D912">
        <v>12.1534333559574</v>
      </c>
      <c r="E912">
        <v>13.3938837051391</v>
      </c>
      <c r="F912">
        <v>4287032849</v>
      </c>
      <c r="G912">
        <v>13.3938837051391</v>
      </c>
      <c r="H912" t="s">
        <v>11</v>
      </c>
    </row>
    <row r="913" spans="1:8" x14ac:dyDescent="0.25">
      <c r="A913" s="3">
        <v>40787</v>
      </c>
      <c r="B913">
        <v>13.388683632273001</v>
      </c>
      <c r="C913">
        <v>13.828659052133199</v>
      </c>
      <c r="D913">
        <v>12.6397091207019</v>
      </c>
      <c r="E913">
        <v>12.752117156982401</v>
      </c>
      <c r="F913">
        <v>2353978341</v>
      </c>
      <c r="G913">
        <v>12.752117156982401</v>
      </c>
      <c r="H913" t="s">
        <v>11</v>
      </c>
    </row>
    <row r="914" spans="1:8" x14ac:dyDescent="0.25">
      <c r="A914" s="3">
        <v>40817</v>
      </c>
      <c r="B914">
        <v>12.6236156460876</v>
      </c>
      <c r="C914">
        <v>14.9225325630225</v>
      </c>
      <c r="D914">
        <v>11.8994010441168</v>
      </c>
      <c r="E914">
        <v>14.673451423645</v>
      </c>
      <c r="F914">
        <v>3100196907</v>
      </c>
      <c r="G914">
        <v>14.673451423645</v>
      </c>
      <c r="H914" t="s">
        <v>11</v>
      </c>
    </row>
    <row r="915" spans="1:8" x14ac:dyDescent="0.25">
      <c r="A915" s="3">
        <v>40848</v>
      </c>
      <c r="B915">
        <v>14.3629692713609</v>
      </c>
      <c r="C915">
        <v>15.3087814026925</v>
      </c>
      <c r="D915">
        <v>13.898233880464</v>
      </c>
      <c r="E915">
        <v>14.840579032897899</v>
      </c>
      <c r="F915">
        <v>2421060842</v>
      </c>
      <c r="G915">
        <v>14.840579032897899</v>
      </c>
      <c r="H915" t="s">
        <v>11</v>
      </c>
    </row>
    <row r="916" spans="1:8" x14ac:dyDescent="0.25">
      <c r="A916" s="3">
        <v>40878</v>
      </c>
      <c r="B916">
        <v>14.855682692123899</v>
      </c>
      <c r="C916">
        <v>16.013436577981299</v>
      </c>
      <c r="D916">
        <v>14.830923702890299</v>
      </c>
      <c r="E916">
        <v>15.9921417236328</v>
      </c>
      <c r="F916">
        <v>2210153263</v>
      </c>
      <c r="G916">
        <v>15.9921417236328</v>
      </c>
      <c r="H916" t="s">
        <v>11</v>
      </c>
    </row>
    <row r="917" spans="1:8" x14ac:dyDescent="0.25">
      <c r="A917" s="3">
        <v>40909</v>
      </c>
      <c r="B917">
        <v>16.1664492527565</v>
      </c>
      <c r="C917">
        <v>16.595034956447499</v>
      </c>
      <c r="D917">
        <v>13.977958925372301</v>
      </c>
      <c r="E917">
        <v>14.363216400146401</v>
      </c>
      <c r="F917">
        <v>2956745222</v>
      </c>
      <c r="G917">
        <v>14.363216400146401</v>
      </c>
      <c r="H917" t="s">
        <v>11</v>
      </c>
    </row>
    <row r="918" spans="1:8" x14ac:dyDescent="0.25">
      <c r="A918" s="3">
        <v>40940</v>
      </c>
      <c r="B918">
        <v>14.482803816748399</v>
      </c>
      <c r="C918">
        <v>15.4895245841054</v>
      </c>
      <c r="D918">
        <v>14.339199602186</v>
      </c>
      <c r="E918">
        <v>15.307542800903301</v>
      </c>
      <c r="F918">
        <v>1901685367</v>
      </c>
      <c r="G918">
        <v>15.307542800903301</v>
      </c>
      <c r="H918" t="s">
        <v>11</v>
      </c>
    </row>
    <row r="919" spans="1:8" x14ac:dyDescent="0.25">
      <c r="A919" s="3">
        <v>40969</v>
      </c>
      <c r="B919">
        <v>15.4068270452328</v>
      </c>
      <c r="C919">
        <v>16.306338756249701</v>
      </c>
      <c r="D919">
        <v>14.703162175241101</v>
      </c>
      <c r="E919">
        <v>15.876761436462401</v>
      </c>
      <c r="F919">
        <v>1900304210</v>
      </c>
      <c r="G919">
        <v>15.876761436462401</v>
      </c>
      <c r="H919" t="s">
        <v>11</v>
      </c>
    </row>
    <row r="920" spans="1:8" x14ac:dyDescent="0.25">
      <c r="A920" s="3">
        <v>41000</v>
      </c>
      <c r="B920">
        <v>15.865125401997</v>
      </c>
      <c r="C920">
        <v>16.171399845778801</v>
      </c>
      <c r="D920">
        <v>14.6130388511723</v>
      </c>
      <c r="E920">
        <v>14.975765228271401</v>
      </c>
      <c r="F920">
        <v>2363935524</v>
      </c>
      <c r="G920">
        <v>14.975765228271401</v>
      </c>
      <c r="H920" t="s">
        <v>11</v>
      </c>
    </row>
    <row r="921" spans="1:8" x14ac:dyDescent="0.25">
      <c r="A921" s="3">
        <v>41030</v>
      </c>
      <c r="B921">
        <v>14.949519518901299</v>
      </c>
      <c r="C921">
        <v>15.792827736623799</v>
      </c>
      <c r="D921">
        <v>14.3357334484355</v>
      </c>
      <c r="E921">
        <v>14.3817853927612</v>
      </c>
      <c r="F921">
        <v>2355728878</v>
      </c>
      <c r="G921">
        <v>14.3817853927612</v>
      </c>
      <c r="H921" t="s">
        <v>11</v>
      </c>
    </row>
    <row r="922" spans="1:8" x14ac:dyDescent="0.25">
      <c r="A922" s="3">
        <v>41061</v>
      </c>
      <c r="B922">
        <v>14.1572168375074</v>
      </c>
      <c r="C922">
        <v>14.555844475970799</v>
      </c>
      <c r="D922">
        <v>13.779138891990501</v>
      </c>
      <c r="E922">
        <v>14.362224578857401</v>
      </c>
      <c r="F922">
        <v>1867144380</v>
      </c>
      <c r="G922">
        <v>14.362224578857401</v>
      </c>
      <c r="H922" t="s">
        <v>11</v>
      </c>
    </row>
    <row r="923" spans="1:8" x14ac:dyDescent="0.25">
      <c r="A923" s="3">
        <v>41091</v>
      </c>
      <c r="B923">
        <v>14.4055544214305</v>
      </c>
      <c r="C923">
        <v>15.9104345958153</v>
      </c>
      <c r="D923">
        <v>13.9170498207903</v>
      </c>
      <c r="E923">
        <v>15.6720008850097</v>
      </c>
      <c r="F923">
        <v>2059153390</v>
      </c>
      <c r="G923">
        <v>15.6720008850097</v>
      </c>
      <c r="H923" t="s">
        <v>11</v>
      </c>
    </row>
    <row r="924" spans="1:8" x14ac:dyDescent="0.25">
      <c r="A924" s="3">
        <v>41122</v>
      </c>
      <c r="B924">
        <v>15.779209291117199</v>
      </c>
      <c r="C924">
        <v>17.059026849490699</v>
      </c>
      <c r="D924">
        <v>15.4353005633665</v>
      </c>
      <c r="E924">
        <v>16.962465286254801</v>
      </c>
      <c r="F924">
        <v>1889588194</v>
      </c>
      <c r="G924">
        <v>16.962465286254801</v>
      </c>
      <c r="H924" t="s">
        <v>11</v>
      </c>
    </row>
    <row r="925" spans="1:8" x14ac:dyDescent="0.25">
      <c r="A925" s="3">
        <v>41153</v>
      </c>
      <c r="B925">
        <v>16.949097294220401</v>
      </c>
      <c r="C925">
        <v>18.938273071650201</v>
      </c>
      <c r="D925">
        <v>16.6755064635535</v>
      </c>
      <c r="E925">
        <v>18.681022644042901</v>
      </c>
      <c r="F925">
        <v>2416126416</v>
      </c>
      <c r="G925">
        <v>18.681022644042901</v>
      </c>
      <c r="H925" t="s">
        <v>11</v>
      </c>
    </row>
    <row r="926" spans="1:8" x14ac:dyDescent="0.25">
      <c r="A926" s="3">
        <v>41183</v>
      </c>
      <c r="B926">
        <v>18.793675483211398</v>
      </c>
      <c r="C926">
        <v>19.173238078199098</v>
      </c>
      <c r="D926">
        <v>16.5814169222202</v>
      </c>
      <c r="E926">
        <v>16.843868255615199</v>
      </c>
      <c r="F926">
        <v>2882716781</v>
      </c>
      <c r="G926">
        <v>16.843868255615199</v>
      </c>
      <c r="H926" t="s">
        <v>11</v>
      </c>
    </row>
    <row r="927" spans="1:8" x14ac:dyDescent="0.25">
      <c r="A927" s="3">
        <v>41214</v>
      </c>
      <c r="B927">
        <v>16.824060494437401</v>
      </c>
      <c r="C927">
        <v>17.312315780852099</v>
      </c>
      <c r="D927">
        <v>15.7470227034137</v>
      </c>
      <c r="E927">
        <v>17.291271209716701</v>
      </c>
      <c r="F927">
        <v>1874166603</v>
      </c>
      <c r="G927">
        <v>17.291271209716701</v>
      </c>
      <c r="H927" t="s">
        <v>11</v>
      </c>
    </row>
    <row r="928" spans="1:8" x14ac:dyDescent="0.25">
      <c r="A928" s="3">
        <v>41244</v>
      </c>
      <c r="B928">
        <v>17.387091834900598</v>
      </c>
      <c r="C928">
        <v>18.052129877696402</v>
      </c>
      <c r="D928">
        <v>16.894130470639301</v>
      </c>
      <c r="E928">
        <v>17.514354705810501</v>
      </c>
      <c r="F928">
        <v>1674071398</v>
      </c>
      <c r="G928">
        <v>17.514354705810501</v>
      </c>
      <c r="H928" t="s">
        <v>11</v>
      </c>
    </row>
    <row r="929" spans="1:8" x14ac:dyDescent="0.25">
      <c r="A929" s="3">
        <v>41275</v>
      </c>
      <c r="B929">
        <v>17.812457431958499</v>
      </c>
      <c r="C929">
        <v>18.840717547055998</v>
      </c>
      <c r="D929">
        <v>17.220704788906101</v>
      </c>
      <c r="E929">
        <v>18.710481643676701</v>
      </c>
      <c r="F929">
        <v>2104065102</v>
      </c>
      <c r="G929">
        <v>18.710481643676701</v>
      </c>
      <c r="H929" t="s">
        <v>11</v>
      </c>
    </row>
    <row r="930" spans="1:8" x14ac:dyDescent="0.25">
      <c r="A930" s="3">
        <v>41306</v>
      </c>
      <c r="B930">
        <v>18.772626895390101</v>
      </c>
      <c r="C930">
        <v>20.029665834953398</v>
      </c>
      <c r="D930">
        <v>18.770152513796798</v>
      </c>
      <c r="E930">
        <v>19.837284088134702</v>
      </c>
      <c r="F930">
        <v>1860563808</v>
      </c>
      <c r="G930">
        <v>19.837284088134702</v>
      </c>
      <c r="H930" t="s">
        <v>11</v>
      </c>
    </row>
    <row r="931" spans="1:8" x14ac:dyDescent="0.25">
      <c r="A931" s="3">
        <v>41334</v>
      </c>
      <c r="B931">
        <v>19.7531041112025</v>
      </c>
      <c r="C931">
        <v>20.896992829914801</v>
      </c>
      <c r="D931">
        <v>19.641688668928701</v>
      </c>
      <c r="E931">
        <v>19.663722991943299</v>
      </c>
      <c r="F931">
        <v>1708335347</v>
      </c>
      <c r="G931">
        <v>19.663722991943299</v>
      </c>
      <c r="H931" t="s">
        <v>11</v>
      </c>
    </row>
    <row r="932" spans="1:8" x14ac:dyDescent="0.25">
      <c r="A932" s="3">
        <v>41365</v>
      </c>
      <c r="B932">
        <v>19.684026511807399</v>
      </c>
      <c r="C932">
        <v>20.491928317023</v>
      </c>
      <c r="D932">
        <v>18.848394564670802</v>
      </c>
      <c r="E932">
        <v>20.415916442871001</v>
      </c>
      <c r="F932">
        <v>2150117073</v>
      </c>
      <c r="G932">
        <v>20.415916442871001</v>
      </c>
      <c r="H932" t="s">
        <v>11</v>
      </c>
    </row>
    <row r="933" spans="1:8" x14ac:dyDescent="0.25">
      <c r="A933" s="3">
        <v>41395</v>
      </c>
      <c r="B933">
        <v>20.3834831716926</v>
      </c>
      <c r="C933">
        <v>22.793569181511099</v>
      </c>
      <c r="D933">
        <v>20.212642735801602</v>
      </c>
      <c r="E933">
        <v>21.570945739746001</v>
      </c>
      <c r="F933">
        <v>1984101129</v>
      </c>
      <c r="G933">
        <v>21.570945739746001</v>
      </c>
      <c r="H933" t="s">
        <v>11</v>
      </c>
    </row>
    <row r="934" spans="1:8" x14ac:dyDescent="0.25">
      <c r="A934" s="3">
        <v>41426</v>
      </c>
      <c r="B934">
        <v>21.615014437547799</v>
      </c>
      <c r="C934">
        <v>22.551912008353799</v>
      </c>
      <c r="D934">
        <v>20.976714998477199</v>
      </c>
      <c r="E934">
        <v>21.797491073608398</v>
      </c>
      <c r="F934">
        <v>1950507679</v>
      </c>
      <c r="G934">
        <v>21.797491073608398</v>
      </c>
      <c r="H934" t="s">
        <v>11</v>
      </c>
    </row>
    <row r="935" spans="1:8" x14ac:dyDescent="0.25">
      <c r="A935" s="3">
        <v>41456</v>
      </c>
      <c r="B935">
        <v>21.948031065685299</v>
      </c>
      <c r="C935">
        <v>22.976788050667999</v>
      </c>
      <c r="D935">
        <v>21.679639316068599</v>
      </c>
      <c r="E935">
        <v>21.980218887329102</v>
      </c>
      <c r="F935">
        <v>2057503228</v>
      </c>
      <c r="G935">
        <v>21.980218887329102</v>
      </c>
      <c r="H935" t="s">
        <v>11</v>
      </c>
    </row>
    <row r="936" spans="1:8" x14ac:dyDescent="0.25">
      <c r="A936" s="3">
        <v>41487</v>
      </c>
      <c r="B936">
        <v>22.159724196645499</v>
      </c>
      <c r="C936">
        <v>22.523936114204801</v>
      </c>
      <c r="D936">
        <v>20.935616297743799</v>
      </c>
      <c r="E936">
        <v>20.968793869018501</v>
      </c>
      <c r="F936">
        <v>1344504713</v>
      </c>
      <c r="G936">
        <v>20.968793869018501</v>
      </c>
      <c r="H936" t="s">
        <v>11</v>
      </c>
    </row>
    <row r="937" spans="1:8" x14ac:dyDescent="0.25">
      <c r="A937" s="3">
        <v>41518</v>
      </c>
      <c r="B937">
        <v>21.153497437160901</v>
      </c>
      <c r="C937">
        <v>22.431829313800801</v>
      </c>
      <c r="D937">
        <v>21.143345836492401</v>
      </c>
      <c r="E937">
        <v>21.687063217163001</v>
      </c>
      <c r="F937">
        <v>1329906200</v>
      </c>
      <c r="G937">
        <v>21.687063217163001</v>
      </c>
      <c r="H937" t="s">
        <v>11</v>
      </c>
    </row>
    <row r="938" spans="1:8" x14ac:dyDescent="0.25">
      <c r="A938" s="3">
        <v>41548</v>
      </c>
      <c r="B938">
        <v>21.794520994674901</v>
      </c>
      <c r="C938">
        <v>25.787481013154199</v>
      </c>
      <c r="D938">
        <v>20.871737781855</v>
      </c>
      <c r="E938">
        <v>25.516613006591701</v>
      </c>
      <c r="F938">
        <v>2217259798</v>
      </c>
      <c r="G938">
        <v>25.516613006591701</v>
      </c>
      <c r="H938" t="s">
        <v>11</v>
      </c>
    </row>
    <row r="939" spans="1:8" x14ac:dyDescent="0.25">
      <c r="A939" s="3">
        <v>41579</v>
      </c>
      <c r="B939">
        <v>25.546573788174499</v>
      </c>
      <c r="C939">
        <v>26.443115378790001</v>
      </c>
      <c r="D939">
        <v>24.883268770314299</v>
      </c>
      <c r="E939">
        <v>26.234888076782202</v>
      </c>
      <c r="F939">
        <v>1054200647</v>
      </c>
      <c r="G939">
        <v>26.234888076782202</v>
      </c>
      <c r="H939" t="s">
        <v>11</v>
      </c>
    </row>
    <row r="940" spans="1:8" x14ac:dyDescent="0.25">
      <c r="A940" s="3">
        <v>41609</v>
      </c>
      <c r="B940">
        <v>26.331942852222301</v>
      </c>
      <c r="C940">
        <v>27.755364651584799</v>
      </c>
      <c r="D940">
        <v>25.973178344670799</v>
      </c>
      <c r="E940">
        <v>27.748184204101499</v>
      </c>
      <c r="F940">
        <v>1358802104</v>
      </c>
      <c r="G940">
        <v>27.748184204101499</v>
      </c>
      <c r="H940" t="s">
        <v>11</v>
      </c>
    </row>
    <row r="941" spans="1:8" x14ac:dyDescent="0.25">
      <c r="A941" s="3">
        <v>41640</v>
      </c>
      <c r="B941">
        <v>27.618199968722799</v>
      </c>
      <c r="C941">
        <v>29.378101759409201</v>
      </c>
      <c r="D941">
        <v>26.796432126611698</v>
      </c>
      <c r="E941">
        <v>29.24019241333</v>
      </c>
      <c r="F941">
        <v>2188640930</v>
      </c>
      <c r="G941">
        <v>29.24019241333</v>
      </c>
      <c r="H941" t="s">
        <v>11</v>
      </c>
    </row>
    <row r="942" spans="1:8" x14ac:dyDescent="0.25">
      <c r="A942" s="3">
        <v>41671</v>
      </c>
      <c r="B942">
        <v>29.1963663655388</v>
      </c>
      <c r="C942">
        <v>30.426418601468299</v>
      </c>
      <c r="D942">
        <v>27.929177543649001</v>
      </c>
      <c r="E942">
        <v>30.098850250244102</v>
      </c>
      <c r="F942">
        <v>1627931099</v>
      </c>
      <c r="G942">
        <v>30.098850250244102</v>
      </c>
      <c r="H942" t="s">
        <v>11</v>
      </c>
    </row>
    <row r="943" spans="1:8" x14ac:dyDescent="0.25">
      <c r="A943" s="3">
        <v>41699</v>
      </c>
      <c r="B943">
        <v>29.878491780879401</v>
      </c>
      <c r="C943">
        <v>30.3796252574171</v>
      </c>
      <c r="D943">
        <v>27.4073955925831</v>
      </c>
      <c r="E943">
        <v>27.608146667480401</v>
      </c>
      <c r="F943">
        <v>1431962004</v>
      </c>
      <c r="G943">
        <v>27.608146667480401</v>
      </c>
      <c r="H943" t="s">
        <v>11</v>
      </c>
    </row>
    <row r="944" spans="1:8" x14ac:dyDescent="0.25">
      <c r="A944" s="3">
        <v>41730</v>
      </c>
      <c r="B944">
        <v>27.694391142653199</v>
      </c>
      <c r="C944">
        <v>29.980488516451501</v>
      </c>
      <c r="D944">
        <v>24.923019166541099</v>
      </c>
      <c r="E944">
        <v>26.1057224273681</v>
      </c>
      <c r="F944">
        <v>1347112369</v>
      </c>
      <c r="G944">
        <v>26.1057224273681</v>
      </c>
      <c r="H944" t="s">
        <v>11</v>
      </c>
    </row>
    <row r="945" spans="1:8" x14ac:dyDescent="0.25">
      <c r="A945" s="3">
        <v>41760</v>
      </c>
      <c r="B945">
        <v>26.128028509805599</v>
      </c>
      <c r="C945">
        <v>28.146951485925399</v>
      </c>
      <c r="D945">
        <v>24.947805290838598</v>
      </c>
      <c r="E945">
        <v>27.752883911132798</v>
      </c>
      <c r="F945">
        <v>732559737</v>
      </c>
      <c r="G945">
        <v>27.752883911132798</v>
      </c>
      <c r="H945" t="s">
        <v>11</v>
      </c>
    </row>
    <row r="946" spans="1:8" x14ac:dyDescent="0.25">
      <c r="A946" s="3">
        <v>41791</v>
      </c>
      <c r="B946">
        <v>27.793034152263498</v>
      </c>
      <c r="C946">
        <v>28.871147914421101</v>
      </c>
      <c r="D946">
        <v>26.705007694145401</v>
      </c>
      <c r="E946">
        <v>28.515743255615199</v>
      </c>
      <c r="F946">
        <v>760049001</v>
      </c>
      <c r="G946">
        <v>28.515743255615199</v>
      </c>
      <c r="H946" t="s">
        <v>11</v>
      </c>
    </row>
    <row r="947" spans="1:8" x14ac:dyDescent="0.25">
      <c r="A947" s="3">
        <v>41821</v>
      </c>
      <c r="B947">
        <v>28.666431258859902</v>
      </c>
      <c r="C947">
        <v>29.723726120855702</v>
      </c>
      <c r="D947">
        <v>28.006675715516199</v>
      </c>
      <c r="E947">
        <v>28.333330154418899</v>
      </c>
      <c r="F947">
        <v>692217279</v>
      </c>
      <c r="G947">
        <v>28.333330154418899</v>
      </c>
      <c r="H947" t="s">
        <v>11</v>
      </c>
    </row>
    <row r="948" spans="1:8" x14ac:dyDescent="0.25">
      <c r="A948" s="3">
        <v>41852</v>
      </c>
      <c r="B948">
        <v>28.273850184437801</v>
      </c>
      <c r="C948">
        <v>29.1135397472672</v>
      </c>
      <c r="D948">
        <v>27.758336886435</v>
      </c>
      <c r="E948">
        <v>28.333330154418899</v>
      </c>
      <c r="F948">
        <v>553182606</v>
      </c>
      <c r="G948">
        <v>28.333330154418899</v>
      </c>
      <c r="H948" t="s">
        <v>11</v>
      </c>
    </row>
    <row r="949" spans="1:8" x14ac:dyDescent="0.25">
      <c r="A949" s="3">
        <v>41883</v>
      </c>
      <c r="B949">
        <v>28.345720634721602</v>
      </c>
      <c r="C949">
        <v>29.566591951972502</v>
      </c>
      <c r="D949">
        <v>28.165291753403899</v>
      </c>
      <c r="E949">
        <v>28.6188430786132</v>
      </c>
      <c r="F949">
        <v>670345396</v>
      </c>
      <c r="G949">
        <v>28.6188430786132</v>
      </c>
      <c r="H949" t="s">
        <v>11</v>
      </c>
    </row>
    <row r="950" spans="1:8" x14ac:dyDescent="0.25">
      <c r="A950" s="3">
        <v>41913</v>
      </c>
      <c r="B950">
        <v>28.551926941035799</v>
      </c>
      <c r="C950">
        <v>28.799274103447001</v>
      </c>
      <c r="D950">
        <v>25.1857325139826</v>
      </c>
      <c r="E950">
        <v>27.712732315063398</v>
      </c>
      <c r="F950">
        <v>1043268450</v>
      </c>
      <c r="G950">
        <v>27.712732315063398</v>
      </c>
      <c r="H950" t="s">
        <v>11</v>
      </c>
    </row>
    <row r="951" spans="1:8" x14ac:dyDescent="0.25">
      <c r="A951" s="3">
        <v>41944</v>
      </c>
      <c r="B951">
        <v>27.535280808449901</v>
      </c>
      <c r="C951">
        <v>27.654244542493998</v>
      </c>
      <c r="D951">
        <v>26.2752496713474</v>
      </c>
      <c r="E951">
        <v>26.857679367065401</v>
      </c>
      <c r="F951">
        <v>570413781</v>
      </c>
      <c r="G951">
        <v>26.857679367065401</v>
      </c>
      <c r="H951" t="s">
        <v>11</v>
      </c>
    </row>
    <row r="952" spans="1:8" x14ac:dyDescent="0.25">
      <c r="A952" s="3">
        <v>41974</v>
      </c>
      <c r="B952">
        <v>26.7124444062643</v>
      </c>
      <c r="C952">
        <v>26.836861264885101</v>
      </c>
      <c r="D952">
        <v>24.238978175085901</v>
      </c>
      <c r="E952">
        <v>26.092838287353501</v>
      </c>
      <c r="F952">
        <v>917297545</v>
      </c>
      <c r="G952">
        <v>26.092838287353501</v>
      </c>
      <c r="H952" t="s">
        <v>11</v>
      </c>
    </row>
    <row r="953" spans="1:8" x14ac:dyDescent="0.25">
      <c r="A953" s="3">
        <v>42005</v>
      </c>
      <c r="B953">
        <v>26.222208364302901</v>
      </c>
      <c r="C953">
        <v>26.874529338425202</v>
      </c>
      <c r="D953">
        <v>24.167595530768502</v>
      </c>
      <c r="E953">
        <v>26.4953308105468</v>
      </c>
      <c r="F953">
        <v>1004562476</v>
      </c>
      <c r="G953">
        <v>26.4953308105468</v>
      </c>
      <c r="H953" t="s">
        <v>11</v>
      </c>
    </row>
    <row r="954" spans="1:8" x14ac:dyDescent="0.25">
      <c r="A954" s="3">
        <v>42036</v>
      </c>
      <c r="B954">
        <v>26.357034592606301</v>
      </c>
      <c r="C954">
        <v>27.991802669793699</v>
      </c>
      <c r="D954">
        <v>25.703721971778702</v>
      </c>
      <c r="E954">
        <v>27.6790256500244</v>
      </c>
      <c r="F954">
        <v>651908915</v>
      </c>
      <c r="G954">
        <v>27.6790256500244</v>
      </c>
      <c r="H954" t="s">
        <v>11</v>
      </c>
    </row>
    <row r="955" spans="1:8" x14ac:dyDescent="0.25">
      <c r="A955" s="3">
        <v>42064</v>
      </c>
      <c r="B955">
        <v>27.784607677433598</v>
      </c>
      <c r="C955">
        <v>28.646107787351799</v>
      </c>
      <c r="D955">
        <v>26.9761465577736</v>
      </c>
      <c r="E955">
        <v>27.163515090942301</v>
      </c>
      <c r="F955">
        <v>772972385</v>
      </c>
      <c r="G955">
        <v>27.163515090942301</v>
      </c>
      <c r="H955" t="s">
        <v>11</v>
      </c>
    </row>
    <row r="956" spans="1:8" x14ac:dyDescent="0.25">
      <c r="A956" s="3">
        <v>42095</v>
      </c>
      <c r="B956">
        <v>27.193255385502098</v>
      </c>
      <c r="C956">
        <v>28.310528847839599</v>
      </c>
      <c r="D956">
        <v>25.825661701023499</v>
      </c>
      <c r="E956">
        <v>26.7082424163818</v>
      </c>
      <c r="F956">
        <v>847552576</v>
      </c>
      <c r="G956">
        <v>26.7082424163818</v>
      </c>
      <c r="H956" t="s">
        <v>11</v>
      </c>
    </row>
    <row r="957" spans="1:8" x14ac:dyDescent="0.25">
      <c r="A957" s="3">
        <v>42125</v>
      </c>
      <c r="B957">
        <v>26.762420711723401</v>
      </c>
      <c r="C957">
        <v>27.048719032306298</v>
      </c>
      <c r="D957">
        <v>25.900296728881798</v>
      </c>
      <c r="E957">
        <v>26.448287963867099</v>
      </c>
      <c r="F957">
        <v>637318000</v>
      </c>
      <c r="G957">
        <v>26.448287963867099</v>
      </c>
      <c r="H957" t="s">
        <v>11</v>
      </c>
    </row>
    <row r="958" spans="1:8" x14ac:dyDescent="0.25">
      <c r="A958" s="3">
        <v>42156</v>
      </c>
      <c r="B958">
        <v>26.680906724069299</v>
      </c>
      <c r="C958">
        <v>27.026353206598401</v>
      </c>
      <c r="D958">
        <v>25.8712187731726</v>
      </c>
      <c r="E958">
        <v>25.871715545654201</v>
      </c>
      <c r="F958">
        <v>686410000</v>
      </c>
      <c r="G958">
        <v>25.871715545654201</v>
      </c>
      <c r="H958" t="s">
        <v>11</v>
      </c>
    </row>
    <row r="959" spans="1:8" x14ac:dyDescent="0.25">
      <c r="A959" s="3">
        <v>42186</v>
      </c>
      <c r="B959">
        <v>26.081467584145901</v>
      </c>
      <c r="C959">
        <v>33.731494085588402</v>
      </c>
      <c r="D959">
        <v>25.606790130801301</v>
      </c>
      <c r="E959">
        <v>31.0956630706787</v>
      </c>
      <c r="F959">
        <v>1266380000</v>
      </c>
      <c r="G959">
        <v>31.0956630706787</v>
      </c>
      <c r="H959" t="s">
        <v>11</v>
      </c>
    </row>
    <row r="960" spans="1:8" x14ac:dyDescent="0.25">
      <c r="A960" s="3">
        <v>42217</v>
      </c>
      <c r="B960">
        <v>31.0822424836213</v>
      </c>
      <c r="C960">
        <v>33.545598642534799</v>
      </c>
      <c r="D960">
        <v>28.085555595261699</v>
      </c>
      <c r="E960">
        <v>30.7298374176025</v>
      </c>
      <c r="F960">
        <v>1074348000</v>
      </c>
      <c r="G960">
        <v>30.7298374176025</v>
      </c>
      <c r="H960" t="s">
        <v>11</v>
      </c>
    </row>
    <row r="961" spans="1:8" x14ac:dyDescent="0.25">
      <c r="A961" s="3">
        <v>42248</v>
      </c>
      <c r="B961">
        <v>29.940032386484301</v>
      </c>
      <c r="C961">
        <v>32.352689362141199</v>
      </c>
      <c r="D961">
        <v>29.294867168857799</v>
      </c>
      <c r="E961">
        <v>30.2412414550781</v>
      </c>
      <c r="F961">
        <v>959100000</v>
      </c>
      <c r="G961">
        <v>30.2412414550781</v>
      </c>
      <c r="H961" t="s">
        <v>11</v>
      </c>
    </row>
    <row r="962" spans="1:8" x14ac:dyDescent="0.25">
      <c r="A962" s="3">
        <v>42278</v>
      </c>
      <c r="B962">
        <v>30.238756514651801</v>
      </c>
      <c r="C962">
        <v>36.284319743549403</v>
      </c>
      <c r="D962">
        <v>29.815273177575399</v>
      </c>
      <c r="E962">
        <v>35.330490112304602</v>
      </c>
      <c r="F962">
        <v>988772000</v>
      </c>
      <c r="G962">
        <v>35.330490112304602</v>
      </c>
      <c r="H962" t="s">
        <v>11</v>
      </c>
    </row>
    <row r="963" spans="1:8" x14ac:dyDescent="0.25">
      <c r="A963" s="3">
        <v>42309</v>
      </c>
      <c r="B963">
        <v>35.342917629880297</v>
      </c>
      <c r="C963">
        <v>37.910055625147997</v>
      </c>
      <c r="D963">
        <v>35.083955081784602</v>
      </c>
      <c r="E963">
        <v>36.910598754882798</v>
      </c>
      <c r="F963">
        <v>678696000</v>
      </c>
      <c r="G963">
        <v>36.910598754882798</v>
      </c>
      <c r="H963" t="s">
        <v>11</v>
      </c>
    </row>
    <row r="964" spans="1:8" x14ac:dyDescent="0.25">
      <c r="A964" s="3">
        <v>42339</v>
      </c>
      <c r="B964">
        <v>37.1347640973894</v>
      </c>
      <c r="C964">
        <v>38.768553862958903</v>
      </c>
      <c r="D964">
        <v>35.994542404297199</v>
      </c>
      <c r="E964">
        <v>37.7197875976562</v>
      </c>
      <c r="F964">
        <v>862006000</v>
      </c>
      <c r="G964">
        <v>37.7197875976562</v>
      </c>
      <c r="H964" t="s">
        <v>11</v>
      </c>
    </row>
    <row r="965" spans="1:8" x14ac:dyDescent="0.25">
      <c r="A965" s="3">
        <v>42370</v>
      </c>
      <c r="B965">
        <v>36.930481428844303</v>
      </c>
      <c r="C965">
        <v>37.377819336179698</v>
      </c>
      <c r="D965">
        <v>33.4640828743565</v>
      </c>
      <c r="E965">
        <v>36.927993774413999</v>
      </c>
      <c r="F965">
        <v>931224000</v>
      </c>
      <c r="G965">
        <v>36.927993774413999</v>
      </c>
      <c r="H965" t="s">
        <v>11</v>
      </c>
    </row>
    <row r="966" spans="1:8" x14ac:dyDescent="0.25">
      <c r="A966" s="3">
        <v>42401</v>
      </c>
      <c r="B966">
        <v>37.3012737572544</v>
      </c>
      <c r="C966">
        <v>39.260130926424097</v>
      </c>
      <c r="D966">
        <v>32.9570973415222</v>
      </c>
      <c r="E966">
        <v>34.682342529296797</v>
      </c>
      <c r="F966">
        <v>1287340000</v>
      </c>
      <c r="G966">
        <v>34.682342529296797</v>
      </c>
      <c r="H966" t="s">
        <v>11</v>
      </c>
    </row>
    <row r="967" spans="1:8" x14ac:dyDescent="0.25">
      <c r="A967" s="3">
        <v>42430</v>
      </c>
      <c r="B967">
        <v>34.973117790006903</v>
      </c>
      <c r="C967">
        <v>37.670088114381301</v>
      </c>
      <c r="D967">
        <v>34.064517093265898</v>
      </c>
      <c r="E967">
        <v>37.027408599853501</v>
      </c>
      <c r="F967">
        <v>834848000</v>
      </c>
      <c r="G967">
        <v>37.027408599853501</v>
      </c>
      <c r="H967" t="s">
        <v>11</v>
      </c>
    </row>
    <row r="968" spans="1:8" x14ac:dyDescent="0.25">
      <c r="A968" s="3">
        <v>42461</v>
      </c>
      <c r="B968">
        <v>36.711780667840898</v>
      </c>
      <c r="C968">
        <v>38.2675317064121</v>
      </c>
      <c r="D968">
        <v>34.246435460731099</v>
      </c>
      <c r="E968">
        <v>34.445751190185497</v>
      </c>
      <c r="F968">
        <v>843080000</v>
      </c>
      <c r="G968">
        <v>34.445751190185497</v>
      </c>
      <c r="H968" t="s">
        <v>11</v>
      </c>
    </row>
    <row r="969" spans="1:8" x14ac:dyDescent="0.25">
      <c r="A969" s="3">
        <v>42491</v>
      </c>
      <c r="B969">
        <v>34.675384881028101</v>
      </c>
      <c r="C969">
        <v>36.767945946078498</v>
      </c>
      <c r="D969">
        <v>34.24693190987</v>
      </c>
      <c r="E969">
        <v>36.568630218505803</v>
      </c>
      <c r="F969">
        <v>699930000</v>
      </c>
      <c r="G969">
        <v>36.568630218505803</v>
      </c>
      <c r="H969" t="s">
        <v>11</v>
      </c>
    </row>
    <row r="970" spans="1:8" x14ac:dyDescent="0.25">
      <c r="A970" s="3">
        <v>42522</v>
      </c>
      <c r="B970">
        <v>36.509478301068697</v>
      </c>
      <c r="C970">
        <v>36.6426853497263</v>
      </c>
      <c r="D970">
        <v>32.968226913525299</v>
      </c>
      <c r="E970">
        <v>34.4005126953125</v>
      </c>
      <c r="F970">
        <v>787250000</v>
      </c>
      <c r="G970">
        <v>34.4005126953125</v>
      </c>
      <c r="H970" t="s">
        <v>11</v>
      </c>
    </row>
    <row r="971" spans="1:8" x14ac:dyDescent="0.25">
      <c r="A971" s="3">
        <v>42552</v>
      </c>
      <c r="B971">
        <v>34.405490548674301</v>
      </c>
      <c r="C971">
        <v>38.697479556860003</v>
      </c>
      <c r="D971">
        <v>34.2074186425317</v>
      </c>
      <c r="E971">
        <v>38.21236038208</v>
      </c>
      <c r="F971">
        <v>598296000</v>
      </c>
      <c r="G971">
        <v>38.21236038208</v>
      </c>
      <c r="H971" t="s">
        <v>11</v>
      </c>
    </row>
    <row r="972" spans="1:8" x14ac:dyDescent="0.25">
      <c r="A972" s="3">
        <v>42583</v>
      </c>
      <c r="B972">
        <v>37.829641702896502</v>
      </c>
      <c r="C972">
        <v>39.254172965628101</v>
      </c>
      <c r="D972">
        <v>37.829641702896502</v>
      </c>
      <c r="E972">
        <v>38.125881195068303</v>
      </c>
      <c r="F972">
        <v>527708000</v>
      </c>
      <c r="G972">
        <v>38.125881195068303</v>
      </c>
      <c r="H972" t="s">
        <v>11</v>
      </c>
    </row>
    <row r="973" spans="1:8" x14ac:dyDescent="0.25">
      <c r="A973" s="3">
        <v>42614</v>
      </c>
      <c r="B973">
        <v>38.2352320911261</v>
      </c>
      <c r="C973">
        <v>39.2591447545677</v>
      </c>
      <c r="D973">
        <v>37.4772368364223</v>
      </c>
      <c r="E973">
        <v>38.634853363037102</v>
      </c>
      <c r="F973">
        <v>551028000</v>
      </c>
      <c r="G973">
        <v>38.634853363037102</v>
      </c>
      <c r="H973" t="s">
        <v>11</v>
      </c>
    </row>
    <row r="974" spans="1:8" x14ac:dyDescent="0.25">
      <c r="A974" s="3">
        <v>42644</v>
      </c>
      <c r="B974">
        <v>38.483749255754603</v>
      </c>
      <c r="C974">
        <v>40.592711425941303</v>
      </c>
      <c r="D974">
        <v>38.247649610134602</v>
      </c>
      <c r="E974">
        <v>38.995208740234297</v>
      </c>
      <c r="F974">
        <v>679126000</v>
      </c>
      <c r="G974">
        <v>38.995208740234297</v>
      </c>
      <c r="H974" t="s">
        <v>11</v>
      </c>
    </row>
    <row r="975" spans="1:8" x14ac:dyDescent="0.25">
      <c r="A975" s="3">
        <v>42675</v>
      </c>
      <c r="B975">
        <v>38.9131940489115</v>
      </c>
      <c r="C975">
        <v>39.546578911705403</v>
      </c>
      <c r="D975">
        <v>36.162045515463703</v>
      </c>
      <c r="E975">
        <v>37.678035736083899</v>
      </c>
      <c r="F975">
        <v>852844000</v>
      </c>
      <c r="G975">
        <v>37.678035736083899</v>
      </c>
      <c r="H975" t="s">
        <v>11</v>
      </c>
    </row>
    <row r="976" spans="1:8" x14ac:dyDescent="0.25">
      <c r="A976" s="3">
        <v>42705</v>
      </c>
      <c r="B976">
        <v>37.648218991441702</v>
      </c>
      <c r="C976">
        <v>39.981350875782702</v>
      </c>
      <c r="D976">
        <v>36.633498580716498</v>
      </c>
      <c r="E976">
        <v>38.362968444824197</v>
      </c>
      <c r="F976">
        <v>641946000</v>
      </c>
      <c r="G976">
        <v>38.362968444824197</v>
      </c>
      <c r="H976" t="s">
        <v>11</v>
      </c>
    </row>
    <row r="977" spans="1:8" x14ac:dyDescent="0.25">
      <c r="A977" s="3">
        <v>42736</v>
      </c>
      <c r="B977">
        <v>38.710394251372101</v>
      </c>
      <c r="C977">
        <v>41.848740644187899</v>
      </c>
      <c r="D977">
        <v>38.560786122349903</v>
      </c>
      <c r="E977">
        <v>39.6040840148925</v>
      </c>
      <c r="F977">
        <v>664002000</v>
      </c>
      <c r="G977">
        <v>39.6040840148925</v>
      </c>
      <c r="H977" t="s">
        <v>11</v>
      </c>
    </row>
    <row r="978" spans="1:8" x14ac:dyDescent="0.25">
      <c r="A978" s="3">
        <v>42767</v>
      </c>
      <c r="B978">
        <v>39.747731917048597</v>
      </c>
      <c r="C978">
        <v>41.426253864860897</v>
      </c>
      <c r="D978">
        <v>39.325740813073402</v>
      </c>
      <c r="E978">
        <v>40.917278289794901</v>
      </c>
      <c r="F978">
        <v>513672000</v>
      </c>
      <c r="G978">
        <v>40.917278289794901</v>
      </c>
      <c r="H978" t="s">
        <v>11</v>
      </c>
    </row>
    <row r="979" spans="1:8" x14ac:dyDescent="0.25">
      <c r="A979" s="3">
        <v>42795</v>
      </c>
      <c r="B979">
        <v>41.197616536453303</v>
      </c>
      <c r="C979">
        <v>42.422831850138998</v>
      </c>
      <c r="D979">
        <v>39.931142563893701</v>
      </c>
      <c r="E979">
        <v>41.232906341552699</v>
      </c>
      <c r="F979">
        <v>676702000</v>
      </c>
      <c r="G979">
        <v>41.232906341552699</v>
      </c>
      <c r="H979" t="s">
        <v>11</v>
      </c>
    </row>
    <row r="980" spans="1:8" x14ac:dyDescent="0.25">
      <c r="A980" s="3">
        <v>42826</v>
      </c>
      <c r="B980">
        <v>41.216009005554596</v>
      </c>
      <c r="C980">
        <v>45.5716193357596</v>
      </c>
      <c r="D980">
        <v>40.609616629313898</v>
      </c>
      <c r="E980">
        <v>45.030338287353501</v>
      </c>
      <c r="F980">
        <v>504374000</v>
      </c>
      <c r="G980">
        <v>45.030338287353501</v>
      </c>
      <c r="H980" t="s">
        <v>11</v>
      </c>
    </row>
    <row r="981" spans="1:8" x14ac:dyDescent="0.25">
      <c r="A981" s="3">
        <v>42856</v>
      </c>
      <c r="B981">
        <v>44.830517798374402</v>
      </c>
      <c r="C981">
        <v>48.674171143509298</v>
      </c>
      <c r="D981">
        <v>44.806160781231398</v>
      </c>
      <c r="E981">
        <v>47.957927703857401</v>
      </c>
      <c r="F981">
        <v>643602000</v>
      </c>
      <c r="G981">
        <v>47.957927703857401</v>
      </c>
      <c r="H981" t="s">
        <v>11</v>
      </c>
    </row>
    <row r="982" spans="1:8" x14ac:dyDescent="0.25">
      <c r="A982" s="3">
        <v>42887</v>
      </c>
      <c r="B982">
        <v>48.161220197361402</v>
      </c>
      <c r="C982">
        <v>49.1205181270672</v>
      </c>
      <c r="D982">
        <v>45.147138707183601</v>
      </c>
      <c r="E982">
        <v>45.168014526367102</v>
      </c>
      <c r="F982">
        <v>871752000</v>
      </c>
      <c r="G982">
        <v>45.168014526367102</v>
      </c>
      <c r="H982" t="s">
        <v>11</v>
      </c>
    </row>
    <row r="983" spans="1:8" x14ac:dyDescent="0.25">
      <c r="A983" s="3">
        <v>42917</v>
      </c>
      <c r="B983">
        <v>45.3394999698289</v>
      </c>
      <c r="C983">
        <v>49.018631167779503</v>
      </c>
      <c r="D983">
        <v>44.4751347962248</v>
      </c>
      <c r="E983">
        <v>46.250087738037102</v>
      </c>
      <c r="F983">
        <v>733584000</v>
      </c>
      <c r="G983">
        <v>46.250087738037102</v>
      </c>
      <c r="H983" t="s">
        <v>11</v>
      </c>
    </row>
    <row r="984" spans="1:8" x14ac:dyDescent="0.25">
      <c r="A984" s="3">
        <v>42948</v>
      </c>
      <c r="B984">
        <v>46.343526015729601</v>
      </c>
      <c r="C984">
        <v>46.820689222163097</v>
      </c>
      <c r="D984">
        <v>44.903086908098601</v>
      </c>
      <c r="E984">
        <v>46.688972473144503</v>
      </c>
      <c r="F984">
        <v>559160000</v>
      </c>
      <c r="G984">
        <v>46.688972473144503</v>
      </c>
      <c r="H984" t="s">
        <v>11</v>
      </c>
    </row>
    <row r="985" spans="1:8" x14ac:dyDescent="0.25">
      <c r="A985" s="3">
        <v>42979</v>
      </c>
      <c r="B985">
        <v>46.778444491830399</v>
      </c>
      <c r="C985">
        <v>47.705732904858898</v>
      </c>
      <c r="D985">
        <v>45.216231545489599</v>
      </c>
      <c r="E985">
        <v>47.672134399413999</v>
      </c>
      <c r="F985">
        <v>561076000</v>
      </c>
      <c r="G985">
        <v>47.672134399413999</v>
      </c>
      <c r="H985" t="s">
        <v>11</v>
      </c>
    </row>
    <row r="986" spans="1:8" x14ac:dyDescent="0.25">
      <c r="A986" s="3">
        <v>43009</v>
      </c>
      <c r="B986">
        <v>47.715375252343598</v>
      </c>
      <c r="C986">
        <v>52.109752497998699</v>
      </c>
      <c r="D986">
        <v>47.1119597603047</v>
      </c>
      <c r="E986">
        <v>50.5316352844238</v>
      </c>
      <c r="F986">
        <v>635594000</v>
      </c>
      <c r="G986">
        <v>50.5316352844238</v>
      </c>
      <c r="H986" t="s">
        <v>11</v>
      </c>
    </row>
    <row r="987" spans="1:8" x14ac:dyDescent="0.25">
      <c r="A987" s="3">
        <v>43040</v>
      </c>
      <c r="B987">
        <v>50.559964339662898</v>
      </c>
      <c r="C987">
        <v>52.804871465864601</v>
      </c>
      <c r="D987">
        <v>50.351206145146101</v>
      </c>
      <c r="E987">
        <v>50.768722534179602</v>
      </c>
      <c r="F987">
        <v>485310000</v>
      </c>
      <c r="G987">
        <v>50.768722534179602</v>
      </c>
      <c r="H987" t="s">
        <v>11</v>
      </c>
    </row>
    <row r="988" spans="1:8" x14ac:dyDescent="0.25">
      <c r="A988" s="3">
        <v>43070</v>
      </c>
      <c r="B988">
        <v>50.489879633803703</v>
      </c>
      <c r="C988">
        <v>53.605856282381502</v>
      </c>
      <c r="D988">
        <v>49.122011049655697</v>
      </c>
      <c r="E988">
        <v>52.010837554931598</v>
      </c>
      <c r="F988">
        <v>563274000</v>
      </c>
      <c r="G988">
        <v>52.010837554931598</v>
      </c>
      <c r="H988" t="s">
        <v>11</v>
      </c>
    </row>
    <row r="989" spans="1:8" x14ac:dyDescent="0.25">
      <c r="A989" s="3">
        <v>43101</v>
      </c>
      <c r="B989">
        <v>52.1072656318157</v>
      </c>
      <c r="C989">
        <v>58.993832420943001</v>
      </c>
      <c r="D989">
        <v>51.9526859741691</v>
      </c>
      <c r="E989">
        <v>58.151340484619098</v>
      </c>
      <c r="F989">
        <v>574768000</v>
      </c>
      <c r="G989">
        <v>58.151340484619098</v>
      </c>
      <c r="H989" t="s">
        <v>11</v>
      </c>
    </row>
    <row r="990" spans="1:8" x14ac:dyDescent="0.25">
      <c r="A990" s="3">
        <v>43132</v>
      </c>
      <c r="B990">
        <v>57.787006979998701</v>
      </c>
      <c r="C990">
        <v>58.3531417674577</v>
      </c>
      <c r="D990">
        <v>49.334745925603897</v>
      </c>
      <c r="E990">
        <v>54.910106658935497</v>
      </c>
      <c r="F990">
        <v>847640000</v>
      </c>
      <c r="G990">
        <v>54.910106658935497</v>
      </c>
      <c r="H990" t="s">
        <v>11</v>
      </c>
    </row>
    <row r="991" spans="1:8" x14ac:dyDescent="0.25">
      <c r="A991" s="3">
        <v>43160</v>
      </c>
      <c r="B991">
        <v>55.066179424211299</v>
      </c>
      <c r="C991">
        <v>58.504739725603599</v>
      </c>
      <c r="D991">
        <v>48.742269930532103</v>
      </c>
      <c r="E991">
        <v>51.284656524658203</v>
      </c>
      <c r="F991">
        <v>907066000</v>
      </c>
      <c r="G991">
        <v>51.284656524658203</v>
      </c>
      <c r="H991" t="s">
        <v>11</v>
      </c>
    </row>
    <row r="992" spans="1:8" x14ac:dyDescent="0.25">
      <c r="A992" s="3">
        <v>43191</v>
      </c>
      <c r="B992">
        <v>50.838805383132097</v>
      </c>
      <c r="C992">
        <v>54.384975714791302</v>
      </c>
      <c r="D992">
        <v>49.225895203698897</v>
      </c>
      <c r="E992">
        <v>50.565929412841797</v>
      </c>
      <c r="F992">
        <v>834318000</v>
      </c>
      <c r="G992">
        <v>50.565929412841797</v>
      </c>
      <c r="H992" t="s">
        <v>11</v>
      </c>
    </row>
    <row r="993" spans="1:8" x14ac:dyDescent="0.25">
      <c r="A993" s="3">
        <v>43221</v>
      </c>
      <c r="B993">
        <v>50.383512670362101</v>
      </c>
      <c r="C993">
        <v>55.209327233682203</v>
      </c>
      <c r="D993">
        <v>50.017190380634702</v>
      </c>
      <c r="E993">
        <v>53.928939819335902</v>
      </c>
      <c r="F993">
        <v>636988000</v>
      </c>
      <c r="G993">
        <v>53.928939819335902</v>
      </c>
      <c r="H993" t="s">
        <v>11</v>
      </c>
    </row>
    <row r="994" spans="1:8" x14ac:dyDescent="0.25">
      <c r="A994" s="3">
        <v>43252</v>
      </c>
      <c r="B994">
        <v>54.642694290210699</v>
      </c>
      <c r="C994">
        <v>58.963810674748899</v>
      </c>
      <c r="D994">
        <v>54.4766812799093</v>
      </c>
      <c r="E994">
        <v>55.452880859375</v>
      </c>
      <c r="F994">
        <v>641920000</v>
      </c>
      <c r="G994">
        <v>55.452880859375</v>
      </c>
      <c r="H994" t="s">
        <v>11</v>
      </c>
    </row>
    <row r="995" spans="1:8" x14ac:dyDescent="0.25">
      <c r="A995" s="3">
        <v>43282</v>
      </c>
      <c r="B995">
        <v>54.625302334063001</v>
      </c>
      <c r="C995">
        <v>63.318130473922501</v>
      </c>
      <c r="D995">
        <v>54.366836545129402</v>
      </c>
      <c r="E995">
        <v>60.503360748291001</v>
      </c>
      <c r="F995">
        <v>638802000</v>
      </c>
      <c r="G995">
        <v>60.503360748291001</v>
      </c>
      <c r="H995" t="s">
        <v>11</v>
      </c>
    </row>
    <row r="996" spans="1:8" x14ac:dyDescent="0.25">
      <c r="A996" s="3">
        <v>43313</v>
      </c>
      <c r="B996">
        <v>61.0371902917528</v>
      </c>
      <c r="C996">
        <v>62.453769240230599</v>
      </c>
      <c r="D996">
        <v>59.060934578546998</v>
      </c>
      <c r="E996">
        <v>60.549587249755803</v>
      </c>
      <c r="F996">
        <v>576168000</v>
      </c>
      <c r="G996">
        <v>60.549587249755803</v>
      </c>
      <c r="H996" t="s">
        <v>11</v>
      </c>
    </row>
    <row r="997" spans="1:8" x14ac:dyDescent="0.25">
      <c r="A997" s="3">
        <v>43344</v>
      </c>
      <c r="B997">
        <v>59.857702411112101</v>
      </c>
      <c r="C997">
        <v>60.291126928026202</v>
      </c>
      <c r="D997">
        <v>57.006649249320297</v>
      </c>
      <c r="E997">
        <v>59.320892333984297</v>
      </c>
      <c r="F997">
        <v>577248000</v>
      </c>
      <c r="G997">
        <v>59.320892333984297</v>
      </c>
      <c r="H997" t="s">
        <v>11</v>
      </c>
    </row>
    <row r="998" spans="1:8" x14ac:dyDescent="0.25">
      <c r="A998" s="3">
        <v>43374</v>
      </c>
      <c r="B998">
        <v>59.639988807212397</v>
      </c>
      <c r="C998">
        <v>60.140515482254102</v>
      </c>
      <c r="D998">
        <v>49.497279707781203</v>
      </c>
      <c r="E998">
        <v>53.520366668701101</v>
      </c>
      <c r="F998">
        <v>969894000</v>
      </c>
      <c r="G998">
        <v>53.520366668701101</v>
      </c>
      <c r="H998" t="s">
        <v>11</v>
      </c>
    </row>
    <row r="999" spans="1:8" x14ac:dyDescent="0.25">
      <c r="A999" s="3">
        <v>43405</v>
      </c>
      <c r="B999">
        <v>53.472156141034503</v>
      </c>
      <c r="C999">
        <v>54.454813796297799</v>
      </c>
      <c r="D999">
        <v>49.5067249021333</v>
      </c>
      <c r="E999">
        <v>54.398151397705</v>
      </c>
      <c r="F999">
        <v>734702000</v>
      </c>
      <c r="G999">
        <v>54.398151397705</v>
      </c>
      <c r="H999" t="s">
        <v>11</v>
      </c>
    </row>
    <row r="1000" spans="1:8" x14ac:dyDescent="0.25">
      <c r="A1000" s="3">
        <v>43435</v>
      </c>
      <c r="B1000">
        <v>55.825167509790099</v>
      </c>
      <c r="C1000">
        <v>55.900218070486602</v>
      </c>
      <c r="D1000">
        <v>48.218879833971698</v>
      </c>
      <c r="E1000">
        <v>51.474525451660099</v>
      </c>
      <c r="F1000">
        <v>805152000</v>
      </c>
      <c r="G1000">
        <v>51.474525451660099</v>
      </c>
      <c r="H1000" t="s">
        <v>11</v>
      </c>
    </row>
    <row r="1001" spans="1:8" x14ac:dyDescent="0.25">
      <c r="A1001" s="3">
        <v>43466</v>
      </c>
      <c r="B1001">
        <v>50.528147522546298</v>
      </c>
      <c r="C1001">
        <v>55.536379416036297</v>
      </c>
      <c r="D1001">
        <v>50.403886161608597</v>
      </c>
      <c r="E1001">
        <v>55.488662719726499</v>
      </c>
      <c r="F1001">
        <v>614280000</v>
      </c>
      <c r="G1001">
        <v>55.488662719726499</v>
      </c>
      <c r="H1001" t="s">
        <v>11</v>
      </c>
    </row>
    <row r="1002" spans="1:8" x14ac:dyDescent="0.25">
      <c r="A1002" s="3">
        <v>43497</v>
      </c>
      <c r="B1002">
        <v>55.291337704455401</v>
      </c>
      <c r="C1002">
        <v>57.011114596855002</v>
      </c>
      <c r="D1002">
        <v>53.979137950807797</v>
      </c>
      <c r="E1002">
        <v>55.665115356445298</v>
      </c>
      <c r="F1002">
        <v>578654000</v>
      </c>
      <c r="G1002">
        <v>55.665115356445298</v>
      </c>
      <c r="H1002" t="s">
        <v>11</v>
      </c>
    </row>
    <row r="1003" spans="1:8" x14ac:dyDescent="0.25">
      <c r="A1003" s="3">
        <v>43525</v>
      </c>
      <c r="B1003">
        <v>55.912648631680298</v>
      </c>
      <c r="C1003">
        <v>61.225569600592003</v>
      </c>
      <c r="D1003">
        <v>55.833123321612398</v>
      </c>
      <c r="E1003">
        <v>58.31884765625</v>
      </c>
      <c r="F1003">
        <v>632186000</v>
      </c>
      <c r="G1003">
        <v>58.31884765625</v>
      </c>
      <c r="H1003" t="s">
        <v>11</v>
      </c>
    </row>
    <row r="1004" spans="1:8" x14ac:dyDescent="0.25">
      <c r="A1004" s="3">
        <v>43556</v>
      </c>
      <c r="B1004">
        <v>58.855160631788301</v>
      </c>
      <c r="C1004">
        <v>64.082587408568699</v>
      </c>
      <c r="D1004">
        <v>58.402847397664999</v>
      </c>
      <c r="E1004">
        <v>59.072864532470703</v>
      </c>
      <c r="F1004">
        <v>557104000</v>
      </c>
      <c r="G1004">
        <v>59.072864532470703</v>
      </c>
      <c r="H1004" t="s">
        <v>11</v>
      </c>
    </row>
    <row r="1005" spans="1:8" x14ac:dyDescent="0.25">
      <c r="A1005" s="3">
        <v>43586</v>
      </c>
      <c r="B1005">
        <v>59.051485168034397</v>
      </c>
      <c r="C1005">
        <v>59.190657288065097</v>
      </c>
      <c r="D1005">
        <v>54.683945500379401</v>
      </c>
      <c r="E1005">
        <v>54.85542678833</v>
      </c>
      <c r="F1005">
        <v>666348000</v>
      </c>
      <c r="G1005">
        <v>54.85542678833</v>
      </c>
      <c r="H1005" t="s">
        <v>11</v>
      </c>
    </row>
    <row r="1006" spans="1:8" x14ac:dyDescent="0.25">
      <c r="A1006" s="3">
        <v>43617</v>
      </c>
      <c r="B1006">
        <v>52.960199402490197</v>
      </c>
      <c r="C1006">
        <v>55.873383100661002</v>
      </c>
      <c r="D1006">
        <v>50.947163615925298</v>
      </c>
      <c r="E1006">
        <v>53.726146697997997</v>
      </c>
      <c r="F1006">
        <v>681936000</v>
      </c>
      <c r="G1006">
        <v>53.726146697997997</v>
      </c>
      <c r="H1006" t="s">
        <v>11</v>
      </c>
    </row>
    <row r="1007" spans="1:8" x14ac:dyDescent="0.25">
      <c r="A1007" s="3">
        <v>43647</v>
      </c>
      <c r="B1007">
        <v>54.575591931471202</v>
      </c>
      <c r="C1007">
        <v>62.903587081748398</v>
      </c>
      <c r="D1007">
        <v>54.3620101303447</v>
      </c>
      <c r="E1007">
        <v>60.474525451660099</v>
      </c>
      <c r="F1007">
        <v>658972000</v>
      </c>
      <c r="G1007">
        <v>60.474525451660099</v>
      </c>
      <c r="H1007" t="s">
        <v>11</v>
      </c>
    </row>
    <row r="1008" spans="1:8" x14ac:dyDescent="0.25">
      <c r="A1008" s="3">
        <v>43678</v>
      </c>
      <c r="B1008">
        <v>60.342810377282603</v>
      </c>
      <c r="C1008">
        <v>61.340879276405097</v>
      </c>
      <c r="D1008">
        <v>56.670141475830199</v>
      </c>
      <c r="E1008">
        <v>59.053970336913999</v>
      </c>
      <c r="F1008">
        <v>577648000</v>
      </c>
      <c r="G1008">
        <v>59.053970336913999</v>
      </c>
      <c r="H1008" t="s">
        <v>11</v>
      </c>
    </row>
    <row r="1009" spans="1:8" x14ac:dyDescent="0.25">
      <c r="A1009" s="3">
        <v>43709</v>
      </c>
      <c r="B1009">
        <v>58.503748286687802</v>
      </c>
      <c r="C1009">
        <v>62.046191039946699</v>
      </c>
      <c r="D1009">
        <v>57.816332748271599</v>
      </c>
      <c r="E1009">
        <v>60.589847564697202</v>
      </c>
      <c r="F1009">
        <v>537988000</v>
      </c>
      <c r="G1009">
        <v>60.589847564697202</v>
      </c>
      <c r="H1009" t="s">
        <v>11</v>
      </c>
    </row>
    <row r="1010" spans="1:8" x14ac:dyDescent="0.25">
      <c r="A1010" s="3">
        <v>43739</v>
      </c>
      <c r="B1010">
        <v>60.589843817929101</v>
      </c>
      <c r="C1010">
        <v>64.581615125276301</v>
      </c>
      <c r="D1010">
        <v>57.778054942431098</v>
      </c>
      <c r="E1010">
        <v>62.6331977844238</v>
      </c>
      <c r="F1010">
        <v>575166000</v>
      </c>
      <c r="G1010">
        <v>62.6331977844238</v>
      </c>
      <c r="H1010" t="s">
        <v>11</v>
      </c>
    </row>
    <row r="1011" spans="1:8" x14ac:dyDescent="0.25">
      <c r="A1011" s="3">
        <v>43770</v>
      </c>
      <c r="B1011">
        <v>62.876247371139897</v>
      </c>
      <c r="C1011">
        <v>66.3818602152094</v>
      </c>
      <c r="D1011">
        <v>62.652578442808398</v>
      </c>
      <c r="E1011">
        <v>64.862442016601506</v>
      </c>
      <c r="F1011">
        <v>498474000</v>
      </c>
      <c r="G1011">
        <v>64.862442016601506</v>
      </c>
      <c r="H1011" t="s">
        <v>11</v>
      </c>
    </row>
    <row r="1012" spans="1:8" x14ac:dyDescent="0.25">
      <c r="A1012" s="3">
        <v>43800</v>
      </c>
      <c r="B1012">
        <v>64.665618094118699</v>
      </c>
      <c r="C1012">
        <v>67.846706039537096</v>
      </c>
      <c r="D1012">
        <v>63.572115794744697</v>
      </c>
      <c r="E1012">
        <v>66.455970764160099</v>
      </c>
      <c r="F1012">
        <v>547142000</v>
      </c>
      <c r="G1012">
        <v>66.455970764160099</v>
      </c>
      <c r="H1012" t="s">
        <v>11</v>
      </c>
    </row>
    <row r="1013" spans="1:8" x14ac:dyDescent="0.25">
      <c r="A1013" s="3">
        <v>43831</v>
      </c>
      <c r="B1013">
        <v>66.681137570334897</v>
      </c>
      <c r="C1013">
        <v>74.716572391989004</v>
      </c>
      <c r="D1013">
        <v>66.681137570334897</v>
      </c>
      <c r="E1013">
        <v>71.287757873535099</v>
      </c>
      <c r="F1013">
        <v>673832000</v>
      </c>
      <c r="G1013">
        <v>71.287757873535099</v>
      </c>
      <c r="H1013" t="s">
        <v>11</v>
      </c>
    </row>
    <row r="1014" spans="1:8" x14ac:dyDescent="0.25">
      <c r="A1014" s="3">
        <v>43862</v>
      </c>
      <c r="B1014">
        <v>72.668041019036295</v>
      </c>
      <c r="C1014">
        <v>76.152630157562101</v>
      </c>
      <c r="D1014">
        <v>63.174473976949898</v>
      </c>
      <c r="E1014">
        <v>66.570785522460895</v>
      </c>
      <c r="F1014">
        <v>741612000</v>
      </c>
      <c r="G1014">
        <v>66.570785522460895</v>
      </c>
      <c r="H1014" t="s">
        <v>11</v>
      </c>
    </row>
    <row r="1015" spans="1:8" x14ac:dyDescent="0.25">
      <c r="A1015" s="3">
        <v>43891</v>
      </c>
      <c r="B1015">
        <v>67.181160813121195</v>
      </c>
      <c r="C1015">
        <v>70.090866948533105</v>
      </c>
      <c r="D1015">
        <v>50.377347739215502</v>
      </c>
      <c r="E1015">
        <v>57.796943664550703</v>
      </c>
      <c r="F1015">
        <v>1427842000</v>
      </c>
      <c r="G1015">
        <v>57.796943664550703</v>
      </c>
      <c r="H1015" t="s">
        <v>11</v>
      </c>
    </row>
    <row r="1016" spans="1:8" x14ac:dyDescent="0.25">
      <c r="A1016" s="3">
        <v>43922</v>
      </c>
      <c r="B1016">
        <v>55.768504582195497</v>
      </c>
      <c r="C1016">
        <v>67.597688646349397</v>
      </c>
      <c r="D1016">
        <v>53.6714724925044</v>
      </c>
      <c r="E1016">
        <v>67.034538269042898</v>
      </c>
      <c r="F1016">
        <v>926702000</v>
      </c>
      <c r="G1016">
        <v>67.034538269042898</v>
      </c>
      <c r="H1016" t="s">
        <v>11</v>
      </c>
    </row>
    <row r="1017" spans="1:8" x14ac:dyDescent="0.25">
      <c r="A1017" s="3">
        <v>43952</v>
      </c>
      <c r="B1017">
        <v>66.032492347168898</v>
      </c>
      <c r="C1017">
        <v>71.624253768141699</v>
      </c>
      <c r="D1017">
        <v>64.566202173775395</v>
      </c>
      <c r="E1017">
        <v>71.023818969726506</v>
      </c>
      <c r="F1017">
        <v>637326000</v>
      </c>
      <c r="G1017">
        <v>71.023818969726506</v>
      </c>
      <c r="H1017" t="s">
        <v>11</v>
      </c>
    </row>
    <row r="1018" spans="1:8" x14ac:dyDescent="0.25">
      <c r="A1018" s="3">
        <v>43983</v>
      </c>
      <c r="B1018">
        <v>70.500434010226897</v>
      </c>
      <c r="C1018">
        <v>73.360978596390297</v>
      </c>
      <c r="D1018">
        <v>66.952523235584195</v>
      </c>
      <c r="E1018">
        <v>70.262840270996094</v>
      </c>
      <c r="F1018">
        <v>776568000</v>
      </c>
      <c r="G1018">
        <v>70.262840270996094</v>
      </c>
      <c r="H1018" t="s">
        <v>11</v>
      </c>
    </row>
    <row r="1019" spans="1:8" x14ac:dyDescent="0.25">
      <c r="A1019" s="3">
        <v>44013</v>
      </c>
      <c r="B1019">
        <v>70.138083242629804</v>
      </c>
      <c r="C1019">
        <v>78.880617844035598</v>
      </c>
      <c r="D1019">
        <v>70.074458452442499</v>
      </c>
      <c r="E1019">
        <v>73.709854125976506</v>
      </c>
      <c r="F1019">
        <v>704940000</v>
      </c>
      <c r="G1019">
        <v>73.709854125976506</v>
      </c>
      <c r="H1019" t="s">
        <v>11</v>
      </c>
    </row>
    <row r="1020" spans="1:8" x14ac:dyDescent="0.25">
      <c r="A1020" s="3">
        <v>44044</v>
      </c>
      <c r="B1020">
        <v>73.892765886087105</v>
      </c>
      <c r="C1020">
        <v>82.470774121924904</v>
      </c>
      <c r="D1020">
        <v>72.501537666656105</v>
      </c>
      <c r="E1020">
        <v>81.226173400878906</v>
      </c>
      <c r="F1020">
        <v>756618000</v>
      </c>
      <c r="G1020">
        <v>81.226173400878906</v>
      </c>
      <c r="H1020" t="s">
        <v>11</v>
      </c>
    </row>
    <row r="1021" spans="1:8" x14ac:dyDescent="0.25">
      <c r="A1021" s="3">
        <v>44075</v>
      </c>
      <c r="B1021">
        <v>81.347951387130706</v>
      </c>
      <c r="C1021">
        <v>86.146924877097305</v>
      </c>
      <c r="D1021">
        <v>69.911931197809196</v>
      </c>
      <c r="E1021">
        <v>73.045806884765597</v>
      </c>
      <c r="F1021">
        <v>811352000</v>
      </c>
      <c r="G1021">
        <v>73.045806884765597</v>
      </c>
      <c r="H1021" t="s">
        <v>11</v>
      </c>
    </row>
    <row r="1022" spans="1:8" x14ac:dyDescent="0.25">
      <c r="A1022" s="3">
        <v>44105</v>
      </c>
      <c r="B1022">
        <v>73.774980189221196</v>
      </c>
      <c r="C1022">
        <v>83.851582050473397</v>
      </c>
      <c r="D1022">
        <v>71.375743402838793</v>
      </c>
      <c r="E1022">
        <v>80.571578979492102</v>
      </c>
      <c r="F1022">
        <v>785084000</v>
      </c>
      <c r="G1022">
        <v>80.571578979492102</v>
      </c>
      <c r="H1022" t="s">
        <v>11</v>
      </c>
    </row>
    <row r="1023" spans="1:8" x14ac:dyDescent="0.25">
      <c r="A1023" s="3">
        <v>44136</v>
      </c>
      <c r="B1023">
        <v>80.926957629566402</v>
      </c>
      <c r="C1023">
        <v>90.365854446122199</v>
      </c>
      <c r="D1023">
        <v>80.324042709598999</v>
      </c>
      <c r="E1023">
        <v>87.516792297363196</v>
      </c>
      <c r="F1023">
        <v>700708000</v>
      </c>
      <c r="G1023">
        <v>87.516792297363196</v>
      </c>
      <c r="H1023" t="s">
        <v>11</v>
      </c>
    </row>
    <row r="1024" spans="1:8" x14ac:dyDescent="0.25">
      <c r="A1024" s="3">
        <v>44166</v>
      </c>
      <c r="B1024">
        <v>88.194252463785901</v>
      </c>
      <c r="C1024">
        <v>91.814236871653193</v>
      </c>
      <c r="D1024">
        <v>84.4480196027408</v>
      </c>
      <c r="E1024">
        <v>87.076400756835895</v>
      </c>
      <c r="F1024">
        <v>629318000</v>
      </c>
      <c r="G1024">
        <v>87.076400756835895</v>
      </c>
      <c r="H1024" t="s">
        <v>11</v>
      </c>
    </row>
    <row r="1025" spans="1:8" x14ac:dyDescent="0.25">
      <c r="A1025" s="3">
        <v>44197</v>
      </c>
      <c r="B1025">
        <v>87.357729637211094</v>
      </c>
      <c r="C1025">
        <v>96.171337362135105</v>
      </c>
      <c r="D1025">
        <v>84.448023474445094</v>
      </c>
      <c r="E1025">
        <v>91.24462890625</v>
      </c>
      <c r="F1025">
        <v>661654000</v>
      </c>
      <c r="G1025">
        <v>91.24462890625</v>
      </c>
      <c r="H1025" t="s">
        <v>11</v>
      </c>
    </row>
    <row r="1026" spans="1:8" x14ac:dyDescent="0.25">
      <c r="A1026" s="3">
        <v>44228</v>
      </c>
      <c r="B1026">
        <v>92.130852147127001</v>
      </c>
      <c r="C1026">
        <v>106.99798415785401</v>
      </c>
      <c r="D1026">
        <v>91.999635968909999</v>
      </c>
      <c r="E1026">
        <v>101.241203308105</v>
      </c>
      <c r="F1026">
        <v>588580000</v>
      </c>
      <c r="G1026">
        <v>101.241203308105</v>
      </c>
      <c r="H1026" t="s">
        <v>11</v>
      </c>
    </row>
    <row r="1027" spans="1:8" x14ac:dyDescent="0.25">
      <c r="A1027" s="3">
        <v>44256</v>
      </c>
      <c r="B1027">
        <v>102.21839121022199</v>
      </c>
      <c r="C1027">
        <v>105.811534847179</v>
      </c>
      <c r="D1027">
        <v>99.906139268246704</v>
      </c>
      <c r="E1027">
        <v>102.82032012939401</v>
      </c>
      <c r="F1027">
        <v>695884000</v>
      </c>
      <c r="G1027">
        <v>102.82032012939401</v>
      </c>
      <c r="H1027" t="s">
        <v>11</v>
      </c>
    </row>
    <row r="1028" spans="1:8" x14ac:dyDescent="0.25">
      <c r="A1028" s="3">
        <v>44287</v>
      </c>
      <c r="B1028">
        <v>104.27766262114</v>
      </c>
      <c r="C1028">
        <v>121.894344766765</v>
      </c>
      <c r="D1028">
        <v>104.224974401182</v>
      </c>
      <c r="E1028">
        <v>119.79393005371</v>
      </c>
      <c r="F1028">
        <v>614494000</v>
      </c>
      <c r="G1028">
        <v>119.79393005371</v>
      </c>
      <c r="H1028" t="s">
        <v>11</v>
      </c>
    </row>
    <row r="1029" spans="1:8" x14ac:dyDescent="0.25">
      <c r="A1029" s="3">
        <v>44317</v>
      </c>
      <c r="B1029">
        <v>119.426111869354</v>
      </c>
      <c r="C1029">
        <v>121.425427538159</v>
      </c>
      <c r="D1029">
        <v>110.843628507533</v>
      </c>
      <c r="E1029">
        <v>119.865501403808</v>
      </c>
      <c r="F1029">
        <v>509114000</v>
      </c>
      <c r="G1029">
        <v>119.865501403808</v>
      </c>
      <c r="H1029" t="s">
        <v>11</v>
      </c>
    </row>
    <row r="1030" spans="1:8" x14ac:dyDescent="0.25">
      <c r="A1030" s="3">
        <v>44348</v>
      </c>
      <c r="B1030">
        <v>120.384417115015</v>
      </c>
      <c r="C1030">
        <v>127.040849520395</v>
      </c>
      <c r="D1030">
        <v>118.437493798426</v>
      </c>
      <c r="E1030">
        <v>124.575508117675</v>
      </c>
      <c r="F1030">
        <v>548656000</v>
      </c>
      <c r="G1030">
        <v>124.575508117675</v>
      </c>
      <c r="H1030" t="s">
        <v>11</v>
      </c>
    </row>
    <row r="1031" spans="1:8" x14ac:dyDescent="0.25">
      <c r="A1031" s="3">
        <v>44378</v>
      </c>
      <c r="B1031">
        <v>124.11201843060201</v>
      </c>
      <c r="C1031">
        <v>139.183686536636</v>
      </c>
      <c r="D1031">
        <v>124.11201843060201</v>
      </c>
      <c r="E1031">
        <v>134.42198181152301</v>
      </c>
      <c r="F1031">
        <v>456776000</v>
      </c>
      <c r="G1031">
        <v>134.42198181152301</v>
      </c>
      <c r="H1031" t="s">
        <v>11</v>
      </c>
    </row>
    <row r="1032" spans="1:8" x14ac:dyDescent="0.25">
      <c r="A1032" s="3">
        <v>44409</v>
      </c>
      <c r="B1032">
        <v>134.68392607260799</v>
      </c>
      <c r="C1032">
        <v>145.62390294166801</v>
      </c>
      <c r="D1032">
        <v>133.390618712052</v>
      </c>
      <c r="E1032">
        <v>144.60247802734301</v>
      </c>
      <c r="F1032">
        <v>372312000</v>
      </c>
      <c r="G1032">
        <v>144.60247802734301</v>
      </c>
      <c r="H1032" t="s">
        <v>11</v>
      </c>
    </row>
    <row r="1033" spans="1:8" x14ac:dyDescent="0.25">
      <c r="A1033" s="3">
        <v>44440</v>
      </c>
      <c r="B1033">
        <v>144.78935412608999</v>
      </c>
      <c r="C1033">
        <v>145.95293938904399</v>
      </c>
      <c r="D1033">
        <v>132.21410851864599</v>
      </c>
      <c r="E1033">
        <v>132.47804260253901</v>
      </c>
      <c r="F1033">
        <v>505198000</v>
      </c>
      <c r="G1033">
        <v>132.47804260253901</v>
      </c>
      <c r="H1033" t="s">
        <v>11</v>
      </c>
    </row>
    <row r="1034" spans="1:8" x14ac:dyDescent="0.25">
      <c r="A1034" s="3">
        <v>44470</v>
      </c>
      <c r="B1034">
        <v>132.765318155714</v>
      </c>
      <c r="C1034">
        <v>148.23684382708501</v>
      </c>
      <c r="D1034">
        <v>130.39142858890401</v>
      </c>
      <c r="E1034">
        <v>147.39434814453099</v>
      </c>
      <c r="F1034">
        <v>496572000</v>
      </c>
      <c r="G1034">
        <v>147.39434814453099</v>
      </c>
      <c r="H1034" t="s">
        <v>11</v>
      </c>
    </row>
    <row r="1035" spans="1:8" x14ac:dyDescent="0.25">
      <c r="A1035" s="3">
        <v>44501</v>
      </c>
      <c r="B1035">
        <v>147.289468124466</v>
      </c>
      <c r="C1035">
        <v>150.95270574805201</v>
      </c>
      <c r="D1035">
        <v>141.226508836107</v>
      </c>
      <c r="E1035">
        <v>141.61022949218699</v>
      </c>
      <c r="F1035">
        <v>443172000</v>
      </c>
      <c r="G1035">
        <v>141.61022949218699</v>
      </c>
      <c r="H1035" t="s">
        <v>11</v>
      </c>
    </row>
    <row r="1036" spans="1:8" x14ac:dyDescent="0.25">
      <c r="A1036" s="3">
        <v>44531</v>
      </c>
      <c r="B1036">
        <v>143.36034926406299</v>
      </c>
      <c r="C1036">
        <v>148.72098706332301</v>
      </c>
      <c r="D1036">
        <v>139.42126955184</v>
      </c>
      <c r="E1036">
        <v>143.82460021972599</v>
      </c>
      <c r="F1036">
        <v>479260000</v>
      </c>
      <c r="G1036">
        <v>143.82460021972599</v>
      </c>
      <c r="H1036" t="s">
        <v>11</v>
      </c>
    </row>
    <row r="1037" spans="1:8" x14ac:dyDescent="0.25">
      <c r="A1037" s="3">
        <v>44562</v>
      </c>
      <c r="B1037">
        <v>143.62176507581401</v>
      </c>
      <c r="C1037">
        <v>145.74365815525601</v>
      </c>
      <c r="D1037">
        <v>123.90542284614099</v>
      </c>
      <c r="E1037">
        <v>134.89663696289</v>
      </c>
      <c r="F1037">
        <v>615510000</v>
      </c>
      <c r="G1037">
        <v>134.89663696289</v>
      </c>
      <c r="H1037" t="s">
        <v>11</v>
      </c>
    </row>
    <row r="1038" spans="1:8" x14ac:dyDescent="0.25">
      <c r="A1038" s="3">
        <v>44593</v>
      </c>
      <c r="B1038">
        <v>137.02052160782</v>
      </c>
      <c r="C1038">
        <v>151.20122724787899</v>
      </c>
      <c r="D1038">
        <v>124.027253688332</v>
      </c>
      <c r="E1038">
        <v>134.09391784667901</v>
      </c>
      <c r="F1038">
        <v>732650000</v>
      </c>
      <c r="G1038">
        <v>134.09391784667901</v>
      </c>
      <c r="H1038" t="s">
        <v>11</v>
      </c>
    </row>
    <row r="1039" spans="1:8" x14ac:dyDescent="0.25">
      <c r="A1039" s="3">
        <v>44621</v>
      </c>
      <c r="B1039">
        <v>133.68533259133699</v>
      </c>
      <c r="C1039">
        <v>143.31062751292501</v>
      </c>
      <c r="D1039">
        <v>125.11701762371</v>
      </c>
      <c r="E1039">
        <v>138.824295043945</v>
      </c>
      <c r="F1039">
        <v>637420000</v>
      </c>
      <c r="G1039">
        <v>138.824295043945</v>
      </c>
      <c r="H1039" t="s">
        <v>11</v>
      </c>
    </row>
    <row r="1040" spans="1:8" x14ac:dyDescent="0.25">
      <c r="A1040" s="3">
        <v>44652</v>
      </c>
      <c r="B1040">
        <v>139.182666762841</v>
      </c>
      <c r="C1040">
        <v>143.19258351081001</v>
      </c>
      <c r="D1040">
        <v>112.45579409396299</v>
      </c>
      <c r="E1040">
        <v>114.287155151367</v>
      </c>
      <c r="F1040">
        <v>564940000</v>
      </c>
      <c r="G1040">
        <v>114.287155151367</v>
      </c>
      <c r="H1040" t="s">
        <v>11</v>
      </c>
    </row>
    <row r="1041" spans="1:8" x14ac:dyDescent="0.25">
      <c r="A1041" s="3">
        <v>44682</v>
      </c>
      <c r="B1041">
        <v>113.233426070674</v>
      </c>
      <c r="C1041">
        <v>122.415343410853</v>
      </c>
      <c r="D1041">
        <v>101.60405115356799</v>
      </c>
      <c r="E1041">
        <v>113.365142822265</v>
      </c>
      <c r="F1041">
        <v>717486000</v>
      </c>
      <c r="G1041">
        <v>113.365142822265</v>
      </c>
      <c r="H1041" t="s">
        <v>11</v>
      </c>
    </row>
    <row r="1042" spans="1:8" x14ac:dyDescent="0.25">
      <c r="A1042" s="3">
        <v>44713</v>
      </c>
      <c r="B1042">
        <v>114.25236892087899</v>
      </c>
      <c r="C1042">
        <v>118.69296852505801</v>
      </c>
      <c r="D1042">
        <v>105.004384791893</v>
      </c>
      <c r="E1042">
        <v>108.72621154785099</v>
      </c>
      <c r="F1042">
        <v>627132000</v>
      </c>
      <c r="G1042">
        <v>108.72621154785099</v>
      </c>
      <c r="H1042" t="s">
        <v>11</v>
      </c>
    </row>
    <row r="1043" spans="1:8" x14ac:dyDescent="0.25">
      <c r="A1043" s="3">
        <v>44743</v>
      </c>
      <c r="B1043">
        <v>107.696836070251</v>
      </c>
      <c r="C1043">
        <v>119.723348720483</v>
      </c>
      <c r="D1043">
        <v>104.140976642711</v>
      </c>
      <c r="E1043">
        <v>115.95077514648401</v>
      </c>
      <c r="F1043">
        <v>638766600</v>
      </c>
      <c r="G1043">
        <v>115.95077514648401</v>
      </c>
      <c r="H1043" t="s">
        <v>11</v>
      </c>
    </row>
    <row r="1044" spans="1:8" x14ac:dyDescent="0.25">
      <c r="A1044" s="3">
        <v>44774</v>
      </c>
      <c r="B1044">
        <v>114.847325246794</v>
      </c>
      <c r="C1044">
        <v>122.531651560936</v>
      </c>
      <c r="D1044">
        <v>108.15709745836701</v>
      </c>
      <c r="E1044">
        <v>108.50502777099599</v>
      </c>
      <c r="F1044">
        <v>430961500</v>
      </c>
      <c r="G1044">
        <v>108.50502777099599</v>
      </c>
      <c r="H1044" t="s">
        <v>11</v>
      </c>
    </row>
    <row r="1045" spans="1:8" x14ac:dyDescent="0.25">
      <c r="A1045" s="3">
        <v>44805</v>
      </c>
      <c r="B1045">
        <v>108.55473073373599</v>
      </c>
      <c r="C1045">
        <v>111.974406092585</v>
      </c>
      <c r="D1045">
        <v>95.462554497950805</v>
      </c>
      <c r="E1045">
        <v>95.581848144531193</v>
      </c>
      <c r="F1045">
        <v>532993100</v>
      </c>
      <c r="G1045">
        <v>95.581848144531193</v>
      </c>
      <c r="H1045" t="s">
        <v>11</v>
      </c>
    </row>
    <row r="1046" spans="1:8" x14ac:dyDescent="0.25">
      <c r="A1046" s="3">
        <v>44835</v>
      </c>
      <c r="B1046">
        <v>96.645525051276707</v>
      </c>
      <c r="C1046">
        <v>104.478959142995</v>
      </c>
      <c r="D1046">
        <v>91.356961408783903</v>
      </c>
      <c r="E1046">
        <v>94.100654602050696</v>
      </c>
      <c r="F1046">
        <v>584537500</v>
      </c>
      <c r="G1046">
        <v>94.100654602050696</v>
      </c>
      <c r="H1046" t="s">
        <v>11</v>
      </c>
    </row>
    <row r="1047" spans="1:8" x14ac:dyDescent="0.25">
      <c r="A1047" s="3">
        <v>44866</v>
      </c>
      <c r="B1047">
        <v>95.025158456155197</v>
      </c>
      <c r="C1047">
        <v>100.850532531738</v>
      </c>
      <c r="D1047">
        <v>82.956893890256296</v>
      </c>
      <c r="E1047">
        <v>100.850532531738</v>
      </c>
      <c r="F1047">
        <v>603449000</v>
      </c>
      <c r="G1047">
        <v>100.850532531738</v>
      </c>
      <c r="H1047" t="s">
        <v>11</v>
      </c>
    </row>
    <row r="1048" spans="1:8" x14ac:dyDescent="0.25">
      <c r="A1048" s="3">
        <v>44896</v>
      </c>
      <c r="B1048">
        <v>100.800835737339</v>
      </c>
      <c r="C1048">
        <v>101.98379895005</v>
      </c>
      <c r="D1048">
        <v>85.859648209865597</v>
      </c>
      <c r="E1048">
        <v>88.205703735351506</v>
      </c>
      <c r="F1048">
        <v>498585400</v>
      </c>
      <c r="G1048">
        <v>88.205703735351506</v>
      </c>
      <c r="H1048" t="s">
        <v>11</v>
      </c>
    </row>
    <row r="1049" spans="1:8" x14ac:dyDescent="0.25">
      <c r="A1049" s="3">
        <v>44927</v>
      </c>
      <c r="B1049">
        <v>89.299194712514804</v>
      </c>
      <c r="C1049">
        <v>100.97976374829599</v>
      </c>
      <c r="D1049">
        <v>85.0643650065728</v>
      </c>
      <c r="E1049">
        <v>99.279869079589801</v>
      </c>
      <c r="F1049">
        <v>526178100</v>
      </c>
      <c r="G1049">
        <v>99.279869079589801</v>
      </c>
      <c r="H1049" t="s">
        <v>11</v>
      </c>
    </row>
    <row r="1050" spans="1:8" x14ac:dyDescent="0.25">
      <c r="A1050" s="3">
        <v>44958</v>
      </c>
      <c r="B1050">
        <v>99.150632143508503</v>
      </c>
      <c r="C1050">
        <v>108.17698005503399</v>
      </c>
      <c r="D1050">
        <v>88.334925019978598</v>
      </c>
      <c r="E1050">
        <v>89.766418457031193</v>
      </c>
      <c r="F1050">
        <v>754400500</v>
      </c>
      <c r="G1050">
        <v>89.766418457031193</v>
      </c>
      <c r="H1050" t="s">
        <v>11</v>
      </c>
    </row>
    <row r="1051" spans="1:8" x14ac:dyDescent="0.25">
      <c r="A1051" s="3">
        <v>44986</v>
      </c>
      <c r="B1051">
        <v>89.627244646000506</v>
      </c>
      <c r="C1051">
        <v>106.874721295131</v>
      </c>
      <c r="D1051">
        <v>89.239542193808703</v>
      </c>
      <c r="E1051">
        <v>103.385459899902</v>
      </c>
      <c r="F1051">
        <v>725477100</v>
      </c>
      <c r="G1051">
        <v>103.385459899902</v>
      </c>
      <c r="H1051" t="s">
        <v>11</v>
      </c>
    </row>
    <row r="1052" spans="1:8" x14ac:dyDescent="0.25">
      <c r="A1052" s="3">
        <v>45017</v>
      </c>
      <c r="B1052">
        <v>102.063320225514</v>
      </c>
      <c r="C1052">
        <v>108.982192612741</v>
      </c>
      <c r="D1052">
        <v>101.77503292800699</v>
      </c>
      <c r="E1052">
        <v>107.580528259277</v>
      </c>
      <c r="F1052">
        <v>461670700</v>
      </c>
      <c r="G1052">
        <v>107.580528259277</v>
      </c>
      <c r="H1052" t="s">
        <v>11</v>
      </c>
    </row>
    <row r="1053" spans="1:8" x14ac:dyDescent="0.25">
      <c r="A1053" s="3">
        <v>45047</v>
      </c>
      <c r="B1053">
        <v>107.083481174626</v>
      </c>
      <c r="C1053">
        <v>126.29926156568099</v>
      </c>
      <c r="D1053">
        <v>103.882507017626</v>
      </c>
      <c r="E1053">
        <v>122.64100646972599</v>
      </c>
      <c r="F1053">
        <v>620361600</v>
      </c>
      <c r="G1053">
        <v>122.64100646972599</v>
      </c>
      <c r="H1053" t="s">
        <v>11</v>
      </c>
    </row>
    <row r="1054" spans="1:8" x14ac:dyDescent="0.25">
      <c r="A1054" s="3">
        <v>45078</v>
      </c>
      <c r="B1054">
        <v>122.77023697352</v>
      </c>
      <c r="C1054">
        <v>128.784490482466</v>
      </c>
      <c r="D1054">
        <v>116.21918100544301</v>
      </c>
      <c r="E1054">
        <v>120.25518798828099</v>
      </c>
      <c r="F1054">
        <v>521440000</v>
      </c>
      <c r="G1054">
        <v>120.25518798828099</v>
      </c>
      <c r="H1054" t="s">
        <v>11</v>
      </c>
    </row>
    <row r="1055" spans="1:8" x14ac:dyDescent="0.25">
      <c r="A1055" s="3">
        <v>45108</v>
      </c>
      <c r="B1055">
        <v>119.609003214368</v>
      </c>
      <c r="C1055">
        <v>133.277759122888</v>
      </c>
      <c r="D1055">
        <v>115.145537703378</v>
      </c>
      <c r="E1055">
        <v>132.32342529296801</v>
      </c>
      <c r="F1055">
        <v>525480300</v>
      </c>
      <c r="G1055">
        <v>132.32342529296801</v>
      </c>
      <c r="H1055" t="s">
        <v>11</v>
      </c>
    </row>
    <row r="1056" spans="1:8" x14ac:dyDescent="0.25">
      <c r="A1056" s="3">
        <v>45139</v>
      </c>
      <c r="B1056">
        <v>130.081774943619</v>
      </c>
      <c r="C1056">
        <v>137.58218979828999</v>
      </c>
      <c r="D1056">
        <v>126.249558345007</v>
      </c>
      <c r="E1056">
        <v>136.53840637207</v>
      </c>
      <c r="F1056">
        <v>463504700</v>
      </c>
      <c r="G1056">
        <v>136.53840637207</v>
      </c>
      <c r="H1056" t="s">
        <v>11</v>
      </c>
    </row>
    <row r="1057" spans="1:8" x14ac:dyDescent="0.25">
      <c r="A1057" s="3">
        <v>45170</v>
      </c>
      <c r="B1057">
        <v>137.61201318284799</v>
      </c>
      <c r="C1057">
        <v>139.10314971897199</v>
      </c>
      <c r="D1057">
        <v>127.43253080416</v>
      </c>
      <c r="E1057">
        <v>131.07090759277301</v>
      </c>
      <c r="F1057">
        <v>389639800</v>
      </c>
      <c r="G1057">
        <v>131.07090759277301</v>
      </c>
      <c r="H1057" t="s">
        <v>11</v>
      </c>
    </row>
    <row r="1058" spans="1:8" x14ac:dyDescent="0.25">
      <c r="A1058" s="3">
        <v>45200</v>
      </c>
      <c r="B1058">
        <v>131.374090141474</v>
      </c>
      <c r="C1058">
        <v>141.53867631640799</v>
      </c>
      <c r="D1058">
        <v>120.742287584256</v>
      </c>
      <c r="E1058">
        <v>124.559600830078</v>
      </c>
      <c r="F1058">
        <v>514900900</v>
      </c>
      <c r="G1058">
        <v>124.559600830078</v>
      </c>
      <c r="H1058" t="s">
        <v>11</v>
      </c>
    </row>
    <row r="1059" spans="1:8" x14ac:dyDescent="0.25">
      <c r="A1059" s="3">
        <v>45231</v>
      </c>
      <c r="B1059">
        <v>124.599345406727</v>
      </c>
      <c r="C1059">
        <v>140.266227150579</v>
      </c>
      <c r="D1059">
        <v>124.186804371853</v>
      </c>
      <c r="E1059">
        <v>133.128646850585</v>
      </c>
      <c r="F1059">
        <v>405647400</v>
      </c>
      <c r="G1059">
        <v>133.128646850585</v>
      </c>
      <c r="H1059" t="s">
        <v>11</v>
      </c>
    </row>
    <row r="1060" spans="1:8" x14ac:dyDescent="0.25">
      <c r="A1060" s="3">
        <v>45261</v>
      </c>
      <c r="B1060">
        <v>132.53221150640999</v>
      </c>
      <c r="C1060">
        <v>143.09442775225199</v>
      </c>
      <c r="D1060">
        <v>128.635361670143</v>
      </c>
      <c r="E1060">
        <v>140.09722900390599</v>
      </c>
      <c r="F1060">
        <v>482145900</v>
      </c>
      <c r="G1060">
        <v>140.09722900390599</v>
      </c>
      <c r="H1060" t="s">
        <v>11</v>
      </c>
    </row>
    <row r="1061" spans="1:8" x14ac:dyDescent="0.25">
      <c r="A1061" s="3">
        <v>45292</v>
      </c>
      <c r="B1061">
        <v>138.77510015165501</v>
      </c>
      <c r="C1061">
        <v>154.28290958711199</v>
      </c>
      <c r="D1061">
        <v>136.04135008910799</v>
      </c>
      <c r="E1061">
        <v>140.96209716796801</v>
      </c>
      <c r="F1061">
        <v>428791100</v>
      </c>
      <c r="G1061">
        <v>140.96209716796801</v>
      </c>
      <c r="H1061" t="s">
        <v>11</v>
      </c>
    </row>
    <row r="1062" spans="1:8" x14ac:dyDescent="0.25">
      <c r="A1062" s="3">
        <v>45323</v>
      </c>
      <c r="B1062">
        <v>142.84092434145199</v>
      </c>
      <c r="C1062">
        <v>149.804535973969</v>
      </c>
      <c r="D1062">
        <v>135.83258043851501</v>
      </c>
      <c r="E1062">
        <v>138.95402526855401</v>
      </c>
      <c r="F1062">
        <v>475207200</v>
      </c>
      <c r="G1062">
        <v>138.95402526855401</v>
      </c>
      <c r="H1062" t="s">
        <v>11</v>
      </c>
    </row>
    <row r="1063" spans="1:8" x14ac:dyDescent="0.25">
      <c r="A1063" s="3">
        <v>45352</v>
      </c>
      <c r="B1063">
        <v>138.78503142647301</v>
      </c>
      <c r="C1063">
        <v>152.294723143357</v>
      </c>
      <c r="D1063">
        <v>130.772661183823</v>
      </c>
      <c r="E1063">
        <v>151.36027526855401</v>
      </c>
      <c r="F1063">
        <v>507105700</v>
      </c>
      <c r="G1063">
        <v>151.36027526855401</v>
      </c>
      <c r="H1063" t="s">
        <v>11</v>
      </c>
    </row>
    <row r="1064" spans="1:8" x14ac:dyDescent="0.25">
      <c r="A1064" s="3">
        <v>45383</v>
      </c>
      <c r="B1064">
        <v>150.93282717633099</v>
      </c>
      <c r="C1064">
        <v>175.37751941616401</v>
      </c>
      <c r="D1064">
        <v>150.18824494207101</v>
      </c>
      <c r="E1064">
        <v>163.66712951660099</v>
      </c>
      <c r="F1064">
        <v>488316800</v>
      </c>
      <c r="G1064">
        <v>163.66712951660099</v>
      </c>
      <c r="H1064" t="s">
        <v>11</v>
      </c>
    </row>
    <row r="1065" spans="1:8" x14ac:dyDescent="0.25">
      <c r="A1065" s="3">
        <v>45413</v>
      </c>
      <c r="B1065">
        <v>165.19802634576001</v>
      </c>
      <c r="C1065">
        <v>178.886662937659</v>
      </c>
      <c r="D1065">
        <v>163.92559114667199</v>
      </c>
      <c r="E1065">
        <v>172.93206787109301</v>
      </c>
      <c r="F1065">
        <v>391972900</v>
      </c>
      <c r="G1065">
        <v>172.93206787109301</v>
      </c>
      <c r="H1065" t="s">
        <v>11</v>
      </c>
    </row>
    <row r="1066" spans="1:8" x14ac:dyDescent="0.25">
      <c r="A1066" s="3">
        <v>45444</v>
      </c>
      <c r="B1066">
        <v>172.852545072998</v>
      </c>
      <c r="C1066">
        <v>186.39205941493901</v>
      </c>
      <c r="D1066">
        <v>171.43098707884201</v>
      </c>
      <c r="E1066">
        <v>182.336166381835</v>
      </c>
      <c r="F1066">
        <v>350435200</v>
      </c>
      <c r="G1066">
        <v>182.336166381835</v>
      </c>
      <c r="H1066" t="s">
        <v>11</v>
      </c>
    </row>
    <row r="1067" spans="1:8" x14ac:dyDescent="0.25">
      <c r="A1067" s="3">
        <v>45474</v>
      </c>
      <c r="B1067">
        <v>183.59859309902899</v>
      </c>
      <c r="C1067">
        <v>192.38640722949901</v>
      </c>
      <c r="D1067">
        <v>165.07254097015201</v>
      </c>
      <c r="E1067">
        <v>172.32272338867099</v>
      </c>
      <c r="F1067">
        <v>354565500</v>
      </c>
      <c r="G1067">
        <v>172.32272338867099</v>
      </c>
      <c r="H1067" t="s">
        <v>11</v>
      </c>
    </row>
    <row r="1068" spans="1:8" x14ac:dyDescent="0.25">
      <c r="A1068" s="3">
        <v>45505</v>
      </c>
      <c r="B1068">
        <v>171.15830806359901</v>
      </c>
      <c r="C1068">
        <v>174.84062713113099</v>
      </c>
      <c r="D1068">
        <v>155.85180110069601</v>
      </c>
      <c r="E1068">
        <v>164.32113647460901</v>
      </c>
      <c r="F1068">
        <v>389619100</v>
      </c>
      <c r="G1068">
        <v>164.32113647460901</v>
      </c>
      <c r="H1068" t="s">
        <v>11</v>
      </c>
    </row>
    <row r="1069" spans="1:8" x14ac:dyDescent="0.25">
      <c r="A1069" s="3">
        <v>45536</v>
      </c>
      <c r="B1069">
        <v>162.534718744407</v>
      </c>
      <c r="C1069">
        <v>166.560390788511</v>
      </c>
      <c r="D1069">
        <v>147.49192947259399</v>
      </c>
      <c r="E1069">
        <v>166.39120483398401</v>
      </c>
      <c r="F1069">
        <v>389077200</v>
      </c>
      <c r="G1069">
        <v>166.39120483398401</v>
      </c>
      <c r="H1069" t="s">
        <v>11</v>
      </c>
    </row>
    <row r="1070" spans="1:8" x14ac:dyDescent="0.25">
      <c r="A1070" s="3">
        <v>45566</v>
      </c>
      <c r="B1070">
        <v>168.27443567872601</v>
      </c>
      <c r="C1070">
        <v>183.15265481365199</v>
      </c>
      <c r="D1070">
        <v>160.56127062006999</v>
      </c>
      <c r="E1070">
        <v>172.09115600585901</v>
      </c>
      <c r="F1070">
        <v>381759000</v>
      </c>
      <c r="G1070">
        <v>172.09115600585901</v>
      </c>
      <c r="H1070" t="s">
        <v>11</v>
      </c>
    </row>
    <row r="1071" spans="1:8" x14ac:dyDescent="0.25">
      <c r="A1071" s="3">
        <v>45597</v>
      </c>
      <c r="B1071">
        <v>170.945150500712</v>
      </c>
      <c r="C1071">
        <v>183.38685734383901</v>
      </c>
      <c r="D1071">
        <v>164.73675829513101</v>
      </c>
      <c r="E1071">
        <v>169.89880371093699</v>
      </c>
      <c r="F1071">
        <v>360591400</v>
      </c>
      <c r="G1071">
        <v>169.89880371093699</v>
      </c>
      <c r="H1071" t="s">
        <v>11</v>
      </c>
    </row>
    <row r="1072" spans="1:8" x14ac:dyDescent="0.25">
      <c r="A1072" s="3">
        <v>45627</v>
      </c>
      <c r="B1072">
        <v>169.72937826558501</v>
      </c>
      <c r="C1072">
        <v>202.17646553836201</v>
      </c>
      <c r="D1072">
        <v>169.679548612454</v>
      </c>
      <c r="E1072">
        <v>189.77960205078099</v>
      </c>
      <c r="F1072">
        <v>447499100</v>
      </c>
      <c r="G1072">
        <v>189.77960205078099</v>
      </c>
      <c r="H1072" t="s">
        <v>11</v>
      </c>
    </row>
    <row r="1073" spans="1:8" x14ac:dyDescent="0.25">
      <c r="A1073" s="3">
        <v>45658</v>
      </c>
      <c r="B1073">
        <v>191.03746051564099</v>
      </c>
      <c r="C1073">
        <v>206.596012989439</v>
      </c>
      <c r="D1073">
        <v>188.21906617020201</v>
      </c>
      <c r="E1073">
        <v>205.11947631835901</v>
      </c>
      <c r="F1073">
        <v>324448100</v>
      </c>
      <c r="G1073">
        <v>205.11947631835901</v>
      </c>
      <c r="H1073" t="s">
        <v>11</v>
      </c>
    </row>
    <row r="1074" spans="1:8" x14ac:dyDescent="0.25">
      <c r="A1074" s="3">
        <v>45689</v>
      </c>
      <c r="B1074">
        <v>201.74239852744</v>
      </c>
      <c r="C1074">
        <v>208.21224300622501</v>
      </c>
      <c r="D1074">
        <v>167.996454170676</v>
      </c>
      <c r="E1074">
        <v>171.81750488281199</v>
      </c>
      <c r="F1074">
        <v>395448600</v>
      </c>
      <c r="G1074">
        <v>171.81750488281199</v>
      </c>
      <c r="H1074" t="s">
        <v>11</v>
      </c>
    </row>
    <row r="1075" spans="1:8" x14ac:dyDescent="0.25">
      <c r="A1075" s="3">
        <v>45717</v>
      </c>
      <c r="B1075">
        <v>173.323968640695</v>
      </c>
      <c r="C1075">
        <v>176.48655815740199</v>
      </c>
      <c r="D1075">
        <v>151.85427432950999</v>
      </c>
      <c r="E1075">
        <v>155.86486816406199</v>
      </c>
      <c r="F1075">
        <v>477940000</v>
      </c>
      <c r="G1075">
        <v>155.86486816406199</v>
      </c>
      <c r="H1075" t="s">
        <v>11</v>
      </c>
    </row>
    <row r="1076" spans="1:8" x14ac:dyDescent="0.25">
      <c r="A1076" s="3">
        <v>45748</v>
      </c>
      <c r="B1076">
        <v>155.11355326823099</v>
      </c>
      <c r="C1076">
        <v>168.03802022601499</v>
      </c>
      <c r="D1076">
        <v>142.48872918511</v>
      </c>
      <c r="E1076">
        <v>160.69683837890599</v>
      </c>
      <c r="F1076">
        <v>537349300</v>
      </c>
      <c r="G1076">
        <v>160.69683837890599</v>
      </c>
      <c r="H1076" t="s">
        <v>11</v>
      </c>
    </row>
    <row r="1077" spans="1:8" x14ac:dyDescent="0.25">
      <c r="A1077" s="3">
        <v>45778</v>
      </c>
      <c r="B1077">
        <v>162.324886691237</v>
      </c>
      <c r="C1077">
        <v>177.91614631289801</v>
      </c>
      <c r="D1077">
        <v>149.310531412914</v>
      </c>
      <c r="E1077">
        <v>172.642486572265</v>
      </c>
      <c r="F1077">
        <v>630592900</v>
      </c>
      <c r="G1077">
        <v>172.642486572265</v>
      </c>
      <c r="H1077" t="s">
        <v>11</v>
      </c>
    </row>
    <row r="1078" spans="1:8" x14ac:dyDescent="0.25">
      <c r="A1078" s="3">
        <v>45809</v>
      </c>
      <c r="B1078">
        <v>168.80708826677201</v>
      </c>
      <c r="C1078">
        <v>182.225971576879</v>
      </c>
      <c r="D1078">
        <v>163.13391474958999</v>
      </c>
      <c r="E1078">
        <v>177.17703247070301</v>
      </c>
      <c r="F1078">
        <v>580774000</v>
      </c>
      <c r="G1078">
        <v>177.17703247070301</v>
      </c>
      <c r="H1078" t="s">
        <v>11</v>
      </c>
    </row>
    <row r="1079" spans="1:8" x14ac:dyDescent="0.25">
      <c r="A1079" s="3">
        <v>45839</v>
      </c>
      <c r="B1079">
        <v>176.80499267578099</v>
      </c>
      <c r="C1079">
        <v>198.97000122070301</v>
      </c>
      <c r="D1079">
        <v>173.88000488281199</v>
      </c>
      <c r="E1079">
        <v>192.86000061035099</v>
      </c>
      <c r="F1079">
        <v>559845900</v>
      </c>
      <c r="G1079">
        <v>192.86000061035099</v>
      </c>
      <c r="H1079" t="s">
        <v>11</v>
      </c>
    </row>
    <row r="1080" spans="1:8" x14ac:dyDescent="0.25">
      <c r="A1080" s="3">
        <v>41030</v>
      </c>
      <c r="B1080">
        <v>41.8205697124382</v>
      </c>
      <c r="C1080">
        <v>44.754474939468999</v>
      </c>
      <c r="D1080">
        <v>26.6836124269213</v>
      </c>
      <c r="E1080">
        <v>29.438499450683501</v>
      </c>
      <c r="F1080">
        <v>1251513200</v>
      </c>
      <c r="G1080">
        <v>29.438499450683501</v>
      </c>
      <c r="H1080" t="s">
        <v>12</v>
      </c>
    </row>
    <row r="1081" spans="1:8" x14ac:dyDescent="0.25">
      <c r="A1081" s="3">
        <v>41061</v>
      </c>
      <c r="B1081">
        <v>28.7323738304103</v>
      </c>
      <c r="C1081">
        <v>33.267495564318303</v>
      </c>
      <c r="D1081">
        <v>25.380761813634301</v>
      </c>
      <c r="E1081">
        <v>30.9303169250488</v>
      </c>
      <c r="F1081">
        <v>667910500</v>
      </c>
      <c r="G1081">
        <v>30.9303169250488</v>
      </c>
      <c r="H1081" t="s">
        <v>12</v>
      </c>
    </row>
    <row r="1082" spans="1:8" x14ac:dyDescent="0.25">
      <c r="A1082" s="3">
        <v>41091</v>
      </c>
      <c r="B1082">
        <v>31.0794966646436</v>
      </c>
      <c r="C1082">
        <v>32.700604272958898</v>
      </c>
      <c r="D1082">
        <v>21.4920941405557</v>
      </c>
      <c r="E1082">
        <v>21.591547012329102</v>
      </c>
      <c r="F1082">
        <v>520189700</v>
      </c>
      <c r="G1082">
        <v>21.591547012329102</v>
      </c>
      <c r="H1082" t="s">
        <v>12</v>
      </c>
    </row>
    <row r="1083" spans="1:8" x14ac:dyDescent="0.25">
      <c r="A1083" s="3">
        <v>41122</v>
      </c>
      <c r="B1083">
        <v>21.3826912436536</v>
      </c>
      <c r="C1083">
        <v>22.327508592266199</v>
      </c>
      <c r="D1083">
        <v>17.931625014204801</v>
      </c>
      <c r="E1083">
        <v>17.961460113525298</v>
      </c>
      <c r="F1083">
        <v>1151944900</v>
      </c>
      <c r="G1083">
        <v>17.961460113525298</v>
      </c>
      <c r="H1083" t="s">
        <v>12</v>
      </c>
    </row>
    <row r="1084" spans="1:8" x14ac:dyDescent="0.25">
      <c r="A1084" s="3">
        <v>41153</v>
      </c>
      <c r="B1084">
        <v>17.981353472416</v>
      </c>
      <c r="C1084">
        <v>23.242491566049502</v>
      </c>
      <c r="D1084">
        <v>17.454244527315801</v>
      </c>
      <c r="E1084">
        <v>21.541820526123001</v>
      </c>
      <c r="F1084">
        <v>1058643700</v>
      </c>
      <c r="G1084">
        <v>21.541820526123001</v>
      </c>
      <c r="H1084" t="s">
        <v>12</v>
      </c>
    </row>
    <row r="1085" spans="1:8" x14ac:dyDescent="0.25">
      <c r="A1085" s="3">
        <v>41183</v>
      </c>
      <c r="B1085">
        <v>21.959526417383799</v>
      </c>
      <c r="C1085">
        <v>24.117686479238699</v>
      </c>
      <c r="D1085">
        <v>18.697422161210401</v>
      </c>
      <c r="E1085">
        <v>20.9948196411132</v>
      </c>
      <c r="F1085">
        <v>1100938300</v>
      </c>
      <c r="G1085">
        <v>20.9948196411132</v>
      </c>
      <c r="H1085" t="s">
        <v>12</v>
      </c>
    </row>
    <row r="1086" spans="1:8" x14ac:dyDescent="0.25">
      <c r="A1086" s="3">
        <v>41214</v>
      </c>
      <c r="B1086">
        <v>20.964985188491699</v>
      </c>
      <c r="C1086">
        <v>27.8472290039062</v>
      </c>
      <c r="D1086">
        <v>18.767044095501198</v>
      </c>
      <c r="E1086">
        <v>27.8472290039062</v>
      </c>
      <c r="F1086">
        <v>1527490200</v>
      </c>
      <c r="G1086">
        <v>27.8472290039062</v>
      </c>
      <c r="H1086" t="s">
        <v>12</v>
      </c>
    </row>
    <row r="1087" spans="1:8" x14ac:dyDescent="0.25">
      <c r="A1087" s="3">
        <v>41244</v>
      </c>
      <c r="B1087">
        <v>27.847229834141601</v>
      </c>
      <c r="C1087">
        <v>28.722427651417298</v>
      </c>
      <c r="D1087">
        <v>25.012779275206601</v>
      </c>
      <c r="E1087">
        <v>26.4747600555419</v>
      </c>
      <c r="F1087">
        <v>1191832200</v>
      </c>
      <c r="G1087">
        <v>26.4747600555419</v>
      </c>
      <c r="H1087" t="s">
        <v>12</v>
      </c>
    </row>
    <row r="1088" spans="1:8" x14ac:dyDescent="0.25">
      <c r="A1088" s="3">
        <v>41275</v>
      </c>
      <c r="B1088">
        <v>27.290282423484701</v>
      </c>
      <c r="C1088">
        <v>32.332617292790601</v>
      </c>
      <c r="D1088">
        <v>27.270391092203901</v>
      </c>
      <c r="E1088">
        <v>30.810966491699201</v>
      </c>
      <c r="F1088">
        <v>1675851700</v>
      </c>
      <c r="G1088">
        <v>30.810966491699201</v>
      </c>
      <c r="H1088" t="s">
        <v>12</v>
      </c>
    </row>
    <row r="1089" spans="1:8" x14ac:dyDescent="0.25">
      <c r="A1089" s="3">
        <v>41306</v>
      </c>
      <c r="B1089">
        <v>30.840807589760701</v>
      </c>
      <c r="C1089">
        <v>30.850753256723699</v>
      </c>
      <c r="D1089">
        <v>26.196287346803501</v>
      </c>
      <c r="E1089">
        <v>27.101322174072202</v>
      </c>
      <c r="F1089">
        <v>957639800</v>
      </c>
      <c r="G1089">
        <v>27.101322174072202</v>
      </c>
      <c r="H1089" t="s">
        <v>12</v>
      </c>
    </row>
    <row r="1090" spans="1:8" x14ac:dyDescent="0.25">
      <c r="A1090" s="3">
        <v>41334</v>
      </c>
      <c r="B1090">
        <v>26.902412387701901</v>
      </c>
      <c r="C1090">
        <v>28.523520046246801</v>
      </c>
      <c r="D1090">
        <v>24.585125120463299</v>
      </c>
      <c r="E1090">
        <v>25.440433502197202</v>
      </c>
      <c r="F1090">
        <v>727180500</v>
      </c>
      <c r="G1090">
        <v>25.440433502197202</v>
      </c>
      <c r="H1090" t="s">
        <v>12</v>
      </c>
    </row>
    <row r="1091" spans="1:8" x14ac:dyDescent="0.25">
      <c r="A1091" s="3">
        <v>41365</v>
      </c>
      <c r="B1091">
        <v>25.4901592658656</v>
      </c>
      <c r="C1091">
        <v>27.946683907465399</v>
      </c>
      <c r="D1091">
        <v>25.0127786501894</v>
      </c>
      <c r="E1091">
        <v>27.618484497070298</v>
      </c>
      <c r="F1091">
        <v>738509200</v>
      </c>
      <c r="G1091">
        <v>27.618484497070298</v>
      </c>
      <c r="H1091" t="s">
        <v>12</v>
      </c>
    </row>
    <row r="1092" spans="1:8" x14ac:dyDescent="0.25">
      <c r="A1092" s="3">
        <v>41395</v>
      </c>
      <c r="B1092">
        <v>27.698045433233901</v>
      </c>
      <c r="C1092">
        <v>28.911388196140699</v>
      </c>
      <c r="D1092">
        <v>23.133089202586198</v>
      </c>
      <c r="E1092">
        <v>24.2171421051025</v>
      </c>
      <c r="F1092">
        <v>982094800</v>
      </c>
      <c r="G1092">
        <v>24.2171421051025</v>
      </c>
      <c r="H1092" t="s">
        <v>12</v>
      </c>
    </row>
    <row r="1093" spans="1:8" x14ac:dyDescent="0.25">
      <c r="A1093" s="3">
        <v>41426</v>
      </c>
      <c r="B1093">
        <v>24.137578905138898</v>
      </c>
      <c r="C1093">
        <v>25.052559293084201</v>
      </c>
      <c r="D1093">
        <v>22.546308417806699</v>
      </c>
      <c r="E1093">
        <v>24.744249343871999</v>
      </c>
      <c r="F1093">
        <v>788331500</v>
      </c>
      <c r="G1093">
        <v>24.744249343871999</v>
      </c>
      <c r="H1093" t="s">
        <v>12</v>
      </c>
    </row>
    <row r="1094" spans="1:8" x14ac:dyDescent="0.25">
      <c r="A1094" s="3">
        <v>41456</v>
      </c>
      <c r="B1094">
        <v>24.833759065181599</v>
      </c>
      <c r="C1094">
        <v>38.100975973285898</v>
      </c>
      <c r="D1094">
        <v>24.018233417814201</v>
      </c>
      <c r="E1094">
        <v>36.599212646484297</v>
      </c>
      <c r="F1094">
        <v>1438017100</v>
      </c>
      <c r="G1094">
        <v>36.599212646484297</v>
      </c>
      <c r="H1094" t="s">
        <v>12</v>
      </c>
    </row>
    <row r="1095" spans="1:8" x14ac:dyDescent="0.25">
      <c r="A1095" s="3">
        <v>41487</v>
      </c>
      <c r="B1095">
        <v>37.096488167699498</v>
      </c>
      <c r="C1095">
        <v>42.029425194843597</v>
      </c>
      <c r="D1095">
        <v>35.823473139761496</v>
      </c>
      <c r="E1095">
        <v>41.064720153808501</v>
      </c>
      <c r="F1095">
        <v>1344994100</v>
      </c>
      <c r="G1095">
        <v>41.064720153808501</v>
      </c>
      <c r="H1095" t="s">
        <v>12</v>
      </c>
    </row>
    <row r="1096" spans="1:8" x14ac:dyDescent="0.25">
      <c r="A1096" s="3">
        <v>41518</v>
      </c>
      <c r="B1096">
        <v>41.611714254052501</v>
      </c>
      <c r="C1096">
        <v>51.318460425050198</v>
      </c>
      <c r="D1096">
        <v>41.2138952020603</v>
      </c>
      <c r="E1096">
        <v>49.955936431884702</v>
      </c>
      <c r="F1096">
        <v>1583083800</v>
      </c>
      <c r="G1096">
        <v>49.955936431884702</v>
      </c>
      <c r="H1096" t="s">
        <v>12</v>
      </c>
    </row>
    <row r="1097" spans="1:8" x14ac:dyDescent="0.25">
      <c r="A1097" s="3">
        <v>41548</v>
      </c>
      <c r="B1097">
        <v>49.6973581970814</v>
      </c>
      <c r="C1097">
        <v>54.5308419927673</v>
      </c>
      <c r="D1097">
        <v>45.013053704962203</v>
      </c>
      <c r="E1097">
        <v>49.936046600341797</v>
      </c>
      <c r="F1097">
        <v>2032635000</v>
      </c>
      <c r="G1097">
        <v>49.936046600341797</v>
      </c>
      <c r="H1097" t="s">
        <v>12</v>
      </c>
    </row>
    <row r="1098" spans="1:8" x14ac:dyDescent="0.25">
      <c r="A1098" s="3">
        <v>41579</v>
      </c>
      <c r="B1098">
        <v>50.5725543232139</v>
      </c>
      <c r="C1098">
        <v>51.805790392573002</v>
      </c>
      <c r="D1098">
        <v>43.312384823630801</v>
      </c>
      <c r="E1098">
        <v>46.753505706787102</v>
      </c>
      <c r="F1098">
        <v>1357311900</v>
      </c>
      <c r="G1098">
        <v>46.753505706787102</v>
      </c>
      <c r="H1098" t="s">
        <v>12</v>
      </c>
    </row>
    <row r="1099" spans="1:8" x14ac:dyDescent="0.25">
      <c r="A1099" s="3">
        <v>41609</v>
      </c>
      <c r="B1099">
        <v>46.644110480381698</v>
      </c>
      <c r="C1099">
        <v>58.260383549048697</v>
      </c>
      <c r="D1099">
        <v>46.007599196798303</v>
      </c>
      <c r="E1099">
        <v>54.3518257141113</v>
      </c>
      <c r="F1099">
        <v>1517533200</v>
      </c>
      <c r="G1099">
        <v>54.3518257141113</v>
      </c>
      <c r="H1099" t="s">
        <v>12</v>
      </c>
    </row>
    <row r="1100" spans="1:8" x14ac:dyDescent="0.25">
      <c r="A1100" s="3">
        <v>41640</v>
      </c>
      <c r="B1100">
        <v>54.530843396204403</v>
      </c>
      <c r="C1100">
        <v>63.024245346915997</v>
      </c>
      <c r="D1100">
        <v>51.5670992606886</v>
      </c>
      <c r="E1100">
        <v>62.228610992431598</v>
      </c>
      <c r="F1100">
        <v>1294714800</v>
      </c>
      <c r="G1100">
        <v>62.228610992431598</v>
      </c>
      <c r="H1100" t="s">
        <v>12</v>
      </c>
    </row>
    <row r="1101" spans="1:8" x14ac:dyDescent="0.25">
      <c r="A1101" s="3">
        <v>41671</v>
      </c>
      <c r="B1101">
        <v>62.686091084915901</v>
      </c>
      <c r="C1101">
        <v>71.050207629379898</v>
      </c>
      <c r="D1101">
        <v>60.368806129977401</v>
      </c>
      <c r="E1101">
        <v>68.086463928222599</v>
      </c>
      <c r="F1101">
        <v>1110774100</v>
      </c>
      <c r="G1101">
        <v>68.086463928222599</v>
      </c>
      <c r="H1101" t="s">
        <v>12</v>
      </c>
    </row>
    <row r="1102" spans="1:8" x14ac:dyDescent="0.25">
      <c r="A1102" s="3">
        <v>41699</v>
      </c>
      <c r="B1102">
        <v>66.594655679018402</v>
      </c>
      <c r="C1102">
        <v>72.193934856011893</v>
      </c>
      <c r="D1102">
        <v>57.663652308505398</v>
      </c>
      <c r="E1102">
        <v>59.911323547363203</v>
      </c>
      <c r="F1102">
        <v>1255440000</v>
      </c>
      <c r="G1102">
        <v>59.911323547363203</v>
      </c>
      <c r="H1102" t="s">
        <v>12</v>
      </c>
    </row>
    <row r="1103" spans="1:8" x14ac:dyDescent="0.25">
      <c r="A1103" s="3">
        <v>41730</v>
      </c>
      <c r="B1103">
        <v>60.130120847102702</v>
      </c>
      <c r="C1103">
        <v>63.561297921854397</v>
      </c>
      <c r="D1103">
        <v>54.361767219602903</v>
      </c>
      <c r="E1103">
        <v>59.453830718994098</v>
      </c>
      <c r="F1103">
        <v>1883965100</v>
      </c>
      <c r="G1103">
        <v>59.453830718994098</v>
      </c>
      <c r="H1103" t="s">
        <v>12</v>
      </c>
    </row>
    <row r="1104" spans="1:8" x14ac:dyDescent="0.25">
      <c r="A1104" s="3">
        <v>41760</v>
      </c>
      <c r="B1104">
        <v>60.100284423733299</v>
      </c>
      <c r="C1104">
        <v>63.9491718077416</v>
      </c>
      <c r="D1104">
        <v>55.953034647151902</v>
      </c>
      <c r="E1104">
        <v>62.954624176025298</v>
      </c>
      <c r="F1104">
        <v>1120155500</v>
      </c>
      <c r="G1104">
        <v>62.954624176025298</v>
      </c>
      <c r="H1104" t="s">
        <v>12</v>
      </c>
    </row>
    <row r="1105" spans="1:8" x14ac:dyDescent="0.25">
      <c r="A1105" s="3">
        <v>41791</v>
      </c>
      <c r="B1105">
        <v>62.885009637326299</v>
      </c>
      <c r="C1105">
        <v>67.628984442452705</v>
      </c>
      <c r="D1105">
        <v>61.452867803166697</v>
      </c>
      <c r="E1105">
        <v>66.922859191894503</v>
      </c>
      <c r="F1105">
        <v>863389800</v>
      </c>
      <c r="G1105">
        <v>66.922859191894503</v>
      </c>
      <c r="H1105" t="s">
        <v>12</v>
      </c>
    </row>
    <row r="1106" spans="1:8" x14ac:dyDescent="0.25">
      <c r="A1106" s="3">
        <v>41821</v>
      </c>
      <c r="B1106">
        <v>67.211271933024506</v>
      </c>
      <c r="C1106">
        <v>76.321289210018904</v>
      </c>
      <c r="D1106">
        <v>61.870568986849698</v>
      </c>
      <c r="E1106">
        <v>72.253608703613196</v>
      </c>
      <c r="F1106">
        <v>1028365000</v>
      </c>
      <c r="G1106">
        <v>72.253608703613196</v>
      </c>
      <c r="H1106" t="s">
        <v>12</v>
      </c>
    </row>
    <row r="1107" spans="1:8" x14ac:dyDescent="0.25">
      <c r="A1107" s="3">
        <v>41852</v>
      </c>
      <c r="B1107">
        <v>71.825968444763404</v>
      </c>
      <c r="C1107">
        <v>75.575395962692099</v>
      </c>
      <c r="D1107">
        <v>71.1596257899959</v>
      </c>
      <c r="E1107">
        <v>74.411781311035099</v>
      </c>
      <c r="F1107">
        <v>590763600</v>
      </c>
      <c r="G1107">
        <v>74.411781311035099</v>
      </c>
      <c r="H1107" t="s">
        <v>12</v>
      </c>
    </row>
    <row r="1108" spans="1:8" x14ac:dyDescent="0.25">
      <c r="A1108" s="3">
        <v>41883</v>
      </c>
      <c r="B1108">
        <v>74.600738756894202</v>
      </c>
      <c r="C1108">
        <v>79.275091969912694</v>
      </c>
      <c r="D1108">
        <v>72.6713211966035</v>
      </c>
      <c r="E1108">
        <v>78.608749389648395</v>
      </c>
      <c r="F1108">
        <v>720995800</v>
      </c>
      <c r="G1108">
        <v>78.608749389648395</v>
      </c>
      <c r="H1108" t="s">
        <v>12</v>
      </c>
    </row>
    <row r="1109" spans="1:8" x14ac:dyDescent="0.25">
      <c r="A1109" s="3">
        <v>41913</v>
      </c>
      <c r="B1109">
        <v>78.350171175280195</v>
      </c>
      <c r="C1109">
        <v>80.717190632703307</v>
      </c>
      <c r="D1109">
        <v>69.936330267918606</v>
      </c>
      <c r="E1109">
        <v>74.580848693847599</v>
      </c>
      <c r="F1109">
        <v>1083643000</v>
      </c>
      <c r="G1109">
        <v>74.580848693847599</v>
      </c>
      <c r="H1109" t="s">
        <v>12</v>
      </c>
    </row>
    <row r="1110" spans="1:8" x14ac:dyDescent="0.25">
      <c r="A1110" s="3">
        <v>41944</v>
      </c>
      <c r="B1110">
        <v>75.058233248585495</v>
      </c>
      <c r="C1110">
        <v>77.842951760675007</v>
      </c>
      <c r="D1110">
        <v>72.114384062095695</v>
      </c>
      <c r="E1110">
        <v>77.276062011718693</v>
      </c>
      <c r="F1110">
        <v>490965300</v>
      </c>
      <c r="G1110">
        <v>77.276062011718693</v>
      </c>
      <c r="H1110" t="s">
        <v>12</v>
      </c>
    </row>
    <row r="1111" spans="1:8" x14ac:dyDescent="0.25">
      <c r="A1111" s="3">
        <v>41974</v>
      </c>
      <c r="B1111">
        <v>76.838459091687895</v>
      </c>
      <c r="C1111">
        <v>81.721665393376497</v>
      </c>
      <c r="D1111">
        <v>73.994063106386093</v>
      </c>
      <c r="E1111">
        <v>77.594306945800696</v>
      </c>
      <c r="F1111">
        <v>534527100</v>
      </c>
      <c r="G1111">
        <v>77.594306945800696</v>
      </c>
      <c r="H1111" t="s">
        <v>12</v>
      </c>
    </row>
    <row r="1112" spans="1:8" x14ac:dyDescent="0.25">
      <c r="A1112" s="3">
        <v>42005</v>
      </c>
      <c r="B1112">
        <v>78.151249061677603</v>
      </c>
      <c r="C1112">
        <v>78.817591547704595</v>
      </c>
      <c r="D1112">
        <v>73.138747691834197</v>
      </c>
      <c r="E1112">
        <v>75.495819091796804</v>
      </c>
      <c r="F1112">
        <v>546210700</v>
      </c>
      <c r="G1112">
        <v>75.495819091796804</v>
      </c>
      <c r="H1112" t="s">
        <v>12</v>
      </c>
    </row>
    <row r="1113" spans="1:8" x14ac:dyDescent="0.25">
      <c r="A1113" s="3">
        <v>42036</v>
      </c>
      <c r="B1113">
        <v>75.694727716809197</v>
      </c>
      <c r="C1113">
        <v>80.926030125150703</v>
      </c>
      <c r="D1113">
        <v>73.049237619392301</v>
      </c>
      <c r="E1113">
        <v>78.539123535156193</v>
      </c>
      <c r="F1113">
        <v>475148700</v>
      </c>
      <c r="G1113">
        <v>78.539123535156193</v>
      </c>
      <c r="H1113" t="s">
        <v>12</v>
      </c>
    </row>
    <row r="1114" spans="1:8" x14ac:dyDescent="0.25">
      <c r="A1114" s="3">
        <v>42064</v>
      </c>
      <c r="B1114">
        <v>78.568967888248196</v>
      </c>
      <c r="C1114">
        <v>85.600392938786996</v>
      </c>
      <c r="D1114">
        <v>76.838463631487002</v>
      </c>
      <c r="E1114">
        <v>81.771400451660099</v>
      </c>
      <c r="F1114">
        <v>575349900</v>
      </c>
      <c r="G1114">
        <v>81.771400451660099</v>
      </c>
      <c r="H1114" t="s">
        <v>12</v>
      </c>
    </row>
    <row r="1115" spans="1:8" x14ac:dyDescent="0.25">
      <c r="A1115" s="3">
        <v>42095</v>
      </c>
      <c r="B1115">
        <v>82.049869577737098</v>
      </c>
      <c r="C1115">
        <v>85.123006505247602</v>
      </c>
      <c r="D1115">
        <v>77.892675882287705</v>
      </c>
      <c r="E1115">
        <v>78.340217590332003</v>
      </c>
      <c r="F1115">
        <v>542124600</v>
      </c>
      <c r="G1115">
        <v>78.340217590332003</v>
      </c>
      <c r="H1115" t="s">
        <v>12</v>
      </c>
    </row>
    <row r="1116" spans="1:8" x14ac:dyDescent="0.25">
      <c r="A1116" s="3">
        <v>42125</v>
      </c>
      <c r="B1116">
        <v>78.8076495788833</v>
      </c>
      <c r="C1116">
        <v>81.403409536561199</v>
      </c>
      <c r="D1116">
        <v>76.371020273335503</v>
      </c>
      <c r="E1116">
        <v>78.757926940917898</v>
      </c>
      <c r="F1116">
        <v>421870700</v>
      </c>
      <c r="G1116">
        <v>78.757926940917898</v>
      </c>
      <c r="H1116" t="s">
        <v>12</v>
      </c>
    </row>
    <row r="1117" spans="1:8" x14ac:dyDescent="0.25">
      <c r="A1117" s="3">
        <v>42156</v>
      </c>
      <c r="B1117">
        <v>78.867339396062903</v>
      </c>
      <c r="C1117">
        <v>88.912231916915999</v>
      </c>
      <c r="D1117">
        <v>78.230831865997303</v>
      </c>
      <c r="E1117">
        <v>85.302032470703097</v>
      </c>
      <c r="F1117">
        <v>537740300</v>
      </c>
      <c r="G1117">
        <v>85.302032470703097</v>
      </c>
      <c r="H1117" t="s">
        <v>12</v>
      </c>
    </row>
    <row r="1118" spans="1:8" x14ac:dyDescent="0.25">
      <c r="A1118" s="3">
        <v>42186</v>
      </c>
      <c r="B1118">
        <v>86.296560268059594</v>
      </c>
      <c r="C1118">
        <v>98.698522392270206</v>
      </c>
      <c r="D1118">
        <v>84.764969527358701</v>
      </c>
      <c r="E1118">
        <v>93.497062683105398</v>
      </c>
      <c r="F1118">
        <v>790781000</v>
      </c>
      <c r="G1118">
        <v>93.497062683105398</v>
      </c>
      <c r="H1118" t="s">
        <v>12</v>
      </c>
    </row>
    <row r="1119" spans="1:8" x14ac:dyDescent="0.25">
      <c r="A1119" s="3">
        <v>42217</v>
      </c>
      <c r="B1119">
        <v>93.019682921517301</v>
      </c>
      <c r="C1119">
        <v>98.201255349446299</v>
      </c>
      <c r="D1119">
        <v>71.607155541113201</v>
      </c>
      <c r="E1119">
        <v>88.942054748535099</v>
      </c>
      <c r="F1119">
        <v>709884600</v>
      </c>
      <c r="G1119">
        <v>88.942054748535099</v>
      </c>
      <c r="H1119" t="s">
        <v>12</v>
      </c>
    </row>
    <row r="1120" spans="1:8" x14ac:dyDescent="0.25">
      <c r="A1120" s="3">
        <v>42248</v>
      </c>
      <c r="B1120">
        <v>86.376138124295906</v>
      </c>
      <c r="C1120">
        <v>95.963540927146994</v>
      </c>
      <c r="D1120">
        <v>85.252306223822302</v>
      </c>
      <c r="E1120">
        <v>89.409500122070298</v>
      </c>
      <c r="F1120">
        <v>635399800</v>
      </c>
      <c r="G1120">
        <v>89.409500122070298</v>
      </c>
      <c r="H1120" t="s">
        <v>12</v>
      </c>
    </row>
    <row r="1121" spans="1:8" x14ac:dyDescent="0.25">
      <c r="A1121" s="3">
        <v>42278</v>
      </c>
      <c r="B1121">
        <v>89.558674657051597</v>
      </c>
      <c r="C1121">
        <v>104.54644982652999</v>
      </c>
      <c r="D1121">
        <v>87.877893161324906</v>
      </c>
      <c r="E1121">
        <v>101.41363525390599</v>
      </c>
      <c r="F1121">
        <v>571590400</v>
      </c>
      <c r="G1121">
        <v>101.41363525390599</v>
      </c>
      <c r="H1121" t="s">
        <v>12</v>
      </c>
    </row>
    <row r="1122" spans="1:8" x14ac:dyDescent="0.25">
      <c r="A1122" s="3">
        <v>42309</v>
      </c>
      <c r="B1122">
        <v>101.165017101906</v>
      </c>
      <c r="C1122">
        <v>110.04629534366499</v>
      </c>
      <c r="D1122">
        <v>99.921837099351706</v>
      </c>
      <c r="E1122">
        <v>103.671264648437</v>
      </c>
      <c r="F1122">
        <v>547232800</v>
      </c>
      <c r="G1122">
        <v>103.671264648437</v>
      </c>
      <c r="H1122" t="s">
        <v>12</v>
      </c>
    </row>
    <row r="1123" spans="1:8" x14ac:dyDescent="0.25">
      <c r="A1123" s="3">
        <v>42339</v>
      </c>
      <c r="B1123">
        <v>104.258029366778</v>
      </c>
      <c r="C1123">
        <v>107.331166095882</v>
      </c>
      <c r="D1123">
        <v>100.906413997301</v>
      </c>
      <c r="E1123">
        <v>104.08895874023401</v>
      </c>
      <c r="F1123">
        <v>440304100</v>
      </c>
      <c r="G1123">
        <v>104.08895874023401</v>
      </c>
      <c r="H1123" t="s">
        <v>12</v>
      </c>
    </row>
    <row r="1124" spans="1:8" x14ac:dyDescent="0.25">
      <c r="A1124" s="3">
        <v>42370</v>
      </c>
      <c r="B1124">
        <v>101.39374116729</v>
      </c>
      <c r="C1124">
        <v>112.224322947362</v>
      </c>
      <c r="D1124">
        <v>88.8823854620356</v>
      </c>
      <c r="E1124">
        <v>111.597763061523</v>
      </c>
      <c r="F1124">
        <v>792709100</v>
      </c>
      <c r="G1124">
        <v>111.597763061523</v>
      </c>
      <c r="H1124" t="s">
        <v>12</v>
      </c>
    </row>
    <row r="1125" spans="1:8" x14ac:dyDescent="0.25">
      <c r="A1125" s="3">
        <v>42401</v>
      </c>
      <c r="B1125">
        <v>111.65743210159</v>
      </c>
      <c r="C1125">
        <v>116.94840495691</v>
      </c>
      <c r="D1125">
        <v>96.291733011897904</v>
      </c>
      <c r="E1125">
        <v>106.336624145507</v>
      </c>
      <c r="F1125">
        <v>874152500</v>
      </c>
      <c r="G1125">
        <v>106.336624145507</v>
      </c>
      <c r="H1125" t="s">
        <v>12</v>
      </c>
    </row>
    <row r="1126" spans="1:8" x14ac:dyDescent="0.25">
      <c r="A1126" s="3">
        <v>42430</v>
      </c>
      <c r="B1126">
        <v>107.241668352996</v>
      </c>
      <c r="C1126">
        <v>116.351686344039</v>
      </c>
      <c r="D1126">
        <v>103.83038254262701</v>
      </c>
      <c r="E1126">
        <v>113.47745513916</v>
      </c>
      <c r="F1126">
        <v>521458900</v>
      </c>
      <c r="G1126">
        <v>113.47745513916</v>
      </c>
      <c r="H1126" t="s">
        <v>12</v>
      </c>
    </row>
    <row r="1127" spans="1:8" x14ac:dyDescent="0.25">
      <c r="A1127" s="3">
        <v>42461</v>
      </c>
      <c r="B1127">
        <v>113.129378888262</v>
      </c>
      <c r="C1127">
        <v>120.130969489989</v>
      </c>
      <c r="D1127">
        <v>105.729969172891</v>
      </c>
      <c r="E1127">
        <v>116.93848419189401</v>
      </c>
      <c r="F1127">
        <v>741613800</v>
      </c>
      <c r="G1127">
        <v>116.93848419189401</v>
      </c>
      <c r="H1127" t="s">
        <v>12</v>
      </c>
    </row>
    <row r="1128" spans="1:8" x14ac:dyDescent="0.25">
      <c r="A1128" s="3">
        <v>42491</v>
      </c>
      <c r="B1128">
        <v>117.187109649243</v>
      </c>
      <c r="C1128">
        <v>120.419377326758</v>
      </c>
      <c r="D1128">
        <v>115.247744490073</v>
      </c>
      <c r="E1128">
        <v>118.16175842285099</v>
      </c>
      <c r="F1128">
        <v>460544200</v>
      </c>
      <c r="G1128">
        <v>118.16175842285099</v>
      </c>
      <c r="H1128" t="s">
        <v>12</v>
      </c>
    </row>
    <row r="1129" spans="1:8" x14ac:dyDescent="0.25">
      <c r="A1129" s="3">
        <v>42522</v>
      </c>
      <c r="B1129">
        <v>117.85344756106301</v>
      </c>
      <c r="C1129">
        <v>118.788321218747</v>
      </c>
      <c r="D1129">
        <v>107.639485444389</v>
      </c>
      <c r="E1129">
        <v>113.65647125244099</v>
      </c>
      <c r="F1129">
        <v>450876100</v>
      </c>
      <c r="G1129">
        <v>113.65647125244099</v>
      </c>
      <c r="H1129" t="s">
        <v>12</v>
      </c>
    </row>
    <row r="1130" spans="1:8" x14ac:dyDescent="0.25">
      <c r="A1130" s="3">
        <v>42552</v>
      </c>
      <c r="B1130">
        <v>113.576901161761</v>
      </c>
      <c r="C1130">
        <v>127.629810188701</v>
      </c>
      <c r="D1130">
        <v>112.353616512819</v>
      </c>
      <c r="E1130">
        <v>123.26376342773401</v>
      </c>
      <c r="F1130">
        <v>470108600</v>
      </c>
      <c r="G1130">
        <v>123.26376342773401</v>
      </c>
      <c r="H1130" t="s">
        <v>12</v>
      </c>
    </row>
    <row r="1131" spans="1:8" x14ac:dyDescent="0.25">
      <c r="A1131" s="3">
        <v>42583</v>
      </c>
      <c r="B1131">
        <v>123.174250782743</v>
      </c>
      <c r="C1131">
        <v>126.03854184500899</v>
      </c>
      <c r="D1131">
        <v>121.403963994408</v>
      </c>
      <c r="E1131">
        <v>125.431869506835</v>
      </c>
      <c r="F1131">
        <v>365670900</v>
      </c>
      <c r="G1131">
        <v>125.431869506835</v>
      </c>
      <c r="H1131" t="s">
        <v>12</v>
      </c>
    </row>
    <row r="1132" spans="1:8" x14ac:dyDescent="0.25">
      <c r="A1132" s="3">
        <v>42614</v>
      </c>
      <c r="B1132">
        <v>125.690449784807</v>
      </c>
      <c r="C1132">
        <v>131.25989386063699</v>
      </c>
      <c r="D1132">
        <v>124.9147067912</v>
      </c>
      <c r="E1132">
        <v>127.57014465332</v>
      </c>
      <c r="F1132">
        <v>376518100</v>
      </c>
      <c r="G1132">
        <v>127.57014465332</v>
      </c>
      <c r="H1132" t="s">
        <v>12</v>
      </c>
    </row>
    <row r="1133" spans="1:8" x14ac:dyDescent="0.25">
      <c r="A1133" s="3">
        <v>42644</v>
      </c>
      <c r="B1133">
        <v>127.67953912239599</v>
      </c>
      <c r="C1133">
        <v>132.77159857096899</v>
      </c>
      <c r="D1133">
        <v>126.058427856706</v>
      </c>
      <c r="E1133">
        <v>130.275299072265</v>
      </c>
      <c r="F1133">
        <v>313284400</v>
      </c>
      <c r="G1133">
        <v>130.275299072265</v>
      </c>
      <c r="H1133" t="s">
        <v>12</v>
      </c>
    </row>
    <row r="1134" spans="1:8" x14ac:dyDescent="0.25">
      <c r="A1134" s="3">
        <v>42675</v>
      </c>
      <c r="B1134">
        <v>130.69300998183101</v>
      </c>
      <c r="C1134">
        <v>131.22011700430099</v>
      </c>
      <c r="D1134">
        <v>112.93045634819801</v>
      </c>
      <c r="E1134">
        <v>117.773880004882</v>
      </c>
      <c r="F1134">
        <v>644052900</v>
      </c>
      <c r="G1134">
        <v>117.773880004882</v>
      </c>
      <c r="H1134" t="s">
        <v>12</v>
      </c>
    </row>
    <row r="1135" spans="1:8" x14ac:dyDescent="0.25">
      <c r="A1135" s="3">
        <v>42705</v>
      </c>
      <c r="B1135">
        <v>117.734096946158</v>
      </c>
      <c r="C1135">
        <v>121.831620295024</v>
      </c>
      <c r="D1135">
        <v>113.377997662308</v>
      </c>
      <c r="E1135">
        <v>114.422271728515</v>
      </c>
      <c r="F1135">
        <v>408728400</v>
      </c>
      <c r="G1135">
        <v>114.422271728515</v>
      </c>
      <c r="H1135" t="s">
        <v>12</v>
      </c>
    </row>
    <row r="1136" spans="1:8" x14ac:dyDescent="0.25">
      <c r="A1136" s="3">
        <v>42736</v>
      </c>
      <c r="B1136">
        <v>115.396922766702</v>
      </c>
      <c r="C1136">
        <v>132.41356880430601</v>
      </c>
      <c r="D1136">
        <v>114.879763298546</v>
      </c>
      <c r="E1136">
        <v>129.608963012695</v>
      </c>
      <c r="F1136">
        <v>378958900</v>
      </c>
      <c r="G1136">
        <v>129.608963012695</v>
      </c>
      <c r="H1136" t="s">
        <v>12</v>
      </c>
    </row>
    <row r="1137" spans="1:8" x14ac:dyDescent="0.25">
      <c r="A1137" s="3">
        <v>42767</v>
      </c>
      <c r="B1137">
        <v>131.528418370259</v>
      </c>
      <c r="C1137">
        <v>136.43151205058001</v>
      </c>
      <c r="D1137">
        <v>129.589060983271</v>
      </c>
      <c r="E1137">
        <v>134.80046081542901</v>
      </c>
      <c r="F1137">
        <v>384700500</v>
      </c>
      <c r="G1137">
        <v>134.80046081542901</v>
      </c>
      <c r="H1137" t="s">
        <v>12</v>
      </c>
    </row>
    <row r="1138" spans="1:8" x14ac:dyDescent="0.25">
      <c r="A1138" s="3">
        <v>42795</v>
      </c>
      <c r="B1138">
        <v>135.725391962028</v>
      </c>
      <c r="C1138">
        <v>142.17003145910101</v>
      </c>
      <c r="D1138">
        <v>135.33752049173</v>
      </c>
      <c r="E1138">
        <v>141.27494812011699</v>
      </c>
      <c r="F1138">
        <v>342098600</v>
      </c>
      <c r="G1138">
        <v>141.27494812011699</v>
      </c>
      <c r="H1138" t="s">
        <v>12</v>
      </c>
    </row>
    <row r="1139" spans="1:8" x14ac:dyDescent="0.25">
      <c r="A1139" s="3">
        <v>42826</v>
      </c>
      <c r="B1139">
        <v>141.15559457925499</v>
      </c>
      <c r="C1139">
        <v>150.70322115175699</v>
      </c>
      <c r="D1139">
        <v>138.05262277218199</v>
      </c>
      <c r="E1139">
        <v>149.43020629882801</v>
      </c>
      <c r="F1139">
        <v>275586300</v>
      </c>
      <c r="G1139">
        <v>149.43020629882801</v>
      </c>
      <c r="H1139" t="s">
        <v>12</v>
      </c>
    </row>
    <row r="1140" spans="1:8" x14ac:dyDescent="0.25">
      <c r="A1140" s="3">
        <v>42856</v>
      </c>
      <c r="B1140">
        <v>150.91209228535601</v>
      </c>
      <c r="C1140">
        <v>152.76194449043399</v>
      </c>
      <c r="D1140">
        <v>143.63202387326001</v>
      </c>
      <c r="E1140">
        <v>150.63362121582</v>
      </c>
      <c r="F1140">
        <v>403586900</v>
      </c>
      <c r="G1140">
        <v>150.63362121582</v>
      </c>
      <c r="H1140" t="s">
        <v>12</v>
      </c>
    </row>
    <row r="1141" spans="1:8" x14ac:dyDescent="0.25">
      <c r="A1141" s="3">
        <v>42887</v>
      </c>
      <c r="B1141">
        <v>150.92203779829899</v>
      </c>
      <c r="C1141">
        <v>155.64612135376501</v>
      </c>
      <c r="D1141">
        <v>143.771264683098</v>
      </c>
      <c r="E1141">
        <v>150.15623474121</v>
      </c>
      <c r="F1141">
        <v>414757100</v>
      </c>
      <c r="G1141">
        <v>150.15623474121</v>
      </c>
      <c r="H1141" t="s">
        <v>12</v>
      </c>
    </row>
    <row r="1142" spans="1:8" x14ac:dyDescent="0.25">
      <c r="A1142" s="3">
        <v>42917</v>
      </c>
      <c r="B1142">
        <v>150.892200170981</v>
      </c>
      <c r="C1142">
        <v>174.53251268012599</v>
      </c>
      <c r="D1142">
        <v>146.99358994412</v>
      </c>
      <c r="E1142">
        <v>168.32655334472599</v>
      </c>
      <c r="F1142">
        <v>419907600</v>
      </c>
      <c r="G1142">
        <v>168.32655334472599</v>
      </c>
      <c r="H1142" t="s">
        <v>12</v>
      </c>
    </row>
    <row r="1143" spans="1:8" x14ac:dyDescent="0.25">
      <c r="A1143" s="3">
        <v>42948</v>
      </c>
      <c r="B1143">
        <v>168.89345961609101</v>
      </c>
      <c r="C1143">
        <v>172.10583230153</v>
      </c>
      <c r="D1143">
        <v>164.09975052851601</v>
      </c>
      <c r="E1143">
        <v>171.03172302246</v>
      </c>
      <c r="F1143">
        <v>303622800</v>
      </c>
      <c r="G1143">
        <v>171.03172302246</v>
      </c>
      <c r="H1143" t="s">
        <v>12</v>
      </c>
    </row>
    <row r="1144" spans="1:8" x14ac:dyDescent="0.25">
      <c r="A1144" s="3">
        <v>42979</v>
      </c>
      <c r="B1144">
        <v>171.45936459647501</v>
      </c>
      <c r="C1144">
        <v>173.05064092809701</v>
      </c>
      <c r="D1144">
        <v>160.67851221756601</v>
      </c>
      <c r="E1144">
        <v>169.93771362304599</v>
      </c>
      <c r="F1144">
        <v>304818300</v>
      </c>
      <c r="G1144">
        <v>169.93771362304599</v>
      </c>
      <c r="H1144" t="s">
        <v>12</v>
      </c>
    </row>
    <row r="1145" spans="1:8" x14ac:dyDescent="0.25">
      <c r="A1145" s="3">
        <v>43009</v>
      </c>
      <c r="B1145">
        <v>170.45488172420499</v>
      </c>
      <c r="C1145">
        <v>179.813543647079</v>
      </c>
      <c r="D1145">
        <v>167.371789504117</v>
      </c>
      <c r="E1145">
        <v>179.07757568359301</v>
      </c>
      <c r="F1145">
        <v>318146600</v>
      </c>
      <c r="G1145">
        <v>179.07757568359301</v>
      </c>
      <c r="H1145" t="s">
        <v>12</v>
      </c>
    </row>
    <row r="1146" spans="1:8" x14ac:dyDescent="0.25">
      <c r="A1146" s="3">
        <v>43040</v>
      </c>
      <c r="B1146">
        <v>181.36503283494901</v>
      </c>
      <c r="C1146">
        <v>183.244720267579</v>
      </c>
      <c r="D1146">
        <v>173.05064492026401</v>
      </c>
      <c r="E1146">
        <v>176.213287353515</v>
      </c>
      <c r="F1146">
        <v>350998700</v>
      </c>
      <c r="G1146">
        <v>176.213287353515</v>
      </c>
      <c r="H1146" t="s">
        <v>12</v>
      </c>
    </row>
    <row r="1147" spans="1:8" x14ac:dyDescent="0.25">
      <c r="A1147" s="3">
        <v>43070</v>
      </c>
      <c r="B1147">
        <v>175.06954591140999</v>
      </c>
      <c r="C1147">
        <v>181.28544473282699</v>
      </c>
      <c r="D1147">
        <v>168.087844106044</v>
      </c>
      <c r="E1147">
        <v>175.49720764160099</v>
      </c>
      <c r="F1147">
        <v>317095800</v>
      </c>
      <c r="G1147">
        <v>175.49720764160099</v>
      </c>
      <c r="H1147" t="s">
        <v>12</v>
      </c>
    </row>
    <row r="1148" spans="1:8" x14ac:dyDescent="0.25">
      <c r="A1148" s="3">
        <v>43101</v>
      </c>
      <c r="B1148">
        <v>176.71055922594499</v>
      </c>
      <c r="C1148">
        <v>189.619750438815</v>
      </c>
      <c r="D1148">
        <v>174.84082694603501</v>
      </c>
      <c r="E1148">
        <v>185.87031555175699</v>
      </c>
      <c r="F1148">
        <v>495655700</v>
      </c>
      <c r="G1148">
        <v>185.87031555175699</v>
      </c>
      <c r="H1148" t="s">
        <v>12</v>
      </c>
    </row>
    <row r="1149" spans="1:8" x14ac:dyDescent="0.25">
      <c r="A1149" s="3">
        <v>43132</v>
      </c>
      <c r="B1149">
        <v>187.19307111079399</v>
      </c>
      <c r="C1149">
        <v>194.254339513741</v>
      </c>
      <c r="D1149">
        <v>166.26785705183201</v>
      </c>
      <c r="E1149">
        <v>177.34709167480401</v>
      </c>
      <c r="F1149">
        <v>516251600</v>
      </c>
      <c r="G1149">
        <v>177.34709167480401</v>
      </c>
      <c r="H1149" t="s">
        <v>12</v>
      </c>
    </row>
    <row r="1150" spans="1:8" x14ac:dyDescent="0.25">
      <c r="A1150" s="3">
        <v>43160</v>
      </c>
      <c r="B1150">
        <v>178.03328547453401</v>
      </c>
      <c r="C1150">
        <v>185.08461275984499</v>
      </c>
      <c r="D1150">
        <v>148.20692573699901</v>
      </c>
      <c r="E1150">
        <v>158.91815185546801</v>
      </c>
      <c r="F1150">
        <v>996201700</v>
      </c>
      <c r="G1150">
        <v>158.91815185546801</v>
      </c>
      <c r="H1150" t="s">
        <v>12</v>
      </c>
    </row>
    <row r="1151" spans="1:8" x14ac:dyDescent="0.25">
      <c r="A1151" s="3">
        <v>43191</v>
      </c>
      <c r="B1151">
        <v>156.94897332569801</v>
      </c>
      <c r="C1151">
        <v>176.13373400884399</v>
      </c>
      <c r="D1151">
        <v>149.68879968668301</v>
      </c>
      <c r="E1151">
        <v>171.06155395507801</v>
      </c>
      <c r="F1151">
        <v>750072700</v>
      </c>
      <c r="G1151">
        <v>171.06155395507801</v>
      </c>
      <c r="H1151" t="s">
        <v>12</v>
      </c>
    </row>
    <row r="1152" spans="1:8" x14ac:dyDescent="0.25">
      <c r="A1152" s="3">
        <v>43221</v>
      </c>
      <c r="B1152">
        <v>171.06153656913801</v>
      </c>
      <c r="C1152">
        <v>191.66848567685901</v>
      </c>
      <c r="D1152">
        <v>169.301189763434</v>
      </c>
      <c r="E1152">
        <v>190.73361206054599</v>
      </c>
      <c r="F1152">
        <v>401144100</v>
      </c>
      <c r="G1152">
        <v>190.73361206054599</v>
      </c>
      <c r="H1152" t="s">
        <v>12</v>
      </c>
    </row>
    <row r="1153" spans="1:8" x14ac:dyDescent="0.25">
      <c r="A1153" s="3">
        <v>43252</v>
      </c>
      <c r="B1153">
        <v>192.01660098980199</v>
      </c>
      <c r="C1153">
        <v>202.439416971833</v>
      </c>
      <c r="D1153">
        <v>185.41281482443301</v>
      </c>
      <c r="E1153">
        <v>193.25978088378901</v>
      </c>
      <c r="F1153">
        <v>387265600</v>
      </c>
      <c r="G1153">
        <v>193.25978088378901</v>
      </c>
      <c r="H1153" t="s">
        <v>12</v>
      </c>
    </row>
    <row r="1154" spans="1:8" x14ac:dyDescent="0.25">
      <c r="A1154" s="3">
        <v>43282</v>
      </c>
      <c r="B1154">
        <v>192.31492512695999</v>
      </c>
      <c r="C1154">
        <v>217.42715547331201</v>
      </c>
      <c r="D1154">
        <v>165.65120891798799</v>
      </c>
      <c r="E1154">
        <v>171.63836669921801</v>
      </c>
      <c r="F1154">
        <v>647030700</v>
      </c>
      <c r="G1154">
        <v>171.63836669921801</v>
      </c>
      <c r="H1154" t="s">
        <v>12</v>
      </c>
    </row>
    <row r="1155" spans="1:8" x14ac:dyDescent="0.25">
      <c r="A1155" s="3">
        <v>43313</v>
      </c>
      <c r="B1155">
        <v>172.981027513996</v>
      </c>
      <c r="C1155">
        <v>187.27263485544401</v>
      </c>
      <c r="D1155">
        <v>169.341008073095</v>
      </c>
      <c r="E1155">
        <v>174.77120971679599</v>
      </c>
      <c r="F1155">
        <v>548832700</v>
      </c>
      <c r="G1155">
        <v>174.77120971679599</v>
      </c>
      <c r="H1155" t="s">
        <v>12</v>
      </c>
    </row>
    <row r="1156" spans="1:8" x14ac:dyDescent="0.25">
      <c r="A1156" s="3">
        <v>43344</v>
      </c>
      <c r="B1156">
        <v>172.55335254954699</v>
      </c>
      <c r="C1156">
        <v>172.94122403182999</v>
      </c>
      <c r="D1156">
        <v>158.00317162536501</v>
      </c>
      <c r="E1156">
        <v>163.56268310546801</v>
      </c>
      <c r="F1156">
        <v>500468800</v>
      </c>
      <c r="G1156">
        <v>163.56268310546801</v>
      </c>
      <c r="H1156" t="s">
        <v>12</v>
      </c>
    </row>
    <row r="1157" spans="1:8" x14ac:dyDescent="0.25">
      <c r="A1157" s="3">
        <v>43374</v>
      </c>
      <c r="B1157">
        <v>162.140502194329</v>
      </c>
      <c r="C1157">
        <v>164.97495857868199</v>
      </c>
      <c r="D1157">
        <v>138.27144691738101</v>
      </c>
      <c r="E1157">
        <v>150.961822509765</v>
      </c>
      <c r="F1157">
        <v>622446300</v>
      </c>
      <c r="G1157">
        <v>150.961822509765</v>
      </c>
      <c r="H1157" t="s">
        <v>12</v>
      </c>
    </row>
    <row r="1158" spans="1:8" x14ac:dyDescent="0.25">
      <c r="A1158" s="3">
        <v>43405</v>
      </c>
      <c r="B1158">
        <v>150.69329686922799</v>
      </c>
      <c r="C1158">
        <v>153.289057070616</v>
      </c>
      <c r="D1158">
        <v>126.157892944279</v>
      </c>
      <c r="E1158">
        <v>139.84281921386699</v>
      </c>
      <c r="F1158">
        <v>518151700</v>
      </c>
      <c r="G1158">
        <v>139.84281921386699</v>
      </c>
      <c r="H1158" t="s">
        <v>12</v>
      </c>
    </row>
    <row r="1159" spans="1:8" x14ac:dyDescent="0.25">
      <c r="A1159" s="3">
        <v>43435</v>
      </c>
      <c r="B1159">
        <v>142.219760673644</v>
      </c>
      <c r="C1159">
        <v>146.38690154384599</v>
      </c>
      <c r="D1159">
        <v>122.348772591954</v>
      </c>
      <c r="E1159">
        <v>130.374740600585</v>
      </c>
      <c r="F1159">
        <v>558786200</v>
      </c>
      <c r="G1159">
        <v>130.374740600585</v>
      </c>
      <c r="H1159" t="s">
        <v>12</v>
      </c>
    </row>
    <row r="1160" spans="1:8" x14ac:dyDescent="0.25">
      <c r="A1160" s="3">
        <v>43466</v>
      </c>
      <c r="B1160">
        <v>128.28622909649201</v>
      </c>
      <c r="C1160">
        <v>170.74329741661001</v>
      </c>
      <c r="D1160">
        <v>127.858567308304</v>
      </c>
      <c r="E1160">
        <v>165.78053283691401</v>
      </c>
      <c r="F1160">
        <v>527547900</v>
      </c>
      <c r="G1160">
        <v>165.78053283691401</v>
      </c>
      <c r="H1160" t="s">
        <v>12</v>
      </c>
    </row>
    <row r="1161" spans="1:8" x14ac:dyDescent="0.25">
      <c r="A1161" s="3">
        <v>43497</v>
      </c>
      <c r="B1161">
        <v>164.93515409991801</v>
      </c>
      <c r="C1161">
        <v>171.52898490778799</v>
      </c>
      <c r="D1161">
        <v>158.71925482418399</v>
      </c>
      <c r="E1161">
        <v>160.56910705566401</v>
      </c>
      <c r="F1161">
        <v>302243200</v>
      </c>
      <c r="G1161">
        <v>160.56910705566401</v>
      </c>
      <c r="H1161" t="s">
        <v>12</v>
      </c>
    </row>
    <row r="1162" spans="1:8" x14ac:dyDescent="0.25">
      <c r="A1162" s="3">
        <v>43525</v>
      </c>
      <c r="B1162">
        <v>161.71285173867301</v>
      </c>
      <c r="C1162">
        <v>173.349012875282</v>
      </c>
      <c r="D1162">
        <v>158.41095855269799</v>
      </c>
      <c r="E1162">
        <v>165.78053283691401</v>
      </c>
      <c r="F1162">
        <v>387936100</v>
      </c>
      <c r="G1162">
        <v>165.78053283691401</v>
      </c>
      <c r="H1162" t="s">
        <v>12</v>
      </c>
    </row>
    <row r="1163" spans="1:8" x14ac:dyDescent="0.25">
      <c r="A1163" s="3">
        <v>43556</v>
      </c>
      <c r="B1163">
        <v>166.914294273991</v>
      </c>
      <c r="C1163">
        <v>197.39705686064499</v>
      </c>
      <c r="D1163">
        <v>166.36729212758601</v>
      </c>
      <c r="E1163">
        <v>192.34477233886699</v>
      </c>
      <c r="F1163">
        <v>381985300</v>
      </c>
      <c r="G1163">
        <v>192.34477233886699</v>
      </c>
      <c r="H1163" t="s">
        <v>12</v>
      </c>
    </row>
    <row r="1164" spans="1:8" x14ac:dyDescent="0.25">
      <c r="A1164" s="3">
        <v>43586</v>
      </c>
      <c r="B1164">
        <v>193.71724489740299</v>
      </c>
      <c r="C1164">
        <v>195.109600181312</v>
      </c>
      <c r="D1164">
        <v>176.19338756811501</v>
      </c>
      <c r="E1164">
        <v>176.501693725585</v>
      </c>
      <c r="F1164">
        <v>286821500</v>
      </c>
      <c r="G1164">
        <v>176.501693725585</v>
      </c>
      <c r="H1164" t="s">
        <v>12</v>
      </c>
    </row>
    <row r="1165" spans="1:8" x14ac:dyDescent="0.25">
      <c r="A1165" s="3">
        <v>43617</v>
      </c>
      <c r="B1165">
        <v>174.04517139177801</v>
      </c>
      <c r="C1165">
        <v>197.794883064153</v>
      </c>
      <c r="D1165">
        <v>159.96242702446401</v>
      </c>
      <c r="E1165">
        <v>191.94696044921801</v>
      </c>
      <c r="F1165">
        <v>426428600</v>
      </c>
      <c r="G1165">
        <v>191.94696044921801</v>
      </c>
      <c r="H1165" t="s">
        <v>12</v>
      </c>
    </row>
    <row r="1166" spans="1:8" x14ac:dyDescent="0.25">
      <c r="A1166" s="3">
        <v>43647</v>
      </c>
      <c r="B1166">
        <v>194.14490618157299</v>
      </c>
      <c r="C1166">
        <v>207.52151755317399</v>
      </c>
      <c r="D1166">
        <v>190.88278848372499</v>
      </c>
      <c r="E1166">
        <v>193.17024230957</v>
      </c>
      <c r="F1166">
        <v>351020900</v>
      </c>
      <c r="G1166">
        <v>193.17024230957</v>
      </c>
      <c r="H1166" t="s">
        <v>12</v>
      </c>
    </row>
    <row r="1167" spans="1:8" x14ac:dyDescent="0.25">
      <c r="A1167" s="3">
        <v>43678</v>
      </c>
      <c r="B1167">
        <v>193.11059045368299</v>
      </c>
      <c r="C1167">
        <v>197.387132329916</v>
      </c>
      <c r="D1167">
        <v>175.696131938245</v>
      </c>
      <c r="E1167">
        <v>184.656967163085</v>
      </c>
      <c r="F1167">
        <v>294689500</v>
      </c>
      <c r="G1167">
        <v>184.656967163085</v>
      </c>
      <c r="H1167" t="s">
        <v>12</v>
      </c>
    </row>
    <row r="1168" spans="1:8" x14ac:dyDescent="0.25">
      <c r="A1168" s="3">
        <v>43709</v>
      </c>
      <c r="B1168">
        <v>182.99606560079599</v>
      </c>
      <c r="C1168">
        <v>192.046420567571</v>
      </c>
      <c r="D1168">
        <v>174.70157366080099</v>
      </c>
      <c r="E1168">
        <v>177.10836791992099</v>
      </c>
      <c r="F1168">
        <v>264538500</v>
      </c>
      <c r="G1168">
        <v>177.10836791992099</v>
      </c>
      <c r="H1168" t="s">
        <v>12</v>
      </c>
    </row>
    <row r="1169" spans="1:8" x14ac:dyDescent="0.25">
      <c r="A1169" s="3">
        <v>43739</v>
      </c>
      <c r="B1169">
        <v>178.17254037773199</v>
      </c>
      <c r="C1169">
        <v>197.009204986806</v>
      </c>
      <c r="D1169">
        <v>172.145606543051</v>
      </c>
      <c r="E1169">
        <v>190.60433959960901</v>
      </c>
      <c r="F1169">
        <v>326207200</v>
      </c>
      <c r="G1169">
        <v>190.60433959960901</v>
      </c>
      <c r="H1169" t="s">
        <v>12</v>
      </c>
    </row>
    <row r="1170" spans="1:8" x14ac:dyDescent="0.25">
      <c r="A1170" s="3">
        <v>43770</v>
      </c>
      <c r="B1170">
        <v>191.79779149504299</v>
      </c>
      <c r="C1170">
        <v>202.68804384184901</v>
      </c>
      <c r="D1170">
        <v>187.51129466576299</v>
      </c>
      <c r="E1170">
        <v>200.53982543945301</v>
      </c>
      <c r="F1170">
        <v>258303900</v>
      </c>
      <c r="G1170">
        <v>200.53982543945301</v>
      </c>
      <c r="H1170" t="s">
        <v>12</v>
      </c>
    </row>
    <row r="1171" spans="1:8" x14ac:dyDescent="0.25">
      <c r="A1171" s="3">
        <v>43800</v>
      </c>
      <c r="B1171">
        <v>201.02713994399599</v>
      </c>
      <c r="C1171">
        <v>207.790025535707</v>
      </c>
      <c r="D1171">
        <v>192.11602096088399</v>
      </c>
      <c r="E1171">
        <v>204.130111694335</v>
      </c>
      <c r="F1171">
        <v>276257100</v>
      </c>
      <c r="G1171">
        <v>204.130111694335</v>
      </c>
      <c r="H1171" t="s">
        <v>12</v>
      </c>
    </row>
    <row r="1172" spans="1:8" x14ac:dyDescent="0.25">
      <c r="A1172" s="3">
        <v>43831</v>
      </c>
      <c r="B1172">
        <v>205.621938134457</v>
      </c>
      <c r="C1172">
        <v>222.97672504104901</v>
      </c>
      <c r="D1172">
        <v>199.96298127839</v>
      </c>
      <c r="E1172">
        <v>200.808349609375</v>
      </c>
      <c r="F1172">
        <v>347314600</v>
      </c>
      <c r="G1172">
        <v>200.808349609375</v>
      </c>
      <c r="H1172" t="s">
        <v>12</v>
      </c>
    </row>
    <row r="1173" spans="1:8" x14ac:dyDescent="0.25">
      <c r="A1173" s="3">
        <v>43862</v>
      </c>
      <c r="B1173">
        <v>202.330008362895</v>
      </c>
      <c r="C1173">
        <v>217.57636778807199</v>
      </c>
      <c r="D1173">
        <v>180.82797464105599</v>
      </c>
      <c r="E1173">
        <v>191.41986083984301</v>
      </c>
      <c r="F1173">
        <v>317547300</v>
      </c>
      <c r="G1173">
        <v>191.41986083984301</v>
      </c>
      <c r="H1173" t="s">
        <v>12</v>
      </c>
    </row>
    <row r="1174" spans="1:8" x14ac:dyDescent="0.25">
      <c r="A1174" s="3">
        <v>43891</v>
      </c>
      <c r="B1174">
        <v>192.97134884205701</v>
      </c>
      <c r="C1174">
        <v>196.16384139096201</v>
      </c>
      <c r="D1174">
        <v>136.35197273872501</v>
      </c>
      <c r="E1174">
        <v>165.88992309570301</v>
      </c>
      <c r="F1174">
        <v>649467700</v>
      </c>
      <c r="G1174">
        <v>165.88992309570301</v>
      </c>
      <c r="H1174" t="s">
        <v>12</v>
      </c>
    </row>
    <row r="1175" spans="1:8" x14ac:dyDescent="0.25">
      <c r="A1175" s="3">
        <v>43922</v>
      </c>
      <c r="B1175">
        <v>160.73817249864101</v>
      </c>
      <c r="C1175">
        <v>208.54590274692401</v>
      </c>
      <c r="D1175">
        <v>150.00705101315901</v>
      </c>
      <c r="E1175">
        <v>203.59307861328099</v>
      </c>
      <c r="F1175">
        <v>541334600</v>
      </c>
      <c r="G1175">
        <v>203.59307861328099</v>
      </c>
      <c r="H1175" t="s">
        <v>12</v>
      </c>
    </row>
    <row r="1176" spans="1:8" x14ac:dyDescent="0.25">
      <c r="A1176" s="3">
        <v>43952</v>
      </c>
      <c r="B1176">
        <v>200.50003783647901</v>
      </c>
      <c r="C1176">
        <v>239.58559736477301</v>
      </c>
      <c r="D1176">
        <v>197.67552188731801</v>
      </c>
      <c r="E1176">
        <v>223.86186218261699</v>
      </c>
      <c r="F1176">
        <v>509476500</v>
      </c>
      <c r="G1176">
        <v>223.86186218261699</v>
      </c>
      <c r="H1176" t="s">
        <v>12</v>
      </c>
    </row>
    <row r="1177" spans="1:8" x14ac:dyDescent="0.25">
      <c r="A1177" s="3">
        <v>43983</v>
      </c>
      <c r="B1177">
        <v>223.36462055837501</v>
      </c>
      <c r="C1177">
        <v>243.85223185825501</v>
      </c>
      <c r="D1177">
        <v>205.97999668060601</v>
      </c>
      <c r="E1177">
        <v>225.83110046386699</v>
      </c>
      <c r="F1177">
        <v>548043800</v>
      </c>
      <c r="G1177">
        <v>225.83110046386699</v>
      </c>
      <c r="H1177" t="s">
        <v>12</v>
      </c>
    </row>
    <row r="1178" spans="1:8" x14ac:dyDescent="0.25">
      <c r="A1178" s="3">
        <v>44013</v>
      </c>
      <c r="B1178">
        <v>227.25328152390799</v>
      </c>
      <c r="C1178">
        <v>254.45406330387701</v>
      </c>
      <c r="D1178">
        <v>225.66200521107501</v>
      </c>
      <c r="E1178">
        <v>252.28594970703099</v>
      </c>
      <c r="F1178">
        <v>517599700</v>
      </c>
      <c r="G1178">
        <v>252.28594970703099</v>
      </c>
      <c r="H1178" t="s">
        <v>12</v>
      </c>
    </row>
    <row r="1179" spans="1:8" x14ac:dyDescent="0.25">
      <c r="A1179" s="3">
        <v>44044</v>
      </c>
      <c r="B1179">
        <v>251.27150780144001</v>
      </c>
      <c r="C1179">
        <v>303.00770039692799</v>
      </c>
      <c r="D1179">
        <v>246.079987480292</v>
      </c>
      <c r="E1179">
        <v>291.60028076171801</v>
      </c>
      <c r="F1179">
        <v>574239100</v>
      </c>
      <c r="G1179">
        <v>291.60028076171801</v>
      </c>
      <c r="H1179" t="s">
        <v>12</v>
      </c>
    </row>
    <row r="1180" spans="1:8" x14ac:dyDescent="0.25">
      <c r="A1180" s="3">
        <v>44075</v>
      </c>
      <c r="B1180">
        <v>293.102021433397</v>
      </c>
      <c r="C1180">
        <v>301.943531187323</v>
      </c>
      <c r="D1180">
        <v>242.79800481282399</v>
      </c>
      <c r="E1180">
        <v>260.47103881835898</v>
      </c>
      <c r="F1180">
        <v>499115300</v>
      </c>
      <c r="G1180">
        <v>260.47103881835898</v>
      </c>
      <c r="H1180" t="s">
        <v>12</v>
      </c>
    </row>
    <row r="1181" spans="1:8" x14ac:dyDescent="0.25">
      <c r="A1181" s="3">
        <v>44105</v>
      </c>
      <c r="B1181">
        <v>263.90217596049303</v>
      </c>
      <c r="C1181">
        <v>283.68363430312297</v>
      </c>
      <c r="D1181">
        <v>253.429632049438</v>
      </c>
      <c r="E1181">
        <v>261.67437744140602</v>
      </c>
      <c r="F1181">
        <v>454101600</v>
      </c>
      <c r="G1181">
        <v>261.67437744140602</v>
      </c>
      <c r="H1181" t="s">
        <v>12</v>
      </c>
    </row>
    <row r="1182" spans="1:8" x14ac:dyDescent="0.25">
      <c r="A1182" s="3">
        <v>44136</v>
      </c>
      <c r="B1182">
        <v>263.15632830595598</v>
      </c>
      <c r="C1182">
        <v>295.75747691386101</v>
      </c>
      <c r="D1182">
        <v>255.935929706872</v>
      </c>
      <c r="E1182">
        <v>275.45883178710898</v>
      </c>
      <c r="F1182">
        <v>356771600</v>
      </c>
      <c r="G1182">
        <v>275.45883178710898</v>
      </c>
      <c r="H1182" t="s">
        <v>12</v>
      </c>
    </row>
    <row r="1183" spans="1:8" x14ac:dyDescent="0.25">
      <c r="A1183" s="3">
        <v>44166</v>
      </c>
      <c r="B1183">
        <v>277.63684894059901</v>
      </c>
      <c r="C1183">
        <v>290.18798675410397</v>
      </c>
      <c r="D1183">
        <v>263.18612884002999</v>
      </c>
      <c r="E1183">
        <v>271.66958618164</v>
      </c>
      <c r="F1183">
        <v>363901000</v>
      </c>
      <c r="G1183">
        <v>271.66958618164</v>
      </c>
      <c r="H1183" t="s">
        <v>12</v>
      </c>
    </row>
    <row r="1184" spans="1:8" x14ac:dyDescent="0.25">
      <c r="A1184" s="3">
        <v>44197</v>
      </c>
      <c r="B1184">
        <v>273.28076032792302</v>
      </c>
      <c r="C1184">
        <v>285.22524178536702</v>
      </c>
      <c r="D1184">
        <v>243.27537392669601</v>
      </c>
      <c r="E1184">
        <v>256.92050170898398</v>
      </c>
      <c r="F1184">
        <v>452633100</v>
      </c>
      <c r="G1184">
        <v>256.92050170898398</v>
      </c>
      <c r="H1184" t="s">
        <v>12</v>
      </c>
    </row>
    <row r="1185" spans="1:8" x14ac:dyDescent="0.25">
      <c r="A1185" s="3">
        <v>44228</v>
      </c>
      <c r="B1185">
        <v>258.10404400478097</v>
      </c>
      <c r="C1185">
        <v>275.09087226149398</v>
      </c>
      <c r="D1185">
        <v>252.653947217314</v>
      </c>
      <c r="E1185">
        <v>256.21441650390602</v>
      </c>
      <c r="F1185">
        <v>317775200</v>
      </c>
      <c r="G1185">
        <v>256.21441650390602</v>
      </c>
      <c r="H1185" t="s">
        <v>12</v>
      </c>
    </row>
    <row r="1186" spans="1:8" x14ac:dyDescent="0.25">
      <c r="A1186" s="3">
        <v>44256</v>
      </c>
      <c r="B1186">
        <v>259.396965892026</v>
      </c>
      <c r="C1186">
        <v>298.07476515530902</v>
      </c>
      <c r="D1186">
        <v>252.11689673747901</v>
      </c>
      <c r="E1186">
        <v>292.92303466796801</v>
      </c>
      <c r="F1186">
        <v>497416700</v>
      </c>
      <c r="G1186">
        <v>292.92303466796801</v>
      </c>
      <c r="H1186" t="s">
        <v>12</v>
      </c>
    </row>
    <row r="1187" spans="1:8" x14ac:dyDescent="0.25">
      <c r="A1187" s="3">
        <v>44287</v>
      </c>
      <c r="B1187">
        <v>296.77191002127398</v>
      </c>
      <c r="C1187">
        <v>329.99962719093901</v>
      </c>
      <c r="D1187">
        <v>294.42480085662601</v>
      </c>
      <c r="E1187">
        <v>323.30633544921801</v>
      </c>
      <c r="F1187">
        <v>421257700</v>
      </c>
      <c r="G1187">
        <v>323.30633544921801</v>
      </c>
      <c r="H1187" t="s">
        <v>12</v>
      </c>
    </row>
    <row r="1188" spans="1:8" x14ac:dyDescent="0.25">
      <c r="A1188" s="3">
        <v>44317</v>
      </c>
      <c r="B1188">
        <v>324.39040189216098</v>
      </c>
      <c r="C1188">
        <v>331.95886651171298</v>
      </c>
      <c r="D1188">
        <v>296.563052242764</v>
      </c>
      <c r="E1188">
        <v>326.936431884765</v>
      </c>
      <c r="F1188">
        <v>353423700</v>
      </c>
      <c r="G1188">
        <v>326.936431884765</v>
      </c>
      <c r="H1188" t="s">
        <v>12</v>
      </c>
    </row>
    <row r="1189" spans="1:8" x14ac:dyDescent="0.25">
      <c r="A1189" s="3">
        <v>44348</v>
      </c>
      <c r="B1189">
        <v>328.34864800897901</v>
      </c>
      <c r="C1189">
        <v>356.18595117890902</v>
      </c>
      <c r="D1189">
        <v>321.715057485638</v>
      </c>
      <c r="E1189">
        <v>345.81283569335898</v>
      </c>
      <c r="F1189">
        <v>344810400</v>
      </c>
      <c r="G1189">
        <v>345.81283569335898</v>
      </c>
      <c r="H1189" t="s">
        <v>12</v>
      </c>
    </row>
    <row r="1190" spans="1:8" x14ac:dyDescent="0.25">
      <c r="A1190" s="3">
        <v>44378</v>
      </c>
      <c r="B1190">
        <v>344.92776029109098</v>
      </c>
      <c r="C1190">
        <v>375.49007824573602</v>
      </c>
      <c r="D1190">
        <v>332.674970822864</v>
      </c>
      <c r="E1190">
        <v>354.35601806640602</v>
      </c>
      <c r="F1190">
        <v>335420300</v>
      </c>
      <c r="G1190">
        <v>354.35601806640602</v>
      </c>
      <c r="H1190" t="s">
        <v>12</v>
      </c>
    </row>
    <row r="1191" spans="1:8" x14ac:dyDescent="0.25">
      <c r="A1191" s="3">
        <v>44409</v>
      </c>
      <c r="B1191">
        <v>356.14613742949001</v>
      </c>
      <c r="C1191">
        <v>380.67159094405503</v>
      </c>
      <c r="D1191">
        <v>345.80288807904799</v>
      </c>
      <c r="E1191">
        <v>377.31002807617102</v>
      </c>
      <c r="F1191">
        <v>226132300</v>
      </c>
      <c r="G1191">
        <v>377.31002807617102</v>
      </c>
      <c r="H1191" t="s">
        <v>12</v>
      </c>
    </row>
    <row r="1192" spans="1:8" x14ac:dyDescent="0.25">
      <c r="A1192" s="3">
        <v>44440</v>
      </c>
      <c r="B1192">
        <v>377.518915642347</v>
      </c>
      <c r="C1192">
        <v>382.23304401954402</v>
      </c>
      <c r="D1192">
        <v>336.30501396731398</v>
      </c>
      <c r="E1192">
        <v>337.53826904296801</v>
      </c>
      <c r="F1192">
        <v>338121800</v>
      </c>
      <c r="G1192">
        <v>337.53826904296801</v>
      </c>
      <c r="H1192" t="s">
        <v>12</v>
      </c>
    </row>
    <row r="1193" spans="1:8" x14ac:dyDescent="0.25">
      <c r="A1193" s="3">
        <v>44470</v>
      </c>
      <c r="B1193">
        <v>339.74611488743199</v>
      </c>
      <c r="C1193">
        <v>343.137513106548</v>
      </c>
      <c r="D1193">
        <v>306.42889543608698</v>
      </c>
      <c r="E1193">
        <v>321.80456542968699</v>
      </c>
      <c r="F1193">
        <v>588382500</v>
      </c>
      <c r="G1193">
        <v>321.80456542968699</v>
      </c>
      <c r="H1193" t="s">
        <v>12</v>
      </c>
    </row>
    <row r="1194" spans="1:8" x14ac:dyDescent="0.25">
      <c r="A1194" s="3">
        <v>44501</v>
      </c>
      <c r="B1194">
        <v>324.26109358512002</v>
      </c>
      <c r="C1194">
        <v>351.89944602557398</v>
      </c>
      <c r="D1194">
        <v>321.43659262153602</v>
      </c>
      <c r="E1194">
        <v>322.689697265625</v>
      </c>
      <c r="F1194">
        <v>441125000</v>
      </c>
      <c r="G1194">
        <v>322.689697265625</v>
      </c>
      <c r="H1194" t="s">
        <v>12</v>
      </c>
    </row>
    <row r="1195" spans="1:8" x14ac:dyDescent="0.25">
      <c r="A1195" s="3">
        <v>44531</v>
      </c>
      <c r="B1195">
        <v>328.48786824482897</v>
      </c>
      <c r="C1195">
        <v>350.78552243269701</v>
      </c>
      <c r="D1195">
        <v>297.865857259032</v>
      </c>
      <c r="E1195">
        <v>334.51480102539</v>
      </c>
      <c r="F1195">
        <v>438246900</v>
      </c>
      <c r="G1195">
        <v>334.51480102539</v>
      </c>
      <c r="H1195" t="s">
        <v>12</v>
      </c>
    </row>
    <row r="1196" spans="1:8" x14ac:dyDescent="0.25">
      <c r="A1196" s="3">
        <v>44562</v>
      </c>
      <c r="B1196">
        <v>336.45413461048298</v>
      </c>
      <c r="C1196">
        <v>341.218007616428</v>
      </c>
      <c r="D1196">
        <v>287.43309559020202</v>
      </c>
      <c r="E1196">
        <v>311.55078125</v>
      </c>
      <c r="F1196">
        <v>427237300</v>
      </c>
      <c r="G1196">
        <v>311.55078125</v>
      </c>
      <c r="H1196" t="s">
        <v>12</v>
      </c>
    </row>
    <row r="1197" spans="1:8" x14ac:dyDescent="0.25">
      <c r="A1197" s="3">
        <v>44593</v>
      </c>
      <c r="B1197">
        <v>312.84370858926201</v>
      </c>
      <c r="C1197">
        <v>326.210380257152</v>
      </c>
      <c r="D1197">
        <v>189.18213088634599</v>
      </c>
      <c r="E1197">
        <v>209.87858581542901</v>
      </c>
      <c r="F1197">
        <v>1128039600</v>
      </c>
      <c r="G1197">
        <v>209.87858581542901</v>
      </c>
      <c r="H1197" t="s">
        <v>12</v>
      </c>
    </row>
    <row r="1198" spans="1:8" x14ac:dyDescent="0.25">
      <c r="A1198" s="3">
        <v>44621</v>
      </c>
      <c r="B1198">
        <v>208.72491596261199</v>
      </c>
      <c r="C1198">
        <v>229.88880818271301</v>
      </c>
      <c r="D1198">
        <v>184.80614816454599</v>
      </c>
      <c r="E1198">
        <v>221.14677429199199</v>
      </c>
      <c r="F1198">
        <v>733274500</v>
      </c>
      <c r="G1198">
        <v>221.14677429199199</v>
      </c>
      <c r="H1198" t="s">
        <v>12</v>
      </c>
    </row>
    <row r="1199" spans="1:8" x14ac:dyDescent="0.25">
      <c r="A1199" s="3">
        <v>44652</v>
      </c>
      <c r="B1199">
        <v>223.32482300773199</v>
      </c>
      <c r="C1199">
        <v>235.567655288456</v>
      </c>
      <c r="D1199">
        <v>168.07790948730201</v>
      </c>
      <c r="E1199">
        <v>199.376205444335</v>
      </c>
      <c r="F1199">
        <v>672255000</v>
      </c>
      <c r="G1199">
        <v>199.376205444335</v>
      </c>
      <c r="H1199" t="s">
        <v>12</v>
      </c>
    </row>
    <row r="1200" spans="1:8" x14ac:dyDescent="0.25">
      <c r="A1200" s="3">
        <v>44682</v>
      </c>
      <c r="B1200">
        <v>200.072379360886</v>
      </c>
      <c r="C1200">
        <v>223.07618287858</v>
      </c>
      <c r="D1200">
        <v>175.14911354609399</v>
      </c>
      <c r="E1200">
        <v>192.58346557617099</v>
      </c>
      <c r="F1200">
        <v>680548800</v>
      </c>
      <c r="G1200">
        <v>192.58346557617099</v>
      </c>
      <c r="H1200" t="s">
        <v>12</v>
      </c>
    </row>
    <row r="1201" spans="1:8" x14ac:dyDescent="0.25">
      <c r="A1201" s="3">
        <v>44713</v>
      </c>
      <c r="B1201">
        <v>195.43780365952799</v>
      </c>
      <c r="C1201">
        <v>200.92768988088</v>
      </c>
      <c r="D1201">
        <v>153.40838663263801</v>
      </c>
      <c r="E1201">
        <v>160.370193481445</v>
      </c>
      <c r="F1201">
        <v>685975600</v>
      </c>
      <c r="G1201">
        <v>160.370193481445</v>
      </c>
      <c r="H1201" t="s">
        <v>12</v>
      </c>
    </row>
    <row r="1202" spans="1:8" x14ac:dyDescent="0.25">
      <c r="A1202" s="3">
        <v>44743</v>
      </c>
      <c r="B1202">
        <v>159.43532316146801</v>
      </c>
      <c r="C1202">
        <v>182.84689403502901</v>
      </c>
      <c r="D1202">
        <v>154.00512220484299</v>
      </c>
      <c r="E1202">
        <v>158.23193359375</v>
      </c>
      <c r="F1202">
        <v>586482400</v>
      </c>
      <c r="G1202">
        <v>158.23193359375</v>
      </c>
      <c r="H1202" t="s">
        <v>12</v>
      </c>
    </row>
    <row r="1203" spans="1:8" x14ac:dyDescent="0.25">
      <c r="A1203" s="3">
        <v>44774</v>
      </c>
      <c r="B1203">
        <v>156.39201407034</v>
      </c>
      <c r="C1203">
        <v>182.100977620479</v>
      </c>
      <c r="D1203">
        <v>154.38303132566</v>
      </c>
      <c r="E1203">
        <v>162.041015625</v>
      </c>
      <c r="F1203">
        <v>551922900</v>
      </c>
      <c r="G1203">
        <v>162.041015625</v>
      </c>
      <c r="H1203" t="s">
        <v>12</v>
      </c>
    </row>
    <row r="1204" spans="1:8" x14ac:dyDescent="0.25">
      <c r="A1204" s="3">
        <v>44805</v>
      </c>
      <c r="B1204">
        <v>162.68747875406501</v>
      </c>
      <c r="C1204">
        <v>170.454863505627</v>
      </c>
      <c r="D1204">
        <v>133.388211345407</v>
      </c>
      <c r="E1204">
        <v>134.939697265625</v>
      </c>
      <c r="F1204">
        <v>635014800</v>
      </c>
      <c r="G1204">
        <v>134.939697265625</v>
      </c>
      <c r="H1204" t="s">
        <v>12</v>
      </c>
    </row>
    <row r="1205" spans="1:8" x14ac:dyDescent="0.25">
      <c r="A1205" s="3">
        <v>44835</v>
      </c>
      <c r="B1205">
        <v>136.391756866034</v>
      </c>
      <c r="C1205">
        <v>141.613112610044</v>
      </c>
      <c r="D1205">
        <v>92.094768367271598</v>
      </c>
      <c r="E1205">
        <v>92.651718139648395</v>
      </c>
      <c r="F1205">
        <v>1107662200</v>
      </c>
      <c r="G1205">
        <v>92.651718139648395</v>
      </c>
      <c r="H1205" t="s">
        <v>12</v>
      </c>
    </row>
    <row r="1206" spans="1:8" x14ac:dyDescent="0.25">
      <c r="A1206" s="3">
        <v>44866</v>
      </c>
      <c r="B1206">
        <v>93.815317316558307</v>
      </c>
      <c r="C1206">
        <v>118.09212722913</v>
      </c>
      <c r="D1206">
        <v>87.609358618002105</v>
      </c>
      <c r="E1206">
        <v>117.45561981201099</v>
      </c>
      <c r="F1206">
        <v>1063791200</v>
      </c>
      <c r="G1206">
        <v>117.45561981201099</v>
      </c>
      <c r="H1206" t="s">
        <v>12</v>
      </c>
    </row>
    <row r="1207" spans="1:8" x14ac:dyDescent="0.25">
      <c r="A1207" s="3">
        <v>44896</v>
      </c>
      <c r="B1207">
        <v>118.54962363554201</v>
      </c>
      <c r="C1207">
        <v>123.989779697643</v>
      </c>
      <c r="D1207">
        <v>111.846400225216</v>
      </c>
      <c r="E1207">
        <v>119.68340301513599</v>
      </c>
      <c r="F1207">
        <v>653019800</v>
      </c>
      <c r="G1207">
        <v>119.68340301513599</v>
      </c>
      <c r="H1207" t="s">
        <v>12</v>
      </c>
    </row>
    <row r="1208" spans="1:8" x14ac:dyDescent="0.25">
      <c r="A1208" s="3">
        <v>44927</v>
      </c>
      <c r="B1208">
        <v>122.14987328935</v>
      </c>
      <c r="C1208">
        <v>152.354172235042</v>
      </c>
      <c r="D1208">
        <v>121.612818708894</v>
      </c>
      <c r="E1208">
        <v>148.15719604492099</v>
      </c>
      <c r="F1208">
        <v>548770600</v>
      </c>
      <c r="G1208">
        <v>148.15719604492099</v>
      </c>
      <c r="H1208" t="s">
        <v>12</v>
      </c>
    </row>
    <row r="1209" spans="1:8" x14ac:dyDescent="0.25">
      <c r="A1209" s="3">
        <v>44958</v>
      </c>
      <c r="B1209">
        <v>147.22233832357699</v>
      </c>
      <c r="C1209">
        <v>196.084286984946</v>
      </c>
      <c r="D1209">
        <v>146.25762948708299</v>
      </c>
      <c r="E1209">
        <v>173.98551940917901</v>
      </c>
      <c r="F1209">
        <v>772170900</v>
      </c>
      <c r="G1209">
        <v>173.98551940917901</v>
      </c>
      <c r="H1209" t="s">
        <v>12</v>
      </c>
    </row>
    <row r="1210" spans="1:8" x14ac:dyDescent="0.25">
      <c r="A1210" s="3">
        <v>44986</v>
      </c>
      <c r="B1210">
        <v>173.63738559306</v>
      </c>
      <c r="C1210">
        <v>211.01234066149499</v>
      </c>
      <c r="D1210">
        <v>170.49462377473</v>
      </c>
      <c r="E1210">
        <v>210.783599853515</v>
      </c>
      <c r="F1210">
        <v>690053000</v>
      </c>
      <c r="G1210">
        <v>210.783599853515</v>
      </c>
      <c r="H1210" t="s">
        <v>12</v>
      </c>
    </row>
    <row r="1211" spans="1:8" x14ac:dyDescent="0.25">
      <c r="A1211" s="3">
        <v>45017</v>
      </c>
      <c r="B1211">
        <v>207.70053724738599</v>
      </c>
      <c r="C1211">
        <v>240.37130930218501</v>
      </c>
      <c r="D1211">
        <v>205.99987573553</v>
      </c>
      <c r="E1211">
        <v>239.0087890625</v>
      </c>
      <c r="F1211">
        <v>446687900</v>
      </c>
      <c r="G1211">
        <v>239.0087890625</v>
      </c>
      <c r="H1211" t="s">
        <v>12</v>
      </c>
    </row>
    <row r="1212" spans="1:8" x14ac:dyDescent="0.25">
      <c r="A1212" s="3">
        <v>45047</v>
      </c>
      <c r="B1212">
        <v>237.318063140893</v>
      </c>
      <c r="C1212">
        <v>267.18421556842202</v>
      </c>
      <c r="D1212">
        <v>228.59592396949</v>
      </c>
      <c r="E1212">
        <v>263.27566528320301</v>
      </c>
      <c r="F1212">
        <v>487130000</v>
      </c>
      <c r="G1212">
        <v>263.27566528320301</v>
      </c>
      <c r="H1212" t="s">
        <v>12</v>
      </c>
    </row>
    <row r="1213" spans="1:8" x14ac:dyDescent="0.25">
      <c r="A1213" s="3">
        <v>45078</v>
      </c>
      <c r="B1213">
        <v>264.44921299224302</v>
      </c>
      <c r="C1213">
        <v>288.20888097708701</v>
      </c>
      <c r="D1213">
        <v>257.46752584484801</v>
      </c>
      <c r="E1213">
        <v>285.41421508789</v>
      </c>
      <c r="F1213">
        <v>481150500</v>
      </c>
      <c r="G1213">
        <v>285.41421508789</v>
      </c>
      <c r="H1213" t="s">
        <v>12</v>
      </c>
    </row>
    <row r="1214" spans="1:8" x14ac:dyDescent="0.25">
      <c r="A1214" s="3">
        <v>45108</v>
      </c>
      <c r="B1214">
        <v>285.135749823362</v>
      </c>
      <c r="C1214">
        <v>324.420234087317</v>
      </c>
      <c r="D1214">
        <v>283.29583752812698</v>
      </c>
      <c r="E1214">
        <v>316.86169433593699</v>
      </c>
      <c r="F1214">
        <v>625139900</v>
      </c>
      <c r="G1214">
        <v>316.86169433593699</v>
      </c>
      <c r="H1214" t="s">
        <v>12</v>
      </c>
    </row>
    <row r="1215" spans="1:8" x14ac:dyDescent="0.25">
      <c r="A1215" s="3">
        <v>45139</v>
      </c>
      <c r="B1215">
        <v>315.80747325492803</v>
      </c>
      <c r="C1215">
        <v>322.37146895603502</v>
      </c>
      <c r="D1215">
        <v>272.88295560229398</v>
      </c>
      <c r="E1215">
        <v>294.27560424804602</v>
      </c>
      <c r="F1215">
        <v>424505900</v>
      </c>
      <c r="G1215">
        <v>294.27560424804602</v>
      </c>
      <c r="H1215" t="s">
        <v>12</v>
      </c>
    </row>
    <row r="1216" spans="1:8" x14ac:dyDescent="0.25">
      <c r="A1216" s="3">
        <v>45170</v>
      </c>
      <c r="B1216">
        <v>297.73660823437598</v>
      </c>
      <c r="C1216">
        <v>311.16295114356001</v>
      </c>
      <c r="D1216">
        <v>285.22525908532702</v>
      </c>
      <c r="E1216">
        <v>298.572021484375</v>
      </c>
      <c r="F1216">
        <v>406770000</v>
      </c>
      <c r="G1216">
        <v>298.572021484375</v>
      </c>
      <c r="H1216" t="s">
        <v>12</v>
      </c>
    </row>
    <row r="1217" spans="1:8" x14ac:dyDescent="0.25">
      <c r="A1217" s="3">
        <v>45200</v>
      </c>
      <c r="B1217">
        <v>301.08820140565098</v>
      </c>
      <c r="C1217">
        <v>328.73653919441301</v>
      </c>
      <c r="D1217">
        <v>277.875551128594</v>
      </c>
      <c r="E1217">
        <v>299.626220703125</v>
      </c>
      <c r="F1217">
        <v>511352700</v>
      </c>
      <c r="G1217">
        <v>299.626220703125</v>
      </c>
      <c r="H1217" t="s">
        <v>12</v>
      </c>
    </row>
    <row r="1218" spans="1:8" x14ac:dyDescent="0.25">
      <c r="A1218" s="3">
        <v>45231</v>
      </c>
      <c r="B1218">
        <v>300.20307300058499</v>
      </c>
      <c r="C1218">
        <v>341.04899699456701</v>
      </c>
      <c r="D1218">
        <v>300.20307300058499</v>
      </c>
      <c r="E1218">
        <v>325.36502075195301</v>
      </c>
      <c r="F1218">
        <v>329280700</v>
      </c>
      <c r="G1218">
        <v>325.36502075195301</v>
      </c>
      <c r="H1218" t="s">
        <v>12</v>
      </c>
    </row>
    <row r="1219" spans="1:8" x14ac:dyDescent="0.25">
      <c r="A1219" s="3">
        <v>45261</v>
      </c>
      <c r="B1219">
        <v>323.70415693553201</v>
      </c>
      <c r="C1219">
        <v>359.92542849015899</v>
      </c>
      <c r="D1219">
        <v>311.94864084634702</v>
      </c>
      <c r="E1219">
        <v>352.02874755859301</v>
      </c>
      <c r="F1219">
        <v>334625900</v>
      </c>
      <c r="G1219">
        <v>352.02874755859301</v>
      </c>
      <c r="H1219" t="s">
        <v>12</v>
      </c>
    </row>
    <row r="1220" spans="1:8" x14ac:dyDescent="0.25">
      <c r="A1220" s="3">
        <v>45292</v>
      </c>
      <c r="B1220">
        <v>349.40312548382002</v>
      </c>
      <c r="C1220">
        <v>404.142792876481</v>
      </c>
      <c r="D1220">
        <v>338.15483784348601</v>
      </c>
      <c r="E1220">
        <v>388.01132202148398</v>
      </c>
      <c r="F1220">
        <v>347235200</v>
      </c>
      <c r="G1220">
        <v>388.01132202148398</v>
      </c>
      <c r="H1220" t="s">
        <v>12</v>
      </c>
    </row>
    <row r="1221" spans="1:8" x14ac:dyDescent="0.25">
      <c r="A1221" s="3">
        <v>45323</v>
      </c>
      <c r="B1221">
        <v>391.790605067591</v>
      </c>
      <c r="C1221">
        <v>491.66268107261499</v>
      </c>
      <c r="D1221">
        <v>390.90544647625899</v>
      </c>
      <c r="E1221">
        <v>487.45578002929602</v>
      </c>
      <c r="F1221">
        <v>466206300</v>
      </c>
      <c r="G1221">
        <v>487.45578002929602</v>
      </c>
      <c r="H1221" t="s">
        <v>12</v>
      </c>
    </row>
    <row r="1222" spans="1:8" x14ac:dyDescent="0.25">
      <c r="A1222" s="3">
        <v>45352</v>
      </c>
      <c r="B1222">
        <v>489.94428493992501</v>
      </c>
      <c r="C1222">
        <v>521.26585619106697</v>
      </c>
      <c r="D1222">
        <v>473.905197157901</v>
      </c>
      <c r="E1222">
        <v>483.44302368164</v>
      </c>
      <c r="F1222">
        <v>279596300</v>
      </c>
      <c r="G1222">
        <v>483.44302368164</v>
      </c>
      <c r="H1222" t="s">
        <v>12</v>
      </c>
    </row>
    <row r="1223" spans="1:8" x14ac:dyDescent="0.25">
      <c r="A1223" s="3">
        <v>45383</v>
      </c>
      <c r="B1223">
        <v>485.055902474199</v>
      </c>
      <c r="C1223">
        <v>529.150965537307</v>
      </c>
      <c r="D1223">
        <v>412.67583443762101</v>
      </c>
      <c r="E1223">
        <v>428.27688598632801</v>
      </c>
      <c r="F1223">
        <v>437279500</v>
      </c>
      <c r="G1223">
        <v>428.27688598632801</v>
      </c>
      <c r="H1223" t="s">
        <v>12</v>
      </c>
    </row>
    <row r="1224" spans="1:8" x14ac:dyDescent="0.25">
      <c r="A1224" s="3">
        <v>45413</v>
      </c>
      <c r="B1224">
        <v>426.71375067570602</v>
      </c>
      <c r="C1224">
        <v>480.37653235894197</v>
      </c>
      <c r="D1224">
        <v>425.23028745919601</v>
      </c>
      <c r="E1224">
        <v>464.77548217773398</v>
      </c>
      <c r="F1224">
        <v>282471200</v>
      </c>
      <c r="G1224">
        <v>464.77548217773398</v>
      </c>
      <c r="H1224" t="s">
        <v>12</v>
      </c>
    </row>
    <row r="1225" spans="1:8" x14ac:dyDescent="0.25">
      <c r="A1225" s="3">
        <v>45444</v>
      </c>
      <c r="B1225">
        <v>468.78777497607803</v>
      </c>
      <c r="C1225">
        <v>520.57885930884197</v>
      </c>
      <c r="D1225">
        <v>466.17931021023497</v>
      </c>
      <c r="E1225">
        <v>502.0009765625</v>
      </c>
      <c r="F1225">
        <v>226116800</v>
      </c>
      <c r="G1225">
        <v>502.0009765625</v>
      </c>
      <c r="H1225" t="s">
        <v>12</v>
      </c>
    </row>
    <row r="1226" spans="1:8" x14ac:dyDescent="0.25">
      <c r="A1226" s="3">
        <v>45474</v>
      </c>
      <c r="B1226">
        <v>503.22689849116898</v>
      </c>
      <c r="C1226">
        <v>540.95768875714998</v>
      </c>
      <c r="D1226">
        <v>441.13947551373298</v>
      </c>
      <c r="E1226">
        <v>473.20965576171801</v>
      </c>
      <c r="F1226">
        <v>324005400</v>
      </c>
      <c r="G1226">
        <v>473.20965576171801</v>
      </c>
      <c r="H1226" t="s">
        <v>12</v>
      </c>
    </row>
    <row r="1227" spans="1:8" x14ac:dyDescent="0.25">
      <c r="A1227" s="3">
        <v>45505</v>
      </c>
      <c r="B1227">
        <v>519.22212717899697</v>
      </c>
      <c r="C1227">
        <v>542.37283710857605</v>
      </c>
      <c r="D1227">
        <v>449.26166716723799</v>
      </c>
      <c r="E1227">
        <v>519.53106689453102</v>
      </c>
      <c r="F1227">
        <v>323379200</v>
      </c>
      <c r="G1227">
        <v>519.53106689453102</v>
      </c>
      <c r="H1227" t="s">
        <v>12</v>
      </c>
    </row>
    <row r="1228" spans="1:8" x14ac:dyDescent="0.25">
      <c r="A1228" s="3">
        <v>45536</v>
      </c>
      <c r="B1228">
        <v>517.86676246335503</v>
      </c>
      <c r="C1228">
        <v>575.42966834813899</v>
      </c>
      <c r="D1228">
        <v>493.90878955171797</v>
      </c>
      <c r="E1228">
        <v>570.486572265625</v>
      </c>
      <c r="F1228">
        <v>246415200</v>
      </c>
      <c r="G1228">
        <v>570.486572265625</v>
      </c>
      <c r="H1228" t="s">
        <v>12</v>
      </c>
    </row>
    <row r="1229" spans="1:8" x14ac:dyDescent="0.25">
      <c r="A1229" s="3">
        <v>45566</v>
      </c>
      <c r="B1229">
        <v>576.55716198914695</v>
      </c>
      <c r="C1229">
        <v>601.46572477730194</v>
      </c>
      <c r="D1229">
        <v>560.13772068448395</v>
      </c>
      <c r="E1229">
        <v>566.18280029296795</v>
      </c>
      <c r="F1229">
        <v>265878300</v>
      </c>
      <c r="G1229">
        <v>566.18280029296795</v>
      </c>
      <c r="H1229" t="s">
        <v>12</v>
      </c>
    </row>
    <row r="1230" spans="1:8" x14ac:dyDescent="0.25">
      <c r="A1230" s="3">
        <v>45597</v>
      </c>
      <c r="B1230">
        <v>566.21268522616106</v>
      </c>
      <c r="C1230">
        <v>598.18377473841201</v>
      </c>
      <c r="D1230">
        <v>547.69837729175504</v>
      </c>
      <c r="E1230">
        <v>572.90618896484295</v>
      </c>
      <c r="F1230">
        <v>237791800</v>
      </c>
      <c r="G1230">
        <v>572.90618896484295</v>
      </c>
      <c r="H1230" t="s">
        <v>12</v>
      </c>
    </row>
    <row r="1231" spans="1:8" x14ac:dyDescent="0.25">
      <c r="A1231" s="3">
        <v>45627</v>
      </c>
      <c r="B1231">
        <v>576.07837296085597</v>
      </c>
      <c r="C1231">
        <v>636.82848028159901</v>
      </c>
      <c r="D1231">
        <v>574.15313133230097</v>
      </c>
      <c r="E1231">
        <v>584.06866455078102</v>
      </c>
      <c r="F1231">
        <v>263222700</v>
      </c>
      <c r="G1231">
        <v>584.06866455078102</v>
      </c>
      <c r="H1231" t="s">
        <v>12</v>
      </c>
    </row>
    <row r="1232" spans="1:8" x14ac:dyDescent="0.25">
      <c r="A1232" s="3">
        <v>45658</v>
      </c>
      <c r="B1232">
        <v>588.74280768467895</v>
      </c>
      <c r="C1232">
        <v>709.61220261712299</v>
      </c>
      <c r="D1232">
        <v>586.84599253551301</v>
      </c>
      <c r="E1232">
        <v>688.03802490234295</v>
      </c>
      <c r="F1232">
        <v>317914400</v>
      </c>
      <c r="G1232">
        <v>688.03802490234295</v>
      </c>
      <c r="H1232" t="s">
        <v>12</v>
      </c>
    </row>
    <row r="1233" spans="1:8" x14ac:dyDescent="0.25">
      <c r="A1233" s="3">
        <v>45689</v>
      </c>
      <c r="B1233">
        <v>674.78995860800501</v>
      </c>
      <c r="C1233">
        <v>739.68225055846199</v>
      </c>
      <c r="D1233">
        <v>640.79639324230004</v>
      </c>
      <c r="E1233">
        <v>667.0927734375</v>
      </c>
      <c r="F1233">
        <v>298418700</v>
      </c>
      <c r="G1233">
        <v>667.0927734375</v>
      </c>
      <c r="H1233" t="s">
        <v>12</v>
      </c>
    </row>
    <row r="1234" spans="1:8" x14ac:dyDescent="0.25">
      <c r="A1234" s="3">
        <v>45717</v>
      </c>
      <c r="B1234">
        <v>672.56371825971598</v>
      </c>
      <c r="C1234">
        <v>680.12118223160599</v>
      </c>
      <c r="D1234">
        <v>552.38318066273303</v>
      </c>
      <c r="E1234">
        <v>575.40496826171795</v>
      </c>
      <c r="F1234">
        <v>363413500</v>
      </c>
      <c r="G1234">
        <v>575.40496826171795</v>
      </c>
      <c r="H1234" t="s">
        <v>12</v>
      </c>
    </row>
    <row r="1235" spans="1:8" x14ac:dyDescent="0.25">
      <c r="A1235" s="3">
        <v>45748</v>
      </c>
      <c r="B1235">
        <v>570.40111519504796</v>
      </c>
      <c r="C1235">
        <v>592.20428440400894</v>
      </c>
      <c r="D1235">
        <v>479.431075664518</v>
      </c>
      <c r="E1235">
        <v>548.577880859375</v>
      </c>
      <c r="F1235">
        <v>451371800</v>
      </c>
      <c r="G1235">
        <v>548.577880859375</v>
      </c>
      <c r="H1235" t="s">
        <v>12</v>
      </c>
    </row>
    <row r="1236" spans="1:8" x14ac:dyDescent="0.25">
      <c r="A1236" s="3">
        <v>45778</v>
      </c>
      <c r="B1236">
        <v>591.62481460652896</v>
      </c>
      <c r="C1236">
        <v>662.16050950600095</v>
      </c>
      <c r="D1236">
        <v>570.061388648096</v>
      </c>
      <c r="E1236">
        <v>646.9921875</v>
      </c>
      <c r="F1236">
        <v>292454900</v>
      </c>
      <c r="G1236">
        <v>646.9921875</v>
      </c>
      <c r="H1236" t="s">
        <v>12</v>
      </c>
    </row>
    <row r="1237" spans="1:8" x14ac:dyDescent="0.25">
      <c r="A1237" s="3">
        <v>45809</v>
      </c>
      <c r="B1237">
        <v>643.89460740000004</v>
      </c>
      <c r="C1237">
        <v>747.32503863715897</v>
      </c>
      <c r="D1237">
        <v>643.76470246498297</v>
      </c>
      <c r="E1237">
        <v>737.52258300781205</v>
      </c>
      <c r="F1237">
        <v>254756800</v>
      </c>
      <c r="G1237">
        <v>737.52258300781205</v>
      </c>
      <c r="H1237" t="s">
        <v>12</v>
      </c>
    </row>
    <row r="1238" spans="1:8" x14ac:dyDescent="0.25">
      <c r="A1238" s="3">
        <v>45839</v>
      </c>
      <c r="B1238">
        <v>736.88000488281205</v>
      </c>
      <c r="C1238">
        <v>784.75</v>
      </c>
      <c r="D1238">
        <v>691.20001220703102</v>
      </c>
      <c r="E1238">
        <v>773.44000244140602</v>
      </c>
      <c r="F1238">
        <v>273008000</v>
      </c>
      <c r="G1238">
        <v>773.44000244140602</v>
      </c>
      <c r="H1238" t="s">
        <v>12</v>
      </c>
    </row>
    <row r="1239" spans="1:8" x14ac:dyDescent="0.25">
      <c r="A1239" s="3">
        <v>37377</v>
      </c>
      <c r="B1239">
        <v>1.1564290523528999</v>
      </c>
      <c r="C1239">
        <v>1.2428569793701101</v>
      </c>
      <c r="D1239">
        <v>1.07142901420593</v>
      </c>
      <c r="E1239">
        <v>1.0764290094375599</v>
      </c>
      <c r="F1239">
        <v>147880600</v>
      </c>
      <c r="G1239">
        <v>1.0764290094375599</v>
      </c>
      <c r="H1239" t="s">
        <v>13</v>
      </c>
    </row>
    <row r="1240" spans="1:8" x14ac:dyDescent="0.25">
      <c r="A1240" s="3">
        <v>37408</v>
      </c>
      <c r="B1240">
        <v>1.08000004291534</v>
      </c>
      <c r="C1240">
        <v>1.2321430444717401</v>
      </c>
      <c r="D1240">
        <v>0.84214299917221003</v>
      </c>
      <c r="E1240">
        <v>0.99928599596023504</v>
      </c>
      <c r="F1240">
        <v>74190200</v>
      </c>
      <c r="G1240">
        <v>0.99928599596023504</v>
      </c>
      <c r="H1240" t="s">
        <v>13</v>
      </c>
    </row>
    <row r="1241" spans="1:8" x14ac:dyDescent="0.25">
      <c r="A1241" s="3">
        <v>37438</v>
      </c>
      <c r="B1241">
        <v>1</v>
      </c>
      <c r="C1241">
        <v>1.2992860078811601</v>
      </c>
      <c r="D1241">
        <v>0.85000002384185702</v>
      </c>
      <c r="E1241">
        <v>0.95357102155685403</v>
      </c>
      <c r="F1241">
        <v>73610600</v>
      </c>
      <c r="G1241">
        <v>0.95357102155685403</v>
      </c>
      <c r="H1241" t="s">
        <v>13</v>
      </c>
    </row>
    <row r="1242" spans="1:8" x14ac:dyDescent="0.25">
      <c r="A1242" s="3">
        <v>37469</v>
      </c>
      <c r="B1242">
        <v>0.94999998807907104</v>
      </c>
      <c r="C1242">
        <v>0.99928599596023504</v>
      </c>
      <c r="D1242">
        <v>0.70642900466918901</v>
      </c>
      <c r="E1242">
        <v>0.936429023742675</v>
      </c>
      <c r="F1242">
        <v>64883000</v>
      </c>
      <c r="G1242">
        <v>0.936429023742675</v>
      </c>
      <c r="H1242" t="s">
        <v>13</v>
      </c>
    </row>
    <row r="1243" spans="1:8" x14ac:dyDescent="0.25">
      <c r="A1243" s="3">
        <v>37500</v>
      </c>
      <c r="B1243">
        <v>0.936429023742675</v>
      </c>
      <c r="C1243">
        <v>0.97642898559570301</v>
      </c>
      <c r="D1243">
        <v>0.68928599357604903</v>
      </c>
      <c r="E1243">
        <v>0.69285702705383301</v>
      </c>
      <c r="F1243">
        <v>55749400</v>
      </c>
      <c r="G1243">
        <v>0.69285702705383301</v>
      </c>
      <c r="H1243" t="s">
        <v>13</v>
      </c>
    </row>
    <row r="1244" spans="1:8" x14ac:dyDescent="0.25">
      <c r="A1244" s="3">
        <v>37530</v>
      </c>
      <c r="B1244">
        <v>0.70928597450256303</v>
      </c>
      <c r="C1244">
        <v>0.73571401834487904</v>
      </c>
      <c r="D1244">
        <v>0.34642899036407399</v>
      </c>
      <c r="E1244">
        <v>0.64071398973464899</v>
      </c>
      <c r="F1244">
        <v>169148000</v>
      </c>
      <c r="G1244">
        <v>0.64071398973464899</v>
      </c>
      <c r="H1244" t="s">
        <v>13</v>
      </c>
    </row>
    <row r="1245" spans="1:8" x14ac:dyDescent="0.25">
      <c r="A1245" s="3">
        <v>37561</v>
      </c>
      <c r="B1245">
        <v>0.62857097387313798</v>
      </c>
      <c r="C1245">
        <v>0.80000001192092896</v>
      </c>
      <c r="D1245">
        <v>0.55357098579406705</v>
      </c>
      <c r="E1245">
        <v>0.77499997615814198</v>
      </c>
      <c r="F1245">
        <v>101967600</v>
      </c>
      <c r="G1245">
        <v>0.77499997615814198</v>
      </c>
      <c r="H1245" t="s">
        <v>13</v>
      </c>
    </row>
    <row r="1246" spans="1:8" x14ac:dyDescent="0.25">
      <c r="A1246" s="3">
        <v>37591</v>
      </c>
      <c r="B1246">
        <v>0.74285697937011697</v>
      </c>
      <c r="C1246">
        <v>0.92857098579406705</v>
      </c>
      <c r="D1246">
        <v>0.68428599834442105</v>
      </c>
      <c r="E1246">
        <v>0.78642898797988803</v>
      </c>
      <c r="F1246">
        <v>95100600</v>
      </c>
      <c r="G1246">
        <v>0.78642898797988803</v>
      </c>
      <c r="H1246" t="s">
        <v>13</v>
      </c>
    </row>
    <row r="1247" spans="1:8" x14ac:dyDescent="0.25">
      <c r="A1247" s="3">
        <v>37622</v>
      </c>
      <c r="B1247">
        <v>0.84642899036407404</v>
      </c>
      <c r="C1247">
        <v>0.95642900466918901</v>
      </c>
      <c r="D1247">
        <v>0.76214301586151101</v>
      </c>
      <c r="E1247">
        <v>0.94285702705383301</v>
      </c>
      <c r="F1247">
        <v>115997000</v>
      </c>
      <c r="G1247">
        <v>0.94285702705383301</v>
      </c>
      <c r="H1247" t="s">
        <v>13</v>
      </c>
    </row>
    <row r="1248" spans="1:8" x14ac:dyDescent="0.25">
      <c r="A1248" s="3">
        <v>37653</v>
      </c>
      <c r="B1248">
        <v>0.938570976257324</v>
      </c>
      <c r="C1248">
        <v>1.22857105731964</v>
      </c>
      <c r="D1248">
        <v>0.82428598403930597</v>
      </c>
      <c r="E1248">
        <v>1.2221430540084799</v>
      </c>
      <c r="F1248">
        <v>129178000</v>
      </c>
      <c r="G1248">
        <v>1.2221430540084799</v>
      </c>
      <c r="H1248" t="s">
        <v>13</v>
      </c>
    </row>
    <row r="1249" spans="1:8" x14ac:dyDescent="0.25">
      <c r="A1249" s="3">
        <v>37681</v>
      </c>
      <c r="B1249">
        <v>1.20785701274871</v>
      </c>
      <c r="C1249">
        <v>1.5950000286102199</v>
      </c>
      <c r="D1249">
        <v>1.06428599357604</v>
      </c>
      <c r="E1249">
        <v>1.4535709619521999</v>
      </c>
      <c r="F1249">
        <v>243329800</v>
      </c>
      <c r="G1249">
        <v>1.4535709619521999</v>
      </c>
      <c r="H1249" t="s">
        <v>13</v>
      </c>
    </row>
    <row r="1250" spans="1:8" x14ac:dyDescent="0.25">
      <c r="A1250" s="3">
        <v>37712</v>
      </c>
      <c r="B1250">
        <v>1.4642859697341899</v>
      </c>
      <c r="C1250">
        <v>1.76357102394104</v>
      </c>
      <c r="D1250">
        <v>1.3257139921188299</v>
      </c>
      <c r="E1250">
        <v>1.6285710334777801</v>
      </c>
      <c r="F1250">
        <v>336562800</v>
      </c>
      <c r="G1250">
        <v>1.6285710334777801</v>
      </c>
      <c r="H1250" t="s">
        <v>13</v>
      </c>
    </row>
    <row r="1251" spans="1:8" x14ac:dyDescent="0.25">
      <c r="A1251" s="3">
        <v>37742</v>
      </c>
      <c r="B1251">
        <v>1.61928594112396</v>
      </c>
      <c r="C1251">
        <v>1.8521430492401101</v>
      </c>
      <c r="D1251">
        <v>1.4664289951324401</v>
      </c>
      <c r="E1251">
        <v>1.6071430444717401</v>
      </c>
      <c r="F1251">
        <v>283290000</v>
      </c>
      <c r="G1251">
        <v>1.6071430444717401</v>
      </c>
      <c r="H1251" t="s">
        <v>13</v>
      </c>
    </row>
    <row r="1252" spans="1:8" x14ac:dyDescent="0.25">
      <c r="A1252" s="3">
        <v>37773</v>
      </c>
      <c r="B1252">
        <v>1.6078569889068599</v>
      </c>
      <c r="C1252">
        <v>1.8821430206298799</v>
      </c>
      <c r="D1252">
        <v>1.2892860174178999</v>
      </c>
      <c r="E1252">
        <v>1.82500004768371</v>
      </c>
      <c r="F1252">
        <v>475367200</v>
      </c>
      <c r="G1252">
        <v>1.82500004768371</v>
      </c>
      <c r="H1252" t="s">
        <v>13</v>
      </c>
    </row>
    <row r="1253" spans="1:8" x14ac:dyDescent="0.25">
      <c r="A1253" s="3">
        <v>37803</v>
      </c>
      <c r="B1253">
        <v>1.8285709619521999</v>
      </c>
      <c r="C1253">
        <v>2.0428569316864</v>
      </c>
      <c r="D1253">
        <v>1.6107139587402299</v>
      </c>
      <c r="E1253">
        <v>1.8714289665222099</v>
      </c>
      <c r="F1253">
        <v>299930400</v>
      </c>
      <c r="G1253">
        <v>1.8714289665222099</v>
      </c>
      <c r="H1253" t="s">
        <v>13</v>
      </c>
    </row>
    <row r="1254" spans="1:8" x14ac:dyDescent="0.25">
      <c r="A1254" s="3">
        <v>37834</v>
      </c>
      <c r="B1254">
        <v>1.8514289855957</v>
      </c>
      <c r="C1254">
        <v>2.4128570556640598</v>
      </c>
      <c r="D1254">
        <v>1.61428594589233</v>
      </c>
      <c r="E1254">
        <v>2.3807139396667401</v>
      </c>
      <c r="F1254">
        <v>213253600</v>
      </c>
      <c r="G1254">
        <v>2.3807139396667401</v>
      </c>
      <c r="H1254" t="s">
        <v>13</v>
      </c>
    </row>
    <row r="1255" spans="1:8" x14ac:dyDescent="0.25">
      <c r="A1255" s="3">
        <v>37865</v>
      </c>
      <c r="B1255">
        <v>2.3735709190368599</v>
      </c>
      <c r="C1255">
        <v>2.8742859363555899</v>
      </c>
      <c r="D1255">
        <v>2.17285704612731</v>
      </c>
      <c r="E1255">
        <v>2.3971428871154701</v>
      </c>
      <c r="F1255">
        <v>359199400</v>
      </c>
      <c r="G1255">
        <v>2.3971428871154701</v>
      </c>
      <c r="H1255" t="s">
        <v>13</v>
      </c>
    </row>
    <row r="1256" spans="1:8" x14ac:dyDescent="0.25">
      <c r="A1256" s="3">
        <v>37895</v>
      </c>
      <c r="B1256">
        <v>2.3857140541076598</v>
      </c>
      <c r="C1256">
        <v>4.3571429252624503</v>
      </c>
      <c r="D1256">
        <v>2.3857140541076598</v>
      </c>
      <c r="E1256">
        <v>4.0928568840026802</v>
      </c>
      <c r="F1256">
        <v>711555600</v>
      </c>
      <c r="G1256">
        <v>4.0928568840026802</v>
      </c>
      <c r="H1256" t="s">
        <v>13</v>
      </c>
    </row>
    <row r="1257" spans="1:8" x14ac:dyDescent="0.25">
      <c r="A1257" s="3">
        <v>37926</v>
      </c>
      <c r="B1257">
        <v>4.0992860794067303</v>
      </c>
      <c r="C1257">
        <v>4.3249998092651296</v>
      </c>
      <c r="D1257">
        <v>3.1557140350341699</v>
      </c>
      <c r="E1257">
        <v>3.5</v>
      </c>
      <c r="F1257">
        <v>607833800</v>
      </c>
      <c r="G1257">
        <v>3.5</v>
      </c>
      <c r="H1257" t="s">
        <v>13</v>
      </c>
    </row>
    <row r="1258" spans="1:8" x14ac:dyDescent="0.25">
      <c r="A1258" s="3">
        <v>37956</v>
      </c>
      <c r="B1258">
        <v>3.5299999713897701</v>
      </c>
      <c r="C1258">
        <v>4.2307138442993102</v>
      </c>
      <c r="D1258">
        <v>3.07500004768371</v>
      </c>
      <c r="E1258">
        <v>3.9064290523528999</v>
      </c>
      <c r="F1258">
        <v>480523400</v>
      </c>
      <c r="G1258">
        <v>3.9064290523528999</v>
      </c>
      <c r="H1258" t="s">
        <v>13</v>
      </c>
    </row>
    <row r="1259" spans="1:8" x14ac:dyDescent="0.25">
      <c r="A1259" s="3">
        <v>37987</v>
      </c>
      <c r="B1259">
        <v>4.1071429252624503</v>
      </c>
      <c r="C1259">
        <v>5.6814289093017498</v>
      </c>
      <c r="D1259">
        <v>3.8421430587768501</v>
      </c>
      <c r="E1259">
        <v>5.2435708045959402</v>
      </c>
      <c r="F1259">
        <v>932327200</v>
      </c>
      <c r="G1259">
        <v>5.2435708045959402</v>
      </c>
      <c r="H1259" t="s">
        <v>13</v>
      </c>
    </row>
    <row r="1260" spans="1:8" x14ac:dyDescent="0.25">
      <c r="A1260" s="3">
        <v>38018</v>
      </c>
      <c r="B1260">
        <v>5.3000001907348597</v>
      </c>
      <c r="C1260">
        <v>5.6392860412597603</v>
      </c>
      <c r="D1260">
        <v>4.3228569030761701</v>
      </c>
      <c r="E1260">
        <v>4.9142861366271902</v>
      </c>
      <c r="F1260">
        <v>727418300</v>
      </c>
      <c r="G1260">
        <v>4.9142861366271902</v>
      </c>
      <c r="H1260" t="s">
        <v>13</v>
      </c>
    </row>
    <row r="1261" spans="1:8" x14ac:dyDescent="0.25">
      <c r="A1261" s="3">
        <v>38047</v>
      </c>
      <c r="B1261">
        <v>4.90714311599731</v>
      </c>
      <c r="C1261">
        <v>5.0657138824462802</v>
      </c>
      <c r="D1261">
        <v>3.9528570175170898</v>
      </c>
      <c r="E1261">
        <v>4.8742861747741699</v>
      </c>
      <c r="F1261">
        <v>417452700</v>
      </c>
      <c r="G1261">
        <v>4.8742861747741699</v>
      </c>
      <c r="H1261" t="s">
        <v>13</v>
      </c>
    </row>
    <row r="1262" spans="1:8" x14ac:dyDescent="0.25">
      <c r="A1262" s="3">
        <v>38078</v>
      </c>
      <c r="B1262">
        <v>5.1557140350341797</v>
      </c>
      <c r="C1262">
        <v>5.5171427726745597</v>
      </c>
      <c r="D1262">
        <v>3.5957140922546298</v>
      </c>
      <c r="E1262">
        <v>3.6228570938110298</v>
      </c>
      <c r="F1262">
        <v>482976900</v>
      </c>
      <c r="G1262">
        <v>3.6228570938110298</v>
      </c>
      <c r="H1262" t="s">
        <v>13</v>
      </c>
    </row>
    <row r="1263" spans="1:8" x14ac:dyDescent="0.25">
      <c r="A1263" s="3">
        <v>38108</v>
      </c>
      <c r="B1263">
        <v>3.61428594589233</v>
      </c>
      <c r="C1263">
        <v>4.7528572082519496</v>
      </c>
      <c r="D1263">
        <v>3.6128571033477699</v>
      </c>
      <c r="E1263">
        <v>4.7028570175170898</v>
      </c>
      <c r="F1263">
        <v>285411700</v>
      </c>
      <c r="G1263">
        <v>4.7028570175170898</v>
      </c>
      <c r="H1263" t="s">
        <v>13</v>
      </c>
    </row>
    <row r="1264" spans="1:8" x14ac:dyDescent="0.25">
      <c r="A1264" s="3">
        <v>38139</v>
      </c>
      <c r="B1264">
        <v>4.6271429061889604</v>
      </c>
      <c r="C1264">
        <v>5.2242860794067303</v>
      </c>
      <c r="D1264">
        <v>4.0500001907348597</v>
      </c>
      <c r="E1264">
        <v>5.1428570747375399</v>
      </c>
      <c r="F1264">
        <v>258797700</v>
      </c>
      <c r="G1264">
        <v>5.1428570747375399</v>
      </c>
      <c r="H1264" t="s">
        <v>13</v>
      </c>
    </row>
    <row r="1265" spans="1:8" x14ac:dyDescent="0.25">
      <c r="A1265" s="3">
        <v>38169</v>
      </c>
      <c r="B1265">
        <v>5.0999999046325604</v>
      </c>
      <c r="C1265">
        <v>5.1528568267822203</v>
      </c>
      <c r="D1265">
        <v>2.6428570747375399</v>
      </c>
      <c r="E1265">
        <v>2.9285709857940598</v>
      </c>
      <c r="F1265">
        <v>578550700</v>
      </c>
      <c r="G1265">
        <v>2.9285709857940598</v>
      </c>
      <c r="H1265" t="s">
        <v>13</v>
      </c>
    </row>
    <row r="1266" spans="1:8" x14ac:dyDescent="0.25">
      <c r="A1266" s="3">
        <v>38200</v>
      </c>
      <c r="B1266">
        <v>2.8342859745025599</v>
      </c>
      <c r="C1266">
        <v>2.9142858982086102</v>
      </c>
      <c r="D1266">
        <v>1.97857105731964</v>
      </c>
      <c r="E1266">
        <v>1.9928569793701101</v>
      </c>
      <c r="F1266">
        <v>290639300</v>
      </c>
      <c r="G1266">
        <v>1.9928569793701101</v>
      </c>
      <c r="H1266" t="s">
        <v>13</v>
      </c>
    </row>
    <row r="1267" spans="1:8" x14ac:dyDescent="0.25">
      <c r="A1267" s="3">
        <v>38231</v>
      </c>
      <c r="B1267">
        <v>2.0014290809631299</v>
      </c>
      <c r="C1267">
        <v>2.5857141017913801</v>
      </c>
      <c r="D1267">
        <v>1.9828569889068599</v>
      </c>
      <c r="E1267">
        <v>2.2028570175170898</v>
      </c>
      <c r="F1267">
        <v>341873000</v>
      </c>
      <c r="G1267">
        <v>2.2028570175170898</v>
      </c>
      <c r="H1267" t="s">
        <v>13</v>
      </c>
    </row>
    <row r="1268" spans="1:8" x14ac:dyDescent="0.25">
      <c r="A1268" s="3">
        <v>38261</v>
      </c>
      <c r="B1268">
        <v>2.4928569793701101</v>
      </c>
      <c r="C1268">
        <v>2.7999999523162802</v>
      </c>
      <c r="D1268">
        <v>1.32142901420593</v>
      </c>
      <c r="E1268">
        <v>1.3528569936752299</v>
      </c>
      <c r="F1268">
        <v>959910700</v>
      </c>
      <c r="G1268">
        <v>1.3528569936752299</v>
      </c>
      <c r="H1268" t="s">
        <v>13</v>
      </c>
    </row>
    <row r="1269" spans="1:8" x14ac:dyDescent="0.25">
      <c r="A1269" s="3">
        <v>38292</v>
      </c>
      <c r="B1269">
        <v>1.35428595542907</v>
      </c>
      <c r="C1269">
        <v>1.7542860507964999</v>
      </c>
      <c r="D1269">
        <v>1.3357139825820901</v>
      </c>
      <c r="E1269">
        <v>1.6257139444351101</v>
      </c>
      <c r="F1269">
        <v>404514600</v>
      </c>
      <c r="G1269">
        <v>1.6257139444351101</v>
      </c>
      <c r="H1269" t="s">
        <v>13</v>
      </c>
    </row>
    <row r="1270" spans="1:8" x14ac:dyDescent="0.25">
      <c r="A1270" s="3">
        <v>38322</v>
      </c>
      <c r="B1270">
        <v>1.6314289569854701</v>
      </c>
      <c r="C1270">
        <v>1.9742859601974401</v>
      </c>
      <c r="D1270">
        <v>1.5785709619521999</v>
      </c>
      <c r="E1270">
        <v>1.7614289522171001</v>
      </c>
      <c r="F1270">
        <v>372483300</v>
      </c>
      <c r="G1270">
        <v>1.7614289522171001</v>
      </c>
      <c r="H1270" t="s">
        <v>13</v>
      </c>
    </row>
    <row r="1271" spans="1:8" x14ac:dyDescent="0.25">
      <c r="A1271" s="3">
        <v>38353</v>
      </c>
      <c r="B1271">
        <v>1.79999995231628</v>
      </c>
      <c r="C1271">
        <v>1.8742860555648799</v>
      </c>
      <c r="D1271">
        <v>1.5042860507964999</v>
      </c>
      <c r="E1271">
        <v>1.64285695552825</v>
      </c>
      <c r="F1271">
        <v>275782500</v>
      </c>
      <c r="G1271">
        <v>1.64285695552825</v>
      </c>
      <c r="H1271" t="s">
        <v>13</v>
      </c>
    </row>
    <row r="1272" spans="1:8" x14ac:dyDescent="0.25">
      <c r="A1272" s="3">
        <v>38384</v>
      </c>
      <c r="B1272">
        <v>1.6314289569854701</v>
      </c>
      <c r="C1272">
        <v>1.7428569793701101</v>
      </c>
      <c r="D1272">
        <v>1.4299999475479099</v>
      </c>
      <c r="E1272">
        <v>1.52857100963592</v>
      </c>
      <c r="F1272">
        <v>158103400</v>
      </c>
      <c r="G1272">
        <v>1.52857100963592</v>
      </c>
      <c r="H1272" t="s">
        <v>13</v>
      </c>
    </row>
    <row r="1273" spans="1:8" x14ac:dyDescent="0.25">
      <c r="A1273" s="3">
        <v>38412</v>
      </c>
      <c r="B1273">
        <v>1.52857100963592</v>
      </c>
      <c r="C1273">
        <v>1.5785709619521999</v>
      </c>
      <c r="D1273">
        <v>1.2728569507598799</v>
      </c>
      <c r="E1273">
        <v>1.54999995231628</v>
      </c>
      <c r="F1273">
        <v>168671300</v>
      </c>
      <c r="G1273">
        <v>1.54999995231628</v>
      </c>
      <c r="H1273" t="s">
        <v>13</v>
      </c>
    </row>
    <row r="1274" spans="1:8" x14ac:dyDescent="0.25">
      <c r="A1274" s="3">
        <v>38443</v>
      </c>
      <c r="B1274">
        <v>1.5571429729461601</v>
      </c>
      <c r="C1274">
        <v>1.8571430444717401</v>
      </c>
      <c r="D1274">
        <v>1.5014289617538401</v>
      </c>
      <c r="E1274">
        <v>1.6499999761581401</v>
      </c>
      <c r="F1274">
        <v>179357500</v>
      </c>
      <c r="G1274">
        <v>1.6499999761581401</v>
      </c>
      <c r="H1274" t="s">
        <v>13</v>
      </c>
    </row>
    <row r="1275" spans="1:8" x14ac:dyDescent="0.25">
      <c r="A1275" s="3">
        <v>38473</v>
      </c>
      <c r="B1275">
        <v>1.6471430063247601</v>
      </c>
      <c r="C1275">
        <v>2.75285696983337</v>
      </c>
      <c r="D1275">
        <v>1.61714303493499</v>
      </c>
      <c r="E1275">
        <v>2.0414290428161599</v>
      </c>
      <c r="F1275">
        <v>409696700</v>
      </c>
      <c r="G1275">
        <v>2.0414290428161599</v>
      </c>
      <c r="H1275" t="s">
        <v>13</v>
      </c>
    </row>
    <row r="1276" spans="1:8" x14ac:dyDescent="0.25">
      <c r="A1276" s="3">
        <v>38504</v>
      </c>
      <c r="B1276">
        <v>2.02857089042663</v>
      </c>
      <c r="C1276">
        <v>2.5485711097717201</v>
      </c>
      <c r="D1276">
        <v>2.02857089042663</v>
      </c>
      <c r="E1276">
        <v>2.3442859649658199</v>
      </c>
      <c r="F1276">
        <v>176552600</v>
      </c>
      <c r="G1276">
        <v>2.3442859649658199</v>
      </c>
      <c r="H1276" t="s">
        <v>13</v>
      </c>
    </row>
    <row r="1277" spans="1:8" x14ac:dyDescent="0.25">
      <c r="A1277" s="3">
        <v>38534</v>
      </c>
      <c r="B1277">
        <v>2.3428568840026802</v>
      </c>
      <c r="C1277">
        <v>2.9714291095733598</v>
      </c>
      <c r="D1277">
        <v>2.2857139110565101</v>
      </c>
      <c r="E1277">
        <v>2.6514289379119802</v>
      </c>
      <c r="F1277">
        <v>220176600</v>
      </c>
      <c r="G1277">
        <v>2.6514289379119802</v>
      </c>
      <c r="H1277" t="s">
        <v>13</v>
      </c>
    </row>
    <row r="1278" spans="1:8" x14ac:dyDescent="0.25">
      <c r="A1278" s="3">
        <v>38565</v>
      </c>
      <c r="B1278">
        <v>2.67000007629394</v>
      </c>
      <c r="C1278">
        <v>3.2485709190368599</v>
      </c>
      <c r="D1278">
        <v>2.6071429252624498</v>
      </c>
      <c r="E1278">
        <v>3.0799999237060498</v>
      </c>
      <c r="F1278">
        <v>236261200</v>
      </c>
      <c r="G1278">
        <v>3.0799999237060498</v>
      </c>
      <c r="H1278" t="s">
        <v>13</v>
      </c>
    </row>
    <row r="1279" spans="1:8" x14ac:dyDescent="0.25">
      <c r="A1279" s="3">
        <v>38596</v>
      </c>
      <c r="B1279">
        <v>3.0799999237060498</v>
      </c>
      <c r="C1279">
        <v>3.8071429729461599</v>
      </c>
      <c r="D1279">
        <v>3.0357139110565101</v>
      </c>
      <c r="E1279">
        <v>3.71285700798034</v>
      </c>
      <c r="F1279">
        <v>190140300</v>
      </c>
      <c r="G1279">
        <v>3.71285700798034</v>
      </c>
      <c r="H1279" t="s">
        <v>13</v>
      </c>
    </row>
    <row r="1280" spans="1:8" x14ac:dyDescent="0.25">
      <c r="A1280" s="3">
        <v>38626</v>
      </c>
      <c r="B1280">
        <v>3.7114291191100999</v>
      </c>
      <c r="C1280">
        <v>4.2128567695617596</v>
      </c>
      <c r="D1280">
        <v>3.4014289379119802</v>
      </c>
      <c r="E1280">
        <v>3.7728569507598801</v>
      </c>
      <c r="F1280">
        <v>257765200</v>
      </c>
      <c r="G1280">
        <v>3.7728569507598801</v>
      </c>
      <c r="H1280" t="s">
        <v>13</v>
      </c>
    </row>
    <row r="1281" spans="1:8" x14ac:dyDescent="0.25">
      <c r="A1281" s="3">
        <v>38657</v>
      </c>
      <c r="B1281">
        <v>3.7200000286102202</v>
      </c>
      <c r="C1281">
        <v>4.32142877578735</v>
      </c>
      <c r="D1281">
        <v>3.6328570842742902</v>
      </c>
      <c r="E1281">
        <v>3.93428611755371</v>
      </c>
      <c r="F1281">
        <v>198991100</v>
      </c>
      <c r="G1281">
        <v>3.93428611755371</v>
      </c>
      <c r="H1281" t="s">
        <v>13</v>
      </c>
    </row>
    <row r="1282" spans="1:8" x14ac:dyDescent="0.25">
      <c r="A1282" s="3">
        <v>38687</v>
      </c>
      <c r="B1282">
        <v>3.9642860889434801</v>
      </c>
      <c r="C1282">
        <v>4.0100002288818297</v>
      </c>
      <c r="D1282">
        <v>3.2200000286102202</v>
      </c>
      <c r="E1282">
        <v>3.8657140731811501</v>
      </c>
      <c r="F1282">
        <v>208978700</v>
      </c>
      <c r="G1282">
        <v>3.8657140731811501</v>
      </c>
      <c r="H1282" t="s">
        <v>13</v>
      </c>
    </row>
    <row r="1283" spans="1:8" x14ac:dyDescent="0.25">
      <c r="A1283" s="3">
        <v>38718</v>
      </c>
      <c r="B1283">
        <v>3.8657140731811501</v>
      </c>
      <c r="C1283">
        <v>4.2742857933044398</v>
      </c>
      <c r="D1283">
        <v>3.2985711097717201</v>
      </c>
      <c r="E1283">
        <v>3.9357140064239502</v>
      </c>
      <c r="F1283">
        <v>311671500</v>
      </c>
      <c r="G1283">
        <v>3.9357140064239502</v>
      </c>
      <c r="H1283" t="s">
        <v>13</v>
      </c>
    </row>
    <row r="1284" spans="1:8" x14ac:dyDescent="0.25">
      <c r="A1284" s="3">
        <v>38749</v>
      </c>
      <c r="B1284">
        <v>3.90714311599731</v>
      </c>
      <c r="C1284">
        <v>3.9285709857940598</v>
      </c>
      <c r="D1284">
        <v>3.4271430969238201</v>
      </c>
      <c r="E1284">
        <v>3.8299999237060498</v>
      </c>
      <c r="F1284">
        <v>168249200</v>
      </c>
      <c r="G1284">
        <v>3.8299999237060498</v>
      </c>
      <c r="H1284" t="s">
        <v>13</v>
      </c>
    </row>
    <row r="1285" spans="1:8" x14ac:dyDescent="0.25">
      <c r="A1285" s="3">
        <v>38777</v>
      </c>
      <c r="B1285">
        <v>3.8299999237060498</v>
      </c>
      <c r="C1285">
        <v>4.1999998092651296</v>
      </c>
      <c r="D1285">
        <v>3.52142906188964</v>
      </c>
      <c r="E1285">
        <v>4.1414289474487296</v>
      </c>
      <c r="F1285">
        <v>138239500</v>
      </c>
      <c r="G1285">
        <v>4.1414289474487296</v>
      </c>
      <c r="H1285" t="s">
        <v>13</v>
      </c>
    </row>
    <row r="1286" spans="1:8" x14ac:dyDescent="0.25">
      <c r="A1286" s="3">
        <v>38808</v>
      </c>
      <c r="B1286">
        <v>4.1414289474487296</v>
      </c>
      <c r="C1286">
        <v>4.7314291000366202</v>
      </c>
      <c r="D1286">
        <v>3.8385710716247501</v>
      </c>
      <c r="E1286">
        <v>4.2342858314514098</v>
      </c>
      <c r="F1286">
        <v>217534100</v>
      </c>
      <c r="G1286">
        <v>4.2342858314514098</v>
      </c>
      <c r="H1286" t="s">
        <v>13</v>
      </c>
    </row>
    <row r="1287" spans="1:8" x14ac:dyDescent="0.25">
      <c r="A1287" s="3">
        <v>38838</v>
      </c>
      <c r="B1287">
        <v>4.2657141685485804</v>
      </c>
      <c r="C1287">
        <v>4.5971431732177699</v>
      </c>
      <c r="D1287">
        <v>3.8314290046691801</v>
      </c>
      <c r="E1287">
        <v>3.9557139873504599</v>
      </c>
      <c r="F1287">
        <v>153080200</v>
      </c>
      <c r="G1287">
        <v>3.9557139873504599</v>
      </c>
      <c r="H1287" t="s">
        <v>13</v>
      </c>
    </row>
    <row r="1288" spans="1:8" x14ac:dyDescent="0.25">
      <c r="A1288" s="3">
        <v>38869</v>
      </c>
      <c r="B1288">
        <v>3.9457139968871999</v>
      </c>
      <c r="C1288">
        <v>4.1085710525512598</v>
      </c>
      <c r="D1288">
        <v>3.6857140064239502</v>
      </c>
      <c r="E1288">
        <v>3.8871428966522199</v>
      </c>
      <c r="F1288">
        <v>176180900</v>
      </c>
      <c r="G1288">
        <v>3.8871428966522199</v>
      </c>
      <c r="H1288" t="s">
        <v>13</v>
      </c>
    </row>
    <row r="1289" spans="1:8" x14ac:dyDescent="0.25">
      <c r="A1289" s="3">
        <v>38899</v>
      </c>
      <c r="B1289">
        <v>3.9085710048675502</v>
      </c>
      <c r="C1289">
        <v>3.9371430873870801</v>
      </c>
      <c r="D1289">
        <v>2.6557140350341699</v>
      </c>
      <c r="E1289">
        <v>2.9557139873504599</v>
      </c>
      <c r="F1289">
        <v>307771100</v>
      </c>
      <c r="G1289">
        <v>2.9557139873504599</v>
      </c>
      <c r="H1289" t="s">
        <v>13</v>
      </c>
    </row>
    <row r="1290" spans="1:8" x14ac:dyDescent="0.25">
      <c r="A1290" s="3">
        <v>38930</v>
      </c>
      <c r="B1290">
        <v>2.96285700798034</v>
      </c>
      <c r="C1290">
        <v>3.1071429252624498</v>
      </c>
      <c r="D1290">
        <v>2.5885710716247501</v>
      </c>
      <c r="E1290">
        <v>2.8599998950958199</v>
      </c>
      <c r="F1290">
        <v>207146800</v>
      </c>
      <c r="G1290">
        <v>2.8599998950958199</v>
      </c>
      <c r="H1290" t="s">
        <v>13</v>
      </c>
    </row>
    <row r="1291" spans="1:8" x14ac:dyDescent="0.25">
      <c r="A1291" s="3">
        <v>38961</v>
      </c>
      <c r="B1291">
        <v>2.86142897605896</v>
      </c>
      <c r="C1291">
        <v>3.3714289665222101</v>
      </c>
      <c r="D1291">
        <v>2.8428568840026802</v>
      </c>
      <c r="E1291">
        <v>3.2542860507964999</v>
      </c>
      <c r="F1291">
        <v>158326700</v>
      </c>
      <c r="G1291">
        <v>3.2542860507964999</v>
      </c>
      <c r="H1291" t="s">
        <v>13</v>
      </c>
    </row>
    <row r="1292" spans="1:8" x14ac:dyDescent="0.25">
      <c r="A1292" s="3">
        <v>38991</v>
      </c>
      <c r="B1292">
        <v>3.2557139396667401</v>
      </c>
      <c r="C1292">
        <v>4.0571432113647399</v>
      </c>
      <c r="D1292">
        <v>3.1357140541076598</v>
      </c>
      <c r="E1292">
        <v>3.9514288902282702</v>
      </c>
      <c r="F1292">
        <v>268089500</v>
      </c>
      <c r="G1292">
        <v>3.9514288902282702</v>
      </c>
      <c r="H1292" t="s">
        <v>13</v>
      </c>
    </row>
    <row r="1293" spans="1:8" x14ac:dyDescent="0.25">
      <c r="A1293" s="3">
        <v>39022</v>
      </c>
      <c r="B1293">
        <v>3.9585709571838299</v>
      </c>
      <c r="C1293">
        <v>4.2842860221862704</v>
      </c>
      <c r="D1293">
        <v>3.7428569793701101</v>
      </c>
      <c r="E1293">
        <v>4.18285703659057</v>
      </c>
      <c r="F1293">
        <v>144181100</v>
      </c>
      <c r="G1293">
        <v>4.18285703659057</v>
      </c>
      <c r="H1293" t="s">
        <v>13</v>
      </c>
    </row>
    <row r="1294" spans="1:8" x14ac:dyDescent="0.25">
      <c r="A1294" s="3">
        <v>39052</v>
      </c>
      <c r="B1294">
        <v>4.1957139968871999</v>
      </c>
      <c r="C1294">
        <v>4.2857141494750897</v>
      </c>
      <c r="D1294">
        <v>3.6928570270538299</v>
      </c>
      <c r="E1294">
        <v>3.6942861080169598</v>
      </c>
      <c r="F1294">
        <v>112856800</v>
      </c>
      <c r="G1294">
        <v>3.6942861080169598</v>
      </c>
      <c r="H1294" t="s">
        <v>13</v>
      </c>
    </row>
    <row r="1295" spans="1:8" x14ac:dyDescent="0.25">
      <c r="A1295" s="3">
        <v>39083</v>
      </c>
      <c r="B1295">
        <v>3.7142860889434801</v>
      </c>
      <c r="C1295">
        <v>3.8285710811614901</v>
      </c>
      <c r="D1295">
        <v>3.0428569316864</v>
      </c>
      <c r="E1295">
        <v>3.2585709095001198</v>
      </c>
      <c r="F1295">
        <v>390207300</v>
      </c>
      <c r="G1295">
        <v>3.2585709095001198</v>
      </c>
      <c r="H1295" t="s">
        <v>13</v>
      </c>
    </row>
    <row r="1296" spans="1:8" x14ac:dyDescent="0.25">
      <c r="A1296" s="3">
        <v>39114</v>
      </c>
      <c r="B1296">
        <v>3.26857089996337</v>
      </c>
      <c r="C1296">
        <v>3.4114289283752401</v>
      </c>
      <c r="D1296">
        <v>3.07142901420593</v>
      </c>
      <c r="E1296">
        <v>3.2185709476470898</v>
      </c>
      <c r="F1296">
        <v>266588000</v>
      </c>
      <c r="G1296">
        <v>3.2185709476470898</v>
      </c>
      <c r="H1296" t="s">
        <v>13</v>
      </c>
    </row>
    <row r="1297" spans="1:8" x14ac:dyDescent="0.25">
      <c r="A1297" s="3">
        <v>39142</v>
      </c>
      <c r="B1297">
        <v>3.1942861080169598</v>
      </c>
      <c r="C1297">
        <v>3.40714311599731</v>
      </c>
      <c r="D1297">
        <v>2.9000000953674299</v>
      </c>
      <c r="E1297">
        <v>3.3128569126129102</v>
      </c>
      <c r="F1297">
        <v>198450700</v>
      </c>
      <c r="G1297">
        <v>3.3128569126129102</v>
      </c>
      <c r="H1297" t="s">
        <v>13</v>
      </c>
    </row>
    <row r="1298" spans="1:8" x14ac:dyDescent="0.25">
      <c r="A1298" s="3">
        <v>39173</v>
      </c>
      <c r="B1298">
        <v>3.3285710811614901</v>
      </c>
      <c r="C1298">
        <v>3.5699999332427899</v>
      </c>
      <c r="D1298">
        <v>2.9828569889068599</v>
      </c>
      <c r="E1298">
        <v>3.16714310646057</v>
      </c>
      <c r="F1298">
        <v>232420300</v>
      </c>
      <c r="G1298">
        <v>3.16714310646057</v>
      </c>
      <c r="H1298" t="s">
        <v>13</v>
      </c>
    </row>
    <row r="1299" spans="1:8" x14ac:dyDescent="0.25">
      <c r="A1299" s="3">
        <v>39203</v>
      </c>
      <c r="B1299">
        <v>3.1614289283752401</v>
      </c>
      <c r="C1299">
        <v>3.3499999046325599</v>
      </c>
      <c r="D1299">
        <v>3.0314290523528999</v>
      </c>
      <c r="E1299">
        <v>3.1285710334777801</v>
      </c>
      <c r="F1299">
        <v>162470700</v>
      </c>
      <c r="G1299">
        <v>3.1285710334777801</v>
      </c>
      <c r="H1299" t="s">
        <v>13</v>
      </c>
    </row>
    <row r="1300" spans="1:8" x14ac:dyDescent="0.25">
      <c r="A1300" s="3">
        <v>39234</v>
      </c>
      <c r="B1300">
        <v>3.1199998855590798</v>
      </c>
      <c r="C1300">
        <v>3.71285700798034</v>
      </c>
      <c r="D1300">
        <v>2.7214291095733598</v>
      </c>
      <c r="E1300">
        <v>2.7699999809265101</v>
      </c>
      <c r="F1300">
        <v>349528900</v>
      </c>
      <c r="G1300">
        <v>2.7699999809265101</v>
      </c>
      <c r="H1300" t="s">
        <v>13</v>
      </c>
    </row>
    <row r="1301" spans="1:8" x14ac:dyDescent="0.25">
      <c r="A1301" s="3">
        <v>39264</v>
      </c>
      <c r="B1301">
        <v>2.7857139110565101</v>
      </c>
      <c r="C1301">
        <v>2.9771430492401101</v>
      </c>
      <c r="D1301">
        <v>2.2314291000366202</v>
      </c>
      <c r="E1301">
        <v>2.4614291191100999</v>
      </c>
      <c r="F1301">
        <v>311795400</v>
      </c>
      <c r="G1301">
        <v>2.4614291191100999</v>
      </c>
      <c r="H1301" t="s">
        <v>13</v>
      </c>
    </row>
    <row r="1302" spans="1:8" x14ac:dyDescent="0.25">
      <c r="A1302" s="3">
        <v>39295</v>
      </c>
      <c r="B1302">
        <v>2.4642860889434801</v>
      </c>
      <c r="C1302">
        <v>2.63857102394104</v>
      </c>
      <c r="D1302">
        <v>2.3571429252624498</v>
      </c>
      <c r="E1302">
        <v>2.50285696983337</v>
      </c>
      <c r="F1302">
        <v>178716300</v>
      </c>
      <c r="G1302">
        <v>2.50285696983337</v>
      </c>
      <c r="H1302" t="s">
        <v>13</v>
      </c>
    </row>
    <row r="1303" spans="1:8" x14ac:dyDescent="0.25">
      <c r="A1303" s="3">
        <v>39326</v>
      </c>
      <c r="B1303">
        <v>2.56857109069824</v>
      </c>
      <c r="C1303">
        <v>3.15714311599731</v>
      </c>
      <c r="D1303">
        <v>2.4385709762573198</v>
      </c>
      <c r="E1303">
        <v>2.9642860889434801</v>
      </c>
      <c r="F1303">
        <v>162752800</v>
      </c>
      <c r="G1303">
        <v>2.9642860889434801</v>
      </c>
      <c r="H1303" t="s">
        <v>13</v>
      </c>
    </row>
    <row r="1304" spans="1:8" x14ac:dyDescent="0.25">
      <c r="A1304" s="3">
        <v>39356</v>
      </c>
      <c r="B1304">
        <v>2.9571430683135902</v>
      </c>
      <c r="C1304">
        <v>3.7999999523162802</v>
      </c>
      <c r="D1304">
        <v>2.9414288997650102</v>
      </c>
      <c r="E1304">
        <v>3.7814290523528999</v>
      </c>
      <c r="F1304">
        <v>230914600</v>
      </c>
      <c r="G1304">
        <v>3.7814290523528999</v>
      </c>
      <c r="H1304" t="s">
        <v>13</v>
      </c>
    </row>
    <row r="1305" spans="1:8" x14ac:dyDescent="0.25">
      <c r="A1305" s="3">
        <v>39387</v>
      </c>
      <c r="B1305">
        <v>3.7814290523528999</v>
      </c>
      <c r="C1305">
        <v>3.9300000667571999</v>
      </c>
      <c r="D1305">
        <v>3.0371429920196502</v>
      </c>
      <c r="E1305">
        <v>3.2999999523162802</v>
      </c>
      <c r="F1305">
        <v>180742800</v>
      </c>
      <c r="G1305">
        <v>3.2999999523162802</v>
      </c>
      <c r="H1305" t="s">
        <v>13</v>
      </c>
    </row>
    <row r="1306" spans="1:8" x14ac:dyDescent="0.25">
      <c r="A1306" s="3">
        <v>39417</v>
      </c>
      <c r="B1306">
        <v>3.4285709857940598</v>
      </c>
      <c r="C1306">
        <v>4.1628570556640598</v>
      </c>
      <c r="D1306">
        <v>3.2157139778137198</v>
      </c>
      <c r="E1306">
        <v>3.8028569221496502</v>
      </c>
      <c r="F1306">
        <v>171805900</v>
      </c>
      <c r="G1306">
        <v>3.8028569221496502</v>
      </c>
      <c r="H1306" t="s">
        <v>13</v>
      </c>
    </row>
    <row r="1307" spans="1:8" x14ac:dyDescent="0.25">
      <c r="A1307" s="3">
        <v>39448</v>
      </c>
      <c r="B1307">
        <v>3.7942860126495299</v>
      </c>
      <c r="C1307">
        <v>4.0428571701049796</v>
      </c>
      <c r="D1307">
        <v>2.90714311599731</v>
      </c>
      <c r="E1307">
        <v>3.5928568840026802</v>
      </c>
      <c r="F1307">
        <v>365727600</v>
      </c>
      <c r="G1307">
        <v>3.5928568840026802</v>
      </c>
      <c r="H1307" t="s">
        <v>13</v>
      </c>
    </row>
    <row r="1308" spans="1:8" x14ac:dyDescent="0.25">
      <c r="A1308" s="3">
        <v>39479</v>
      </c>
      <c r="B1308">
        <v>3.5442860126495299</v>
      </c>
      <c r="C1308">
        <v>4.9014291763305602</v>
      </c>
      <c r="D1308">
        <v>3.5099999904632502</v>
      </c>
      <c r="E1308">
        <v>4.5114288330078098</v>
      </c>
      <c r="F1308">
        <v>265449100</v>
      </c>
      <c r="G1308">
        <v>4.5114288330078098</v>
      </c>
      <c r="H1308" t="s">
        <v>13</v>
      </c>
    </row>
    <row r="1309" spans="1:8" x14ac:dyDescent="0.25">
      <c r="A1309" s="3">
        <v>39508</v>
      </c>
      <c r="B1309">
        <v>4.5357141494750897</v>
      </c>
      <c r="C1309">
        <v>5.6642861366271902</v>
      </c>
      <c r="D1309">
        <v>4.3071432113647399</v>
      </c>
      <c r="E1309">
        <v>4.9499998092651296</v>
      </c>
      <c r="F1309">
        <v>254607500</v>
      </c>
      <c r="G1309">
        <v>4.9499998092651296</v>
      </c>
      <c r="H1309" t="s">
        <v>13</v>
      </c>
    </row>
    <row r="1310" spans="1:8" x14ac:dyDescent="0.25">
      <c r="A1310" s="3">
        <v>39539</v>
      </c>
      <c r="B1310">
        <v>5.07142877578735</v>
      </c>
      <c r="C1310">
        <v>5.8428568840026802</v>
      </c>
      <c r="D1310">
        <v>4.2071428298950098</v>
      </c>
      <c r="E1310">
        <v>4.5685710906982404</v>
      </c>
      <c r="F1310">
        <v>309614200</v>
      </c>
      <c r="G1310">
        <v>4.5685710906982404</v>
      </c>
      <c r="H1310" t="s">
        <v>13</v>
      </c>
    </row>
    <row r="1311" spans="1:8" x14ac:dyDescent="0.25">
      <c r="A1311" s="3">
        <v>39569</v>
      </c>
      <c r="B1311">
        <v>4.5242857933044398</v>
      </c>
      <c r="C1311">
        <v>4.90714311599731</v>
      </c>
      <c r="D1311">
        <v>4.2228569984436</v>
      </c>
      <c r="E1311">
        <v>4.3371429443359304</v>
      </c>
      <c r="F1311">
        <v>230462400</v>
      </c>
      <c r="G1311">
        <v>4.3371429443359304</v>
      </c>
      <c r="H1311" t="s">
        <v>13</v>
      </c>
    </row>
    <row r="1312" spans="1:8" x14ac:dyDescent="0.25">
      <c r="A1312" s="3">
        <v>39600</v>
      </c>
      <c r="B1312">
        <v>4.3342862129211399</v>
      </c>
      <c r="C1312">
        <v>4.8571429252624503</v>
      </c>
      <c r="D1312">
        <v>3.7200000286102202</v>
      </c>
      <c r="E1312">
        <v>3.7242860794067298</v>
      </c>
      <c r="F1312">
        <v>154634200</v>
      </c>
      <c r="G1312">
        <v>3.7242860794067298</v>
      </c>
      <c r="H1312" t="s">
        <v>13</v>
      </c>
    </row>
    <row r="1313" spans="1:8" x14ac:dyDescent="0.25">
      <c r="A1313" s="3">
        <v>39630</v>
      </c>
      <c r="B1313">
        <v>3.8285710811614901</v>
      </c>
      <c r="C1313">
        <v>4.4814291000366202</v>
      </c>
      <c r="D1313">
        <v>3.7699999809265101</v>
      </c>
      <c r="E1313">
        <v>4.4128570556640598</v>
      </c>
      <c r="F1313">
        <v>281817200</v>
      </c>
      <c r="G1313">
        <v>4.4128570556640598</v>
      </c>
      <c r="H1313" t="s">
        <v>13</v>
      </c>
    </row>
    <row r="1314" spans="1:8" x14ac:dyDescent="0.25">
      <c r="A1314" s="3">
        <v>39661</v>
      </c>
      <c r="B1314">
        <v>4.3642859458923304</v>
      </c>
      <c r="C1314">
        <v>4.6528568267822203</v>
      </c>
      <c r="D1314">
        <v>4.1199998855590803</v>
      </c>
      <c r="E1314">
        <v>4.4057140350341797</v>
      </c>
      <c r="F1314">
        <v>185192000</v>
      </c>
      <c r="G1314">
        <v>4.4057140350341797</v>
      </c>
      <c r="H1314" t="s">
        <v>13</v>
      </c>
    </row>
    <row r="1315" spans="1:8" x14ac:dyDescent="0.25">
      <c r="A1315" s="3">
        <v>39692</v>
      </c>
      <c r="B1315">
        <v>4.4528570175170898</v>
      </c>
      <c r="C1315">
        <v>4.8528571128845197</v>
      </c>
      <c r="D1315">
        <v>3.9242858886718701</v>
      </c>
      <c r="E1315">
        <v>4.4114289283752397</v>
      </c>
      <c r="F1315">
        <v>193049500</v>
      </c>
      <c r="G1315">
        <v>4.4114289283752397</v>
      </c>
      <c r="H1315" t="s">
        <v>13</v>
      </c>
    </row>
    <row r="1316" spans="1:8" x14ac:dyDescent="0.25">
      <c r="A1316" s="3">
        <v>39722</v>
      </c>
      <c r="B1316">
        <v>4.3328571319579998</v>
      </c>
      <c r="C1316">
        <v>4.4285712242126403</v>
      </c>
      <c r="D1316">
        <v>2.5571429729461599</v>
      </c>
      <c r="E1316">
        <v>3.5371429920196502</v>
      </c>
      <c r="F1316">
        <v>247455600</v>
      </c>
      <c r="G1316">
        <v>3.5371429920196502</v>
      </c>
      <c r="H1316" t="s">
        <v>13</v>
      </c>
    </row>
    <row r="1317" spans="1:8" x14ac:dyDescent="0.25">
      <c r="A1317" s="3">
        <v>39753</v>
      </c>
      <c r="B1317">
        <v>3.50285696983337</v>
      </c>
      <c r="C1317">
        <v>3.5442860126495299</v>
      </c>
      <c r="D1317">
        <v>2.60428595542907</v>
      </c>
      <c r="E1317">
        <v>3.2828569412231401</v>
      </c>
      <c r="F1317">
        <v>143607100</v>
      </c>
      <c r="G1317">
        <v>3.2828569412231401</v>
      </c>
      <c r="H1317" t="s">
        <v>13</v>
      </c>
    </row>
    <row r="1318" spans="1:8" x14ac:dyDescent="0.25">
      <c r="A1318" s="3">
        <v>39783</v>
      </c>
      <c r="B1318">
        <v>3.1714289188385001</v>
      </c>
      <c r="C1318">
        <v>4.3371429443359304</v>
      </c>
      <c r="D1318">
        <v>3.1128571033477699</v>
      </c>
      <c r="E1318">
        <v>4.2699999809265101</v>
      </c>
      <c r="F1318">
        <v>169197700</v>
      </c>
      <c r="G1318">
        <v>4.2699999809265101</v>
      </c>
      <c r="H1318" t="s">
        <v>13</v>
      </c>
    </row>
    <row r="1319" spans="1:8" x14ac:dyDescent="0.25">
      <c r="A1319" s="3">
        <v>39814</v>
      </c>
      <c r="B1319">
        <v>4.2171430587768501</v>
      </c>
      <c r="C1319">
        <v>5.4142861366271902</v>
      </c>
      <c r="D1319">
        <v>4.1114292144775302</v>
      </c>
      <c r="E1319">
        <v>5.1628570556640598</v>
      </c>
      <c r="F1319">
        <v>260673700</v>
      </c>
      <c r="G1319">
        <v>5.1628570556640598</v>
      </c>
      <c r="H1319" t="s">
        <v>13</v>
      </c>
    </row>
    <row r="1320" spans="1:8" x14ac:dyDescent="0.25">
      <c r="A1320" s="3">
        <v>39845</v>
      </c>
      <c r="B1320">
        <v>5.0799999237060502</v>
      </c>
      <c r="C1320">
        <v>5.5471429824829102</v>
      </c>
      <c r="D1320">
        <v>4.9728569984436</v>
      </c>
      <c r="E1320">
        <v>5.1771430969238201</v>
      </c>
      <c r="F1320">
        <v>282784600</v>
      </c>
      <c r="G1320">
        <v>5.1771430969238201</v>
      </c>
      <c r="H1320" t="s">
        <v>13</v>
      </c>
    </row>
    <row r="1321" spans="1:8" x14ac:dyDescent="0.25">
      <c r="A1321" s="3">
        <v>39873</v>
      </c>
      <c r="B1321">
        <v>5.0571432113647399</v>
      </c>
      <c r="C1321">
        <v>6.3457140922546298</v>
      </c>
      <c r="D1321">
        <v>4.8585710525512598</v>
      </c>
      <c r="E1321">
        <v>6.1314291954040501</v>
      </c>
      <c r="F1321">
        <v>333674600</v>
      </c>
      <c r="G1321">
        <v>6.1314291954040501</v>
      </c>
      <c r="H1321" t="s">
        <v>13</v>
      </c>
    </row>
    <row r="1322" spans="1:8" x14ac:dyDescent="0.25">
      <c r="A1322" s="3">
        <v>39904</v>
      </c>
      <c r="B1322">
        <v>6.1114292144775302</v>
      </c>
      <c r="C1322">
        <v>7.1771430969238201</v>
      </c>
      <c r="D1322">
        <v>6.0114288330078098</v>
      </c>
      <c r="E1322">
        <v>6.4728569984436</v>
      </c>
      <c r="F1322">
        <v>321716500</v>
      </c>
      <c r="G1322">
        <v>6.4728569984436</v>
      </c>
      <c r="H1322" t="s">
        <v>13</v>
      </c>
    </row>
    <row r="1323" spans="1:8" x14ac:dyDescent="0.25">
      <c r="A1323" s="3">
        <v>39934</v>
      </c>
      <c r="B1323">
        <v>6.4642858505248997</v>
      </c>
      <c r="C1323">
        <v>6.5471429824829102</v>
      </c>
      <c r="D1323">
        <v>5.1785712242126403</v>
      </c>
      <c r="E1323">
        <v>5.6314291954040501</v>
      </c>
      <c r="F1323">
        <v>261216200</v>
      </c>
      <c r="G1323">
        <v>5.6314291954040501</v>
      </c>
      <c r="H1323" t="s">
        <v>13</v>
      </c>
    </row>
    <row r="1324" spans="1:8" x14ac:dyDescent="0.25">
      <c r="A1324" s="3">
        <v>39965</v>
      </c>
      <c r="B1324">
        <v>5.7128567695617596</v>
      </c>
      <c r="C1324">
        <v>6.1157140731811497</v>
      </c>
      <c r="D1324">
        <v>5.2928571701049796</v>
      </c>
      <c r="E1324">
        <v>5.9057140350341797</v>
      </c>
      <c r="F1324">
        <v>274967700</v>
      </c>
      <c r="G1324">
        <v>5.9057140350341797</v>
      </c>
      <c r="H1324" t="s">
        <v>13</v>
      </c>
    </row>
    <row r="1325" spans="1:8" x14ac:dyDescent="0.25">
      <c r="A1325" s="3">
        <v>39995</v>
      </c>
      <c r="B1325">
        <v>5.9400000572204501</v>
      </c>
      <c r="C1325">
        <v>6.8128571510314897</v>
      </c>
      <c r="D1325">
        <v>5.4185709953308097</v>
      </c>
      <c r="E1325">
        <v>6.2771430015563903</v>
      </c>
      <c r="F1325">
        <v>263793600</v>
      </c>
      <c r="G1325">
        <v>6.2771430015563903</v>
      </c>
      <c r="H1325" t="s">
        <v>13</v>
      </c>
    </row>
    <row r="1326" spans="1:8" x14ac:dyDescent="0.25">
      <c r="A1326" s="3">
        <v>40026</v>
      </c>
      <c r="B1326">
        <v>6.3357138633728001</v>
      </c>
      <c r="C1326">
        <v>6.6671428680419904</v>
      </c>
      <c r="D1326">
        <v>6.0728569030761701</v>
      </c>
      <c r="E1326">
        <v>6.2328572273254297</v>
      </c>
      <c r="F1326">
        <v>152079200</v>
      </c>
      <c r="G1326">
        <v>6.2328572273254297</v>
      </c>
      <c r="H1326" t="s">
        <v>13</v>
      </c>
    </row>
    <row r="1327" spans="1:8" x14ac:dyDescent="0.25">
      <c r="A1327" s="3">
        <v>40057</v>
      </c>
      <c r="B1327">
        <v>6.17000007629394</v>
      </c>
      <c r="C1327">
        <v>6.8857140541076598</v>
      </c>
      <c r="D1327">
        <v>5.6100001335143999</v>
      </c>
      <c r="E1327">
        <v>6.5957140922546298</v>
      </c>
      <c r="F1327">
        <v>188352500</v>
      </c>
      <c r="G1327">
        <v>6.5957140922546298</v>
      </c>
      <c r="H1327" t="s">
        <v>13</v>
      </c>
    </row>
    <row r="1328" spans="1:8" x14ac:dyDescent="0.25">
      <c r="A1328" s="3">
        <v>40087</v>
      </c>
      <c r="B1328">
        <v>6.5357141494750897</v>
      </c>
      <c r="C1328">
        <v>8.2142858505249006</v>
      </c>
      <c r="D1328">
        <v>6.3285708427429199</v>
      </c>
      <c r="E1328">
        <v>7.6357140541076598</v>
      </c>
      <c r="F1328">
        <v>221109700</v>
      </c>
      <c r="G1328">
        <v>7.6357140541076598</v>
      </c>
      <c r="H1328" t="s">
        <v>13</v>
      </c>
    </row>
    <row r="1329" spans="1:8" x14ac:dyDescent="0.25">
      <c r="A1329" s="3">
        <v>40118</v>
      </c>
      <c r="B1329">
        <v>7.5971431732177699</v>
      </c>
      <c r="C1329">
        <v>8.8071432113647408</v>
      </c>
      <c r="D1329">
        <v>7.5142860412597603</v>
      </c>
      <c r="E1329">
        <v>8.3757143020629794</v>
      </c>
      <c r="F1329">
        <v>166483100</v>
      </c>
      <c r="G1329">
        <v>8.3757143020629794</v>
      </c>
      <c r="H1329" t="s">
        <v>13</v>
      </c>
    </row>
    <row r="1330" spans="1:8" x14ac:dyDescent="0.25">
      <c r="A1330" s="3">
        <v>40148</v>
      </c>
      <c r="B1330">
        <v>8.21571445465087</v>
      </c>
      <c r="C1330">
        <v>8.5428571701049805</v>
      </c>
      <c r="D1330">
        <v>7.57142877578735</v>
      </c>
      <c r="E1330">
        <v>7.8699998855590803</v>
      </c>
      <c r="F1330">
        <v>177149000</v>
      </c>
      <c r="G1330">
        <v>7.8699998855590803</v>
      </c>
      <c r="H1330" t="s">
        <v>13</v>
      </c>
    </row>
    <row r="1331" spans="1:8" x14ac:dyDescent="0.25">
      <c r="A1331" s="3">
        <v>40179</v>
      </c>
      <c r="B1331">
        <v>7.9314289093017498</v>
      </c>
      <c r="C1331">
        <v>9.2242860794067294</v>
      </c>
      <c r="D1331">
        <v>6.9314289093017498</v>
      </c>
      <c r="E1331">
        <v>8.8928565979003906</v>
      </c>
      <c r="F1331">
        <v>324109100</v>
      </c>
      <c r="G1331">
        <v>8.8928565979003906</v>
      </c>
      <c r="H1331" t="s">
        <v>13</v>
      </c>
    </row>
    <row r="1332" spans="1:8" x14ac:dyDescent="0.25">
      <c r="A1332" s="3">
        <v>40210</v>
      </c>
      <c r="B1332">
        <v>8.8299999237060494</v>
      </c>
      <c r="C1332">
        <v>9.6142864227294904</v>
      </c>
      <c r="D1332">
        <v>8.4685707092285103</v>
      </c>
      <c r="E1332">
        <v>9.4357137680053693</v>
      </c>
      <c r="F1332">
        <v>214988200</v>
      </c>
      <c r="G1332">
        <v>9.4357137680053693</v>
      </c>
      <c r="H1332" t="s">
        <v>13</v>
      </c>
    </row>
    <row r="1333" spans="1:8" x14ac:dyDescent="0.25">
      <c r="A1333" s="3">
        <v>40238</v>
      </c>
      <c r="B1333">
        <v>9.4314289093017507</v>
      </c>
      <c r="C1333">
        <v>10.8071432113647</v>
      </c>
      <c r="D1333">
        <v>9.3742856979370099</v>
      </c>
      <c r="E1333">
        <v>10.5342855453491</v>
      </c>
      <c r="F1333">
        <v>190620500</v>
      </c>
      <c r="G1333">
        <v>10.5342855453491</v>
      </c>
      <c r="H1333" t="s">
        <v>13</v>
      </c>
    </row>
    <row r="1334" spans="1:8" x14ac:dyDescent="0.25">
      <c r="A1334" s="3">
        <v>40269</v>
      </c>
      <c r="B1334">
        <v>10.517143249511699</v>
      </c>
      <c r="C1334">
        <v>15.671428680419901</v>
      </c>
      <c r="D1334">
        <v>10.517143249511699</v>
      </c>
      <c r="E1334">
        <v>14.1285705566406</v>
      </c>
      <c r="F1334">
        <v>482079500</v>
      </c>
      <c r="G1334">
        <v>14.1285705566406</v>
      </c>
      <c r="H1334" t="s">
        <v>13</v>
      </c>
    </row>
    <row r="1335" spans="1:8" x14ac:dyDescent="0.25">
      <c r="A1335" s="3">
        <v>40299</v>
      </c>
      <c r="B1335">
        <v>14.279999732971101</v>
      </c>
      <c r="C1335">
        <v>17.071428298950099</v>
      </c>
      <c r="D1335">
        <v>12.8571434020996</v>
      </c>
      <c r="E1335">
        <v>15.8785705566406</v>
      </c>
      <c r="F1335">
        <v>533838900</v>
      </c>
      <c r="G1335">
        <v>15.8785705566406</v>
      </c>
      <c r="H1335" t="s">
        <v>13</v>
      </c>
    </row>
    <row r="1336" spans="1:8" x14ac:dyDescent="0.25">
      <c r="A1336" s="3">
        <v>40330</v>
      </c>
      <c r="B1336">
        <v>15.6085710525512</v>
      </c>
      <c r="C1336">
        <v>18.280000686645501</v>
      </c>
      <c r="D1336">
        <v>14.9700002670288</v>
      </c>
      <c r="E1336">
        <v>15.5214290618896</v>
      </c>
      <c r="F1336">
        <v>509514600</v>
      </c>
      <c r="G1336">
        <v>15.5214290618896</v>
      </c>
      <c r="H1336" t="s">
        <v>13</v>
      </c>
    </row>
    <row r="1337" spans="1:8" x14ac:dyDescent="0.25">
      <c r="A1337" s="3">
        <v>40360</v>
      </c>
      <c r="B1337">
        <v>15.542857170104901</v>
      </c>
      <c r="C1337">
        <v>17.714286804199201</v>
      </c>
      <c r="D1337">
        <v>13.6185712814331</v>
      </c>
      <c r="E1337">
        <v>14.649999618530201</v>
      </c>
      <c r="F1337">
        <v>541076200</v>
      </c>
      <c r="G1337">
        <v>14.649999618530201</v>
      </c>
      <c r="H1337" t="s">
        <v>13</v>
      </c>
    </row>
    <row r="1338" spans="1:8" x14ac:dyDescent="0.25">
      <c r="A1338" s="3">
        <v>40391</v>
      </c>
      <c r="B1338">
        <v>14.8599996566772</v>
      </c>
      <c r="C1338">
        <v>20.1285705566406</v>
      </c>
      <c r="D1338">
        <v>14.104286193847599</v>
      </c>
      <c r="E1338">
        <v>17.931428909301701</v>
      </c>
      <c r="F1338">
        <v>863219000</v>
      </c>
      <c r="G1338">
        <v>17.931428909301701</v>
      </c>
      <c r="H1338" t="s">
        <v>13</v>
      </c>
    </row>
    <row r="1339" spans="1:8" x14ac:dyDescent="0.25">
      <c r="A1339" s="3">
        <v>40422</v>
      </c>
      <c r="B1339">
        <v>18.695714950561499</v>
      </c>
      <c r="C1339">
        <v>24.91428565979</v>
      </c>
      <c r="D1339">
        <v>18.444286346435501</v>
      </c>
      <c r="E1339">
        <v>23.165714263916001</v>
      </c>
      <c r="F1339">
        <v>853066900</v>
      </c>
      <c r="G1339">
        <v>23.165714263916001</v>
      </c>
      <c r="H1339" t="s">
        <v>13</v>
      </c>
    </row>
    <row r="1340" spans="1:8" x14ac:dyDescent="0.25">
      <c r="A1340" s="3">
        <v>40452</v>
      </c>
      <c r="B1340">
        <v>22.942857742309499</v>
      </c>
      <c r="C1340">
        <v>26.391429901123001</v>
      </c>
      <c r="D1340">
        <v>21.049999237060501</v>
      </c>
      <c r="E1340">
        <v>24.795713424682599</v>
      </c>
      <c r="F1340">
        <v>873340300</v>
      </c>
      <c r="G1340">
        <v>24.795713424682599</v>
      </c>
      <c r="H1340" t="s">
        <v>13</v>
      </c>
    </row>
    <row r="1341" spans="1:8" x14ac:dyDescent="0.25">
      <c r="A1341" s="3">
        <v>40483</v>
      </c>
      <c r="B1341">
        <v>24.850000381469702</v>
      </c>
      <c r="C1341">
        <v>29.5428562164306</v>
      </c>
      <c r="D1341">
        <v>23.367143630981399</v>
      </c>
      <c r="E1341">
        <v>29.41428565979</v>
      </c>
      <c r="F1341">
        <v>749615300</v>
      </c>
      <c r="G1341">
        <v>29.41428565979</v>
      </c>
      <c r="H1341" t="s">
        <v>13</v>
      </c>
    </row>
    <row r="1342" spans="1:8" x14ac:dyDescent="0.25">
      <c r="A1342" s="3">
        <v>40513</v>
      </c>
      <c r="B1342">
        <v>29.688571929931602</v>
      </c>
      <c r="C1342">
        <v>29.891429901123001</v>
      </c>
      <c r="D1342">
        <v>25.0757141113281</v>
      </c>
      <c r="E1342">
        <v>25.100000381469702</v>
      </c>
      <c r="F1342">
        <v>991371500</v>
      </c>
      <c r="G1342">
        <v>25.100000381469702</v>
      </c>
      <c r="H1342" t="s">
        <v>13</v>
      </c>
    </row>
    <row r="1343" spans="1:8" x14ac:dyDescent="0.25">
      <c r="A1343" s="3">
        <v>40544</v>
      </c>
      <c r="B1343">
        <v>25</v>
      </c>
      <c r="C1343">
        <v>31.142856597900298</v>
      </c>
      <c r="D1343">
        <v>24.7857131958007</v>
      </c>
      <c r="E1343">
        <v>30.582857131958001</v>
      </c>
      <c r="F1343">
        <v>761392100</v>
      </c>
      <c r="G1343">
        <v>30.582857131958001</v>
      </c>
      <c r="H1343" t="s">
        <v>13</v>
      </c>
    </row>
    <row r="1344" spans="1:8" x14ac:dyDescent="0.25">
      <c r="A1344" s="3">
        <v>40575</v>
      </c>
      <c r="B1344">
        <v>30.661428451538001</v>
      </c>
      <c r="C1344">
        <v>35.364284515380803</v>
      </c>
      <c r="D1344">
        <v>29</v>
      </c>
      <c r="E1344">
        <v>29.524286270141602</v>
      </c>
      <c r="F1344">
        <v>736982400</v>
      </c>
      <c r="G1344">
        <v>29.524286270141602</v>
      </c>
      <c r="H1344" t="s">
        <v>13</v>
      </c>
    </row>
    <row r="1345" spans="1:8" x14ac:dyDescent="0.25">
      <c r="A1345" s="3">
        <v>40603</v>
      </c>
      <c r="B1345">
        <v>29.4571437835693</v>
      </c>
      <c r="C1345">
        <v>34.595714569091797</v>
      </c>
      <c r="D1345">
        <v>26.984285354614201</v>
      </c>
      <c r="E1345">
        <v>33.968570709228501</v>
      </c>
      <c r="F1345">
        <v>988351700</v>
      </c>
      <c r="G1345">
        <v>33.968570709228501</v>
      </c>
      <c r="H1345" t="s">
        <v>13</v>
      </c>
    </row>
    <row r="1346" spans="1:8" x14ac:dyDescent="0.25">
      <c r="A1346" s="3">
        <v>40634</v>
      </c>
      <c r="B1346">
        <v>34.428569793701101</v>
      </c>
      <c r="C1346">
        <v>36.425712585449197</v>
      </c>
      <c r="D1346">
        <v>32.058570861816399</v>
      </c>
      <c r="E1346">
        <v>33.238571166992102</v>
      </c>
      <c r="F1346">
        <v>783979700</v>
      </c>
      <c r="G1346">
        <v>33.238571166992102</v>
      </c>
      <c r="H1346" t="s">
        <v>13</v>
      </c>
    </row>
    <row r="1347" spans="1:8" x14ac:dyDescent="0.25">
      <c r="A1347" s="3">
        <v>40664</v>
      </c>
      <c r="B1347">
        <v>34.031429290771399</v>
      </c>
      <c r="C1347">
        <v>38.685714721679602</v>
      </c>
      <c r="D1347">
        <v>32.185714721679602</v>
      </c>
      <c r="E1347">
        <v>38.685714721679602</v>
      </c>
      <c r="F1347">
        <v>678188000</v>
      </c>
      <c r="G1347">
        <v>38.685714721679602</v>
      </c>
      <c r="H1347" t="s">
        <v>13</v>
      </c>
    </row>
    <row r="1348" spans="1:8" x14ac:dyDescent="0.25">
      <c r="A1348" s="3">
        <v>40695</v>
      </c>
      <c r="B1348">
        <v>38.495712280273402</v>
      </c>
      <c r="C1348">
        <v>39.671428680419901</v>
      </c>
      <c r="D1348">
        <v>34.3028564453125</v>
      </c>
      <c r="E1348">
        <v>37.527141571044901</v>
      </c>
      <c r="F1348">
        <v>613475800</v>
      </c>
      <c r="G1348">
        <v>37.527141571044901</v>
      </c>
      <c r="H1348" t="s">
        <v>13</v>
      </c>
    </row>
    <row r="1349" spans="1:8" x14ac:dyDescent="0.25">
      <c r="A1349" s="3">
        <v>40725</v>
      </c>
      <c r="B1349">
        <v>37.437141418457003</v>
      </c>
      <c r="C1349">
        <v>43.541427612304602</v>
      </c>
      <c r="D1349">
        <v>35.922855377197202</v>
      </c>
      <c r="E1349">
        <v>37.998569488525298</v>
      </c>
      <c r="F1349">
        <v>716726500</v>
      </c>
      <c r="G1349">
        <v>37.998569488525298</v>
      </c>
      <c r="H1349" t="s">
        <v>13</v>
      </c>
    </row>
    <row r="1350" spans="1:8" x14ac:dyDescent="0.25">
      <c r="A1350" s="3">
        <v>40756</v>
      </c>
      <c r="B1350">
        <v>38.362857818603501</v>
      </c>
      <c r="C1350">
        <v>38.5</v>
      </c>
      <c r="D1350">
        <v>29.049999237060501</v>
      </c>
      <c r="E1350">
        <v>33.572856903076101</v>
      </c>
      <c r="F1350">
        <v>640584700</v>
      </c>
      <c r="G1350">
        <v>33.572856903076101</v>
      </c>
      <c r="H1350" t="s">
        <v>13</v>
      </c>
    </row>
    <row r="1351" spans="1:8" x14ac:dyDescent="0.25">
      <c r="A1351" s="3">
        <v>40787</v>
      </c>
      <c r="B1351">
        <v>33.504287719726499</v>
      </c>
      <c r="C1351">
        <v>34.0714302062988</v>
      </c>
      <c r="D1351">
        <v>15.375714302062899</v>
      </c>
      <c r="E1351">
        <v>16.181428909301701</v>
      </c>
      <c r="F1351">
        <v>1679588400</v>
      </c>
      <c r="G1351">
        <v>16.181428909301701</v>
      </c>
      <c r="H1351" t="s">
        <v>13</v>
      </c>
    </row>
    <row r="1352" spans="1:8" x14ac:dyDescent="0.25">
      <c r="A1352" s="3">
        <v>40817</v>
      </c>
      <c r="B1352">
        <v>16.448570251464801</v>
      </c>
      <c r="C1352">
        <v>18.357143402099599</v>
      </c>
      <c r="D1352">
        <v>10.6071434020996</v>
      </c>
      <c r="E1352">
        <v>11.725713729858301</v>
      </c>
      <c r="F1352">
        <v>1691083100</v>
      </c>
      <c r="G1352">
        <v>11.725713729858301</v>
      </c>
      <c r="H1352" t="s">
        <v>13</v>
      </c>
    </row>
    <row r="1353" spans="1:8" x14ac:dyDescent="0.25">
      <c r="A1353" s="3">
        <v>40848</v>
      </c>
      <c r="B1353">
        <v>11.444286346435501</v>
      </c>
      <c r="C1353">
        <v>13.4057140350341</v>
      </c>
      <c r="D1353">
        <v>8.9099998474121094</v>
      </c>
      <c r="E1353">
        <v>9.2185707092285103</v>
      </c>
      <c r="F1353">
        <v>1053461500</v>
      </c>
      <c r="G1353">
        <v>9.2185707092285103</v>
      </c>
      <c r="H1353" t="s">
        <v>13</v>
      </c>
    </row>
    <row r="1354" spans="1:8" x14ac:dyDescent="0.25">
      <c r="A1354" s="3">
        <v>40878</v>
      </c>
      <c r="B1354">
        <v>9.2028570175170898</v>
      </c>
      <c r="C1354">
        <v>11.084285736083901</v>
      </c>
      <c r="D1354">
        <v>9.1428565979003906</v>
      </c>
      <c r="E1354">
        <v>9.8985710144042898</v>
      </c>
      <c r="F1354">
        <v>842035600</v>
      </c>
      <c r="G1354">
        <v>9.8985710144042898</v>
      </c>
      <c r="H1354" t="s">
        <v>13</v>
      </c>
    </row>
    <row r="1355" spans="1:8" x14ac:dyDescent="0.25">
      <c r="A1355" s="3">
        <v>40909</v>
      </c>
      <c r="B1355">
        <v>10.039999961853001</v>
      </c>
      <c r="C1355">
        <v>18.497142791748001</v>
      </c>
      <c r="D1355">
        <v>10.018570899963301</v>
      </c>
      <c r="E1355">
        <v>17.171428680419901</v>
      </c>
      <c r="F1355">
        <v>1829322600</v>
      </c>
      <c r="G1355">
        <v>17.171428680419901</v>
      </c>
      <c r="H1355" t="s">
        <v>13</v>
      </c>
    </row>
    <row r="1356" spans="1:8" x14ac:dyDescent="0.25">
      <c r="A1356" s="3">
        <v>40940</v>
      </c>
      <c r="B1356">
        <v>17.344285964965799</v>
      </c>
      <c r="C1356">
        <v>19.061428070068299</v>
      </c>
      <c r="D1356">
        <v>15.2342863082885</v>
      </c>
      <c r="E1356">
        <v>15.8185710906982</v>
      </c>
      <c r="F1356">
        <v>1002673700</v>
      </c>
      <c r="G1356">
        <v>15.8185710906982</v>
      </c>
      <c r="H1356" t="s">
        <v>13</v>
      </c>
    </row>
    <row r="1357" spans="1:8" x14ac:dyDescent="0.25">
      <c r="A1357" s="3">
        <v>40969</v>
      </c>
      <c r="B1357">
        <v>15.585714340209901</v>
      </c>
      <c r="C1357">
        <v>17.639999389648398</v>
      </c>
      <c r="D1357">
        <v>14.647143363952599</v>
      </c>
      <c r="E1357">
        <v>16.4342861175537</v>
      </c>
      <c r="F1357">
        <v>814660700</v>
      </c>
      <c r="G1357">
        <v>16.4342861175537</v>
      </c>
      <c r="H1357" t="s">
        <v>13</v>
      </c>
    </row>
    <row r="1358" spans="1:8" x14ac:dyDescent="0.25">
      <c r="A1358" s="3">
        <v>41000</v>
      </c>
      <c r="B1358">
        <v>16.399999618530199</v>
      </c>
      <c r="C1358">
        <v>16.399999618530199</v>
      </c>
      <c r="D1358">
        <v>11.3942861557006</v>
      </c>
      <c r="E1358">
        <v>11.4485712051391</v>
      </c>
      <c r="F1358">
        <v>842254000</v>
      </c>
      <c r="G1358">
        <v>11.4485712051391</v>
      </c>
      <c r="H1358" t="s">
        <v>13</v>
      </c>
    </row>
    <row r="1359" spans="1:8" x14ac:dyDescent="0.25">
      <c r="A1359" s="3">
        <v>41030</v>
      </c>
      <c r="B1359">
        <v>11.4700002670288</v>
      </c>
      <c r="C1359">
        <v>11.854286193847599</v>
      </c>
      <c r="D1359">
        <v>8.9099998474121094</v>
      </c>
      <c r="E1359">
        <v>9.0628566741943306</v>
      </c>
      <c r="F1359">
        <v>788860800</v>
      </c>
      <c r="G1359">
        <v>9.0628566741943306</v>
      </c>
      <c r="H1359" t="s">
        <v>13</v>
      </c>
    </row>
    <row r="1360" spans="1:8" x14ac:dyDescent="0.25">
      <c r="A1360" s="3">
        <v>41061</v>
      </c>
      <c r="B1360">
        <v>8.7071428298950195</v>
      </c>
      <c r="C1360">
        <v>10.0685710906982</v>
      </c>
      <c r="D1360">
        <v>8.6714286804199201</v>
      </c>
      <c r="E1360">
        <v>9.7842855453491193</v>
      </c>
      <c r="F1360">
        <v>499411500</v>
      </c>
      <c r="G1360">
        <v>9.7842855453491193</v>
      </c>
      <c r="H1360" t="s">
        <v>13</v>
      </c>
    </row>
    <row r="1361" spans="1:8" x14ac:dyDescent="0.25">
      <c r="A1361" s="3">
        <v>41091</v>
      </c>
      <c r="B1361">
        <v>9.8242864608764595</v>
      </c>
      <c r="C1361">
        <v>12.3785705566406</v>
      </c>
      <c r="D1361">
        <v>8.0200004577636701</v>
      </c>
      <c r="E1361">
        <v>8.1214294433593697</v>
      </c>
      <c r="F1361">
        <v>988045100</v>
      </c>
      <c r="G1361">
        <v>8.1214294433593697</v>
      </c>
      <c r="H1361" t="s">
        <v>13</v>
      </c>
    </row>
    <row r="1362" spans="1:8" x14ac:dyDescent="0.25">
      <c r="A1362" s="3">
        <v>41122</v>
      </c>
      <c r="B1362">
        <v>8.2042856216430593</v>
      </c>
      <c r="C1362">
        <v>9.5214290618896396</v>
      </c>
      <c r="D1362">
        <v>7.5442857742309499</v>
      </c>
      <c r="E1362">
        <v>8.5314292907714808</v>
      </c>
      <c r="F1362">
        <v>601008800</v>
      </c>
      <c r="G1362">
        <v>8.5314292907714808</v>
      </c>
      <c r="H1362" t="s">
        <v>13</v>
      </c>
    </row>
    <row r="1363" spans="1:8" x14ac:dyDescent="0.25">
      <c r="A1363" s="3">
        <v>41153</v>
      </c>
      <c r="B1363">
        <v>8.2857141494750906</v>
      </c>
      <c r="C1363">
        <v>8.7742862701415998</v>
      </c>
      <c r="D1363">
        <v>7.5785708427429199</v>
      </c>
      <c r="E1363">
        <v>7.7771430015563903</v>
      </c>
      <c r="F1363">
        <v>639131500</v>
      </c>
      <c r="G1363">
        <v>7.7771430015563903</v>
      </c>
      <c r="H1363" t="s">
        <v>13</v>
      </c>
    </row>
    <row r="1364" spans="1:8" x14ac:dyDescent="0.25">
      <c r="A1364" s="3">
        <v>41183</v>
      </c>
      <c r="B1364">
        <v>7.8000001907348597</v>
      </c>
      <c r="C1364">
        <v>12.135713577270501</v>
      </c>
      <c r="D1364">
        <v>7.76285696029663</v>
      </c>
      <c r="E1364">
        <v>11.319999694824199</v>
      </c>
      <c r="F1364">
        <v>1114314600</v>
      </c>
      <c r="G1364">
        <v>11.319999694824199</v>
      </c>
      <c r="H1364" t="s">
        <v>13</v>
      </c>
    </row>
    <row r="1365" spans="1:8" x14ac:dyDescent="0.25">
      <c r="A1365" s="3">
        <v>41214</v>
      </c>
      <c r="B1365">
        <v>11.1214294433593</v>
      </c>
      <c r="C1365">
        <v>12.079999923706</v>
      </c>
      <c r="D1365">
        <v>10.6428565979003</v>
      </c>
      <c r="E1365">
        <v>11.672857284545801</v>
      </c>
      <c r="F1365">
        <v>498027600</v>
      </c>
      <c r="G1365">
        <v>11.672857284545801</v>
      </c>
      <c r="H1365" t="s">
        <v>13</v>
      </c>
    </row>
    <row r="1366" spans="1:8" x14ac:dyDescent="0.25">
      <c r="A1366" s="3">
        <v>41244</v>
      </c>
      <c r="B1366">
        <v>11.692856788635201</v>
      </c>
      <c r="C1366">
        <v>13.9714288711547</v>
      </c>
      <c r="D1366">
        <v>10.6428565979003</v>
      </c>
      <c r="E1366">
        <v>13.227143287658601</v>
      </c>
      <c r="F1366">
        <v>598236100</v>
      </c>
      <c r="G1366">
        <v>13.227143287658601</v>
      </c>
      <c r="H1366" t="s">
        <v>13</v>
      </c>
    </row>
    <row r="1367" spans="1:8" x14ac:dyDescent="0.25">
      <c r="A1367" s="3">
        <v>41275</v>
      </c>
      <c r="B1367">
        <v>13.6014289855957</v>
      </c>
      <c r="C1367">
        <v>25.321428298950099</v>
      </c>
      <c r="D1367">
        <v>12.955714225769</v>
      </c>
      <c r="E1367">
        <v>23.605714797973601</v>
      </c>
      <c r="F1367">
        <v>991909100</v>
      </c>
      <c r="G1367">
        <v>23.605714797973601</v>
      </c>
      <c r="H1367" t="s">
        <v>13</v>
      </c>
    </row>
    <row r="1368" spans="1:8" x14ac:dyDescent="0.25">
      <c r="A1368" s="3">
        <v>41306</v>
      </c>
      <c r="B1368">
        <v>24.2857131958007</v>
      </c>
      <c r="C1368">
        <v>28.231428146362301</v>
      </c>
      <c r="D1368">
        <v>23.254285812377901</v>
      </c>
      <c r="E1368">
        <v>26.8685703277587</v>
      </c>
      <c r="F1368">
        <v>755571600</v>
      </c>
      <c r="G1368">
        <v>26.8685703277587</v>
      </c>
      <c r="H1368" t="s">
        <v>13</v>
      </c>
    </row>
    <row r="1369" spans="1:8" x14ac:dyDescent="0.25">
      <c r="A1369" s="3">
        <v>41334</v>
      </c>
      <c r="B1369">
        <v>26.7299995422363</v>
      </c>
      <c r="C1369">
        <v>28.1514282226562</v>
      </c>
      <c r="D1369">
        <v>25.165714263916001</v>
      </c>
      <c r="E1369">
        <v>27.040000915527301</v>
      </c>
      <c r="F1369">
        <v>520408700</v>
      </c>
      <c r="G1369">
        <v>27.040000915527301</v>
      </c>
      <c r="H1369" t="s">
        <v>13</v>
      </c>
    </row>
    <row r="1370" spans="1:8" x14ac:dyDescent="0.25">
      <c r="A1370" s="3">
        <v>41365</v>
      </c>
      <c r="B1370">
        <v>27.278570175170898</v>
      </c>
      <c r="C1370">
        <v>32.042858123779297</v>
      </c>
      <c r="D1370">
        <v>22.714286804199201</v>
      </c>
      <c r="E1370">
        <v>30.867143630981399</v>
      </c>
      <c r="F1370">
        <v>854536200</v>
      </c>
      <c r="G1370">
        <v>30.867143630981399</v>
      </c>
      <c r="H1370" t="s">
        <v>13</v>
      </c>
    </row>
    <row r="1371" spans="1:8" x14ac:dyDescent="0.25">
      <c r="A1371" s="3">
        <v>41395</v>
      </c>
      <c r="B1371">
        <v>30.845714569091701</v>
      </c>
      <c r="C1371">
        <v>35.549999237060497</v>
      </c>
      <c r="D1371">
        <v>29.145713806152301</v>
      </c>
      <c r="E1371">
        <v>32.3214302062988</v>
      </c>
      <c r="F1371">
        <v>536788000</v>
      </c>
      <c r="G1371">
        <v>32.3214302062988</v>
      </c>
      <c r="H1371" t="s">
        <v>13</v>
      </c>
    </row>
    <row r="1372" spans="1:8" x14ac:dyDescent="0.25">
      <c r="A1372" s="3">
        <v>41426</v>
      </c>
      <c r="B1372">
        <v>32.435714721679602</v>
      </c>
      <c r="C1372">
        <v>33.6971435546875</v>
      </c>
      <c r="D1372">
        <v>29.392856597900298</v>
      </c>
      <c r="E1372">
        <v>30.155714035034102</v>
      </c>
      <c r="F1372">
        <v>412636700</v>
      </c>
      <c r="G1372">
        <v>30.155714035034102</v>
      </c>
      <c r="H1372" t="s">
        <v>13</v>
      </c>
    </row>
    <row r="1373" spans="1:8" x14ac:dyDescent="0.25">
      <c r="A1373" s="3">
        <v>41456</v>
      </c>
      <c r="B1373">
        <v>30.517143249511701</v>
      </c>
      <c r="C1373">
        <v>38.615715026855398</v>
      </c>
      <c r="D1373">
        <v>30.2857131958007</v>
      </c>
      <c r="E1373">
        <v>34.925712585449197</v>
      </c>
      <c r="F1373">
        <v>542920700</v>
      </c>
      <c r="G1373">
        <v>34.925712585449197</v>
      </c>
      <c r="H1373" t="s">
        <v>13</v>
      </c>
    </row>
    <row r="1374" spans="1:8" x14ac:dyDescent="0.25">
      <c r="A1374" s="3">
        <v>41487</v>
      </c>
      <c r="B1374">
        <v>35.220001220703097</v>
      </c>
      <c r="C1374">
        <v>41.461429595947202</v>
      </c>
      <c r="D1374">
        <v>34.482856750488203</v>
      </c>
      <c r="E1374">
        <v>40.558570861816399</v>
      </c>
      <c r="F1374">
        <v>416838800</v>
      </c>
      <c r="G1374">
        <v>40.558570861816399</v>
      </c>
      <c r="H1374" t="s">
        <v>13</v>
      </c>
    </row>
    <row r="1375" spans="1:8" x14ac:dyDescent="0.25">
      <c r="A1375" s="3">
        <v>41518</v>
      </c>
      <c r="B1375">
        <v>41.061428070068303</v>
      </c>
      <c r="C1375">
        <v>45.770000457763601</v>
      </c>
      <c r="D1375">
        <v>40.650001525878899</v>
      </c>
      <c r="E1375">
        <v>44.172855377197202</v>
      </c>
      <c r="F1375">
        <v>386857800</v>
      </c>
      <c r="G1375">
        <v>44.172855377197202</v>
      </c>
      <c r="H1375" t="s">
        <v>13</v>
      </c>
    </row>
    <row r="1376" spans="1:8" x14ac:dyDescent="0.25">
      <c r="A1376" s="3">
        <v>41548</v>
      </c>
      <c r="B1376">
        <v>44.967144012451101</v>
      </c>
      <c r="C1376">
        <v>55.594287872314403</v>
      </c>
      <c r="D1376">
        <v>40.400001525878899</v>
      </c>
      <c r="E1376">
        <v>46.068569183349602</v>
      </c>
      <c r="F1376">
        <v>840456400</v>
      </c>
      <c r="G1376">
        <v>46.068569183349602</v>
      </c>
      <c r="H1376" t="s">
        <v>13</v>
      </c>
    </row>
    <row r="1377" spans="1:8" x14ac:dyDescent="0.25">
      <c r="A1377" s="3">
        <v>41579</v>
      </c>
      <c r="B1377">
        <v>46.975715637207003</v>
      </c>
      <c r="C1377">
        <v>52.542858123779297</v>
      </c>
      <c r="D1377">
        <v>46.450000762939403</v>
      </c>
      <c r="E1377">
        <v>52.2571411132812</v>
      </c>
      <c r="F1377">
        <v>343557900</v>
      </c>
      <c r="G1377">
        <v>52.2571411132812</v>
      </c>
      <c r="H1377" t="s">
        <v>13</v>
      </c>
    </row>
    <row r="1378" spans="1:8" x14ac:dyDescent="0.25">
      <c r="A1378" s="3">
        <v>41609</v>
      </c>
      <c r="B1378">
        <v>52.125713348388601</v>
      </c>
      <c r="C1378">
        <v>54.851428985595703</v>
      </c>
      <c r="D1378">
        <v>50.285713195800703</v>
      </c>
      <c r="E1378">
        <v>52.595714569091797</v>
      </c>
      <c r="F1378">
        <v>313308800</v>
      </c>
      <c r="G1378">
        <v>52.595714569091797</v>
      </c>
      <c r="H1378" t="s">
        <v>13</v>
      </c>
    </row>
    <row r="1379" spans="1:8" x14ac:dyDescent="0.25">
      <c r="A1379" s="3">
        <v>41640</v>
      </c>
      <c r="B1379">
        <v>52.4014282226562</v>
      </c>
      <c r="C1379">
        <v>58.914287567138601</v>
      </c>
      <c r="D1379">
        <v>45.581428527832003</v>
      </c>
      <c r="E1379">
        <v>58.475715637207003</v>
      </c>
      <c r="F1379">
        <v>600418700</v>
      </c>
      <c r="G1379">
        <v>58.475715637207003</v>
      </c>
      <c r="H1379" t="s">
        <v>13</v>
      </c>
    </row>
    <row r="1380" spans="1:8" x14ac:dyDescent="0.25">
      <c r="A1380" s="3">
        <v>41671</v>
      </c>
      <c r="B1380">
        <v>58.842857360839801</v>
      </c>
      <c r="C1380">
        <v>65.398567199707003</v>
      </c>
      <c r="D1380">
        <v>56.715713500976499</v>
      </c>
      <c r="E1380">
        <v>63.661430358886697</v>
      </c>
      <c r="F1380">
        <v>317384200</v>
      </c>
      <c r="G1380">
        <v>63.661430358886697</v>
      </c>
      <c r="H1380" t="s">
        <v>13</v>
      </c>
    </row>
    <row r="1381" spans="1:8" x14ac:dyDescent="0.25">
      <c r="A1381" s="3">
        <v>41699</v>
      </c>
      <c r="B1381">
        <v>63.027141571044901</v>
      </c>
      <c r="C1381">
        <v>65.428573608398395</v>
      </c>
      <c r="D1381">
        <v>49.982856750488203</v>
      </c>
      <c r="E1381">
        <v>50.290000915527301</v>
      </c>
      <c r="F1381">
        <v>377239800</v>
      </c>
      <c r="G1381">
        <v>50.290000915527301</v>
      </c>
      <c r="H1381" t="s">
        <v>13</v>
      </c>
    </row>
    <row r="1382" spans="1:8" x14ac:dyDescent="0.25">
      <c r="A1382" s="3">
        <v>41730</v>
      </c>
      <c r="B1382">
        <v>50.25</v>
      </c>
      <c r="C1382">
        <v>54.411430358886697</v>
      </c>
      <c r="D1382">
        <v>42.785713195800703</v>
      </c>
      <c r="E1382">
        <v>46.005714416503899</v>
      </c>
      <c r="F1382">
        <v>648605300</v>
      </c>
      <c r="G1382">
        <v>46.005714416503899</v>
      </c>
      <c r="H1382" t="s">
        <v>13</v>
      </c>
    </row>
    <row r="1383" spans="1:8" x14ac:dyDescent="0.25">
      <c r="A1383" s="3">
        <v>41760</v>
      </c>
      <c r="B1383">
        <v>46.292858123779297</v>
      </c>
      <c r="C1383">
        <v>60.248569488525298</v>
      </c>
      <c r="D1383">
        <v>44.9085693359375</v>
      </c>
      <c r="E1383">
        <v>59.689998626708899</v>
      </c>
      <c r="F1383">
        <v>523837300</v>
      </c>
      <c r="G1383">
        <v>59.689998626708899</v>
      </c>
      <c r="H1383" t="s">
        <v>13</v>
      </c>
    </row>
    <row r="1384" spans="1:8" x14ac:dyDescent="0.25">
      <c r="A1384" s="3">
        <v>41791</v>
      </c>
      <c r="B1384">
        <v>59.925712585449197</v>
      </c>
      <c r="C1384">
        <v>64.402854919433594</v>
      </c>
      <c r="D1384">
        <v>58.928569793701101</v>
      </c>
      <c r="E1384">
        <v>62.942855834960902</v>
      </c>
      <c r="F1384">
        <v>352660000</v>
      </c>
      <c r="G1384">
        <v>62.942855834960902</v>
      </c>
      <c r="H1384" t="s">
        <v>13</v>
      </c>
    </row>
    <row r="1385" spans="1:8" x14ac:dyDescent="0.25">
      <c r="A1385" s="3">
        <v>41821</v>
      </c>
      <c r="B1385">
        <v>65.175712585449205</v>
      </c>
      <c r="C1385">
        <v>67.981430053710895</v>
      </c>
      <c r="D1385">
        <v>59.788570404052699</v>
      </c>
      <c r="E1385">
        <v>60.388572692871001</v>
      </c>
      <c r="F1385">
        <v>429839200</v>
      </c>
      <c r="G1385">
        <v>60.388572692871001</v>
      </c>
      <c r="H1385" t="s">
        <v>13</v>
      </c>
    </row>
    <row r="1386" spans="1:8" x14ac:dyDescent="0.25">
      <c r="A1386" s="3">
        <v>41852</v>
      </c>
      <c r="B1386">
        <v>60.251430511474602</v>
      </c>
      <c r="C1386">
        <v>69.328567504882798</v>
      </c>
      <c r="D1386">
        <v>58.930000305175703</v>
      </c>
      <c r="E1386">
        <v>68.234283447265597</v>
      </c>
      <c r="F1386">
        <v>274274000</v>
      </c>
      <c r="G1386">
        <v>68.234283447265597</v>
      </c>
      <c r="H1386" t="s">
        <v>13</v>
      </c>
    </row>
    <row r="1387" spans="1:8" x14ac:dyDescent="0.25">
      <c r="A1387" s="3">
        <v>41883</v>
      </c>
      <c r="B1387">
        <v>68.357139587402301</v>
      </c>
      <c r="C1387">
        <v>69.898567199707003</v>
      </c>
      <c r="D1387">
        <v>62.6971435546875</v>
      </c>
      <c r="E1387">
        <v>64.454284667968693</v>
      </c>
      <c r="F1387">
        <v>268345700</v>
      </c>
      <c r="G1387">
        <v>64.454284667968693</v>
      </c>
      <c r="H1387" t="s">
        <v>13</v>
      </c>
    </row>
    <row r="1388" spans="1:8" x14ac:dyDescent="0.25">
      <c r="A1388" s="3">
        <v>41913</v>
      </c>
      <c r="B1388">
        <v>64.098571777343693</v>
      </c>
      <c r="C1388">
        <v>66.855712890625</v>
      </c>
      <c r="D1388">
        <v>47.285713195800703</v>
      </c>
      <c r="E1388">
        <v>56.110000610351499</v>
      </c>
      <c r="F1388">
        <v>583226000</v>
      </c>
      <c r="G1388">
        <v>56.110000610351499</v>
      </c>
      <c r="H1388" t="s">
        <v>13</v>
      </c>
    </row>
    <row r="1389" spans="1:8" x14ac:dyDescent="0.25">
      <c r="A1389" s="3">
        <v>41944</v>
      </c>
      <c r="B1389">
        <v>56.175712585449197</v>
      </c>
      <c r="C1389">
        <v>56.502857208251903</v>
      </c>
      <c r="D1389">
        <v>49.142856597900298</v>
      </c>
      <c r="E1389">
        <v>49.512855529785099</v>
      </c>
      <c r="F1389">
        <v>256594800</v>
      </c>
      <c r="G1389">
        <v>49.512855529785099</v>
      </c>
      <c r="H1389" t="s">
        <v>13</v>
      </c>
    </row>
    <row r="1390" spans="1:8" x14ac:dyDescent="0.25">
      <c r="A1390" s="3">
        <v>41974</v>
      </c>
      <c r="B1390">
        <v>49.285713195800703</v>
      </c>
      <c r="C1390">
        <v>51.135715484619098</v>
      </c>
      <c r="D1390">
        <v>45.077144622802699</v>
      </c>
      <c r="E1390">
        <v>48.801429748535099</v>
      </c>
      <c r="F1390">
        <v>265990200</v>
      </c>
      <c r="G1390">
        <v>48.801429748535099</v>
      </c>
      <c r="H1390" t="s">
        <v>13</v>
      </c>
    </row>
    <row r="1391" spans="1:8" x14ac:dyDescent="0.25">
      <c r="A1391" s="3">
        <v>42005</v>
      </c>
      <c r="B1391">
        <v>49.1514282226562</v>
      </c>
      <c r="C1391">
        <v>65.339996337890597</v>
      </c>
      <c r="D1391">
        <v>45.264286041259702</v>
      </c>
      <c r="E1391">
        <v>63.114284515380803</v>
      </c>
      <c r="F1391">
        <v>425938100</v>
      </c>
      <c r="G1391">
        <v>63.114284515380803</v>
      </c>
      <c r="H1391" t="s">
        <v>13</v>
      </c>
    </row>
    <row r="1392" spans="1:8" x14ac:dyDescent="0.25">
      <c r="A1392" s="3">
        <v>42036</v>
      </c>
      <c r="B1392">
        <v>62.842857360839801</v>
      </c>
      <c r="C1392">
        <v>69.5</v>
      </c>
      <c r="D1392">
        <v>61.955715179443303</v>
      </c>
      <c r="E1392">
        <v>67.844284057617102</v>
      </c>
      <c r="F1392">
        <v>209678700</v>
      </c>
      <c r="G1392">
        <v>67.844284057617102</v>
      </c>
      <c r="H1392" t="s">
        <v>13</v>
      </c>
    </row>
    <row r="1393" spans="1:8" x14ac:dyDescent="0.25">
      <c r="A1393" s="3">
        <v>42064</v>
      </c>
      <c r="B1393">
        <v>67.714286804199205</v>
      </c>
      <c r="C1393">
        <v>68.607139587402301</v>
      </c>
      <c r="D1393">
        <v>58.572856903076101</v>
      </c>
      <c r="E1393">
        <v>59.527141571044901</v>
      </c>
      <c r="F1393">
        <v>327866000</v>
      </c>
      <c r="G1393">
        <v>59.527141571044901</v>
      </c>
      <c r="H1393" t="s">
        <v>13</v>
      </c>
    </row>
    <row r="1394" spans="1:8" x14ac:dyDescent="0.25">
      <c r="A1394" s="3">
        <v>42095</v>
      </c>
      <c r="B1394">
        <v>59.642856597900298</v>
      </c>
      <c r="C1394">
        <v>82.304283142089801</v>
      </c>
      <c r="D1394">
        <v>58.464286804199197</v>
      </c>
      <c r="E1394">
        <v>79.5</v>
      </c>
      <c r="F1394">
        <v>508463900</v>
      </c>
      <c r="G1394">
        <v>79.5</v>
      </c>
      <c r="H1394" t="s">
        <v>13</v>
      </c>
    </row>
    <row r="1395" spans="1:8" x14ac:dyDescent="0.25">
      <c r="A1395" s="3">
        <v>42125</v>
      </c>
      <c r="B1395">
        <v>79.855712890625</v>
      </c>
      <c r="C1395">
        <v>90.205711364746094</v>
      </c>
      <c r="D1395">
        <v>78.894287109375</v>
      </c>
      <c r="E1395">
        <v>89.151428222656193</v>
      </c>
      <c r="F1395">
        <v>280030800</v>
      </c>
      <c r="G1395">
        <v>89.151428222656193</v>
      </c>
      <c r="H1395" t="s">
        <v>13</v>
      </c>
    </row>
    <row r="1396" spans="1:8" x14ac:dyDescent="0.25">
      <c r="A1396" s="3">
        <v>42156</v>
      </c>
      <c r="B1396">
        <v>88.837142944335895</v>
      </c>
      <c r="C1396">
        <v>100.891426086425</v>
      </c>
      <c r="D1396">
        <v>87.944282531738196</v>
      </c>
      <c r="E1396">
        <v>93.848571777343693</v>
      </c>
      <c r="F1396">
        <v>469260400</v>
      </c>
      <c r="G1396">
        <v>93.848571777343693</v>
      </c>
      <c r="H1396" t="s">
        <v>13</v>
      </c>
    </row>
    <row r="1397" spans="1:8" x14ac:dyDescent="0.25">
      <c r="A1397" s="3">
        <v>42186</v>
      </c>
      <c r="B1397">
        <v>94.805717468261705</v>
      </c>
      <c r="C1397">
        <v>117.879997253417</v>
      </c>
      <c r="D1397">
        <v>92.284286499023395</v>
      </c>
      <c r="E1397">
        <v>114.309997558593</v>
      </c>
      <c r="F1397">
        <v>406357500</v>
      </c>
      <c r="G1397">
        <v>114.309997558593</v>
      </c>
      <c r="H1397" t="s">
        <v>13</v>
      </c>
    </row>
    <row r="1398" spans="1:8" x14ac:dyDescent="0.25">
      <c r="A1398" s="3">
        <v>42217</v>
      </c>
      <c r="B1398">
        <v>114.59999847412099</v>
      </c>
      <c r="C1398">
        <v>129.28999328613199</v>
      </c>
      <c r="D1398">
        <v>85.5</v>
      </c>
      <c r="E1398">
        <v>115.02999877929599</v>
      </c>
      <c r="F1398">
        <v>469661800</v>
      </c>
      <c r="G1398">
        <v>115.02999877929599</v>
      </c>
      <c r="H1398" t="s">
        <v>13</v>
      </c>
    </row>
    <row r="1399" spans="1:8" x14ac:dyDescent="0.25">
      <c r="A1399" s="3">
        <v>42248</v>
      </c>
      <c r="B1399">
        <v>109.34999847412099</v>
      </c>
      <c r="C1399">
        <v>111.23999786376901</v>
      </c>
      <c r="D1399">
        <v>93.550003051757798</v>
      </c>
      <c r="E1399">
        <v>103.26000213623</v>
      </c>
      <c r="F1399">
        <v>497401200</v>
      </c>
      <c r="G1399">
        <v>103.26000213623</v>
      </c>
      <c r="H1399" t="s">
        <v>13</v>
      </c>
    </row>
    <row r="1400" spans="1:8" x14ac:dyDescent="0.25">
      <c r="A1400" s="3">
        <v>42278</v>
      </c>
      <c r="B1400">
        <v>102.91000366210901</v>
      </c>
      <c r="C1400">
        <v>115.83000183105401</v>
      </c>
      <c r="D1400">
        <v>96.260002136230398</v>
      </c>
      <c r="E1400">
        <v>108.379997253417</v>
      </c>
      <c r="F1400">
        <v>446204400</v>
      </c>
      <c r="G1400">
        <v>108.379997253417</v>
      </c>
      <c r="H1400" t="s">
        <v>13</v>
      </c>
    </row>
    <row r="1401" spans="1:8" x14ac:dyDescent="0.25">
      <c r="A1401" s="3">
        <v>42309</v>
      </c>
      <c r="B1401">
        <v>109.199996948242</v>
      </c>
      <c r="C1401">
        <v>126.59999847412099</v>
      </c>
      <c r="D1401">
        <v>101.86000061035099</v>
      </c>
      <c r="E1401">
        <v>123.33000183105401</v>
      </c>
      <c r="F1401">
        <v>320321800</v>
      </c>
      <c r="G1401">
        <v>123.33000183105401</v>
      </c>
      <c r="H1401" t="s">
        <v>13</v>
      </c>
    </row>
    <row r="1402" spans="1:8" x14ac:dyDescent="0.25">
      <c r="A1402" s="3">
        <v>42339</v>
      </c>
      <c r="B1402">
        <v>124.470001220703</v>
      </c>
      <c r="C1402">
        <v>133.27000427246</v>
      </c>
      <c r="D1402">
        <v>113.84999847412099</v>
      </c>
      <c r="E1402">
        <v>114.379997253417</v>
      </c>
      <c r="F1402">
        <v>319939200</v>
      </c>
      <c r="G1402">
        <v>114.379997253417</v>
      </c>
      <c r="H1402" t="s">
        <v>13</v>
      </c>
    </row>
    <row r="1403" spans="1:8" x14ac:dyDescent="0.25">
      <c r="A1403" s="3">
        <v>42370</v>
      </c>
      <c r="B1403">
        <v>109</v>
      </c>
      <c r="C1403">
        <v>122.180000305175</v>
      </c>
      <c r="D1403">
        <v>90.110000610351506</v>
      </c>
      <c r="E1403">
        <v>91.839996337890597</v>
      </c>
      <c r="F1403">
        <v>488193200</v>
      </c>
      <c r="G1403">
        <v>91.839996337890597</v>
      </c>
      <c r="H1403" t="s">
        <v>13</v>
      </c>
    </row>
    <row r="1404" spans="1:8" x14ac:dyDescent="0.25">
      <c r="A1404" s="3">
        <v>42401</v>
      </c>
      <c r="B1404">
        <v>91.790000915527301</v>
      </c>
      <c r="C1404">
        <v>97.480003356933594</v>
      </c>
      <c r="D1404">
        <v>79.949996948242102</v>
      </c>
      <c r="E1404">
        <v>93.410003662109304</v>
      </c>
      <c r="F1404">
        <v>389268900</v>
      </c>
      <c r="G1404">
        <v>93.410003662109304</v>
      </c>
      <c r="H1404" t="s">
        <v>13</v>
      </c>
    </row>
    <row r="1405" spans="1:8" x14ac:dyDescent="0.25">
      <c r="A1405" s="3">
        <v>42430</v>
      </c>
      <c r="B1405">
        <v>94.580001831054602</v>
      </c>
      <c r="C1405">
        <v>104.91000366210901</v>
      </c>
      <c r="D1405">
        <v>93.610000610351506</v>
      </c>
      <c r="E1405">
        <v>102.230003356933</v>
      </c>
      <c r="F1405">
        <v>311333700</v>
      </c>
      <c r="G1405">
        <v>102.230003356933</v>
      </c>
      <c r="H1405" t="s">
        <v>13</v>
      </c>
    </row>
    <row r="1406" spans="1:8" x14ac:dyDescent="0.25">
      <c r="A1406" s="3">
        <v>42461</v>
      </c>
      <c r="B1406">
        <v>102.930000305175</v>
      </c>
      <c r="C1406">
        <v>111.84999847412099</v>
      </c>
      <c r="D1406">
        <v>88.209999084472599</v>
      </c>
      <c r="E1406">
        <v>90.029998779296804</v>
      </c>
      <c r="F1406">
        <v>340174300</v>
      </c>
      <c r="G1406">
        <v>90.029998779296804</v>
      </c>
      <c r="H1406" t="s">
        <v>13</v>
      </c>
    </row>
    <row r="1407" spans="1:8" x14ac:dyDescent="0.25">
      <c r="A1407" s="3">
        <v>42491</v>
      </c>
      <c r="B1407">
        <v>90.410003662109304</v>
      </c>
      <c r="C1407">
        <v>104</v>
      </c>
      <c r="D1407">
        <v>85.739997863769503</v>
      </c>
      <c r="E1407">
        <v>102.56999969482401</v>
      </c>
      <c r="F1407">
        <v>264997900</v>
      </c>
      <c r="G1407">
        <v>102.56999969482401</v>
      </c>
      <c r="H1407" t="s">
        <v>13</v>
      </c>
    </row>
    <row r="1408" spans="1:8" x14ac:dyDescent="0.25">
      <c r="A1408" s="3">
        <v>42522</v>
      </c>
      <c r="B1408">
        <v>101.5</v>
      </c>
      <c r="C1408">
        <v>102.150001525878</v>
      </c>
      <c r="D1408">
        <v>84.809997558593693</v>
      </c>
      <c r="E1408">
        <v>91.480003356933594</v>
      </c>
      <c r="F1408">
        <v>218216500</v>
      </c>
      <c r="G1408">
        <v>91.480003356933594</v>
      </c>
      <c r="H1408" t="s">
        <v>13</v>
      </c>
    </row>
    <row r="1409" spans="1:8" x14ac:dyDescent="0.25">
      <c r="A1409" s="3">
        <v>42552</v>
      </c>
      <c r="B1409">
        <v>95</v>
      </c>
      <c r="C1409">
        <v>101.26999664306599</v>
      </c>
      <c r="D1409">
        <v>84.5</v>
      </c>
      <c r="E1409">
        <v>91.25</v>
      </c>
      <c r="F1409">
        <v>320138000</v>
      </c>
      <c r="G1409">
        <v>91.25</v>
      </c>
      <c r="H1409" t="s">
        <v>13</v>
      </c>
    </row>
    <row r="1410" spans="1:8" x14ac:dyDescent="0.25">
      <c r="A1410" s="3">
        <v>42583</v>
      </c>
      <c r="B1410">
        <v>91.230003356933594</v>
      </c>
      <c r="C1410">
        <v>98.849998474121094</v>
      </c>
      <c r="D1410">
        <v>90.5</v>
      </c>
      <c r="E1410">
        <v>97.449996948242102</v>
      </c>
      <c r="F1410">
        <v>182611000</v>
      </c>
      <c r="G1410">
        <v>97.449996948242102</v>
      </c>
      <c r="H1410" t="s">
        <v>13</v>
      </c>
    </row>
    <row r="1411" spans="1:8" x14ac:dyDescent="0.25">
      <c r="A1411" s="3">
        <v>42614</v>
      </c>
      <c r="B1411">
        <v>97.809997558593693</v>
      </c>
      <c r="C1411">
        <v>100.34999847412099</v>
      </c>
      <c r="D1411">
        <v>93.260002136230398</v>
      </c>
      <c r="E1411">
        <v>98.550003051757798</v>
      </c>
      <c r="F1411">
        <v>169670600</v>
      </c>
      <c r="G1411">
        <v>98.550003051757798</v>
      </c>
      <c r="H1411" t="s">
        <v>13</v>
      </c>
    </row>
    <row r="1412" spans="1:8" x14ac:dyDescent="0.25">
      <c r="A1412" s="3">
        <v>42644</v>
      </c>
      <c r="B1412">
        <v>98</v>
      </c>
      <c r="C1412">
        <v>129.28999328613199</v>
      </c>
      <c r="D1412">
        <v>97.629997253417898</v>
      </c>
      <c r="E1412">
        <v>124.870002746582</v>
      </c>
      <c r="F1412">
        <v>274097800</v>
      </c>
      <c r="G1412">
        <v>124.870002746582</v>
      </c>
      <c r="H1412" t="s">
        <v>13</v>
      </c>
    </row>
    <row r="1413" spans="1:8" x14ac:dyDescent="0.25">
      <c r="A1413" s="3">
        <v>42675</v>
      </c>
      <c r="B1413">
        <v>124.980003356933</v>
      </c>
      <c r="C1413">
        <v>125.83000183105401</v>
      </c>
      <c r="D1413">
        <v>110.680000305175</v>
      </c>
      <c r="E1413">
        <v>117</v>
      </c>
      <c r="F1413">
        <v>147513000</v>
      </c>
      <c r="G1413">
        <v>117</v>
      </c>
      <c r="H1413" t="s">
        <v>13</v>
      </c>
    </row>
    <row r="1414" spans="1:8" x14ac:dyDescent="0.25">
      <c r="A1414" s="3">
        <v>42705</v>
      </c>
      <c r="B1414">
        <v>117.51999664306599</v>
      </c>
      <c r="C1414">
        <v>129.07000732421801</v>
      </c>
      <c r="D1414">
        <v>113.949996948242</v>
      </c>
      <c r="E1414">
        <v>123.800003051757</v>
      </c>
      <c r="F1414">
        <v>128528700</v>
      </c>
      <c r="G1414">
        <v>123.800003051757</v>
      </c>
      <c r="H1414" t="s">
        <v>13</v>
      </c>
    </row>
    <row r="1415" spans="1:8" x14ac:dyDescent="0.25">
      <c r="A1415" s="3">
        <v>42736</v>
      </c>
      <c r="B1415">
        <v>124.959999084472</v>
      </c>
      <c r="C1415">
        <v>143.46000671386699</v>
      </c>
      <c r="D1415">
        <v>124.309997558593</v>
      </c>
      <c r="E1415">
        <v>140.71000671386699</v>
      </c>
      <c r="F1415">
        <v>181814100</v>
      </c>
      <c r="G1415">
        <v>140.71000671386699</v>
      </c>
      <c r="H1415" t="s">
        <v>13</v>
      </c>
    </row>
    <row r="1416" spans="1:8" x14ac:dyDescent="0.25">
      <c r="A1416" s="3">
        <v>42767</v>
      </c>
      <c r="B1416">
        <v>141.19999694824199</v>
      </c>
      <c r="C1416">
        <v>145.94999694824199</v>
      </c>
      <c r="D1416">
        <v>139.05000305175699</v>
      </c>
      <c r="E1416">
        <v>142.13000488281199</v>
      </c>
      <c r="F1416">
        <v>91444800</v>
      </c>
      <c r="G1416">
        <v>142.13000488281199</v>
      </c>
      <c r="H1416" t="s">
        <v>13</v>
      </c>
    </row>
    <row r="1417" spans="1:8" x14ac:dyDescent="0.25">
      <c r="A1417" s="3">
        <v>42795</v>
      </c>
      <c r="B1417">
        <v>142.83999633789</v>
      </c>
      <c r="C1417">
        <v>148.28999328613199</v>
      </c>
      <c r="D1417">
        <v>138.259994506835</v>
      </c>
      <c r="E1417">
        <v>147.80999755859301</v>
      </c>
      <c r="F1417">
        <v>110692700</v>
      </c>
      <c r="G1417">
        <v>147.80999755859301</v>
      </c>
      <c r="H1417" t="s">
        <v>13</v>
      </c>
    </row>
    <row r="1418" spans="1:8" x14ac:dyDescent="0.25">
      <c r="A1418" s="3">
        <v>42826</v>
      </c>
      <c r="B1418">
        <v>146.69999694824199</v>
      </c>
      <c r="C1418">
        <v>153.52000427246</v>
      </c>
      <c r="D1418">
        <v>138.66000366210901</v>
      </c>
      <c r="E1418">
        <v>152.19999694824199</v>
      </c>
      <c r="F1418">
        <v>149779000</v>
      </c>
      <c r="G1418">
        <v>152.19999694824199</v>
      </c>
      <c r="H1418" t="s">
        <v>13</v>
      </c>
    </row>
    <row r="1419" spans="1:8" x14ac:dyDescent="0.25">
      <c r="A1419" s="3">
        <v>42856</v>
      </c>
      <c r="B1419">
        <v>151.91000366210901</v>
      </c>
      <c r="C1419">
        <v>164.75</v>
      </c>
      <c r="D1419">
        <v>151.61000061035099</v>
      </c>
      <c r="E1419">
        <v>163.07000732421801</v>
      </c>
      <c r="F1419">
        <v>116795800</v>
      </c>
      <c r="G1419">
        <v>163.07000732421801</v>
      </c>
      <c r="H1419" t="s">
        <v>13</v>
      </c>
    </row>
    <row r="1420" spans="1:8" x14ac:dyDescent="0.25">
      <c r="A1420" s="3">
        <v>42887</v>
      </c>
      <c r="B1420">
        <v>163.52000427246</v>
      </c>
      <c r="C1420">
        <v>166.86999511718699</v>
      </c>
      <c r="D1420">
        <v>147.30000305175699</v>
      </c>
      <c r="E1420">
        <v>149.41000366210901</v>
      </c>
      <c r="F1420">
        <v>135699700</v>
      </c>
      <c r="G1420">
        <v>149.41000366210901</v>
      </c>
      <c r="H1420" t="s">
        <v>13</v>
      </c>
    </row>
    <row r="1421" spans="1:8" x14ac:dyDescent="0.25">
      <c r="A1421" s="3">
        <v>42917</v>
      </c>
      <c r="B1421">
        <v>149.80000305175699</v>
      </c>
      <c r="C1421">
        <v>191.5</v>
      </c>
      <c r="D1421">
        <v>144.25</v>
      </c>
      <c r="E1421">
        <v>181.66000366210901</v>
      </c>
      <c r="F1421">
        <v>185144700</v>
      </c>
      <c r="G1421">
        <v>181.66000366210901</v>
      </c>
      <c r="H1421" t="s">
        <v>13</v>
      </c>
    </row>
    <row r="1422" spans="1:8" x14ac:dyDescent="0.25">
      <c r="A1422" s="3">
        <v>42948</v>
      </c>
      <c r="B1422">
        <v>182.49000549316401</v>
      </c>
      <c r="C1422">
        <v>184.61999511718699</v>
      </c>
      <c r="D1422">
        <v>164.22999572753901</v>
      </c>
      <c r="E1422">
        <v>174.71000671386699</v>
      </c>
      <c r="F1422">
        <v>136534400</v>
      </c>
      <c r="G1422">
        <v>174.71000671386699</v>
      </c>
      <c r="H1422" t="s">
        <v>13</v>
      </c>
    </row>
    <row r="1423" spans="1:8" x14ac:dyDescent="0.25">
      <c r="A1423" s="3">
        <v>42979</v>
      </c>
      <c r="B1423">
        <v>175.55000305175699</v>
      </c>
      <c r="C1423">
        <v>189.94999694824199</v>
      </c>
      <c r="D1423">
        <v>172.44000244140599</v>
      </c>
      <c r="E1423">
        <v>181.350006103515</v>
      </c>
      <c r="F1423">
        <v>111427900</v>
      </c>
      <c r="G1423">
        <v>181.350006103515</v>
      </c>
      <c r="H1423" t="s">
        <v>13</v>
      </c>
    </row>
    <row r="1424" spans="1:8" x14ac:dyDescent="0.25">
      <c r="A1424" s="3">
        <v>43009</v>
      </c>
      <c r="B1424">
        <v>182.11000061035099</v>
      </c>
      <c r="C1424">
        <v>204.38000488281199</v>
      </c>
      <c r="D1424">
        <v>176.58000183105401</v>
      </c>
      <c r="E1424">
        <v>196.42999267578099</v>
      </c>
      <c r="F1424">
        <v>208657800</v>
      </c>
      <c r="G1424">
        <v>196.42999267578099</v>
      </c>
      <c r="H1424" t="s">
        <v>13</v>
      </c>
    </row>
    <row r="1425" spans="1:8" x14ac:dyDescent="0.25">
      <c r="A1425" s="3">
        <v>43040</v>
      </c>
      <c r="B1425">
        <v>197.24000549316401</v>
      </c>
      <c r="C1425">
        <v>202.47999572753901</v>
      </c>
      <c r="D1425">
        <v>184.32000732421801</v>
      </c>
      <c r="E1425">
        <v>187.58000183105401</v>
      </c>
      <c r="F1425">
        <v>110996600</v>
      </c>
      <c r="G1425">
        <v>187.58000183105401</v>
      </c>
      <c r="H1425" t="s">
        <v>13</v>
      </c>
    </row>
    <row r="1426" spans="1:8" x14ac:dyDescent="0.25">
      <c r="A1426" s="3">
        <v>43070</v>
      </c>
      <c r="B1426">
        <v>186.99000549316401</v>
      </c>
      <c r="C1426">
        <v>194.49000549316401</v>
      </c>
      <c r="D1426">
        <v>178.38000488281199</v>
      </c>
      <c r="E1426">
        <v>191.96000671386699</v>
      </c>
      <c r="F1426">
        <v>115103700</v>
      </c>
      <c r="G1426">
        <v>191.96000671386699</v>
      </c>
      <c r="H1426" t="s">
        <v>13</v>
      </c>
    </row>
    <row r="1427" spans="1:8" x14ac:dyDescent="0.25">
      <c r="A1427" s="3">
        <v>43101</v>
      </c>
      <c r="B1427">
        <v>196.100006103515</v>
      </c>
      <c r="C1427">
        <v>286.80999755859301</v>
      </c>
      <c r="D1427">
        <v>195.419998168945</v>
      </c>
      <c r="E1427">
        <v>270.29998779296801</v>
      </c>
      <c r="F1427">
        <v>238377600</v>
      </c>
      <c r="G1427">
        <v>270.29998779296801</v>
      </c>
      <c r="H1427" t="s">
        <v>13</v>
      </c>
    </row>
    <row r="1428" spans="1:8" x14ac:dyDescent="0.25">
      <c r="A1428" s="3">
        <v>43132</v>
      </c>
      <c r="B1428">
        <v>266.41000366210898</v>
      </c>
      <c r="C1428">
        <v>297.35998535156199</v>
      </c>
      <c r="D1428">
        <v>236.11000061035099</v>
      </c>
      <c r="E1428">
        <v>291.38000488281199</v>
      </c>
      <c r="F1428">
        <v>184585800</v>
      </c>
      <c r="G1428">
        <v>291.38000488281199</v>
      </c>
      <c r="H1428" t="s">
        <v>13</v>
      </c>
    </row>
    <row r="1429" spans="1:8" x14ac:dyDescent="0.25">
      <c r="A1429" s="3">
        <v>43160</v>
      </c>
      <c r="B1429">
        <v>292.75</v>
      </c>
      <c r="C1429">
        <v>333.98001098632801</v>
      </c>
      <c r="D1429">
        <v>275.89999389648398</v>
      </c>
      <c r="E1429">
        <v>295.350006103515</v>
      </c>
      <c r="F1429">
        <v>263449400</v>
      </c>
      <c r="G1429">
        <v>295.350006103515</v>
      </c>
      <c r="H1429" t="s">
        <v>13</v>
      </c>
    </row>
    <row r="1430" spans="1:8" x14ac:dyDescent="0.25">
      <c r="A1430" s="3">
        <v>43191</v>
      </c>
      <c r="B1430">
        <v>291.94000244140602</v>
      </c>
      <c r="C1430">
        <v>338.82000732421801</v>
      </c>
      <c r="D1430">
        <v>271.22000122070301</v>
      </c>
      <c r="E1430">
        <v>312.45999145507801</v>
      </c>
      <c r="F1430">
        <v>262006000</v>
      </c>
      <c r="G1430">
        <v>312.45999145507801</v>
      </c>
      <c r="H1430" t="s">
        <v>13</v>
      </c>
    </row>
    <row r="1431" spans="1:8" x14ac:dyDescent="0.25">
      <c r="A1431" s="3">
        <v>43221</v>
      </c>
      <c r="B1431">
        <v>310.35998535156199</v>
      </c>
      <c r="C1431">
        <v>356.100006103515</v>
      </c>
      <c r="D1431">
        <v>305.73001098632801</v>
      </c>
      <c r="E1431">
        <v>351.600006103515</v>
      </c>
      <c r="F1431">
        <v>142050800</v>
      </c>
      <c r="G1431">
        <v>351.600006103515</v>
      </c>
      <c r="H1431" t="s">
        <v>13</v>
      </c>
    </row>
    <row r="1432" spans="1:8" x14ac:dyDescent="0.25">
      <c r="A1432" s="3">
        <v>43252</v>
      </c>
      <c r="B1432">
        <v>353.88000488281199</v>
      </c>
      <c r="C1432">
        <v>423.20999145507801</v>
      </c>
      <c r="D1432">
        <v>352.82000732421801</v>
      </c>
      <c r="E1432">
        <v>391.42999267578102</v>
      </c>
      <c r="F1432">
        <v>244031800</v>
      </c>
      <c r="G1432">
        <v>391.42999267578102</v>
      </c>
      <c r="H1432" t="s">
        <v>13</v>
      </c>
    </row>
    <row r="1433" spans="1:8" x14ac:dyDescent="0.25">
      <c r="A1433" s="3">
        <v>43282</v>
      </c>
      <c r="B1433">
        <v>385.45001220703102</v>
      </c>
      <c r="C1433">
        <v>419.76998901367102</v>
      </c>
      <c r="D1433">
        <v>328</v>
      </c>
      <c r="E1433">
        <v>337.45001220703102</v>
      </c>
      <c r="F1433">
        <v>305393800</v>
      </c>
      <c r="G1433">
        <v>337.45001220703102</v>
      </c>
      <c r="H1433" t="s">
        <v>13</v>
      </c>
    </row>
    <row r="1434" spans="1:8" x14ac:dyDescent="0.25">
      <c r="A1434" s="3">
        <v>43313</v>
      </c>
      <c r="B1434">
        <v>335.86999511718699</v>
      </c>
      <c r="C1434">
        <v>376.80999755859301</v>
      </c>
      <c r="D1434">
        <v>310.92999267578102</v>
      </c>
      <c r="E1434">
        <v>367.67999267578102</v>
      </c>
      <c r="F1434">
        <v>213122300</v>
      </c>
      <c r="G1434">
        <v>367.67999267578102</v>
      </c>
      <c r="H1434" t="s">
        <v>13</v>
      </c>
    </row>
    <row r="1435" spans="1:8" x14ac:dyDescent="0.25">
      <c r="A1435" s="3">
        <v>43344</v>
      </c>
      <c r="B1435">
        <v>366.47000122070301</v>
      </c>
      <c r="C1435">
        <v>383.20001220703102</v>
      </c>
      <c r="D1435">
        <v>335.829986572265</v>
      </c>
      <c r="E1435">
        <v>374.13000488281199</v>
      </c>
      <c r="F1435">
        <v>170832100</v>
      </c>
      <c r="G1435">
        <v>374.13000488281199</v>
      </c>
      <c r="H1435" t="s">
        <v>13</v>
      </c>
    </row>
    <row r="1436" spans="1:8" x14ac:dyDescent="0.25">
      <c r="A1436" s="3">
        <v>43374</v>
      </c>
      <c r="B1436">
        <v>375.850006103515</v>
      </c>
      <c r="C1436">
        <v>386.79998779296801</v>
      </c>
      <c r="D1436">
        <v>271.20999145507801</v>
      </c>
      <c r="E1436">
        <v>301.77999877929602</v>
      </c>
      <c r="F1436">
        <v>363589800</v>
      </c>
      <c r="G1436">
        <v>301.77999877929602</v>
      </c>
      <c r="H1436" t="s">
        <v>13</v>
      </c>
    </row>
    <row r="1437" spans="1:8" x14ac:dyDescent="0.25">
      <c r="A1437" s="3">
        <v>43405</v>
      </c>
      <c r="B1437">
        <v>304.58999633789</v>
      </c>
      <c r="C1437">
        <v>332.04998779296801</v>
      </c>
      <c r="D1437">
        <v>250</v>
      </c>
      <c r="E1437">
        <v>286.13000488281199</v>
      </c>
      <c r="F1437">
        <v>257126400</v>
      </c>
      <c r="G1437">
        <v>286.13000488281199</v>
      </c>
      <c r="H1437" t="s">
        <v>13</v>
      </c>
    </row>
    <row r="1438" spans="1:8" x14ac:dyDescent="0.25">
      <c r="A1438" s="3">
        <v>43435</v>
      </c>
      <c r="B1438">
        <v>293.19000244140602</v>
      </c>
      <c r="C1438">
        <v>298.72000122070301</v>
      </c>
      <c r="D1438">
        <v>231.22999572753901</v>
      </c>
      <c r="E1438">
        <v>267.66000366210898</v>
      </c>
      <c r="F1438">
        <v>234310000</v>
      </c>
      <c r="G1438">
        <v>267.66000366210898</v>
      </c>
      <c r="H1438" t="s">
        <v>13</v>
      </c>
    </row>
    <row r="1439" spans="1:8" x14ac:dyDescent="0.25">
      <c r="A1439" s="3">
        <v>43466</v>
      </c>
      <c r="B1439">
        <v>259.27999877929602</v>
      </c>
      <c r="C1439">
        <v>358.850006103515</v>
      </c>
      <c r="D1439">
        <v>256.579986572265</v>
      </c>
      <c r="E1439">
        <v>339.5</v>
      </c>
      <c r="F1439">
        <v>306616400</v>
      </c>
      <c r="G1439">
        <v>339.5</v>
      </c>
      <c r="H1439" t="s">
        <v>13</v>
      </c>
    </row>
    <row r="1440" spans="1:8" x14ac:dyDescent="0.25">
      <c r="A1440" s="3">
        <v>43497</v>
      </c>
      <c r="B1440">
        <v>337.17999267578102</v>
      </c>
      <c r="C1440">
        <v>371.489990234375</v>
      </c>
      <c r="D1440">
        <v>336.5</v>
      </c>
      <c r="E1440">
        <v>358.100006103515</v>
      </c>
      <c r="F1440">
        <v>148192100</v>
      </c>
      <c r="G1440">
        <v>358.100006103515</v>
      </c>
      <c r="H1440" t="s">
        <v>13</v>
      </c>
    </row>
    <row r="1441" spans="1:8" x14ac:dyDescent="0.25">
      <c r="A1441" s="3">
        <v>43525</v>
      </c>
      <c r="B1441">
        <v>362.260009765625</v>
      </c>
      <c r="C1441">
        <v>379</v>
      </c>
      <c r="D1441">
        <v>342.47000122070301</v>
      </c>
      <c r="E1441">
        <v>356.55999755859301</v>
      </c>
      <c r="F1441">
        <v>144843100</v>
      </c>
      <c r="G1441">
        <v>356.55999755859301</v>
      </c>
      <c r="H1441" t="s">
        <v>13</v>
      </c>
    </row>
    <row r="1442" spans="1:8" x14ac:dyDescent="0.25">
      <c r="A1442" s="3">
        <v>43556</v>
      </c>
      <c r="B1442">
        <v>359</v>
      </c>
      <c r="C1442">
        <v>384.79998779296801</v>
      </c>
      <c r="D1442">
        <v>342.26998901367102</v>
      </c>
      <c r="E1442">
        <v>370.54000854492102</v>
      </c>
      <c r="F1442">
        <v>165079400</v>
      </c>
      <c r="G1442">
        <v>370.54000854492102</v>
      </c>
      <c r="H1442" t="s">
        <v>13</v>
      </c>
    </row>
    <row r="1443" spans="1:8" x14ac:dyDescent="0.25">
      <c r="A1443" s="3">
        <v>43586</v>
      </c>
      <c r="B1443">
        <v>374</v>
      </c>
      <c r="C1443">
        <v>385.989990234375</v>
      </c>
      <c r="D1443">
        <v>341.39001464843699</v>
      </c>
      <c r="E1443">
        <v>343.27999877929602</v>
      </c>
      <c r="F1443">
        <v>125298300</v>
      </c>
      <c r="G1443">
        <v>343.27999877929602</v>
      </c>
      <c r="H1443" t="s">
        <v>13</v>
      </c>
    </row>
    <row r="1444" spans="1:8" x14ac:dyDescent="0.25">
      <c r="A1444" s="3">
        <v>43617</v>
      </c>
      <c r="B1444">
        <v>343.55999755859301</v>
      </c>
      <c r="C1444">
        <v>375</v>
      </c>
      <c r="D1444">
        <v>332.64999389648398</v>
      </c>
      <c r="E1444">
        <v>367.32000732421801</v>
      </c>
      <c r="F1444">
        <v>111052000</v>
      </c>
      <c r="G1444">
        <v>367.32000732421801</v>
      </c>
      <c r="H1444" t="s">
        <v>13</v>
      </c>
    </row>
    <row r="1445" spans="1:8" x14ac:dyDescent="0.25">
      <c r="A1445" s="3">
        <v>43647</v>
      </c>
      <c r="B1445">
        <v>373.5</v>
      </c>
      <c r="C1445">
        <v>384.760009765625</v>
      </c>
      <c r="D1445">
        <v>305.80999755859301</v>
      </c>
      <c r="E1445">
        <v>322.989990234375</v>
      </c>
      <c r="F1445">
        <v>196652500</v>
      </c>
      <c r="G1445">
        <v>322.989990234375</v>
      </c>
      <c r="H1445" t="s">
        <v>13</v>
      </c>
    </row>
    <row r="1446" spans="1:8" x14ac:dyDescent="0.25">
      <c r="A1446" s="3">
        <v>43678</v>
      </c>
      <c r="B1446">
        <v>324.25</v>
      </c>
      <c r="C1446">
        <v>328.579986572265</v>
      </c>
      <c r="D1446">
        <v>287.20001220703102</v>
      </c>
      <c r="E1446">
        <v>293.75</v>
      </c>
      <c r="F1446">
        <v>137076700</v>
      </c>
      <c r="G1446">
        <v>293.75</v>
      </c>
      <c r="H1446" t="s">
        <v>13</v>
      </c>
    </row>
    <row r="1447" spans="1:8" x14ac:dyDescent="0.25">
      <c r="A1447" s="3">
        <v>43709</v>
      </c>
      <c r="B1447">
        <v>290.82000732421801</v>
      </c>
      <c r="C1447">
        <v>301.54998779296801</v>
      </c>
      <c r="D1447">
        <v>252.27999877929599</v>
      </c>
      <c r="E1447">
        <v>267.61999511718699</v>
      </c>
      <c r="F1447">
        <v>175411300</v>
      </c>
      <c r="G1447">
        <v>267.61999511718699</v>
      </c>
      <c r="H1447" t="s">
        <v>13</v>
      </c>
    </row>
    <row r="1448" spans="1:8" x14ac:dyDescent="0.25">
      <c r="A1448" s="3">
        <v>43739</v>
      </c>
      <c r="B1448">
        <v>267.350006103515</v>
      </c>
      <c r="C1448">
        <v>308.75</v>
      </c>
      <c r="D1448">
        <v>257.010009765625</v>
      </c>
      <c r="E1448">
        <v>287.41000366210898</v>
      </c>
      <c r="F1448">
        <v>231556400</v>
      </c>
      <c r="G1448">
        <v>287.41000366210898</v>
      </c>
      <c r="H1448" t="s">
        <v>13</v>
      </c>
    </row>
    <row r="1449" spans="1:8" x14ac:dyDescent="0.25">
      <c r="A1449" s="3">
        <v>43770</v>
      </c>
      <c r="B1449">
        <v>288.70001220703102</v>
      </c>
      <c r="C1449">
        <v>316.82000732421801</v>
      </c>
      <c r="D1449">
        <v>281.14001464843699</v>
      </c>
      <c r="E1449">
        <v>314.66000366210898</v>
      </c>
      <c r="F1449">
        <v>113645900</v>
      </c>
      <c r="G1449">
        <v>314.66000366210898</v>
      </c>
      <c r="H1449" t="s">
        <v>13</v>
      </c>
    </row>
    <row r="1450" spans="1:8" x14ac:dyDescent="0.25">
      <c r="A1450" s="3">
        <v>43800</v>
      </c>
      <c r="B1450">
        <v>314.39001464843699</v>
      </c>
      <c r="C1450">
        <v>338</v>
      </c>
      <c r="D1450">
        <v>292.01998901367102</v>
      </c>
      <c r="E1450">
        <v>323.57000732421801</v>
      </c>
      <c r="F1450">
        <v>124723600</v>
      </c>
      <c r="G1450">
        <v>323.57000732421801</v>
      </c>
      <c r="H1450" t="s">
        <v>13</v>
      </c>
    </row>
    <row r="1451" spans="1:8" x14ac:dyDescent="0.25">
      <c r="A1451" s="3">
        <v>43831</v>
      </c>
      <c r="B1451">
        <v>326.100006103515</v>
      </c>
      <c r="C1451">
        <v>359.850006103515</v>
      </c>
      <c r="D1451">
        <v>321.20001220703102</v>
      </c>
      <c r="E1451">
        <v>345.08999633789</v>
      </c>
      <c r="F1451">
        <v>169874000</v>
      </c>
      <c r="G1451">
        <v>345.08999633789</v>
      </c>
      <c r="H1451" t="s">
        <v>13</v>
      </c>
    </row>
    <row r="1452" spans="1:8" x14ac:dyDescent="0.25">
      <c r="A1452" s="3">
        <v>43862</v>
      </c>
      <c r="B1452">
        <v>347.239990234375</v>
      </c>
      <c r="C1452">
        <v>392.95001220703102</v>
      </c>
      <c r="D1452">
        <v>346.27999877929602</v>
      </c>
      <c r="E1452">
        <v>369.02999877929602</v>
      </c>
      <c r="F1452">
        <v>114056000</v>
      </c>
      <c r="G1452">
        <v>369.02999877929602</v>
      </c>
      <c r="H1452" t="s">
        <v>13</v>
      </c>
    </row>
    <row r="1453" spans="1:8" x14ac:dyDescent="0.25">
      <c r="A1453" s="3">
        <v>43891</v>
      </c>
      <c r="B1453">
        <v>373.10998535156199</v>
      </c>
      <c r="C1453">
        <v>393.51998901367102</v>
      </c>
      <c r="D1453">
        <v>290.25</v>
      </c>
      <c r="E1453">
        <v>375.5</v>
      </c>
      <c r="F1453">
        <v>201979100</v>
      </c>
      <c r="G1453">
        <v>375.5</v>
      </c>
      <c r="H1453" t="s">
        <v>13</v>
      </c>
    </row>
    <row r="1454" spans="1:8" x14ac:dyDescent="0.25">
      <c r="A1454" s="3">
        <v>43922</v>
      </c>
      <c r="B1454">
        <v>376.04998779296801</v>
      </c>
      <c r="C1454">
        <v>449.51998901367102</v>
      </c>
      <c r="D1454">
        <v>357.510009765625</v>
      </c>
      <c r="E1454">
        <v>419.850006103515</v>
      </c>
      <c r="F1454">
        <v>225111600</v>
      </c>
      <c r="G1454">
        <v>419.850006103515</v>
      </c>
      <c r="H1454" t="s">
        <v>13</v>
      </c>
    </row>
    <row r="1455" spans="1:8" x14ac:dyDescent="0.25">
      <c r="A1455" s="3">
        <v>43952</v>
      </c>
      <c r="B1455">
        <v>415.100006103515</v>
      </c>
      <c r="C1455">
        <v>458.97000122070301</v>
      </c>
      <c r="D1455">
        <v>397.85998535156199</v>
      </c>
      <c r="E1455">
        <v>419.73001098632801</v>
      </c>
      <c r="F1455">
        <v>135055800</v>
      </c>
      <c r="G1455">
        <v>419.73001098632801</v>
      </c>
      <c r="H1455" t="s">
        <v>13</v>
      </c>
    </row>
    <row r="1456" spans="1:8" x14ac:dyDescent="0.25">
      <c r="A1456" s="3">
        <v>43983</v>
      </c>
      <c r="B1456">
        <v>418.829986572265</v>
      </c>
      <c r="C1456">
        <v>474.010009765625</v>
      </c>
      <c r="D1456">
        <v>404.25</v>
      </c>
      <c r="E1456">
        <v>455.04000854492102</v>
      </c>
      <c r="F1456">
        <v>117279900</v>
      </c>
      <c r="G1456">
        <v>455.04000854492102</v>
      </c>
      <c r="H1456" t="s">
        <v>13</v>
      </c>
    </row>
    <row r="1457" spans="1:8" x14ac:dyDescent="0.25">
      <c r="A1457" s="3">
        <v>44013</v>
      </c>
      <c r="B1457">
        <v>454</v>
      </c>
      <c r="C1457">
        <v>575.36999511718705</v>
      </c>
      <c r="D1457">
        <v>454</v>
      </c>
      <c r="E1457">
        <v>488.88000488281199</v>
      </c>
      <c r="F1457">
        <v>232206300</v>
      </c>
      <c r="G1457">
        <v>488.88000488281199</v>
      </c>
      <c r="H1457" t="s">
        <v>13</v>
      </c>
    </row>
    <row r="1458" spans="1:8" x14ac:dyDescent="0.25">
      <c r="A1458" s="3">
        <v>44044</v>
      </c>
      <c r="B1458">
        <v>490.85998535156199</v>
      </c>
      <c r="C1458">
        <v>549.03997802734295</v>
      </c>
      <c r="D1458">
        <v>466.54998779296801</v>
      </c>
      <c r="E1458">
        <v>529.55999755859295</v>
      </c>
      <c r="F1458">
        <v>116261900</v>
      </c>
      <c r="G1458">
        <v>529.55999755859295</v>
      </c>
      <c r="H1458" t="s">
        <v>13</v>
      </c>
    </row>
    <row r="1459" spans="1:8" x14ac:dyDescent="0.25">
      <c r="A1459" s="3">
        <v>44075</v>
      </c>
      <c r="B1459">
        <v>532.59997558593705</v>
      </c>
      <c r="C1459">
        <v>557.39001464843705</v>
      </c>
      <c r="D1459">
        <v>458.600006103515</v>
      </c>
      <c r="E1459">
        <v>500.02999877929602</v>
      </c>
      <c r="F1459">
        <v>118796900</v>
      </c>
      <c r="G1459">
        <v>500.02999877929602</v>
      </c>
      <c r="H1459" t="s">
        <v>13</v>
      </c>
    </row>
    <row r="1460" spans="1:8" x14ac:dyDescent="0.25">
      <c r="A1460" s="3">
        <v>44105</v>
      </c>
      <c r="B1460">
        <v>506.02999877929602</v>
      </c>
      <c r="C1460">
        <v>572.489990234375</v>
      </c>
      <c r="D1460">
        <v>472.20999145507801</v>
      </c>
      <c r="E1460">
        <v>475.739990234375</v>
      </c>
      <c r="F1460">
        <v>154302400</v>
      </c>
      <c r="G1460">
        <v>475.739990234375</v>
      </c>
      <c r="H1460" t="s">
        <v>13</v>
      </c>
    </row>
    <row r="1461" spans="1:8" x14ac:dyDescent="0.25">
      <c r="A1461" s="3">
        <v>44136</v>
      </c>
      <c r="B1461">
        <v>478.86999511718699</v>
      </c>
      <c r="C1461">
        <v>518.72998046875</v>
      </c>
      <c r="D1461">
        <v>463.41000366210898</v>
      </c>
      <c r="E1461">
        <v>490.70001220703102</v>
      </c>
      <c r="F1461">
        <v>91788900</v>
      </c>
      <c r="G1461">
        <v>490.70001220703102</v>
      </c>
      <c r="H1461" t="s">
        <v>13</v>
      </c>
    </row>
    <row r="1462" spans="1:8" x14ac:dyDescent="0.25">
      <c r="A1462" s="3">
        <v>44166</v>
      </c>
      <c r="B1462">
        <v>492.33999633789</v>
      </c>
      <c r="C1462">
        <v>545.5</v>
      </c>
      <c r="D1462">
        <v>491.29000854492102</v>
      </c>
      <c r="E1462">
        <v>540.72998046875</v>
      </c>
      <c r="F1462">
        <v>77564100</v>
      </c>
      <c r="G1462">
        <v>540.72998046875</v>
      </c>
      <c r="H1462" t="s">
        <v>13</v>
      </c>
    </row>
    <row r="1463" spans="1:8" x14ac:dyDescent="0.25">
      <c r="A1463" s="3">
        <v>44197</v>
      </c>
      <c r="B1463">
        <v>539</v>
      </c>
      <c r="C1463">
        <v>593.28997802734295</v>
      </c>
      <c r="D1463">
        <v>485.67001342773398</v>
      </c>
      <c r="E1463">
        <v>532.39001464843705</v>
      </c>
      <c r="F1463">
        <v>139988600</v>
      </c>
      <c r="G1463">
        <v>532.39001464843705</v>
      </c>
      <c r="H1463" t="s">
        <v>13</v>
      </c>
    </row>
    <row r="1464" spans="1:8" x14ac:dyDescent="0.25">
      <c r="A1464" s="3">
        <v>44228</v>
      </c>
      <c r="B1464">
        <v>536.78997802734295</v>
      </c>
      <c r="C1464">
        <v>566.65002441406205</v>
      </c>
      <c r="D1464">
        <v>518.280029296875</v>
      </c>
      <c r="E1464">
        <v>538.84997558593705</v>
      </c>
      <c r="F1464">
        <v>61902300</v>
      </c>
      <c r="G1464">
        <v>538.84997558593705</v>
      </c>
      <c r="H1464" t="s">
        <v>13</v>
      </c>
    </row>
    <row r="1465" spans="1:8" x14ac:dyDescent="0.25">
      <c r="A1465" s="3">
        <v>44256</v>
      </c>
      <c r="B1465">
        <v>545.57000732421795</v>
      </c>
      <c r="C1465">
        <v>556.989990234375</v>
      </c>
      <c r="D1465">
        <v>492.850006103515</v>
      </c>
      <c r="E1465">
        <v>521.65997314453102</v>
      </c>
      <c r="F1465">
        <v>90183900</v>
      </c>
      <c r="G1465">
        <v>521.65997314453102</v>
      </c>
      <c r="H1465" t="s">
        <v>13</v>
      </c>
    </row>
    <row r="1466" spans="1:8" x14ac:dyDescent="0.25">
      <c r="A1466" s="3">
        <v>44287</v>
      </c>
      <c r="B1466">
        <v>529.92999267578102</v>
      </c>
      <c r="C1466">
        <v>563.55999755859295</v>
      </c>
      <c r="D1466">
        <v>499</v>
      </c>
      <c r="E1466">
        <v>513.469970703125</v>
      </c>
      <c r="F1466">
        <v>111573300</v>
      </c>
      <c r="G1466">
        <v>513.469970703125</v>
      </c>
      <c r="H1466" t="s">
        <v>13</v>
      </c>
    </row>
    <row r="1467" spans="1:8" x14ac:dyDescent="0.25">
      <c r="A1467" s="3">
        <v>44317</v>
      </c>
      <c r="B1467">
        <v>512.65002441406205</v>
      </c>
      <c r="C1467">
        <v>518.95001220703102</v>
      </c>
      <c r="D1467">
        <v>478.54000854492102</v>
      </c>
      <c r="E1467">
        <v>502.80999755859301</v>
      </c>
      <c r="F1467">
        <v>66927600</v>
      </c>
      <c r="G1467">
        <v>502.80999755859301</v>
      </c>
      <c r="H1467" t="s">
        <v>13</v>
      </c>
    </row>
    <row r="1468" spans="1:8" x14ac:dyDescent="0.25">
      <c r="A1468" s="3">
        <v>44348</v>
      </c>
      <c r="B1468">
        <v>504.010009765625</v>
      </c>
      <c r="C1468">
        <v>536.13000488281205</v>
      </c>
      <c r="D1468">
        <v>482.14001464843699</v>
      </c>
      <c r="E1468">
        <v>528.21002197265602</v>
      </c>
      <c r="F1468">
        <v>78560600</v>
      </c>
      <c r="G1468">
        <v>528.21002197265602</v>
      </c>
      <c r="H1468" t="s">
        <v>13</v>
      </c>
    </row>
    <row r="1469" spans="1:8" x14ac:dyDescent="0.25">
      <c r="A1469" s="3">
        <v>44378</v>
      </c>
      <c r="B1469">
        <v>525.719970703125</v>
      </c>
      <c r="C1469">
        <v>557.53997802734295</v>
      </c>
      <c r="D1469">
        <v>504.66000366210898</v>
      </c>
      <c r="E1469">
        <v>517.57000732421795</v>
      </c>
      <c r="F1469">
        <v>77221200</v>
      </c>
      <c r="G1469">
        <v>517.57000732421795</v>
      </c>
      <c r="H1469" t="s">
        <v>13</v>
      </c>
    </row>
    <row r="1470" spans="1:8" x14ac:dyDescent="0.25">
      <c r="A1470" s="3">
        <v>44409</v>
      </c>
      <c r="B1470">
        <v>519</v>
      </c>
      <c r="C1470">
        <v>569.47998046875</v>
      </c>
      <c r="D1470">
        <v>505.36999511718699</v>
      </c>
      <c r="E1470">
        <v>569.19000244140602</v>
      </c>
      <c r="F1470">
        <v>54747700</v>
      </c>
      <c r="G1470">
        <v>569.19000244140602</v>
      </c>
      <c r="H1470" t="s">
        <v>13</v>
      </c>
    </row>
    <row r="1471" spans="1:8" x14ac:dyDescent="0.25">
      <c r="A1471" s="3">
        <v>44440</v>
      </c>
      <c r="B1471">
        <v>569</v>
      </c>
      <c r="C1471">
        <v>619</v>
      </c>
      <c r="D1471">
        <v>568.08001708984295</v>
      </c>
      <c r="E1471">
        <v>610.34002685546795</v>
      </c>
      <c r="F1471">
        <v>82317500</v>
      </c>
      <c r="G1471">
        <v>610.34002685546795</v>
      </c>
      <c r="H1471" t="s">
        <v>13</v>
      </c>
    </row>
    <row r="1472" spans="1:8" x14ac:dyDescent="0.25">
      <c r="A1472" s="3">
        <v>44470</v>
      </c>
      <c r="B1472">
        <v>604.239990234375</v>
      </c>
      <c r="C1472">
        <v>690.969970703125</v>
      </c>
      <c r="D1472">
        <v>594.67999267578102</v>
      </c>
      <c r="E1472">
        <v>690.30999755859295</v>
      </c>
      <c r="F1472">
        <v>98576300</v>
      </c>
      <c r="G1472">
        <v>690.30999755859295</v>
      </c>
      <c r="H1472" t="s">
        <v>13</v>
      </c>
    </row>
    <row r="1473" spans="1:8" x14ac:dyDescent="0.25">
      <c r="A1473" s="3">
        <v>44501</v>
      </c>
      <c r="B1473">
        <v>689.05999755859295</v>
      </c>
      <c r="C1473">
        <v>700.989990234375</v>
      </c>
      <c r="D1473">
        <v>640.010009765625</v>
      </c>
      <c r="E1473">
        <v>641.90002441406205</v>
      </c>
      <c r="F1473">
        <v>64530200</v>
      </c>
      <c r="G1473">
        <v>641.90002441406205</v>
      </c>
      <c r="H1473" t="s">
        <v>13</v>
      </c>
    </row>
    <row r="1474" spans="1:8" x14ac:dyDescent="0.25">
      <c r="A1474" s="3">
        <v>44531</v>
      </c>
      <c r="B1474">
        <v>649.47998046875</v>
      </c>
      <c r="C1474">
        <v>654.52001953125</v>
      </c>
      <c r="D1474">
        <v>581.739990234375</v>
      </c>
      <c r="E1474">
        <v>602.44000244140602</v>
      </c>
      <c r="F1474">
        <v>59975300</v>
      </c>
      <c r="G1474">
        <v>602.44000244140602</v>
      </c>
      <c r="H1474" t="s">
        <v>13</v>
      </c>
    </row>
    <row r="1475" spans="1:8" x14ac:dyDescent="0.25">
      <c r="A1475" s="3">
        <v>44562</v>
      </c>
      <c r="B1475">
        <v>605.60998535156205</v>
      </c>
      <c r="C1475">
        <v>609.989990234375</v>
      </c>
      <c r="D1475">
        <v>351.45999145507801</v>
      </c>
      <c r="E1475">
        <v>427.14001464843699</v>
      </c>
      <c r="F1475">
        <v>241662000</v>
      </c>
      <c r="G1475">
        <v>427.14001464843699</v>
      </c>
      <c r="H1475" t="s">
        <v>13</v>
      </c>
    </row>
    <row r="1476" spans="1:8" x14ac:dyDescent="0.25">
      <c r="A1476" s="3">
        <v>44593</v>
      </c>
      <c r="B1476">
        <v>432.95999145507801</v>
      </c>
      <c r="C1476">
        <v>458.48001098632801</v>
      </c>
      <c r="D1476">
        <v>354.72000122070301</v>
      </c>
      <c r="E1476">
        <v>394.51998901367102</v>
      </c>
      <c r="F1476">
        <v>151010700</v>
      </c>
      <c r="G1476">
        <v>394.51998901367102</v>
      </c>
      <c r="H1476" t="s">
        <v>13</v>
      </c>
    </row>
    <row r="1477" spans="1:8" x14ac:dyDescent="0.25">
      <c r="A1477" s="3">
        <v>44621</v>
      </c>
      <c r="B1477">
        <v>391.600006103515</v>
      </c>
      <c r="C1477">
        <v>396.5</v>
      </c>
      <c r="D1477">
        <v>329.82000732421801</v>
      </c>
      <c r="E1477">
        <v>374.58999633789</v>
      </c>
      <c r="F1477">
        <v>119491900</v>
      </c>
      <c r="G1477">
        <v>374.58999633789</v>
      </c>
      <c r="H1477" t="s">
        <v>13</v>
      </c>
    </row>
    <row r="1478" spans="1:8" x14ac:dyDescent="0.25">
      <c r="A1478" s="3">
        <v>44652</v>
      </c>
      <c r="B1478">
        <v>376.79998779296801</v>
      </c>
      <c r="C1478">
        <v>396.01998901367102</v>
      </c>
      <c r="D1478">
        <v>185.600006103515</v>
      </c>
      <c r="E1478">
        <v>190.36000061035099</v>
      </c>
      <c r="F1478">
        <v>403325400</v>
      </c>
      <c r="G1478">
        <v>190.36000061035099</v>
      </c>
      <c r="H1478" t="s">
        <v>13</v>
      </c>
    </row>
    <row r="1479" spans="1:8" x14ac:dyDescent="0.25">
      <c r="A1479" s="3">
        <v>44682</v>
      </c>
      <c r="B1479">
        <v>191.71000671386699</v>
      </c>
      <c r="C1479">
        <v>204.38000488281199</v>
      </c>
      <c r="D1479">
        <v>162.71000671386699</v>
      </c>
      <c r="E1479">
        <v>197.44000244140599</v>
      </c>
      <c r="F1479">
        <v>251615800</v>
      </c>
      <c r="G1479">
        <v>197.44000244140599</v>
      </c>
      <c r="H1479" t="s">
        <v>13</v>
      </c>
    </row>
    <row r="1480" spans="1:8" x14ac:dyDescent="0.25">
      <c r="A1480" s="3">
        <v>44713</v>
      </c>
      <c r="B1480">
        <v>198.69999694824199</v>
      </c>
      <c r="C1480">
        <v>207.38000488281199</v>
      </c>
      <c r="D1480">
        <v>164.27999877929599</v>
      </c>
      <c r="E1480">
        <v>174.86999511718699</v>
      </c>
      <c r="F1480">
        <v>192552700</v>
      </c>
      <c r="G1480">
        <v>174.86999511718699</v>
      </c>
      <c r="H1480" t="s">
        <v>13</v>
      </c>
    </row>
    <row r="1481" spans="1:8" x14ac:dyDescent="0.25">
      <c r="A1481" s="3">
        <v>44743</v>
      </c>
      <c r="B1481">
        <v>176.49000549316401</v>
      </c>
      <c r="C1481">
        <v>230.75</v>
      </c>
      <c r="D1481">
        <v>169.69999694824199</v>
      </c>
      <c r="E1481">
        <v>224.89999389648401</v>
      </c>
      <c r="F1481">
        <v>270083700</v>
      </c>
      <c r="G1481">
        <v>224.89999389648401</v>
      </c>
      <c r="H1481" t="s">
        <v>13</v>
      </c>
    </row>
    <row r="1482" spans="1:8" x14ac:dyDescent="0.25">
      <c r="A1482" s="3">
        <v>44774</v>
      </c>
      <c r="B1482">
        <v>223.100006103515</v>
      </c>
      <c r="C1482">
        <v>251.99000549316401</v>
      </c>
      <c r="D1482">
        <v>218.74000549316401</v>
      </c>
      <c r="E1482">
        <v>223.55999755859301</v>
      </c>
      <c r="F1482">
        <v>152258300</v>
      </c>
      <c r="G1482">
        <v>223.55999755859301</v>
      </c>
      <c r="H1482" t="s">
        <v>13</v>
      </c>
    </row>
    <row r="1483" spans="1:8" x14ac:dyDescent="0.25">
      <c r="A1483" s="3">
        <v>44805</v>
      </c>
      <c r="B1483">
        <v>220.72000122070301</v>
      </c>
      <c r="C1483">
        <v>250.49000549316401</v>
      </c>
      <c r="D1483">
        <v>214.69000244140599</v>
      </c>
      <c r="E1483">
        <v>235.44000244140599</v>
      </c>
      <c r="F1483">
        <v>233920700</v>
      </c>
      <c r="G1483">
        <v>235.44000244140599</v>
      </c>
      <c r="H1483" t="s">
        <v>13</v>
      </c>
    </row>
    <row r="1484" spans="1:8" x14ac:dyDescent="0.25">
      <c r="A1484" s="3">
        <v>44835</v>
      </c>
      <c r="B1484">
        <v>237.850006103515</v>
      </c>
      <c r="C1484">
        <v>305.63000488281199</v>
      </c>
      <c r="D1484">
        <v>211.72999572753901</v>
      </c>
      <c r="E1484">
        <v>291.88000488281199</v>
      </c>
      <c r="F1484">
        <v>335263800</v>
      </c>
      <c r="G1484">
        <v>291.88000488281199</v>
      </c>
      <c r="H1484" t="s">
        <v>13</v>
      </c>
    </row>
    <row r="1485" spans="1:8" x14ac:dyDescent="0.25">
      <c r="A1485" s="3">
        <v>44866</v>
      </c>
      <c r="B1485">
        <v>296.17001342773398</v>
      </c>
      <c r="C1485">
        <v>312.70999145507801</v>
      </c>
      <c r="D1485">
        <v>252.08999633789</v>
      </c>
      <c r="E1485">
        <v>305.52999877929602</v>
      </c>
      <c r="F1485">
        <v>185683000</v>
      </c>
      <c r="G1485">
        <v>305.52999877929602</v>
      </c>
      <c r="H1485" t="s">
        <v>13</v>
      </c>
    </row>
    <row r="1486" spans="1:8" x14ac:dyDescent="0.25">
      <c r="A1486" s="3">
        <v>44896</v>
      </c>
      <c r="B1486">
        <v>303.989990234375</v>
      </c>
      <c r="C1486">
        <v>332.72000122070301</v>
      </c>
      <c r="D1486">
        <v>273.41000366210898</v>
      </c>
      <c r="E1486">
        <v>294.88000488281199</v>
      </c>
      <c r="F1486">
        <v>193080900</v>
      </c>
      <c r="G1486">
        <v>294.88000488281199</v>
      </c>
      <c r="H1486" t="s">
        <v>13</v>
      </c>
    </row>
    <row r="1487" spans="1:8" x14ac:dyDescent="0.25">
      <c r="A1487" s="3">
        <v>44927</v>
      </c>
      <c r="B1487">
        <v>298.05999755859301</v>
      </c>
      <c r="C1487">
        <v>369.01998901367102</v>
      </c>
      <c r="D1487">
        <v>288.70001220703102</v>
      </c>
      <c r="E1487">
        <v>353.85998535156199</v>
      </c>
      <c r="F1487">
        <v>206417400</v>
      </c>
      <c r="G1487">
        <v>353.85998535156199</v>
      </c>
      <c r="H1487" t="s">
        <v>13</v>
      </c>
    </row>
    <row r="1488" spans="1:8" x14ac:dyDescent="0.25">
      <c r="A1488" s="3">
        <v>44958</v>
      </c>
      <c r="B1488">
        <v>353.85998535156199</v>
      </c>
      <c r="C1488">
        <v>379.42999267578102</v>
      </c>
      <c r="D1488">
        <v>314.29998779296801</v>
      </c>
      <c r="E1488">
        <v>322.13000488281199</v>
      </c>
      <c r="F1488">
        <v>123374100</v>
      </c>
      <c r="G1488">
        <v>322.13000488281199</v>
      </c>
      <c r="H1488" t="s">
        <v>13</v>
      </c>
    </row>
    <row r="1489" spans="1:8" x14ac:dyDescent="0.25">
      <c r="A1489" s="3">
        <v>44986</v>
      </c>
      <c r="B1489">
        <v>321.54998779296801</v>
      </c>
      <c r="C1489">
        <v>345.83999633789</v>
      </c>
      <c r="D1489">
        <v>285.329986572265</v>
      </c>
      <c r="E1489">
        <v>345.48001098632801</v>
      </c>
      <c r="F1489">
        <v>157555400</v>
      </c>
      <c r="G1489">
        <v>345.48001098632801</v>
      </c>
      <c r="H1489" t="s">
        <v>13</v>
      </c>
    </row>
    <row r="1490" spans="1:8" x14ac:dyDescent="0.25">
      <c r="A1490" s="3">
        <v>45017</v>
      </c>
      <c r="B1490">
        <v>341.829986572265</v>
      </c>
      <c r="C1490">
        <v>349.79998779296801</v>
      </c>
      <c r="D1490">
        <v>316.100006103515</v>
      </c>
      <c r="E1490">
        <v>329.92999267578102</v>
      </c>
      <c r="F1490">
        <v>127991000</v>
      </c>
      <c r="G1490">
        <v>329.92999267578102</v>
      </c>
      <c r="H1490" t="s">
        <v>13</v>
      </c>
    </row>
    <row r="1491" spans="1:8" x14ac:dyDescent="0.25">
      <c r="A1491" s="3">
        <v>45047</v>
      </c>
      <c r="B1491">
        <v>329.44000244140602</v>
      </c>
      <c r="C1491">
        <v>405.10998535156199</v>
      </c>
      <c r="D1491">
        <v>315.61999511718699</v>
      </c>
      <c r="E1491">
        <v>395.23001098632801</v>
      </c>
      <c r="F1491">
        <v>145485000</v>
      </c>
      <c r="G1491">
        <v>395.23001098632801</v>
      </c>
      <c r="H1491" t="s">
        <v>13</v>
      </c>
    </row>
    <row r="1492" spans="1:8" x14ac:dyDescent="0.25">
      <c r="A1492" s="3">
        <v>45078</v>
      </c>
      <c r="B1492">
        <v>397.41000366210898</v>
      </c>
      <c r="C1492">
        <v>448.64999389648398</v>
      </c>
      <c r="D1492">
        <v>393.079986572265</v>
      </c>
      <c r="E1492">
        <v>440.489990234375</v>
      </c>
      <c r="F1492">
        <v>147253200</v>
      </c>
      <c r="G1492">
        <v>440.489990234375</v>
      </c>
      <c r="H1492" t="s">
        <v>13</v>
      </c>
    </row>
    <row r="1493" spans="1:8" x14ac:dyDescent="0.25">
      <c r="A1493" s="3">
        <v>45108</v>
      </c>
      <c r="B1493">
        <v>439.760009765625</v>
      </c>
      <c r="C1493">
        <v>485</v>
      </c>
      <c r="D1493">
        <v>411.88000488281199</v>
      </c>
      <c r="E1493">
        <v>438.97000122070301</v>
      </c>
      <c r="F1493">
        <v>168612000</v>
      </c>
      <c r="G1493">
        <v>438.97000122070301</v>
      </c>
      <c r="H1493" t="s">
        <v>13</v>
      </c>
    </row>
    <row r="1494" spans="1:8" x14ac:dyDescent="0.25">
      <c r="A1494" s="3">
        <v>45139</v>
      </c>
      <c r="B1494">
        <v>437.36999511718699</v>
      </c>
      <c r="C1494">
        <v>445.25</v>
      </c>
      <c r="D1494">
        <v>398.14999389648398</v>
      </c>
      <c r="E1494">
        <v>433.67999267578102</v>
      </c>
      <c r="F1494">
        <v>107303100</v>
      </c>
      <c r="G1494">
        <v>433.67999267578102</v>
      </c>
      <c r="H1494" t="s">
        <v>13</v>
      </c>
    </row>
    <row r="1495" spans="1:8" x14ac:dyDescent="0.25">
      <c r="A1495" s="3">
        <v>45170</v>
      </c>
      <c r="B1495">
        <v>437.73001098632801</v>
      </c>
      <c r="C1495">
        <v>453.45001220703102</v>
      </c>
      <c r="D1495">
        <v>371.100006103515</v>
      </c>
      <c r="E1495">
        <v>377.600006103515</v>
      </c>
      <c r="F1495">
        <v>100292500</v>
      </c>
      <c r="G1495">
        <v>377.600006103515</v>
      </c>
      <c r="H1495" t="s">
        <v>13</v>
      </c>
    </row>
    <row r="1496" spans="1:8" x14ac:dyDescent="0.25">
      <c r="A1496" s="3">
        <v>45200</v>
      </c>
      <c r="B1496">
        <v>377.48001098632801</v>
      </c>
      <c r="C1496">
        <v>418.83999633789</v>
      </c>
      <c r="D1496">
        <v>344.73001098632801</v>
      </c>
      <c r="E1496">
        <v>411.69000244140602</v>
      </c>
      <c r="F1496">
        <v>164040600</v>
      </c>
      <c r="G1496">
        <v>411.69000244140602</v>
      </c>
      <c r="H1496" t="s">
        <v>13</v>
      </c>
    </row>
    <row r="1497" spans="1:8" x14ac:dyDescent="0.25">
      <c r="A1497" s="3">
        <v>45231</v>
      </c>
      <c r="B1497">
        <v>414.76998901367102</v>
      </c>
      <c r="C1497">
        <v>482.70001220703102</v>
      </c>
      <c r="D1497">
        <v>414.17999267578102</v>
      </c>
      <c r="E1497">
        <v>473.97000122070301</v>
      </c>
      <c r="F1497">
        <v>71743700</v>
      </c>
      <c r="G1497">
        <v>473.97000122070301</v>
      </c>
      <c r="H1497" t="s">
        <v>13</v>
      </c>
    </row>
    <row r="1498" spans="1:8" x14ac:dyDescent="0.25">
      <c r="A1498" s="3">
        <v>45261</v>
      </c>
      <c r="B1498">
        <v>473.17001342773398</v>
      </c>
      <c r="C1498">
        <v>500.89001464843699</v>
      </c>
      <c r="D1498">
        <v>445.73001098632801</v>
      </c>
      <c r="E1498">
        <v>486.88000488281199</v>
      </c>
      <c r="F1498">
        <v>80423000</v>
      </c>
      <c r="G1498">
        <v>486.88000488281199</v>
      </c>
      <c r="H1498" t="s">
        <v>13</v>
      </c>
    </row>
    <row r="1499" spans="1:8" x14ac:dyDescent="0.25">
      <c r="A1499" s="3">
        <v>45292</v>
      </c>
      <c r="B1499">
        <v>483.19000244140602</v>
      </c>
      <c r="C1499">
        <v>579.64001464843705</v>
      </c>
      <c r="D1499">
        <v>461.85998535156199</v>
      </c>
      <c r="E1499">
        <v>564.10998535156205</v>
      </c>
      <c r="F1499">
        <v>145921700</v>
      </c>
      <c r="G1499">
        <v>564.10998535156205</v>
      </c>
      <c r="H1499" t="s">
        <v>13</v>
      </c>
    </row>
    <row r="1500" spans="1:8" x14ac:dyDescent="0.25">
      <c r="A1500" s="3">
        <v>45323</v>
      </c>
      <c r="B1500">
        <v>567.02001953125</v>
      </c>
      <c r="C1500">
        <v>605.35998535156205</v>
      </c>
      <c r="D1500">
        <v>549</v>
      </c>
      <c r="E1500">
        <v>602.91998291015602</v>
      </c>
      <c r="F1500">
        <v>71646500</v>
      </c>
      <c r="G1500">
        <v>602.91998291015602</v>
      </c>
      <c r="H1500" t="s">
        <v>13</v>
      </c>
    </row>
    <row r="1501" spans="1:8" x14ac:dyDescent="0.25">
      <c r="A1501" s="3">
        <v>45352</v>
      </c>
      <c r="B1501">
        <v>599.80999755859295</v>
      </c>
      <c r="C1501">
        <v>634.39001464843705</v>
      </c>
      <c r="D1501">
        <v>592</v>
      </c>
      <c r="E1501">
        <v>607.33001708984295</v>
      </c>
      <c r="F1501">
        <v>60151100</v>
      </c>
      <c r="G1501">
        <v>607.33001708984295</v>
      </c>
      <c r="H1501" t="s">
        <v>13</v>
      </c>
    </row>
    <row r="1502" spans="1:8" x14ac:dyDescent="0.25">
      <c r="A1502" s="3">
        <v>45383</v>
      </c>
      <c r="B1502">
        <v>608</v>
      </c>
      <c r="C1502">
        <v>639</v>
      </c>
      <c r="D1502">
        <v>542.010009765625</v>
      </c>
      <c r="E1502">
        <v>550.64001464843705</v>
      </c>
      <c r="F1502">
        <v>94010300</v>
      </c>
      <c r="G1502">
        <v>550.64001464843705</v>
      </c>
      <c r="H1502" t="s">
        <v>13</v>
      </c>
    </row>
    <row r="1503" spans="1:8" x14ac:dyDescent="0.25">
      <c r="A1503" s="3">
        <v>45413</v>
      </c>
      <c r="B1503">
        <v>547.84002685546795</v>
      </c>
      <c r="C1503">
        <v>664.25</v>
      </c>
      <c r="D1503">
        <v>544.25</v>
      </c>
      <c r="E1503">
        <v>641.61999511718705</v>
      </c>
      <c r="F1503">
        <v>68999300</v>
      </c>
      <c r="G1503">
        <v>641.61999511718705</v>
      </c>
      <c r="H1503" t="s">
        <v>13</v>
      </c>
    </row>
    <row r="1504" spans="1:8" x14ac:dyDescent="0.25">
      <c r="A1504" s="3">
        <v>45444</v>
      </c>
      <c r="B1504">
        <v>645.219970703125</v>
      </c>
      <c r="C1504">
        <v>689.88000488281205</v>
      </c>
      <c r="D1504">
        <v>626.44000244140602</v>
      </c>
      <c r="E1504">
        <v>674.88000488281205</v>
      </c>
      <c r="F1504">
        <v>54210900</v>
      </c>
      <c r="G1504">
        <v>674.88000488281205</v>
      </c>
      <c r="H1504" t="s">
        <v>13</v>
      </c>
    </row>
    <row r="1505" spans="1:8" x14ac:dyDescent="0.25">
      <c r="A1505" s="3">
        <v>45474</v>
      </c>
      <c r="B1505">
        <v>674.89001464843705</v>
      </c>
      <c r="C1505">
        <v>697.489990234375</v>
      </c>
      <c r="D1505">
        <v>617</v>
      </c>
      <c r="E1505">
        <v>628.34997558593705</v>
      </c>
      <c r="F1505">
        <v>80908700</v>
      </c>
      <c r="G1505">
        <v>628.34997558593705</v>
      </c>
      <c r="H1505" t="s">
        <v>13</v>
      </c>
    </row>
    <row r="1506" spans="1:8" x14ac:dyDescent="0.25">
      <c r="A1506" s="3">
        <v>45505</v>
      </c>
      <c r="B1506">
        <v>629.25</v>
      </c>
      <c r="C1506">
        <v>711.33001708984295</v>
      </c>
      <c r="D1506">
        <v>587.03997802734295</v>
      </c>
      <c r="E1506">
        <v>701.34997558593705</v>
      </c>
      <c r="F1506">
        <v>67317700</v>
      </c>
      <c r="G1506">
        <v>701.34997558593705</v>
      </c>
      <c r="H1506" t="s">
        <v>13</v>
      </c>
    </row>
    <row r="1507" spans="1:8" x14ac:dyDescent="0.25">
      <c r="A1507" s="3">
        <v>45536</v>
      </c>
      <c r="B1507">
        <v>700.09997558593705</v>
      </c>
      <c r="C1507">
        <v>725.260009765625</v>
      </c>
      <c r="D1507">
        <v>660.79998779296795</v>
      </c>
      <c r="E1507">
        <v>709.27001953125</v>
      </c>
      <c r="F1507">
        <v>53102100</v>
      </c>
      <c r="G1507">
        <v>709.27001953125</v>
      </c>
      <c r="H1507" t="s">
        <v>13</v>
      </c>
    </row>
    <row r="1508" spans="1:8" x14ac:dyDescent="0.25">
      <c r="A1508" s="3">
        <v>45566</v>
      </c>
      <c r="B1508">
        <v>713.64001464843705</v>
      </c>
      <c r="C1508">
        <v>773</v>
      </c>
      <c r="D1508">
        <v>677.88000488281205</v>
      </c>
      <c r="E1508">
        <v>756.030029296875</v>
      </c>
      <c r="F1508">
        <v>85336900</v>
      </c>
      <c r="G1508">
        <v>756.030029296875</v>
      </c>
      <c r="H1508" t="s">
        <v>13</v>
      </c>
    </row>
    <row r="1509" spans="1:8" x14ac:dyDescent="0.25">
      <c r="A1509" s="3">
        <v>45597</v>
      </c>
      <c r="B1509">
        <v>753.47998046875</v>
      </c>
      <c r="C1509">
        <v>908</v>
      </c>
      <c r="D1509">
        <v>747.77001953125</v>
      </c>
      <c r="E1509">
        <v>886.80999755859295</v>
      </c>
      <c r="F1509">
        <v>64161500</v>
      </c>
      <c r="G1509">
        <v>886.80999755859295</v>
      </c>
      <c r="H1509" t="s">
        <v>13</v>
      </c>
    </row>
    <row r="1510" spans="1:8" x14ac:dyDescent="0.25">
      <c r="A1510" s="3">
        <v>45627</v>
      </c>
      <c r="B1510">
        <v>887.510009765625</v>
      </c>
      <c r="C1510">
        <v>941.75</v>
      </c>
      <c r="D1510">
        <v>884.11999511718705</v>
      </c>
      <c r="E1510">
        <v>891.32000732421795</v>
      </c>
      <c r="F1510">
        <v>57207000</v>
      </c>
      <c r="G1510">
        <v>891.32000732421795</v>
      </c>
      <c r="H1510" t="s">
        <v>13</v>
      </c>
    </row>
    <row r="1511" spans="1:8" x14ac:dyDescent="0.25">
      <c r="A1511" s="3">
        <v>45658</v>
      </c>
      <c r="B1511">
        <v>895.5</v>
      </c>
      <c r="C1511">
        <v>999</v>
      </c>
      <c r="D1511">
        <v>823.52001953125</v>
      </c>
      <c r="E1511">
        <v>976.760009765625</v>
      </c>
      <c r="F1511">
        <v>90336900</v>
      </c>
      <c r="G1511">
        <v>976.760009765625</v>
      </c>
      <c r="H1511" t="s">
        <v>13</v>
      </c>
    </row>
    <row r="1512" spans="1:8" x14ac:dyDescent="0.25">
      <c r="A1512" s="3">
        <v>45689</v>
      </c>
      <c r="B1512">
        <v>973</v>
      </c>
      <c r="C1512">
        <v>1064.5</v>
      </c>
      <c r="D1512">
        <v>955</v>
      </c>
      <c r="E1512">
        <v>980.55999755859295</v>
      </c>
      <c r="F1512">
        <v>71429300</v>
      </c>
      <c r="G1512">
        <v>980.55999755859295</v>
      </c>
      <c r="H1512" t="s">
        <v>13</v>
      </c>
    </row>
    <row r="1513" spans="1:8" x14ac:dyDescent="0.25">
      <c r="A1513" s="3">
        <v>45717</v>
      </c>
      <c r="B1513">
        <v>983</v>
      </c>
      <c r="C1513">
        <v>998.70001220703102</v>
      </c>
      <c r="D1513">
        <v>854.5</v>
      </c>
      <c r="E1513">
        <v>932.530029296875</v>
      </c>
      <c r="F1513">
        <v>113838700</v>
      </c>
      <c r="G1513">
        <v>932.530029296875</v>
      </c>
      <c r="H1513" t="s">
        <v>13</v>
      </c>
    </row>
    <row r="1514" spans="1:8" x14ac:dyDescent="0.25">
      <c r="A1514" s="3">
        <v>45748</v>
      </c>
      <c r="B1514">
        <v>927.5</v>
      </c>
      <c r="C1514">
        <v>1133.19995117187</v>
      </c>
      <c r="D1514">
        <v>821.09997558593705</v>
      </c>
      <c r="E1514">
        <v>1131.71997070312</v>
      </c>
      <c r="F1514">
        <v>122955100</v>
      </c>
      <c r="G1514">
        <v>1131.71997070312</v>
      </c>
      <c r="H1514" t="s">
        <v>13</v>
      </c>
    </row>
    <row r="1515" spans="1:8" x14ac:dyDescent="0.25">
      <c r="A1515" s="3">
        <v>45778</v>
      </c>
      <c r="B1515">
        <v>1122.52001953125</v>
      </c>
      <c r="C1515">
        <v>1215.91003417968</v>
      </c>
      <c r="D1515">
        <v>1102.93005371093</v>
      </c>
      <c r="E1515">
        <v>1207.22998046875</v>
      </c>
      <c r="F1515">
        <v>75207600</v>
      </c>
      <c r="G1515">
        <v>1207.22998046875</v>
      </c>
      <c r="H1515" t="s">
        <v>13</v>
      </c>
    </row>
    <row r="1516" spans="1:8" x14ac:dyDescent="0.25">
      <c r="A1516" s="3">
        <v>45809</v>
      </c>
      <c r="B1516">
        <v>1201.19995117187</v>
      </c>
      <c r="C1516">
        <v>1341.15002441406</v>
      </c>
      <c r="D1516">
        <v>1180.60998535156</v>
      </c>
      <c r="E1516">
        <v>1339.13000488281</v>
      </c>
      <c r="F1516">
        <v>54997200</v>
      </c>
      <c r="G1516">
        <v>1339.13000488281</v>
      </c>
      <c r="H1516" t="s">
        <v>13</v>
      </c>
    </row>
    <row r="1517" spans="1:8" x14ac:dyDescent="0.25">
      <c r="A1517" s="3">
        <v>45839</v>
      </c>
      <c r="B1517">
        <v>1338.22998046875</v>
      </c>
      <c r="C1517">
        <v>1338.77001953125</v>
      </c>
      <c r="D1517">
        <v>1157.73999023437</v>
      </c>
      <c r="E1517">
        <v>1159.40002441406</v>
      </c>
      <c r="F1517">
        <v>86652800</v>
      </c>
      <c r="G1517">
        <v>1159.40002441406</v>
      </c>
      <c r="H15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D8AD-CA27-42A8-9788-031F47C67284}">
  <dimension ref="A1:N20"/>
  <sheetViews>
    <sheetView workbookViewId="0">
      <selection activeCell="H20" sqref="H20"/>
    </sheetView>
  </sheetViews>
  <sheetFormatPr defaultRowHeight="15" x14ac:dyDescent="0.25"/>
  <cols>
    <col min="1" max="1" width="23.7109375" customWidth="1"/>
    <col min="2" max="2" width="11.5703125" customWidth="1"/>
    <col min="3" max="14" width="14.140625" customWidth="1"/>
  </cols>
  <sheetData>
    <row r="1" spans="1:14" ht="15.75" x14ac:dyDescent="0.25">
      <c r="A1" s="7" t="s">
        <v>28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/>
      <c r="N1" s="2"/>
    </row>
    <row r="2" spans="1:14" ht="25.5" customHeight="1" x14ac:dyDescent="0.25">
      <c r="A2" s="6" t="s">
        <v>9</v>
      </c>
      <c r="B2" cm="1">
        <f t="array" ref="B2">_xlfn.XLOOKUP(DATE(B$1,12,1)&amp;$A2,'MAANG Data'!$A:$A&amp;'MAANG Data'!$H:$H,'MAANG Data'!$E:$E)</f>
        <v>15.517499923706</v>
      </c>
      <c r="C2" cm="1">
        <f t="array" ref="C2">_xlfn.XLOOKUP(DATE(C$1,12,1)&amp;$A2,'MAANG Data'!$A:$A&amp;'MAANG Data'!$H:$H,'MAANG Data'!$E:$E)</f>
        <v>33.794498443603501</v>
      </c>
      <c r="D2" cm="1">
        <f t="array" ref="D2">_xlfn.XLOOKUP(DATE(D$1,12,1)&amp;$A2,'MAANG Data'!$A:$A&amp;'MAANG Data'!$H:$H,'MAANG Data'!$E:$E)</f>
        <v>37.493499755859297</v>
      </c>
      <c r="E2" cm="1">
        <f t="array" ref="E2">_xlfn.XLOOKUP(DATE(E$1,12,1)&amp;$A2,'MAANG Data'!$A:$A&amp;'MAANG Data'!$H:$H,'MAANG Data'!$E:$E)</f>
        <v>58.473499298095703</v>
      </c>
      <c r="F2" cm="1">
        <f t="array" ref="F2">_xlfn.XLOOKUP(DATE(F$1,12,1)&amp;$A2,'MAANG Data'!$A:$A&amp;'MAANG Data'!$H:$H,'MAANG Data'!$E:$E)</f>
        <v>75.098503112792898</v>
      </c>
      <c r="G2" cm="1">
        <f t="array" ref="G2">_xlfn.XLOOKUP(DATE(G$1,12,1)&amp;$A2,'MAANG Data'!$A:$A&amp;'MAANG Data'!$H:$H,'MAANG Data'!$E:$E)</f>
        <v>92.391998291015597</v>
      </c>
      <c r="H2" cm="1">
        <f t="array" ref="H2">_xlfn.XLOOKUP(DATE(H$1,12,1)&amp;$A2,'MAANG Data'!$A:$A&amp;'MAANG Data'!$H:$H,'MAANG Data'!$E:$E)</f>
        <v>162.84649658203099</v>
      </c>
      <c r="I2" cm="1">
        <f t="array" ref="I2">_xlfn.XLOOKUP(DATE(I$1,12,1)&amp;$A2,'MAANG Data'!$A:$A&amp;'MAANG Data'!$H:$H,'MAANG Data'!$E:$E)</f>
        <v>166.71699523925699</v>
      </c>
      <c r="J2" cm="1">
        <f t="array" ref="J2">_xlfn.XLOOKUP(DATE(J$1,12,1)&amp;$A2,'MAANG Data'!$A:$A&amp;'MAANG Data'!$H:$H,'MAANG Data'!$E:$E)</f>
        <v>84</v>
      </c>
      <c r="K2" cm="1">
        <f t="array" ref="K2">_xlfn.XLOOKUP(DATE(K$1,12,1)&amp;$A2,'MAANG Data'!$A:$A&amp;'MAANG Data'!$H:$H,'MAANG Data'!$E:$E)</f>
        <v>151.94000244140599</v>
      </c>
      <c r="L2" cm="1">
        <f t="array" ref="L2">_xlfn.XLOOKUP(DATE(L$1,12,1)&amp;$A2,'MAANG Data'!$A:$A&amp;'MAANG Data'!$H:$H,'MAANG Data'!$E:$E)</f>
        <v>219.38999938964801</v>
      </c>
    </row>
    <row r="3" spans="1:14" ht="25.5" customHeight="1" x14ac:dyDescent="0.25">
      <c r="A3" s="6" t="s">
        <v>10</v>
      </c>
      <c r="B3" cm="1">
        <f t="array" ref="B3">_xlfn.XLOOKUP(DATE(B$1,12,1)&amp;$A3,'MAANG Data'!$A:$A&amp;'MAANG Data'!$H:$H,'MAANG Data'!$E:$E)</f>
        <v>24.5218391418457</v>
      </c>
      <c r="C3" cm="1">
        <f t="array" ref="C3">_xlfn.XLOOKUP(DATE(C$1,12,1)&amp;$A3,'MAANG Data'!$A:$A&amp;'MAANG Data'!$H:$H,'MAANG Data'!$E:$E)</f>
        <v>23.7828273773193</v>
      </c>
      <c r="D3" cm="1">
        <f t="array" ref="D3">_xlfn.XLOOKUP(DATE(D$1,12,1)&amp;$A3,'MAANG Data'!$A:$A&amp;'MAANG Data'!$H:$H,'MAANG Data'!$E:$E)</f>
        <v>26.751029968261701</v>
      </c>
      <c r="E3" cm="1">
        <f t="array" ref="E3">_xlfn.XLOOKUP(DATE(E$1,12,1)&amp;$A3,'MAANG Data'!$A:$A&amp;'MAANG Data'!$H:$H,'MAANG Data'!$E:$E)</f>
        <v>39.7157173156738</v>
      </c>
      <c r="F3" cm="1">
        <f t="array" ref="F3">_xlfn.XLOOKUP(DATE(F$1,12,1)&amp;$A3,'MAANG Data'!$A:$A&amp;'MAANG Data'!$H:$H,'MAANG Data'!$E:$E)</f>
        <v>37.574981689453097</v>
      </c>
      <c r="G3" cm="1">
        <f t="array" ref="G3">_xlfn.XLOOKUP(DATE(G$1,12,1)&amp;$A3,'MAANG Data'!$A:$A&amp;'MAANG Data'!$H:$H,'MAANG Data'!$E:$E)</f>
        <v>71.000846862792898</v>
      </c>
      <c r="H3" cm="1">
        <f t="array" ref="H3">_xlfn.XLOOKUP(DATE(H$1,12,1)&amp;$A3,'MAANG Data'!$A:$A&amp;'MAANG Data'!$H:$H,'MAANG Data'!$E:$E)</f>
        <v>129.43934631347599</v>
      </c>
      <c r="I3" cm="1">
        <f t="array" ref="I3">_xlfn.XLOOKUP(DATE(I$1,12,1)&amp;$A3,'MAANG Data'!$A:$A&amp;'MAANG Data'!$H:$H,'MAANG Data'!$E:$E)</f>
        <v>174.28770446777301</v>
      </c>
      <c r="J3" cm="1">
        <f t="array" ref="J3">_xlfn.XLOOKUP(DATE(J$1,12,1)&amp;$A3,'MAANG Data'!$A:$A&amp;'MAANG Data'!$H:$H,'MAANG Data'!$E:$E)</f>
        <v>128.26844787597599</v>
      </c>
      <c r="K3" cm="1">
        <f t="array" ref="K3">_xlfn.XLOOKUP(DATE(K$1,12,1)&amp;$A3,'MAANG Data'!$A:$A&amp;'MAANG Data'!$H:$H,'MAANG Data'!$E:$E)</f>
        <v>191.13031005859301</v>
      </c>
      <c r="L3" cm="1">
        <f t="array" ref="L3">_xlfn.XLOOKUP(DATE(L$1,12,1)&amp;$A3,'MAANG Data'!$A:$A&amp;'MAANG Data'!$H:$H,'MAANG Data'!$E:$E)</f>
        <v>249.8173828125</v>
      </c>
    </row>
    <row r="4" spans="1:14" ht="25.5" customHeight="1" x14ac:dyDescent="0.25">
      <c r="A4" s="6" t="s">
        <v>11</v>
      </c>
      <c r="B4" cm="1">
        <f t="array" ref="B4">_xlfn.XLOOKUP(DATE(B$1,12,1)&amp;$A4,'MAANG Data'!$A:$A&amp;'MAANG Data'!$H:$H,'MAANG Data'!$E:$E)</f>
        <v>26.092838287353501</v>
      </c>
      <c r="C4" cm="1">
        <f t="array" ref="C4">_xlfn.XLOOKUP(DATE(C$1,12,1)&amp;$A4,'MAANG Data'!$A:$A&amp;'MAANG Data'!$H:$H,'MAANG Data'!$E:$E)</f>
        <v>37.7197875976562</v>
      </c>
      <c r="D4" cm="1">
        <f t="array" ref="D4">_xlfn.XLOOKUP(DATE(D$1,12,1)&amp;$A4,'MAANG Data'!$A:$A&amp;'MAANG Data'!$H:$H,'MAANG Data'!$E:$E)</f>
        <v>38.362968444824197</v>
      </c>
      <c r="E4" cm="1">
        <f t="array" ref="E4">_xlfn.XLOOKUP(DATE(E$1,12,1)&amp;$A4,'MAANG Data'!$A:$A&amp;'MAANG Data'!$H:$H,'MAANG Data'!$E:$E)</f>
        <v>52.010837554931598</v>
      </c>
      <c r="F4" cm="1">
        <f t="array" ref="F4">_xlfn.XLOOKUP(DATE(F$1,12,1)&amp;$A4,'MAANG Data'!$A:$A&amp;'MAANG Data'!$H:$H,'MAANG Data'!$E:$E)</f>
        <v>51.474525451660099</v>
      </c>
      <c r="G4" cm="1">
        <f t="array" ref="G4">_xlfn.XLOOKUP(DATE(G$1,12,1)&amp;$A4,'MAANG Data'!$A:$A&amp;'MAANG Data'!$H:$H,'MAANG Data'!$E:$E)</f>
        <v>66.455970764160099</v>
      </c>
      <c r="H4" cm="1">
        <f t="array" ref="H4">_xlfn.XLOOKUP(DATE(H$1,12,1)&amp;$A4,'MAANG Data'!$A:$A&amp;'MAANG Data'!$H:$H,'MAANG Data'!$E:$E)</f>
        <v>87.076400756835895</v>
      </c>
      <c r="I4" cm="1">
        <f t="array" ref="I4">_xlfn.XLOOKUP(DATE(I$1,12,1)&amp;$A4,'MAANG Data'!$A:$A&amp;'MAANG Data'!$H:$H,'MAANG Data'!$E:$E)</f>
        <v>143.82460021972599</v>
      </c>
      <c r="J4" cm="1">
        <f t="array" ref="J4">_xlfn.XLOOKUP(DATE(J$1,12,1)&amp;$A4,'MAANG Data'!$A:$A&amp;'MAANG Data'!$H:$H,'MAANG Data'!$E:$E)</f>
        <v>88.205703735351506</v>
      </c>
      <c r="K4" cm="1">
        <f t="array" ref="K4">_xlfn.XLOOKUP(DATE(K$1,12,1)&amp;$A4,'MAANG Data'!$A:$A&amp;'MAANG Data'!$H:$H,'MAANG Data'!$E:$E)</f>
        <v>140.09722900390599</v>
      </c>
      <c r="L4" cm="1">
        <f t="array" ref="L4">_xlfn.XLOOKUP(DATE(L$1,12,1)&amp;$A4,'MAANG Data'!$A:$A&amp;'MAANG Data'!$H:$H,'MAANG Data'!$E:$E)</f>
        <v>189.77960205078099</v>
      </c>
    </row>
    <row r="5" spans="1:14" ht="25.5" customHeight="1" x14ac:dyDescent="0.25">
      <c r="A5" s="6" t="s">
        <v>12</v>
      </c>
      <c r="B5" cm="1">
        <f t="array" ref="B5">_xlfn.XLOOKUP(DATE(B$1,12,1)&amp;$A5,'MAANG Data'!$A:$A&amp;'MAANG Data'!$H:$H,'MAANG Data'!$E:$E)</f>
        <v>77.594306945800696</v>
      </c>
      <c r="C5" cm="1">
        <f t="array" ref="C5">_xlfn.XLOOKUP(DATE(C$1,12,1)&amp;$A5,'MAANG Data'!$A:$A&amp;'MAANG Data'!$H:$H,'MAANG Data'!$E:$E)</f>
        <v>104.08895874023401</v>
      </c>
      <c r="D5" cm="1">
        <f t="array" ref="D5">_xlfn.XLOOKUP(DATE(D$1,12,1)&amp;$A5,'MAANG Data'!$A:$A&amp;'MAANG Data'!$H:$H,'MAANG Data'!$E:$E)</f>
        <v>114.422271728515</v>
      </c>
      <c r="E5" cm="1">
        <f t="array" ref="E5">_xlfn.XLOOKUP(DATE(E$1,12,1)&amp;$A5,'MAANG Data'!$A:$A&amp;'MAANG Data'!$H:$H,'MAANG Data'!$E:$E)</f>
        <v>175.49720764160099</v>
      </c>
      <c r="F5" cm="1">
        <f t="array" ref="F5">_xlfn.XLOOKUP(DATE(F$1,12,1)&amp;$A5,'MAANG Data'!$A:$A&amp;'MAANG Data'!$H:$H,'MAANG Data'!$E:$E)</f>
        <v>130.374740600585</v>
      </c>
      <c r="G5" cm="1">
        <f t="array" ref="G5">_xlfn.XLOOKUP(DATE(G$1,12,1)&amp;$A5,'MAANG Data'!$A:$A&amp;'MAANG Data'!$H:$H,'MAANG Data'!$E:$E)</f>
        <v>204.130111694335</v>
      </c>
      <c r="H5" cm="1">
        <f t="array" ref="H5">_xlfn.XLOOKUP(DATE(H$1,12,1)&amp;$A5,'MAANG Data'!$A:$A&amp;'MAANG Data'!$H:$H,'MAANG Data'!$E:$E)</f>
        <v>271.66958618164</v>
      </c>
      <c r="I5" cm="1">
        <f t="array" ref="I5">_xlfn.XLOOKUP(DATE(I$1,12,1)&amp;$A5,'MAANG Data'!$A:$A&amp;'MAANG Data'!$H:$H,'MAANG Data'!$E:$E)</f>
        <v>334.51480102539</v>
      </c>
      <c r="J5" cm="1">
        <f t="array" ref="J5">_xlfn.XLOOKUP(DATE(J$1,12,1)&amp;$A5,'MAANG Data'!$A:$A&amp;'MAANG Data'!$H:$H,'MAANG Data'!$E:$E)</f>
        <v>119.68340301513599</v>
      </c>
      <c r="K5" cm="1">
        <f t="array" ref="K5">_xlfn.XLOOKUP(DATE(K$1,12,1)&amp;$A5,'MAANG Data'!$A:$A&amp;'MAANG Data'!$H:$H,'MAANG Data'!$E:$E)</f>
        <v>352.02874755859301</v>
      </c>
      <c r="L5" cm="1">
        <f t="array" ref="L5">_xlfn.XLOOKUP(DATE(L$1,12,1)&amp;$A5,'MAANG Data'!$A:$A&amp;'MAANG Data'!$H:$H,'MAANG Data'!$E:$E)</f>
        <v>584.06866455078102</v>
      </c>
    </row>
    <row r="6" spans="1:14" ht="25.5" customHeight="1" x14ac:dyDescent="0.25">
      <c r="A6" s="6" t="s">
        <v>13</v>
      </c>
      <c r="B6" cm="1">
        <f t="array" ref="B6">_xlfn.XLOOKUP(DATE(B$1,12,1)&amp;$A6,'MAANG Data'!$A:$A&amp;'MAANG Data'!$H:$H,'MAANG Data'!$E:$E)</f>
        <v>48.801429748535099</v>
      </c>
      <c r="C6" cm="1">
        <f t="array" ref="C6">_xlfn.XLOOKUP(DATE(C$1,12,1)&amp;$A6,'MAANG Data'!$A:$A&amp;'MAANG Data'!$H:$H,'MAANG Data'!$E:$E)</f>
        <v>114.379997253417</v>
      </c>
      <c r="D6" cm="1">
        <f t="array" ref="D6">_xlfn.XLOOKUP(DATE(D$1,12,1)&amp;$A6,'MAANG Data'!$A:$A&amp;'MAANG Data'!$H:$H,'MAANG Data'!$E:$E)</f>
        <v>123.800003051757</v>
      </c>
      <c r="E6" cm="1">
        <f t="array" ref="E6">_xlfn.XLOOKUP(DATE(E$1,12,1)&amp;$A6,'MAANG Data'!$A:$A&amp;'MAANG Data'!$H:$H,'MAANG Data'!$E:$E)</f>
        <v>191.96000671386699</v>
      </c>
      <c r="F6" cm="1">
        <f t="array" ref="F6">_xlfn.XLOOKUP(DATE(F$1,12,1)&amp;$A6,'MAANG Data'!$A:$A&amp;'MAANG Data'!$H:$H,'MAANG Data'!$E:$E)</f>
        <v>267.66000366210898</v>
      </c>
      <c r="G6" cm="1">
        <f t="array" ref="G6">_xlfn.XLOOKUP(DATE(G$1,12,1)&amp;$A6,'MAANG Data'!$A:$A&amp;'MAANG Data'!$H:$H,'MAANG Data'!$E:$E)</f>
        <v>323.57000732421801</v>
      </c>
      <c r="H6" cm="1">
        <f t="array" ref="H6">_xlfn.XLOOKUP(DATE(H$1,12,1)&amp;$A6,'MAANG Data'!$A:$A&amp;'MAANG Data'!$H:$H,'MAANG Data'!$E:$E)</f>
        <v>540.72998046875</v>
      </c>
      <c r="I6" cm="1">
        <f t="array" ref="I6">_xlfn.XLOOKUP(DATE(I$1,12,1)&amp;$A6,'MAANG Data'!$A:$A&amp;'MAANG Data'!$H:$H,'MAANG Data'!$E:$E)</f>
        <v>602.44000244140602</v>
      </c>
      <c r="J6" cm="1">
        <f t="array" ref="J6">_xlfn.XLOOKUP(DATE(J$1,12,1)&amp;$A6,'MAANG Data'!$A:$A&amp;'MAANG Data'!$H:$H,'MAANG Data'!$E:$E)</f>
        <v>294.88000488281199</v>
      </c>
      <c r="K6" cm="1">
        <f t="array" ref="K6">_xlfn.XLOOKUP(DATE(K$1,12,1)&amp;$A6,'MAANG Data'!$A:$A&amp;'MAANG Data'!$H:$H,'MAANG Data'!$E:$E)</f>
        <v>486.88000488281199</v>
      </c>
      <c r="L6" cm="1">
        <f t="array" ref="L6">_xlfn.XLOOKUP(DATE(L$1,12,1)&amp;$A6,'MAANG Data'!$A:$A&amp;'MAANG Data'!$H:$H,'MAANG Data'!$E:$E)</f>
        <v>891.32000732421795</v>
      </c>
    </row>
    <row r="7" spans="1:14" ht="15.75" x14ac:dyDescent="0.25">
      <c r="A7" s="2"/>
      <c r="B7" s="2"/>
    </row>
    <row r="8" spans="1:14" ht="15.75" x14ac:dyDescent="0.25">
      <c r="A8" s="8" t="s">
        <v>27</v>
      </c>
      <c r="B8" s="2">
        <v>2015</v>
      </c>
      <c r="C8" s="2">
        <v>2016</v>
      </c>
      <c r="D8" s="2">
        <v>2017</v>
      </c>
      <c r="E8" s="2">
        <v>2018</v>
      </c>
      <c r="F8" s="2">
        <v>2019</v>
      </c>
      <c r="G8" s="2">
        <v>2020</v>
      </c>
      <c r="H8" s="2">
        <v>2021</v>
      </c>
      <c r="I8" s="2">
        <v>2022</v>
      </c>
      <c r="J8" s="2">
        <v>2023</v>
      </c>
      <c r="K8" s="2">
        <v>2024</v>
      </c>
    </row>
    <row r="9" spans="1:14" ht="27.75" customHeight="1" x14ac:dyDescent="0.25">
      <c r="A9" s="6" t="s">
        <v>9</v>
      </c>
      <c r="B9" s="9">
        <f>(C2-B2)/B2</f>
        <v>1.1778313909946172</v>
      </c>
      <c r="C9" s="9">
        <f t="shared" ref="C9:K9" si="0">(D2-C2)/C2</f>
        <v>0.10945572452950338</v>
      </c>
      <c r="D9" s="9">
        <f t="shared" si="0"/>
        <v>0.55956364913514789</v>
      </c>
      <c r="E9" s="9">
        <f t="shared" si="0"/>
        <v>0.28431689593166898</v>
      </c>
      <c r="F9" s="9">
        <f t="shared" si="0"/>
        <v>0.23027749504206541</v>
      </c>
      <c r="G9" s="9">
        <f t="shared" si="0"/>
        <v>0.76256060691639516</v>
      </c>
      <c r="H9" s="9">
        <f t="shared" si="0"/>
        <v>2.3767773568750372E-2</v>
      </c>
      <c r="I9" s="9">
        <f t="shared" si="0"/>
        <v>-0.49615214765926607</v>
      </c>
      <c r="J9" s="9">
        <f t="shared" si="0"/>
        <v>0.8088095528738809</v>
      </c>
      <c r="K9" s="9">
        <f t="shared" si="0"/>
        <v>0.44392520642648647</v>
      </c>
      <c r="L9" s="9"/>
    </row>
    <row r="10" spans="1:14" ht="27.75" customHeight="1" x14ac:dyDescent="0.25">
      <c r="A10" s="6" t="s">
        <v>10</v>
      </c>
      <c r="B10" s="9">
        <f t="shared" ref="B10:K10" si="1">(C3-B3)/B3</f>
        <v>-3.013688166909554E-2</v>
      </c>
      <c r="C10" s="9">
        <f t="shared" si="1"/>
        <v>0.12480444582350426</v>
      </c>
      <c r="D10" s="9">
        <f t="shared" si="1"/>
        <v>0.48464254882125396</v>
      </c>
      <c r="E10" s="9">
        <f t="shared" si="1"/>
        <v>-5.3901472034495072E-2</v>
      </c>
      <c r="F10" s="9">
        <f t="shared" si="1"/>
        <v>0.88957768361926015</v>
      </c>
      <c r="G10" s="9">
        <f t="shared" si="1"/>
        <v>0.82306763979328057</v>
      </c>
      <c r="H10" s="9">
        <f t="shared" si="1"/>
        <v>0.34648164898548961</v>
      </c>
      <c r="I10" s="9">
        <f t="shared" si="1"/>
        <v>-0.26404189975608</v>
      </c>
      <c r="J10" s="9">
        <f t="shared" si="1"/>
        <v>0.49008047749512618</v>
      </c>
      <c r="K10" s="9">
        <f t="shared" si="1"/>
        <v>0.30705267383240181</v>
      </c>
      <c r="L10" s="9"/>
    </row>
    <row r="11" spans="1:14" ht="27.75" customHeight="1" x14ac:dyDescent="0.25">
      <c r="A11" s="6" t="s">
        <v>11</v>
      </c>
      <c r="B11" s="9">
        <f t="shared" ref="B11:K11" si="2">(C4-B4)/B4</f>
        <v>0.44559925533045475</v>
      </c>
      <c r="C11" s="9">
        <f t="shared" si="2"/>
        <v>1.7051550078398706E-2</v>
      </c>
      <c r="D11" s="9">
        <f t="shared" si="2"/>
        <v>0.35575633647162996</v>
      </c>
      <c r="E11" s="9">
        <f t="shared" si="2"/>
        <v>-1.0311545217957102E-2</v>
      </c>
      <c r="F11" s="9">
        <f t="shared" si="2"/>
        <v>0.29104581695598392</v>
      </c>
      <c r="G11" s="9">
        <f t="shared" si="2"/>
        <v>0.31028709317713338</v>
      </c>
      <c r="H11" s="9">
        <f t="shared" si="2"/>
        <v>0.65170584647109575</v>
      </c>
      <c r="I11" s="9">
        <f t="shared" si="2"/>
        <v>-0.38671337448116322</v>
      </c>
      <c r="J11" s="9">
        <f t="shared" si="2"/>
        <v>0.58830124437584586</v>
      </c>
      <c r="K11" s="9">
        <f t="shared" si="2"/>
        <v>0.35462780670337046</v>
      </c>
      <c r="L11" s="9"/>
    </row>
    <row r="12" spans="1:14" ht="27.75" customHeight="1" x14ac:dyDescent="0.25">
      <c r="A12" s="6" t="s">
        <v>12</v>
      </c>
      <c r="B12" s="9">
        <f t="shared" ref="B12:K12" si="3">(C5-B5)/B5</f>
        <v>0.34145097542967573</v>
      </c>
      <c r="C12" s="9">
        <f t="shared" si="3"/>
        <v>9.9273862601209878E-2</v>
      </c>
      <c r="D12" s="9">
        <f t="shared" si="3"/>
        <v>0.53376790191682244</v>
      </c>
      <c r="E12" s="9">
        <f t="shared" si="3"/>
        <v>-0.2571121651870652</v>
      </c>
      <c r="F12" s="9">
        <f t="shared" si="3"/>
        <v>0.5657182576470573</v>
      </c>
      <c r="G12" s="9">
        <f t="shared" si="3"/>
        <v>0.33086482894027314</v>
      </c>
      <c r="H12" s="9">
        <f t="shared" si="3"/>
        <v>0.23132959315413132</v>
      </c>
      <c r="I12" s="9">
        <f t="shared" si="3"/>
        <v>-0.64221791487769808</v>
      </c>
      <c r="J12" s="9">
        <f t="shared" si="3"/>
        <v>1.941333039419618</v>
      </c>
      <c r="K12" s="9">
        <f t="shared" si="3"/>
        <v>0.65915047734437204</v>
      </c>
      <c r="L12" s="9"/>
    </row>
    <row r="13" spans="1:14" ht="27.75" customHeight="1" x14ac:dyDescent="0.25">
      <c r="A13" s="6" t="s">
        <v>13</v>
      </c>
      <c r="B13" s="9">
        <f t="shared" ref="B13:K13" si="4">(C6-B6)/B6</f>
        <v>1.3437837342634498</v>
      </c>
      <c r="C13" s="9">
        <f t="shared" si="4"/>
        <v>8.2357108100547582E-2</v>
      </c>
      <c r="D13" s="9">
        <f t="shared" si="4"/>
        <v>0.55056544411888564</v>
      </c>
      <c r="E13" s="9">
        <f t="shared" si="4"/>
        <v>0.39435296051577756</v>
      </c>
      <c r="F13" s="9">
        <f t="shared" si="4"/>
        <v>0.20888441641317917</v>
      </c>
      <c r="G13" s="9">
        <f t="shared" si="4"/>
        <v>0.67113752272761518</v>
      </c>
      <c r="H13" s="9">
        <f t="shared" si="4"/>
        <v>0.11412354447068131</v>
      </c>
      <c r="I13" s="9">
        <f t="shared" si="4"/>
        <v>-0.51052386347552947</v>
      </c>
      <c r="J13" s="9">
        <f t="shared" si="4"/>
        <v>0.65111230609312609</v>
      </c>
      <c r="K13" s="9">
        <f t="shared" si="4"/>
        <v>0.83067696020655302</v>
      </c>
      <c r="L13" s="9"/>
    </row>
    <row r="20" spans="10:10" x14ac:dyDescent="0.25">
      <c r="J20" s="9"/>
    </row>
  </sheetData>
  <phoneticPr fontId="5" type="noConversion"/>
  <conditionalFormatting sqref="B9:L13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B31C-DE61-448D-9940-C7940B149AF8}">
  <dimension ref="A1:D636"/>
  <sheetViews>
    <sheetView topLeftCell="A54" zoomScaleNormal="100" workbookViewId="0">
      <selection activeCell="C2" sqref="C2"/>
    </sheetView>
  </sheetViews>
  <sheetFormatPr defaultRowHeight="15" x14ac:dyDescent="0.25"/>
  <cols>
    <col min="1" max="1" width="17.7109375" customWidth="1"/>
    <col min="2" max="2" width="17.42578125" customWidth="1"/>
    <col min="3" max="3" width="15.7109375" customWidth="1"/>
    <col min="4" max="4" width="13.5703125" customWidth="1"/>
    <col min="5" max="5" width="15.7109375" customWidth="1"/>
    <col min="6" max="6" width="14.85546875" customWidth="1"/>
    <col min="7" max="7" width="13.5703125" customWidth="1"/>
    <col min="8" max="8" width="15.85546875" customWidth="1"/>
    <col min="9" max="10" width="13.5703125" customWidth="1"/>
    <col min="11" max="11" width="16.28515625" customWidth="1"/>
    <col min="12" max="13" width="13.5703125" customWidth="1"/>
    <col min="14" max="14" width="14.7109375" customWidth="1"/>
    <col min="15" max="15" width="13.5703125" customWidth="1"/>
  </cols>
  <sheetData>
    <row r="1" spans="1:4" ht="15.75" x14ac:dyDescent="0.25">
      <c r="A1" s="2" t="s">
        <v>31</v>
      </c>
      <c r="B1" s="2" t="s">
        <v>35</v>
      </c>
      <c r="C1" s="2" t="s">
        <v>29</v>
      </c>
    </row>
    <row r="2" spans="1:4" x14ac:dyDescent="0.25">
      <c r="A2" s="11">
        <v>42005</v>
      </c>
      <c r="B2" s="10" cm="1">
        <f t="array" ref="B2">_xlfn.XLOOKUP(DATE(YEAR(A2),MONTH(A2),1)&amp;C2,'MAANG Data'!$A$2:$A$1517&amp;'MAANG Data'!$H$2:$H$1517,'MAANG Data'!$E$2:$E$1517)</f>
        <v>17.726499557495099</v>
      </c>
      <c r="C2" s="10" t="s">
        <v>9</v>
      </c>
      <c r="D2" s="3"/>
    </row>
    <row r="3" spans="1:4" x14ac:dyDescent="0.25">
      <c r="A3" s="11">
        <v>42036</v>
      </c>
      <c r="B3" s="10" cm="1">
        <f t="array" ref="B3">_xlfn.XLOOKUP(DATE(YEAR(A3),MONTH(A3),1)&amp;C3,'MAANG Data'!$A$2:$A$1517&amp;'MAANG Data'!$H$2:$H$1517,'MAANG Data'!$E$2:$E$1517)</f>
        <v>19.007999420166001</v>
      </c>
      <c r="C3" s="10" t="s">
        <v>9</v>
      </c>
    </row>
    <row r="4" spans="1:4" x14ac:dyDescent="0.25">
      <c r="A4" s="11">
        <v>42064</v>
      </c>
      <c r="B4" s="10" cm="1">
        <f t="array" ref="B4">_xlfn.XLOOKUP(DATE(YEAR(A4),MONTH(A4),1)&amp;C4,'MAANG Data'!$A$2:$A$1517&amp;'MAANG Data'!$H$2:$H$1517,'MAANG Data'!$E$2:$E$1517)</f>
        <v>18.6049995422363</v>
      </c>
      <c r="C4" s="10" t="s">
        <v>9</v>
      </c>
    </row>
    <row r="5" spans="1:4" x14ac:dyDescent="0.25">
      <c r="A5" s="11">
        <v>42095</v>
      </c>
      <c r="B5" s="10" cm="1">
        <f t="array" ref="B5">_xlfn.XLOOKUP(DATE(YEAR(A5),MONTH(A5),1)&amp;C5,'MAANG Data'!$A$2:$A$1517&amp;'MAANG Data'!$H$2:$H$1517,'MAANG Data'!$E$2:$E$1517)</f>
        <v>21.089000701904201</v>
      </c>
      <c r="C5" s="10" t="s">
        <v>9</v>
      </c>
    </row>
    <row r="6" spans="1:4" x14ac:dyDescent="0.25">
      <c r="A6" s="11">
        <v>42125</v>
      </c>
      <c r="B6" s="10" cm="1">
        <f t="array" ref="B6">_xlfn.XLOOKUP(DATE(YEAR(A6),MONTH(A6),1)&amp;C6,'MAANG Data'!$A$2:$A$1517&amp;'MAANG Data'!$H$2:$H$1517,'MAANG Data'!$E$2:$E$1517)</f>
        <v>21.461500167846602</v>
      </c>
      <c r="C6" s="10" t="s">
        <v>9</v>
      </c>
    </row>
    <row r="7" spans="1:4" x14ac:dyDescent="0.25">
      <c r="A7" s="11">
        <v>42156</v>
      </c>
      <c r="B7" s="10" cm="1">
        <f t="array" ref="B7">_xlfn.XLOOKUP(DATE(YEAR(A7),MONTH(A7),1)&amp;C7,'MAANG Data'!$A$2:$A$1517&amp;'MAANG Data'!$H$2:$H$1517,'MAANG Data'!$E$2:$E$1517)</f>
        <v>21.704500198364201</v>
      </c>
      <c r="C7" s="10" t="s">
        <v>9</v>
      </c>
    </row>
    <row r="8" spans="1:4" x14ac:dyDescent="0.25">
      <c r="A8" s="11">
        <v>42186</v>
      </c>
      <c r="B8" s="10" cm="1">
        <f t="array" ref="B8">_xlfn.XLOOKUP(DATE(YEAR(A8),MONTH(A8),1)&amp;C8,'MAANG Data'!$A$2:$A$1517&amp;'MAANG Data'!$H$2:$H$1517,'MAANG Data'!$E$2:$E$1517)</f>
        <v>26.807500839233398</v>
      </c>
      <c r="C8" s="10" t="s">
        <v>9</v>
      </c>
    </row>
    <row r="9" spans="1:4" x14ac:dyDescent="0.25">
      <c r="A9" s="11">
        <v>42217</v>
      </c>
      <c r="B9" s="10" cm="1">
        <f t="array" ref="B9">_xlfn.XLOOKUP(DATE(YEAR(A9),MONTH(A9),1)&amp;C9,'MAANG Data'!$A$2:$A$1517&amp;'MAANG Data'!$H$2:$H$1517,'MAANG Data'!$E$2:$E$1517)</f>
        <v>25.6445007324218</v>
      </c>
      <c r="C9" s="10" t="s">
        <v>9</v>
      </c>
    </row>
    <row r="10" spans="1:4" x14ac:dyDescent="0.25">
      <c r="A10" s="11">
        <v>42248</v>
      </c>
      <c r="B10" s="10" cm="1">
        <f t="array" ref="B10">_xlfn.XLOOKUP(DATE(YEAR(A10),MONTH(A10),1)&amp;C10,'MAANG Data'!$A$2:$A$1517&amp;'MAANG Data'!$H$2:$H$1517,'MAANG Data'!$E$2:$E$1517)</f>
        <v>25.594499588012599</v>
      </c>
      <c r="C10" s="10" t="s">
        <v>9</v>
      </c>
    </row>
    <row r="11" spans="1:4" x14ac:dyDescent="0.25">
      <c r="A11" s="11">
        <v>42278</v>
      </c>
      <c r="B11" s="10" cm="1">
        <f t="array" ref="B11">_xlfn.XLOOKUP(DATE(YEAR(A11),MONTH(A11),1)&amp;C11,'MAANG Data'!$A$2:$A$1517&amp;'MAANG Data'!$H$2:$H$1517,'MAANG Data'!$E$2:$E$1517)</f>
        <v>31.295000076293899</v>
      </c>
      <c r="C11" s="10" t="s">
        <v>9</v>
      </c>
    </row>
    <row r="12" spans="1:4" x14ac:dyDescent="0.25">
      <c r="A12" s="11">
        <v>42309</v>
      </c>
      <c r="B12" s="10" cm="1">
        <f t="array" ref="B12">_xlfn.XLOOKUP(DATE(YEAR(A12),MONTH(A12),1)&amp;C12,'MAANG Data'!$A$2:$A$1517&amp;'MAANG Data'!$H$2:$H$1517,'MAANG Data'!$E$2:$E$1517)</f>
        <v>33.240001678466797</v>
      </c>
      <c r="C12" s="10" t="s">
        <v>9</v>
      </c>
    </row>
    <row r="13" spans="1:4" x14ac:dyDescent="0.25">
      <c r="A13" s="11">
        <v>42339</v>
      </c>
      <c r="B13" s="10" cm="1">
        <f t="array" ref="B13">_xlfn.XLOOKUP(DATE(YEAR(A13),MONTH(A13),1)&amp;C13,'MAANG Data'!$A$2:$A$1517&amp;'MAANG Data'!$H$2:$H$1517,'MAANG Data'!$E$2:$E$1517)</f>
        <v>33.794498443603501</v>
      </c>
      <c r="C13" s="10" t="s">
        <v>9</v>
      </c>
    </row>
    <row r="14" spans="1:4" x14ac:dyDescent="0.25">
      <c r="A14" s="11">
        <v>42370</v>
      </c>
      <c r="B14" s="10" cm="1">
        <f t="array" ref="B14">_xlfn.XLOOKUP(DATE(YEAR(A14),MONTH(A14),1)&amp;C14,'MAANG Data'!$A$2:$A$1517&amp;'MAANG Data'!$H$2:$H$1517,'MAANG Data'!$E$2:$E$1517)</f>
        <v>29.350000381469702</v>
      </c>
      <c r="C14" s="10" t="s">
        <v>9</v>
      </c>
    </row>
    <row r="15" spans="1:4" x14ac:dyDescent="0.25">
      <c r="A15" s="11">
        <v>42401</v>
      </c>
      <c r="B15" s="10" cm="1">
        <f t="array" ref="B15">_xlfn.XLOOKUP(DATE(YEAR(A15),MONTH(A15),1)&amp;C15,'MAANG Data'!$A$2:$A$1517&amp;'MAANG Data'!$H$2:$H$1517,'MAANG Data'!$E$2:$E$1517)</f>
        <v>27.625999450683501</v>
      </c>
      <c r="C15" s="10" t="s">
        <v>9</v>
      </c>
    </row>
    <row r="16" spans="1:4" x14ac:dyDescent="0.25">
      <c r="A16" s="11">
        <v>42430</v>
      </c>
      <c r="B16" s="10" cm="1">
        <f t="array" ref="B16">_xlfn.XLOOKUP(DATE(YEAR(A16),MONTH(A16),1)&amp;C16,'MAANG Data'!$A$2:$A$1517&amp;'MAANG Data'!$H$2:$H$1517,'MAANG Data'!$E$2:$E$1517)</f>
        <v>29.681999206542901</v>
      </c>
      <c r="C16" s="10" t="s">
        <v>9</v>
      </c>
    </row>
    <row r="17" spans="1:3" x14ac:dyDescent="0.25">
      <c r="A17" s="11">
        <v>42461</v>
      </c>
      <c r="B17" s="10" cm="1">
        <f t="array" ref="B17">_xlfn.XLOOKUP(DATE(YEAR(A17),MONTH(A17),1)&amp;C17,'MAANG Data'!$A$2:$A$1517&amp;'MAANG Data'!$H$2:$H$1517,'MAANG Data'!$E$2:$E$1517)</f>
        <v>32.979499816894503</v>
      </c>
      <c r="C17" s="10" t="s">
        <v>9</v>
      </c>
    </row>
    <row r="18" spans="1:3" x14ac:dyDescent="0.25">
      <c r="A18" s="11">
        <v>42491</v>
      </c>
      <c r="B18" s="10" cm="1">
        <f t="array" ref="B18">_xlfn.XLOOKUP(DATE(YEAR(A18),MONTH(A18),1)&amp;C18,'MAANG Data'!$A$2:$A$1517&amp;'MAANG Data'!$H$2:$H$1517,'MAANG Data'!$E$2:$E$1517)</f>
        <v>36.139499664306598</v>
      </c>
      <c r="C18" s="10" t="s">
        <v>9</v>
      </c>
    </row>
    <row r="19" spans="1:3" x14ac:dyDescent="0.25">
      <c r="A19" s="11">
        <v>42522</v>
      </c>
      <c r="B19" s="10" cm="1">
        <f t="array" ref="B19">_xlfn.XLOOKUP(DATE(YEAR(A19),MONTH(A19),1)&amp;C19,'MAANG Data'!$A$2:$A$1517&amp;'MAANG Data'!$H$2:$H$1517,'MAANG Data'!$E$2:$E$1517)</f>
        <v>35.780998229980398</v>
      </c>
      <c r="C19" s="10" t="s">
        <v>9</v>
      </c>
    </row>
    <row r="20" spans="1:3" x14ac:dyDescent="0.25">
      <c r="A20" s="11">
        <v>42552</v>
      </c>
      <c r="B20" s="10" cm="1">
        <f t="array" ref="B20">_xlfn.XLOOKUP(DATE(YEAR(A20),MONTH(A20),1)&amp;C20,'MAANG Data'!$A$2:$A$1517&amp;'MAANG Data'!$H$2:$H$1517,'MAANG Data'!$E$2:$E$1517)</f>
        <v>37.940498352050703</v>
      </c>
      <c r="C20" s="10" t="s">
        <v>9</v>
      </c>
    </row>
    <row r="21" spans="1:3" x14ac:dyDescent="0.25">
      <c r="A21" s="11">
        <v>42583</v>
      </c>
      <c r="B21" s="10" cm="1">
        <f t="array" ref="B21">_xlfn.XLOOKUP(DATE(YEAR(A21),MONTH(A21),1)&amp;C21,'MAANG Data'!$A$2:$A$1517&amp;'MAANG Data'!$H$2:$H$1517,'MAANG Data'!$E$2:$E$1517)</f>
        <v>38.458000183105398</v>
      </c>
      <c r="C21" s="10" t="s">
        <v>9</v>
      </c>
    </row>
    <row r="22" spans="1:3" x14ac:dyDescent="0.25">
      <c r="A22" s="11">
        <v>42614</v>
      </c>
      <c r="B22" s="10" cm="1">
        <f t="array" ref="B22">_xlfn.XLOOKUP(DATE(YEAR(A22),MONTH(A22),1)&amp;C22,'MAANG Data'!$A$2:$A$1517&amp;'MAANG Data'!$H$2:$H$1517,'MAANG Data'!$E$2:$E$1517)</f>
        <v>41.865501403808501</v>
      </c>
      <c r="C22" s="10" t="s">
        <v>9</v>
      </c>
    </row>
    <row r="23" spans="1:3" x14ac:dyDescent="0.25">
      <c r="A23" s="11">
        <v>42644</v>
      </c>
      <c r="B23" s="10" cm="1">
        <f t="array" ref="B23">_xlfn.XLOOKUP(DATE(YEAR(A23),MONTH(A23),1)&amp;C23,'MAANG Data'!$A$2:$A$1517&amp;'MAANG Data'!$H$2:$H$1517,'MAANG Data'!$E$2:$E$1517)</f>
        <v>39.491001129150298</v>
      </c>
      <c r="C23" s="10" t="s">
        <v>9</v>
      </c>
    </row>
    <row r="24" spans="1:3" x14ac:dyDescent="0.25">
      <c r="A24" s="11">
        <v>42675</v>
      </c>
      <c r="B24" s="10" cm="1">
        <f t="array" ref="B24">_xlfn.XLOOKUP(DATE(YEAR(A24),MONTH(A24),1)&amp;C24,'MAANG Data'!$A$2:$A$1517&amp;'MAANG Data'!$H$2:$H$1517,'MAANG Data'!$E$2:$E$1517)</f>
        <v>37.528499603271399</v>
      </c>
      <c r="C24" s="10" t="s">
        <v>9</v>
      </c>
    </row>
    <row r="25" spans="1:3" x14ac:dyDescent="0.25">
      <c r="A25" s="11">
        <v>42705</v>
      </c>
      <c r="B25" s="10" cm="1">
        <f t="array" ref="B25">_xlfn.XLOOKUP(DATE(YEAR(A25),MONTH(A25),1)&amp;C25,'MAANG Data'!$A$2:$A$1517&amp;'MAANG Data'!$H$2:$H$1517,'MAANG Data'!$E$2:$E$1517)</f>
        <v>37.493499755859297</v>
      </c>
      <c r="C25" s="10" t="s">
        <v>9</v>
      </c>
    </row>
    <row r="26" spans="1:3" x14ac:dyDescent="0.25">
      <c r="A26" s="11">
        <v>42736</v>
      </c>
      <c r="B26" s="10" cm="1">
        <f t="array" ref="B26">_xlfn.XLOOKUP(DATE(YEAR(A26),MONTH(A26),1)&amp;C26,'MAANG Data'!$A$2:$A$1517&amp;'MAANG Data'!$H$2:$H$1517,'MAANG Data'!$E$2:$E$1517)</f>
        <v>41.173999786376903</v>
      </c>
      <c r="C26" s="10" t="s">
        <v>9</v>
      </c>
    </row>
    <row r="27" spans="1:3" x14ac:dyDescent="0.25">
      <c r="A27" s="11">
        <v>42767</v>
      </c>
      <c r="B27" s="10" cm="1">
        <f t="array" ref="B27">_xlfn.XLOOKUP(DATE(YEAR(A27),MONTH(A27),1)&amp;C27,'MAANG Data'!$A$2:$A$1517&amp;'MAANG Data'!$H$2:$H$1517,'MAANG Data'!$E$2:$E$1517)</f>
        <v>42.251998901367102</v>
      </c>
      <c r="C27" s="10" t="s">
        <v>9</v>
      </c>
    </row>
    <row r="28" spans="1:3" x14ac:dyDescent="0.25">
      <c r="A28" s="11">
        <v>42795</v>
      </c>
      <c r="B28" s="10" cm="1">
        <f t="array" ref="B28">_xlfn.XLOOKUP(DATE(YEAR(A28),MONTH(A28),1)&amp;C28,'MAANG Data'!$A$2:$A$1517&amp;'MAANG Data'!$H$2:$H$1517,'MAANG Data'!$E$2:$E$1517)</f>
        <v>44.326999664306598</v>
      </c>
      <c r="C28" s="10" t="s">
        <v>9</v>
      </c>
    </row>
    <row r="29" spans="1:3" x14ac:dyDescent="0.25">
      <c r="A29" s="11">
        <v>42826</v>
      </c>
      <c r="B29" s="10" cm="1">
        <f t="array" ref="B29">_xlfn.XLOOKUP(DATE(YEAR(A29),MONTH(A29),1)&amp;C29,'MAANG Data'!$A$2:$A$1517&amp;'MAANG Data'!$H$2:$H$1517,'MAANG Data'!$E$2:$E$1517)</f>
        <v>46.249500274658203</v>
      </c>
      <c r="C29" s="10" t="s">
        <v>9</v>
      </c>
    </row>
    <row r="30" spans="1:3" x14ac:dyDescent="0.25">
      <c r="A30" s="11">
        <v>42856</v>
      </c>
      <c r="B30" s="10" cm="1">
        <f t="array" ref="B30">_xlfn.XLOOKUP(DATE(YEAR(A30),MONTH(A30),1)&amp;C30,'MAANG Data'!$A$2:$A$1517&amp;'MAANG Data'!$H$2:$H$1517,'MAANG Data'!$E$2:$E$1517)</f>
        <v>49.730998992919901</v>
      </c>
      <c r="C30" s="10" t="s">
        <v>9</v>
      </c>
    </row>
    <row r="31" spans="1:3" x14ac:dyDescent="0.25">
      <c r="A31" s="11">
        <v>42887</v>
      </c>
      <c r="B31" s="10" cm="1">
        <f t="array" ref="B31">_xlfn.XLOOKUP(DATE(YEAR(A31),MONTH(A31),1)&amp;C31,'MAANG Data'!$A$2:$A$1517&amp;'MAANG Data'!$H$2:$H$1517,'MAANG Data'!$E$2:$E$1517)</f>
        <v>48.400001525878899</v>
      </c>
      <c r="C31" s="10" t="s">
        <v>9</v>
      </c>
    </row>
    <row r="32" spans="1:3" x14ac:dyDescent="0.25">
      <c r="A32" s="11">
        <v>42917</v>
      </c>
      <c r="B32" s="10" cm="1">
        <f t="array" ref="B32">_xlfn.XLOOKUP(DATE(YEAR(A32),MONTH(A32),1)&amp;C32,'MAANG Data'!$A$2:$A$1517&amp;'MAANG Data'!$H$2:$H$1517,'MAANG Data'!$E$2:$E$1517)</f>
        <v>49.388999938964801</v>
      </c>
      <c r="C32" s="10" t="s">
        <v>9</v>
      </c>
    </row>
    <row r="33" spans="1:3" x14ac:dyDescent="0.25">
      <c r="A33" s="11">
        <v>42948</v>
      </c>
      <c r="B33" s="10" cm="1">
        <f t="array" ref="B33">_xlfn.XLOOKUP(DATE(YEAR(A33),MONTH(A33),1)&amp;C33,'MAANG Data'!$A$2:$A$1517&amp;'MAANG Data'!$H$2:$H$1517,'MAANG Data'!$E$2:$E$1517)</f>
        <v>49.029998779296797</v>
      </c>
      <c r="C33" s="10" t="s">
        <v>9</v>
      </c>
    </row>
    <row r="34" spans="1:3" x14ac:dyDescent="0.25">
      <c r="A34" s="11">
        <v>42979</v>
      </c>
      <c r="B34" s="10" cm="1">
        <f t="array" ref="B34">_xlfn.XLOOKUP(DATE(YEAR(A34),MONTH(A34),1)&amp;C34,'MAANG Data'!$A$2:$A$1517&amp;'MAANG Data'!$H$2:$H$1517,'MAANG Data'!$E$2:$E$1517)</f>
        <v>48.067501068115199</v>
      </c>
      <c r="C34" s="10" t="s">
        <v>9</v>
      </c>
    </row>
    <row r="35" spans="1:3" x14ac:dyDescent="0.25">
      <c r="A35" s="11">
        <v>43009</v>
      </c>
      <c r="B35" s="10" cm="1">
        <f t="array" ref="B35">_xlfn.XLOOKUP(DATE(YEAR(A35),MONTH(A35),1)&amp;C35,'MAANG Data'!$A$2:$A$1517&amp;'MAANG Data'!$H$2:$H$1517,'MAANG Data'!$E$2:$E$1517)</f>
        <v>55.263999938964801</v>
      </c>
      <c r="C35" s="10" t="s">
        <v>9</v>
      </c>
    </row>
    <row r="36" spans="1:3" x14ac:dyDescent="0.25">
      <c r="A36" s="11">
        <v>43040</v>
      </c>
      <c r="B36" s="10" cm="1">
        <f t="array" ref="B36">_xlfn.XLOOKUP(DATE(YEAR(A36),MONTH(A36),1)&amp;C36,'MAANG Data'!$A$2:$A$1517&amp;'MAANG Data'!$H$2:$H$1517,'MAANG Data'!$E$2:$E$1517)</f>
        <v>58.837501525878899</v>
      </c>
      <c r="C36" s="10" t="s">
        <v>9</v>
      </c>
    </row>
    <row r="37" spans="1:3" x14ac:dyDescent="0.25">
      <c r="A37" s="11">
        <v>43070</v>
      </c>
      <c r="B37" s="10" cm="1">
        <f t="array" ref="B37">_xlfn.XLOOKUP(DATE(YEAR(A37),MONTH(A37),1)&amp;C37,'MAANG Data'!$A$2:$A$1517&amp;'MAANG Data'!$H$2:$H$1517,'MAANG Data'!$E$2:$E$1517)</f>
        <v>58.473499298095703</v>
      </c>
      <c r="C37" s="10" t="s">
        <v>9</v>
      </c>
    </row>
    <row r="38" spans="1:3" x14ac:dyDescent="0.25">
      <c r="A38" s="11">
        <v>43101</v>
      </c>
      <c r="B38" s="10" cm="1">
        <f t="array" ref="B38">_xlfn.XLOOKUP(DATE(YEAR(A38),MONTH(A38),1)&amp;C38,'MAANG Data'!$A$2:$A$1517&amp;'MAANG Data'!$H$2:$H$1517,'MAANG Data'!$E$2:$E$1517)</f>
        <v>72.544502258300696</v>
      </c>
      <c r="C38" s="10" t="s">
        <v>9</v>
      </c>
    </row>
    <row r="39" spans="1:3" x14ac:dyDescent="0.25">
      <c r="A39" s="11">
        <v>43132</v>
      </c>
      <c r="B39" s="10" cm="1">
        <f t="array" ref="B39">_xlfn.XLOOKUP(DATE(YEAR(A39),MONTH(A39),1)&amp;C39,'MAANG Data'!$A$2:$A$1517&amp;'MAANG Data'!$H$2:$H$1517,'MAANG Data'!$E$2:$E$1517)</f>
        <v>75.622497558593693</v>
      </c>
      <c r="C39" s="10" t="s">
        <v>9</v>
      </c>
    </row>
    <row r="40" spans="1:3" x14ac:dyDescent="0.25">
      <c r="A40" s="11">
        <v>43160</v>
      </c>
      <c r="B40" s="10" cm="1">
        <f t="array" ref="B40">_xlfn.XLOOKUP(DATE(YEAR(A40),MONTH(A40),1)&amp;C40,'MAANG Data'!$A$2:$A$1517&amp;'MAANG Data'!$H$2:$H$1517,'MAANG Data'!$E$2:$E$1517)</f>
        <v>72.366996765136705</v>
      </c>
      <c r="C40" s="10" t="s">
        <v>9</v>
      </c>
    </row>
    <row r="41" spans="1:3" x14ac:dyDescent="0.25">
      <c r="A41" s="11">
        <v>43191</v>
      </c>
      <c r="B41" s="10" cm="1">
        <f t="array" ref="B41">_xlfn.XLOOKUP(DATE(YEAR(A41),MONTH(A41),1)&amp;C41,'MAANG Data'!$A$2:$A$1517&amp;'MAANG Data'!$H$2:$H$1517,'MAANG Data'!$E$2:$E$1517)</f>
        <v>78.306503295898395</v>
      </c>
      <c r="C41" s="10" t="s">
        <v>9</v>
      </c>
    </row>
    <row r="42" spans="1:3" x14ac:dyDescent="0.25">
      <c r="A42" s="11">
        <v>43221</v>
      </c>
      <c r="B42" s="10" cm="1">
        <f t="array" ref="B42">_xlfn.XLOOKUP(DATE(YEAR(A42),MONTH(A42),1)&amp;C42,'MAANG Data'!$A$2:$A$1517&amp;'MAANG Data'!$H$2:$H$1517,'MAANG Data'!$E$2:$E$1517)</f>
        <v>81.481002807617102</v>
      </c>
      <c r="C42" s="10" t="s">
        <v>9</v>
      </c>
    </row>
    <row r="43" spans="1:3" x14ac:dyDescent="0.25">
      <c r="A43" s="11">
        <v>43252</v>
      </c>
      <c r="B43" s="10" cm="1">
        <f t="array" ref="B43">_xlfn.XLOOKUP(DATE(YEAR(A43),MONTH(A43),1)&amp;C43,'MAANG Data'!$A$2:$A$1517&amp;'MAANG Data'!$H$2:$H$1517,'MAANG Data'!$E$2:$E$1517)</f>
        <v>84.989997863769503</v>
      </c>
      <c r="C43" s="10" t="s">
        <v>9</v>
      </c>
    </row>
    <row r="44" spans="1:3" x14ac:dyDescent="0.25">
      <c r="A44" s="11">
        <v>43282</v>
      </c>
      <c r="B44" s="10" cm="1">
        <f t="array" ref="B44">_xlfn.XLOOKUP(DATE(YEAR(A44),MONTH(A44),1)&amp;C44,'MAANG Data'!$A$2:$A$1517&amp;'MAANG Data'!$H$2:$H$1517,'MAANG Data'!$E$2:$E$1517)</f>
        <v>88.872001647949205</v>
      </c>
      <c r="C44" s="10" t="s">
        <v>9</v>
      </c>
    </row>
    <row r="45" spans="1:3" x14ac:dyDescent="0.25">
      <c r="A45" s="11">
        <v>43313</v>
      </c>
      <c r="B45" s="10" cm="1">
        <f t="array" ref="B45">_xlfn.XLOOKUP(DATE(YEAR(A45),MONTH(A45),1)&amp;C45,'MAANG Data'!$A$2:$A$1517&amp;'MAANG Data'!$H$2:$H$1517,'MAANG Data'!$E$2:$E$1517)</f>
        <v>100.635498046875</v>
      </c>
      <c r="C45" s="10" t="s">
        <v>9</v>
      </c>
    </row>
    <row r="46" spans="1:3" x14ac:dyDescent="0.25">
      <c r="A46" s="11">
        <v>43344</v>
      </c>
      <c r="B46" s="10" cm="1">
        <f t="array" ref="B46">_xlfn.XLOOKUP(DATE(YEAR(A46),MONTH(A46),1)&amp;C46,'MAANG Data'!$A$2:$A$1517&amp;'MAANG Data'!$H$2:$H$1517,'MAANG Data'!$E$2:$E$1517)</f>
        <v>100.150001525878</v>
      </c>
      <c r="C46" s="10" t="s">
        <v>9</v>
      </c>
    </row>
    <row r="47" spans="1:3" x14ac:dyDescent="0.25">
      <c r="A47" s="11">
        <v>43374</v>
      </c>
      <c r="B47" s="10" cm="1">
        <f t="array" ref="B47">_xlfn.XLOOKUP(DATE(YEAR(A47),MONTH(A47),1)&amp;C47,'MAANG Data'!$A$2:$A$1517&amp;'MAANG Data'!$H$2:$H$1517,'MAANG Data'!$E$2:$E$1517)</f>
        <v>79.900497436523395</v>
      </c>
      <c r="C47" s="10" t="s">
        <v>9</v>
      </c>
    </row>
    <row r="48" spans="1:3" x14ac:dyDescent="0.25">
      <c r="A48" s="11">
        <v>43405</v>
      </c>
      <c r="B48" s="10" cm="1">
        <f t="array" ref="B48">_xlfn.XLOOKUP(DATE(YEAR(A48),MONTH(A48),1)&amp;C48,'MAANG Data'!$A$2:$A$1517&amp;'MAANG Data'!$H$2:$H$1517,'MAANG Data'!$E$2:$E$1517)</f>
        <v>84.508499145507798</v>
      </c>
      <c r="C48" s="10" t="s">
        <v>9</v>
      </c>
    </row>
    <row r="49" spans="1:3" x14ac:dyDescent="0.25">
      <c r="A49" s="11">
        <v>43435</v>
      </c>
      <c r="B49" s="10" cm="1">
        <f t="array" ref="B49">_xlfn.XLOOKUP(DATE(YEAR(A49),MONTH(A49),1)&amp;C49,'MAANG Data'!$A$2:$A$1517&amp;'MAANG Data'!$H$2:$H$1517,'MAANG Data'!$E$2:$E$1517)</f>
        <v>75.098503112792898</v>
      </c>
      <c r="C49" s="10" t="s">
        <v>9</v>
      </c>
    </row>
    <row r="50" spans="1:3" x14ac:dyDescent="0.25">
      <c r="A50" s="11">
        <v>43466</v>
      </c>
      <c r="B50" s="10" cm="1">
        <f t="array" ref="B50">_xlfn.XLOOKUP(DATE(YEAR(A50),MONTH(A50),1)&amp;C50,'MAANG Data'!$A$2:$A$1517&amp;'MAANG Data'!$H$2:$H$1517,'MAANG Data'!$E$2:$E$1517)</f>
        <v>85.936500549316406</v>
      </c>
      <c r="C50" s="10" t="s">
        <v>9</v>
      </c>
    </row>
    <row r="51" spans="1:3" x14ac:dyDescent="0.25">
      <c r="A51" s="11">
        <v>43497</v>
      </c>
      <c r="B51" s="10" cm="1">
        <f t="array" ref="B51">_xlfn.XLOOKUP(DATE(YEAR(A51),MONTH(A51),1)&amp;C51,'MAANG Data'!$A$2:$A$1517&amp;'MAANG Data'!$H$2:$H$1517,'MAANG Data'!$E$2:$E$1517)</f>
        <v>81.991500854492102</v>
      </c>
      <c r="C51" s="10" t="s">
        <v>9</v>
      </c>
    </row>
    <row r="52" spans="1:3" x14ac:dyDescent="0.25">
      <c r="A52" s="11">
        <v>43525</v>
      </c>
      <c r="B52" s="10" cm="1">
        <f t="array" ref="B52">_xlfn.XLOOKUP(DATE(YEAR(A52),MONTH(A52),1)&amp;C52,'MAANG Data'!$A$2:$A$1517&amp;'MAANG Data'!$H$2:$H$1517,'MAANG Data'!$E$2:$E$1517)</f>
        <v>89.037498474121094</v>
      </c>
      <c r="C52" s="10" t="s">
        <v>9</v>
      </c>
    </row>
    <row r="53" spans="1:3" x14ac:dyDescent="0.25">
      <c r="A53" s="11">
        <v>43556</v>
      </c>
      <c r="B53" s="10" cm="1">
        <f t="array" ref="B53">_xlfn.XLOOKUP(DATE(YEAR(A53),MONTH(A53),1)&amp;C53,'MAANG Data'!$A$2:$A$1517&amp;'MAANG Data'!$H$2:$H$1517,'MAANG Data'!$E$2:$E$1517)</f>
        <v>96.325996398925696</v>
      </c>
      <c r="C53" s="10" t="s">
        <v>9</v>
      </c>
    </row>
    <row r="54" spans="1:3" x14ac:dyDescent="0.25">
      <c r="A54" s="11">
        <v>43586</v>
      </c>
      <c r="B54" s="10" cm="1">
        <f t="array" ref="B54">_xlfn.XLOOKUP(DATE(YEAR(A54),MONTH(A54),1)&amp;C54,'MAANG Data'!$A$2:$A$1517&amp;'MAANG Data'!$H$2:$H$1517,'MAANG Data'!$E$2:$E$1517)</f>
        <v>88.753501892089801</v>
      </c>
      <c r="C54" s="10" t="s">
        <v>9</v>
      </c>
    </row>
    <row r="55" spans="1:3" x14ac:dyDescent="0.25">
      <c r="A55" s="11">
        <v>43617</v>
      </c>
      <c r="B55" s="10" cm="1">
        <f t="array" ref="B55">_xlfn.XLOOKUP(DATE(YEAR(A55),MONTH(A55),1)&amp;C55,'MAANG Data'!$A$2:$A$1517&amp;'MAANG Data'!$H$2:$H$1517,'MAANG Data'!$E$2:$E$1517)</f>
        <v>94.681503295898395</v>
      </c>
      <c r="C55" s="10" t="s">
        <v>9</v>
      </c>
    </row>
    <row r="56" spans="1:3" x14ac:dyDescent="0.25">
      <c r="A56" s="11">
        <v>43647</v>
      </c>
      <c r="B56" s="10" cm="1">
        <f t="array" ref="B56">_xlfn.XLOOKUP(DATE(YEAR(A56),MONTH(A56),1)&amp;C56,'MAANG Data'!$A$2:$A$1517&amp;'MAANG Data'!$H$2:$H$1517,'MAANG Data'!$E$2:$E$1517)</f>
        <v>93.338996887207003</v>
      </c>
      <c r="C56" s="10" t="s">
        <v>9</v>
      </c>
    </row>
    <row r="57" spans="1:3" x14ac:dyDescent="0.25">
      <c r="A57" s="11">
        <v>43678</v>
      </c>
      <c r="B57" s="10" cm="1">
        <f t="array" ref="B57">_xlfn.XLOOKUP(DATE(YEAR(A57),MONTH(A57),1)&amp;C57,'MAANG Data'!$A$2:$A$1517&amp;'MAANG Data'!$H$2:$H$1517,'MAANG Data'!$E$2:$E$1517)</f>
        <v>88.814498901367102</v>
      </c>
      <c r="C57" s="10" t="s">
        <v>9</v>
      </c>
    </row>
    <row r="58" spans="1:3" x14ac:dyDescent="0.25">
      <c r="A58" s="11">
        <v>43709</v>
      </c>
      <c r="B58" s="10" cm="1">
        <f t="array" ref="B58">_xlfn.XLOOKUP(DATE(YEAR(A58),MONTH(A58),1)&amp;C58,'MAANG Data'!$A$2:$A$1517&amp;'MAANG Data'!$H$2:$H$1517,'MAANG Data'!$E$2:$E$1517)</f>
        <v>86.795501708984304</v>
      </c>
      <c r="C58" s="10" t="s">
        <v>9</v>
      </c>
    </row>
    <row r="59" spans="1:3" x14ac:dyDescent="0.25">
      <c r="A59" s="11">
        <v>43739</v>
      </c>
      <c r="B59" s="10" cm="1">
        <f t="array" ref="B59">_xlfn.XLOOKUP(DATE(YEAR(A59),MONTH(A59),1)&amp;C59,'MAANG Data'!$A$2:$A$1517&amp;'MAANG Data'!$H$2:$H$1517,'MAANG Data'!$E$2:$E$1517)</f>
        <v>88.833000183105398</v>
      </c>
      <c r="C59" s="10" t="s">
        <v>9</v>
      </c>
    </row>
    <row r="60" spans="1:3" x14ac:dyDescent="0.25">
      <c r="A60" s="11">
        <v>43770</v>
      </c>
      <c r="B60" s="10" cm="1">
        <f t="array" ref="B60">_xlfn.XLOOKUP(DATE(YEAR(A60),MONTH(A60),1)&amp;C60,'MAANG Data'!$A$2:$A$1517&amp;'MAANG Data'!$H$2:$H$1517,'MAANG Data'!$E$2:$E$1517)</f>
        <v>90.040000915527301</v>
      </c>
      <c r="C60" s="10" t="s">
        <v>9</v>
      </c>
    </row>
    <row r="61" spans="1:3" x14ac:dyDescent="0.25">
      <c r="A61" s="11">
        <v>43800</v>
      </c>
      <c r="B61" s="10" cm="1">
        <f t="array" ref="B61">_xlfn.XLOOKUP(DATE(YEAR(A61),MONTH(A61),1)&amp;C61,'MAANG Data'!$A$2:$A$1517&amp;'MAANG Data'!$H$2:$H$1517,'MAANG Data'!$E$2:$E$1517)</f>
        <v>92.391998291015597</v>
      </c>
      <c r="C61" s="10" t="s">
        <v>9</v>
      </c>
    </row>
    <row r="62" spans="1:3" x14ac:dyDescent="0.25">
      <c r="A62" s="11">
        <v>43831</v>
      </c>
      <c r="B62" s="10" cm="1">
        <f t="array" ref="B62">_xlfn.XLOOKUP(DATE(YEAR(A62),MONTH(A62),1)&amp;C62,'MAANG Data'!$A$2:$A$1517&amp;'MAANG Data'!$H$2:$H$1517,'MAANG Data'!$E$2:$E$1517)</f>
        <v>100.435997009277</v>
      </c>
      <c r="C62" s="10" t="s">
        <v>9</v>
      </c>
    </row>
    <row r="63" spans="1:3" x14ac:dyDescent="0.25">
      <c r="A63" s="11">
        <v>43862</v>
      </c>
      <c r="B63" s="10" cm="1">
        <f t="array" ref="B63">_xlfn.XLOOKUP(DATE(YEAR(A63),MONTH(A63),1)&amp;C63,'MAANG Data'!$A$2:$A$1517&amp;'MAANG Data'!$H$2:$H$1517,'MAANG Data'!$E$2:$E$1517)</f>
        <v>94.1875</v>
      </c>
      <c r="C63" s="10" t="s">
        <v>9</v>
      </c>
    </row>
    <row r="64" spans="1:3" x14ac:dyDescent="0.25">
      <c r="A64" s="11">
        <v>43891</v>
      </c>
      <c r="B64" s="10" cm="1">
        <f t="array" ref="B64">_xlfn.XLOOKUP(DATE(YEAR(A64),MONTH(A64),1)&amp;C64,'MAANG Data'!$A$2:$A$1517&amp;'MAANG Data'!$H$2:$H$1517,'MAANG Data'!$E$2:$E$1517)</f>
        <v>97.486000061035099</v>
      </c>
      <c r="C64" s="10" t="s">
        <v>9</v>
      </c>
    </row>
    <row r="65" spans="1:3" x14ac:dyDescent="0.25">
      <c r="A65" s="11">
        <v>43922</v>
      </c>
      <c r="B65" s="10" cm="1">
        <f t="array" ref="B65">_xlfn.XLOOKUP(DATE(YEAR(A65),MONTH(A65),1)&amp;C65,'MAANG Data'!$A$2:$A$1517&amp;'MAANG Data'!$H$2:$H$1517,'MAANG Data'!$E$2:$E$1517)</f>
        <v>123.699996948242</v>
      </c>
      <c r="C65" s="10" t="s">
        <v>9</v>
      </c>
    </row>
    <row r="66" spans="1:3" x14ac:dyDescent="0.25">
      <c r="A66" s="11">
        <v>43952</v>
      </c>
      <c r="B66" s="10" cm="1">
        <f t="array" ref="B66">_xlfn.XLOOKUP(DATE(YEAR(A66),MONTH(A66),1)&amp;C66,'MAANG Data'!$A$2:$A$1517&amp;'MAANG Data'!$H$2:$H$1517,'MAANG Data'!$E$2:$E$1517)</f>
        <v>122.11849975585901</v>
      </c>
      <c r="C66" s="10" t="s">
        <v>9</v>
      </c>
    </row>
    <row r="67" spans="1:3" x14ac:dyDescent="0.25">
      <c r="A67" s="11">
        <v>43983</v>
      </c>
      <c r="B67" s="10" cm="1">
        <f t="array" ref="B67">_xlfn.XLOOKUP(DATE(YEAR(A67),MONTH(A67),1)&amp;C67,'MAANG Data'!$A$2:$A$1517&amp;'MAANG Data'!$H$2:$H$1517,'MAANG Data'!$E$2:$E$1517)</f>
        <v>137.940994262695</v>
      </c>
      <c r="C67" s="10" t="s">
        <v>9</v>
      </c>
    </row>
    <row r="68" spans="1:3" x14ac:dyDescent="0.25">
      <c r="A68" s="11">
        <v>44013</v>
      </c>
      <c r="B68" s="10" cm="1">
        <f t="array" ref="B68">_xlfn.XLOOKUP(DATE(YEAR(A68),MONTH(A68),1)&amp;C68,'MAANG Data'!$A$2:$A$1517&amp;'MAANG Data'!$H$2:$H$1517,'MAANG Data'!$E$2:$E$1517)</f>
        <v>158.23399353027301</v>
      </c>
      <c r="C68" s="10" t="s">
        <v>9</v>
      </c>
    </row>
    <row r="69" spans="1:3" x14ac:dyDescent="0.25">
      <c r="A69" s="11">
        <v>44044</v>
      </c>
      <c r="B69" s="10" cm="1">
        <f t="array" ref="B69">_xlfn.XLOOKUP(DATE(YEAR(A69),MONTH(A69),1)&amp;C69,'MAANG Data'!$A$2:$A$1517&amp;'MAANG Data'!$H$2:$H$1517,'MAANG Data'!$E$2:$E$1517)</f>
        <v>172.54800415039</v>
      </c>
      <c r="C69" s="10" t="s">
        <v>9</v>
      </c>
    </row>
    <row r="70" spans="1:3" x14ac:dyDescent="0.25">
      <c r="A70" s="11">
        <v>44075</v>
      </c>
      <c r="B70" s="10" cm="1">
        <f t="array" ref="B70">_xlfn.XLOOKUP(DATE(YEAR(A70),MONTH(A70),1)&amp;C70,'MAANG Data'!$A$2:$A$1517&amp;'MAANG Data'!$H$2:$H$1517,'MAANG Data'!$E$2:$E$1517)</f>
        <v>157.43649291992099</v>
      </c>
      <c r="C70" s="10" t="s">
        <v>9</v>
      </c>
    </row>
    <row r="71" spans="1:3" x14ac:dyDescent="0.25">
      <c r="A71" s="11">
        <v>44105</v>
      </c>
      <c r="B71" s="10" cm="1">
        <f t="array" ref="B71">_xlfn.XLOOKUP(DATE(YEAR(A71),MONTH(A71),1)&amp;C71,'MAANG Data'!$A$2:$A$1517&amp;'MAANG Data'!$H$2:$H$1517,'MAANG Data'!$E$2:$E$1517)</f>
        <v>151.80749511718699</v>
      </c>
      <c r="C71" s="10" t="s">
        <v>9</v>
      </c>
    </row>
    <row r="72" spans="1:3" x14ac:dyDescent="0.25">
      <c r="A72" s="11">
        <v>44136</v>
      </c>
      <c r="B72" s="10" cm="1">
        <f t="array" ref="B72">_xlfn.XLOOKUP(DATE(YEAR(A72),MONTH(A72),1)&amp;C72,'MAANG Data'!$A$2:$A$1517&amp;'MAANG Data'!$H$2:$H$1517,'MAANG Data'!$E$2:$E$1517)</f>
        <v>158.40199279785099</v>
      </c>
      <c r="C72" s="10" t="s">
        <v>9</v>
      </c>
    </row>
    <row r="73" spans="1:3" x14ac:dyDescent="0.25">
      <c r="A73" s="11">
        <v>44166</v>
      </c>
      <c r="B73" s="10" cm="1">
        <f t="array" ref="B73">_xlfn.XLOOKUP(DATE(YEAR(A73),MONTH(A73),1)&amp;C73,'MAANG Data'!$A$2:$A$1517&amp;'MAANG Data'!$H$2:$H$1517,'MAANG Data'!$E$2:$E$1517)</f>
        <v>162.84649658203099</v>
      </c>
      <c r="C73" s="10" t="s">
        <v>9</v>
      </c>
    </row>
    <row r="74" spans="1:3" x14ac:dyDescent="0.25">
      <c r="A74" s="11">
        <v>44197</v>
      </c>
      <c r="B74" s="10" cm="1">
        <f t="array" ref="B74">_xlfn.XLOOKUP(DATE(YEAR(A74),MONTH(A74),1)&amp;C74,'MAANG Data'!$A$2:$A$1517&amp;'MAANG Data'!$H$2:$H$1517,'MAANG Data'!$E$2:$E$1517)</f>
        <v>160.30999755859301</v>
      </c>
      <c r="C74" s="10" t="s">
        <v>9</v>
      </c>
    </row>
    <row r="75" spans="1:3" x14ac:dyDescent="0.25">
      <c r="A75" s="11">
        <v>44228</v>
      </c>
      <c r="B75" s="10" cm="1">
        <f t="array" ref="B75">_xlfn.XLOOKUP(DATE(YEAR(A75),MONTH(A75),1)&amp;C75,'MAANG Data'!$A$2:$A$1517&amp;'MAANG Data'!$H$2:$H$1517,'MAANG Data'!$E$2:$E$1517)</f>
        <v>154.64649963378901</v>
      </c>
      <c r="C75" s="10" t="s">
        <v>9</v>
      </c>
    </row>
    <row r="76" spans="1:3" x14ac:dyDescent="0.25">
      <c r="A76" s="11">
        <v>44256</v>
      </c>
      <c r="B76" s="10" cm="1">
        <f t="array" ref="B76">_xlfn.XLOOKUP(DATE(YEAR(A76),MONTH(A76),1)&amp;C76,'MAANG Data'!$A$2:$A$1517&amp;'MAANG Data'!$H$2:$H$1517,'MAANG Data'!$E$2:$E$1517)</f>
        <v>154.70399475097599</v>
      </c>
      <c r="C76" s="10" t="s">
        <v>9</v>
      </c>
    </row>
    <row r="77" spans="1:3" x14ac:dyDescent="0.25">
      <c r="A77" s="11">
        <v>44287</v>
      </c>
      <c r="B77" s="10" cm="1">
        <f t="array" ref="B77">_xlfn.XLOOKUP(DATE(YEAR(A77),MONTH(A77),1)&amp;C77,'MAANG Data'!$A$2:$A$1517&amp;'MAANG Data'!$H$2:$H$1517,'MAANG Data'!$E$2:$E$1517)</f>
        <v>173.371002197265</v>
      </c>
      <c r="C77" s="10" t="s">
        <v>9</v>
      </c>
    </row>
    <row r="78" spans="1:3" x14ac:dyDescent="0.25">
      <c r="A78" s="11">
        <v>44317</v>
      </c>
      <c r="B78" s="10" cm="1">
        <f t="array" ref="B78">_xlfn.XLOOKUP(DATE(YEAR(A78),MONTH(A78),1)&amp;C78,'MAANG Data'!$A$2:$A$1517&amp;'MAANG Data'!$H$2:$H$1517,'MAANG Data'!$E$2:$E$1517)</f>
        <v>161.15350341796801</v>
      </c>
      <c r="C78" s="10" t="s">
        <v>9</v>
      </c>
    </row>
    <row r="79" spans="1:3" x14ac:dyDescent="0.25">
      <c r="A79" s="11">
        <v>44348</v>
      </c>
      <c r="B79" s="10" cm="1">
        <f t="array" ref="B79">_xlfn.XLOOKUP(DATE(YEAR(A79),MONTH(A79),1)&amp;C79,'MAANG Data'!$A$2:$A$1517&amp;'MAANG Data'!$H$2:$H$1517,'MAANG Data'!$E$2:$E$1517)</f>
        <v>172.00799560546801</v>
      </c>
      <c r="C79" s="10" t="s">
        <v>9</v>
      </c>
    </row>
    <row r="80" spans="1:3" x14ac:dyDescent="0.25">
      <c r="A80" s="11">
        <v>44378</v>
      </c>
      <c r="B80" s="10" cm="1">
        <f t="array" ref="B80">_xlfn.XLOOKUP(DATE(YEAR(A80),MONTH(A80),1)&amp;C80,'MAANG Data'!$A$2:$A$1517&amp;'MAANG Data'!$H$2:$H$1517,'MAANG Data'!$E$2:$E$1517)</f>
        <v>166.37950134277301</v>
      </c>
      <c r="C80" s="10" t="s">
        <v>9</v>
      </c>
    </row>
    <row r="81" spans="1:3" x14ac:dyDescent="0.25">
      <c r="A81" s="11">
        <v>44409</v>
      </c>
      <c r="B81" s="10" cm="1">
        <f t="array" ref="B81">_xlfn.XLOOKUP(DATE(YEAR(A81),MONTH(A81),1)&amp;C81,'MAANG Data'!$A$2:$A$1517&amp;'MAANG Data'!$H$2:$H$1517,'MAANG Data'!$E$2:$E$1517)</f>
        <v>173.53950500488199</v>
      </c>
      <c r="C81" s="10" t="s">
        <v>9</v>
      </c>
    </row>
    <row r="82" spans="1:3" x14ac:dyDescent="0.25">
      <c r="A82" s="11">
        <v>44440</v>
      </c>
      <c r="B82" s="10" cm="1">
        <f t="array" ref="B82">_xlfn.XLOOKUP(DATE(YEAR(A82),MONTH(A82),1)&amp;C82,'MAANG Data'!$A$2:$A$1517&amp;'MAANG Data'!$H$2:$H$1517,'MAANG Data'!$E$2:$E$1517)</f>
        <v>164.25199890136699</v>
      </c>
      <c r="C82" s="10" t="s">
        <v>9</v>
      </c>
    </row>
    <row r="83" spans="1:3" x14ac:dyDescent="0.25">
      <c r="A83" s="11">
        <v>44470</v>
      </c>
      <c r="B83" s="10" cm="1">
        <f t="array" ref="B83">_xlfn.XLOOKUP(DATE(YEAR(A83),MONTH(A83),1)&amp;C83,'MAANG Data'!$A$2:$A$1517&amp;'MAANG Data'!$H$2:$H$1517,'MAANG Data'!$E$2:$E$1517)</f>
        <v>168.62150573730401</v>
      </c>
      <c r="C83" s="10" t="s">
        <v>9</v>
      </c>
    </row>
    <row r="84" spans="1:3" x14ac:dyDescent="0.25">
      <c r="A84" s="11">
        <v>44501</v>
      </c>
      <c r="B84" s="10" cm="1">
        <f t="array" ref="B84">_xlfn.XLOOKUP(DATE(YEAR(A84),MONTH(A84),1)&amp;C84,'MAANG Data'!$A$2:$A$1517&amp;'MAANG Data'!$H$2:$H$1517,'MAANG Data'!$E$2:$E$1517)</f>
        <v>175.35350036621</v>
      </c>
      <c r="C84" s="10" t="s">
        <v>9</v>
      </c>
    </row>
    <row r="85" spans="1:3" x14ac:dyDescent="0.25">
      <c r="A85" s="11">
        <v>44531</v>
      </c>
      <c r="B85" s="10" cm="1">
        <f t="array" ref="B85">_xlfn.XLOOKUP(DATE(YEAR(A85),MONTH(A85),1)&amp;C85,'MAANG Data'!$A$2:$A$1517&amp;'MAANG Data'!$H$2:$H$1517,'MAANG Data'!$E$2:$E$1517)</f>
        <v>166.71699523925699</v>
      </c>
      <c r="C85" s="10" t="s">
        <v>9</v>
      </c>
    </row>
    <row r="86" spans="1:3" x14ac:dyDescent="0.25">
      <c r="A86" s="11">
        <v>44562</v>
      </c>
      <c r="B86" s="10" cm="1">
        <f t="array" ref="B86">_xlfn.XLOOKUP(DATE(YEAR(A86),MONTH(A86),1)&amp;C86,'MAANG Data'!$A$2:$A$1517&amp;'MAANG Data'!$H$2:$H$1517,'MAANG Data'!$E$2:$E$1517)</f>
        <v>149.57350158691401</v>
      </c>
      <c r="C86" s="10" t="s">
        <v>9</v>
      </c>
    </row>
    <row r="87" spans="1:3" x14ac:dyDescent="0.25">
      <c r="A87" s="11">
        <v>44593</v>
      </c>
      <c r="B87" s="10" cm="1">
        <f t="array" ref="B87">_xlfn.XLOOKUP(DATE(YEAR(A87),MONTH(A87),1)&amp;C87,'MAANG Data'!$A$2:$A$1517&amp;'MAANG Data'!$H$2:$H$1517,'MAANG Data'!$E$2:$E$1517)</f>
        <v>153.56300354003901</v>
      </c>
      <c r="C87" s="10" t="s">
        <v>9</v>
      </c>
    </row>
    <row r="88" spans="1:3" x14ac:dyDescent="0.25">
      <c r="A88" s="11">
        <v>44621</v>
      </c>
      <c r="B88" s="10" cm="1">
        <f t="array" ref="B88">_xlfn.XLOOKUP(DATE(YEAR(A88),MONTH(A88),1)&amp;C88,'MAANG Data'!$A$2:$A$1517&amp;'MAANG Data'!$H$2:$H$1517,'MAANG Data'!$E$2:$E$1517)</f>
        <v>162.99749755859301</v>
      </c>
      <c r="C88" s="10" t="s">
        <v>9</v>
      </c>
    </row>
    <row r="89" spans="1:3" x14ac:dyDescent="0.25">
      <c r="A89" s="11">
        <v>44652</v>
      </c>
      <c r="B89" s="10" cm="1">
        <f t="array" ref="B89">_xlfn.XLOOKUP(DATE(YEAR(A89),MONTH(A89),1)&amp;C89,'MAANG Data'!$A$2:$A$1517&amp;'MAANG Data'!$H$2:$H$1517,'MAANG Data'!$E$2:$E$1517)</f>
        <v>124.28150177001901</v>
      </c>
      <c r="C89" s="10" t="s">
        <v>9</v>
      </c>
    </row>
    <row r="90" spans="1:3" x14ac:dyDescent="0.25">
      <c r="A90" s="11">
        <v>44682</v>
      </c>
      <c r="B90" s="10" cm="1">
        <f t="array" ref="B90">_xlfn.XLOOKUP(DATE(YEAR(A90),MONTH(A90),1)&amp;C90,'MAANG Data'!$A$2:$A$1517&amp;'MAANG Data'!$H$2:$H$1517,'MAANG Data'!$E$2:$E$1517)</f>
        <v>120.209503173828</v>
      </c>
      <c r="C90" s="10" t="s">
        <v>9</v>
      </c>
    </row>
    <row r="91" spans="1:3" x14ac:dyDescent="0.25">
      <c r="A91" s="11">
        <v>44713</v>
      </c>
      <c r="B91" s="10" cm="1">
        <f t="array" ref="B91">_xlfn.XLOOKUP(DATE(YEAR(A91),MONTH(A91),1)&amp;C91,'MAANG Data'!$A$2:$A$1517&amp;'MAANG Data'!$H$2:$H$1517,'MAANG Data'!$E$2:$E$1517)</f>
        <v>106.209999084472</v>
      </c>
      <c r="C91" s="10" t="s">
        <v>9</v>
      </c>
    </row>
    <row r="92" spans="1:3" x14ac:dyDescent="0.25">
      <c r="A92" s="11">
        <v>44743</v>
      </c>
      <c r="B92" s="10" cm="1">
        <f t="array" ref="B92">_xlfn.XLOOKUP(DATE(YEAR(A92),MONTH(A92),1)&amp;C92,'MAANG Data'!$A$2:$A$1517&amp;'MAANG Data'!$H$2:$H$1517,'MAANG Data'!$E$2:$E$1517)</f>
        <v>134.94999694824199</v>
      </c>
      <c r="C92" s="10" t="s">
        <v>9</v>
      </c>
    </row>
    <row r="93" spans="1:3" x14ac:dyDescent="0.25">
      <c r="A93" s="11">
        <v>44774</v>
      </c>
      <c r="B93" s="10" cm="1">
        <f t="array" ref="B93">_xlfn.XLOOKUP(DATE(YEAR(A93),MONTH(A93),1)&amp;C93,'MAANG Data'!$A$2:$A$1517&amp;'MAANG Data'!$H$2:$H$1517,'MAANG Data'!$E$2:$E$1517)</f>
        <v>126.76999664306599</v>
      </c>
      <c r="C93" s="10" t="s">
        <v>9</v>
      </c>
    </row>
    <row r="94" spans="1:3" x14ac:dyDescent="0.25">
      <c r="A94" s="11">
        <v>44805</v>
      </c>
      <c r="B94" s="10" cm="1">
        <f t="array" ref="B94">_xlfn.XLOOKUP(DATE(YEAR(A94),MONTH(A94),1)&amp;C94,'MAANG Data'!$A$2:$A$1517&amp;'MAANG Data'!$H$2:$H$1517,'MAANG Data'!$E$2:$E$1517)</f>
        <v>113</v>
      </c>
      <c r="C94" s="10" t="s">
        <v>9</v>
      </c>
    </row>
    <row r="95" spans="1:3" x14ac:dyDescent="0.25">
      <c r="A95" s="11">
        <v>44835</v>
      </c>
      <c r="B95" s="10" cm="1">
        <f t="array" ref="B95">_xlfn.XLOOKUP(DATE(YEAR(A95),MONTH(A95),1)&amp;C95,'MAANG Data'!$A$2:$A$1517&amp;'MAANG Data'!$H$2:$H$1517,'MAANG Data'!$E$2:$E$1517)</f>
        <v>102.44000244140599</v>
      </c>
      <c r="C95" s="10" t="s">
        <v>9</v>
      </c>
    </row>
    <row r="96" spans="1:3" x14ac:dyDescent="0.25">
      <c r="A96" s="11">
        <v>44866</v>
      </c>
      <c r="B96" s="10" cm="1">
        <f t="array" ref="B96">_xlfn.XLOOKUP(DATE(YEAR(A96),MONTH(A96),1)&amp;C96,'MAANG Data'!$A$2:$A$1517&amp;'MAANG Data'!$H$2:$H$1517,'MAANG Data'!$E$2:$E$1517)</f>
        <v>96.540000915527301</v>
      </c>
      <c r="C96" s="10" t="s">
        <v>9</v>
      </c>
    </row>
    <row r="97" spans="1:3" x14ac:dyDescent="0.25">
      <c r="A97" s="11">
        <v>44896</v>
      </c>
      <c r="B97" s="10" cm="1">
        <f t="array" ref="B97">_xlfn.XLOOKUP(DATE(YEAR(A97),MONTH(A97),1)&amp;C97,'MAANG Data'!$A$2:$A$1517&amp;'MAANG Data'!$H$2:$H$1517,'MAANG Data'!$E$2:$E$1517)</f>
        <v>84</v>
      </c>
      <c r="C97" s="10" t="s">
        <v>9</v>
      </c>
    </row>
    <row r="98" spans="1:3" x14ac:dyDescent="0.25">
      <c r="A98" s="11">
        <v>44927</v>
      </c>
      <c r="B98" s="10" cm="1">
        <f t="array" ref="B98">_xlfn.XLOOKUP(DATE(YEAR(A98),MONTH(A98),1)&amp;C98,'MAANG Data'!$A$2:$A$1517&amp;'MAANG Data'!$H$2:$H$1517,'MAANG Data'!$E$2:$E$1517)</f>
        <v>103.129997253417</v>
      </c>
      <c r="C98" s="10" t="s">
        <v>9</v>
      </c>
    </row>
    <row r="99" spans="1:3" x14ac:dyDescent="0.25">
      <c r="A99" s="11">
        <v>44958</v>
      </c>
      <c r="B99" s="10" cm="1">
        <f t="array" ref="B99">_xlfn.XLOOKUP(DATE(YEAR(A99),MONTH(A99),1)&amp;C99,'MAANG Data'!$A$2:$A$1517&amp;'MAANG Data'!$H$2:$H$1517,'MAANG Data'!$E$2:$E$1517)</f>
        <v>94.230003356933594</v>
      </c>
      <c r="C99" s="10" t="s">
        <v>9</v>
      </c>
    </row>
    <row r="100" spans="1:3" x14ac:dyDescent="0.25">
      <c r="A100" s="11">
        <v>44986</v>
      </c>
      <c r="B100" s="10" cm="1">
        <f t="array" ref="B100">_xlfn.XLOOKUP(DATE(YEAR(A100),MONTH(A100),1)&amp;C100,'MAANG Data'!$A$2:$A$1517&amp;'MAANG Data'!$H$2:$H$1517,'MAANG Data'!$E$2:$E$1517)</f>
        <v>103.290000915527</v>
      </c>
      <c r="C100" s="10" t="s">
        <v>9</v>
      </c>
    </row>
    <row r="101" spans="1:3" x14ac:dyDescent="0.25">
      <c r="A101" s="11">
        <v>45017</v>
      </c>
      <c r="B101" s="10" cm="1">
        <f t="array" ref="B101">_xlfn.XLOOKUP(DATE(YEAR(A101),MONTH(A101),1)&amp;C101,'MAANG Data'!$A$2:$A$1517&amp;'MAANG Data'!$H$2:$H$1517,'MAANG Data'!$E$2:$E$1517)</f>
        <v>105.449996948242</v>
      </c>
      <c r="C101" s="10" t="s">
        <v>9</v>
      </c>
    </row>
    <row r="102" spans="1:3" x14ac:dyDescent="0.25">
      <c r="A102" s="11">
        <v>45047</v>
      </c>
      <c r="B102" s="10" cm="1">
        <f t="array" ref="B102">_xlfn.XLOOKUP(DATE(YEAR(A102),MONTH(A102),1)&amp;C102,'MAANG Data'!$A$2:$A$1517&amp;'MAANG Data'!$H$2:$H$1517,'MAANG Data'!$E$2:$E$1517)</f>
        <v>120.58000183105401</v>
      </c>
      <c r="C102" s="10" t="s">
        <v>9</v>
      </c>
    </row>
    <row r="103" spans="1:3" x14ac:dyDescent="0.25">
      <c r="A103" s="11">
        <v>45078</v>
      </c>
      <c r="B103" s="10" cm="1">
        <f t="array" ref="B103">_xlfn.XLOOKUP(DATE(YEAR(A103),MONTH(A103),1)&amp;C103,'MAANG Data'!$A$2:$A$1517&amp;'MAANG Data'!$H$2:$H$1517,'MAANG Data'!$E$2:$E$1517)</f>
        <v>130.36000061035099</v>
      </c>
      <c r="C103" s="10" t="s">
        <v>9</v>
      </c>
    </row>
    <row r="104" spans="1:3" x14ac:dyDescent="0.25">
      <c r="A104" s="11">
        <v>45108</v>
      </c>
      <c r="B104" s="10" cm="1">
        <f t="array" ref="B104">_xlfn.XLOOKUP(DATE(YEAR(A104),MONTH(A104),1)&amp;C104,'MAANG Data'!$A$2:$A$1517&amp;'MAANG Data'!$H$2:$H$1517,'MAANG Data'!$E$2:$E$1517)</f>
        <v>133.67999267578099</v>
      </c>
      <c r="C104" s="10" t="s">
        <v>9</v>
      </c>
    </row>
    <row r="105" spans="1:3" x14ac:dyDescent="0.25">
      <c r="A105" s="11">
        <v>45139</v>
      </c>
      <c r="B105" s="10" cm="1">
        <f t="array" ref="B105">_xlfn.XLOOKUP(DATE(YEAR(A105),MONTH(A105),1)&amp;C105,'MAANG Data'!$A$2:$A$1517&amp;'MAANG Data'!$H$2:$H$1517,'MAANG Data'!$E$2:$E$1517)</f>
        <v>138.009994506835</v>
      </c>
      <c r="C105" s="10" t="s">
        <v>9</v>
      </c>
    </row>
    <row r="106" spans="1:3" x14ac:dyDescent="0.25">
      <c r="A106" s="11">
        <v>45170</v>
      </c>
      <c r="B106" s="10" cm="1">
        <f t="array" ref="B106">_xlfn.XLOOKUP(DATE(YEAR(A106),MONTH(A106),1)&amp;C106,'MAANG Data'!$A$2:$A$1517&amp;'MAANG Data'!$H$2:$H$1517,'MAANG Data'!$E$2:$E$1517)</f>
        <v>127.120002746582</v>
      </c>
      <c r="C106" s="10" t="s">
        <v>9</v>
      </c>
    </row>
    <row r="107" spans="1:3" x14ac:dyDescent="0.25">
      <c r="A107" s="11">
        <v>45200</v>
      </c>
      <c r="B107" s="10" cm="1">
        <f t="array" ref="B107">_xlfn.XLOOKUP(DATE(YEAR(A107),MONTH(A107),1)&amp;C107,'MAANG Data'!$A$2:$A$1517&amp;'MAANG Data'!$H$2:$H$1517,'MAANG Data'!$E$2:$E$1517)</f>
        <v>133.08999633789</v>
      </c>
      <c r="C107" s="10" t="s">
        <v>9</v>
      </c>
    </row>
    <row r="108" spans="1:3" x14ac:dyDescent="0.25">
      <c r="A108" s="11">
        <v>45231</v>
      </c>
      <c r="B108" s="10" cm="1">
        <f t="array" ref="B108">_xlfn.XLOOKUP(DATE(YEAR(A108),MONTH(A108),1)&amp;C108,'MAANG Data'!$A$2:$A$1517&amp;'MAANG Data'!$H$2:$H$1517,'MAANG Data'!$E$2:$E$1517)</f>
        <v>146.08999633789</v>
      </c>
      <c r="C108" s="10" t="s">
        <v>9</v>
      </c>
    </row>
    <row r="109" spans="1:3" x14ac:dyDescent="0.25">
      <c r="A109" s="11">
        <v>45261</v>
      </c>
      <c r="B109" s="10" cm="1">
        <f t="array" ref="B109">_xlfn.XLOOKUP(DATE(YEAR(A109),MONTH(A109),1)&amp;C109,'MAANG Data'!$A$2:$A$1517&amp;'MAANG Data'!$H$2:$H$1517,'MAANG Data'!$E$2:$E$1517)</f>
        <v>151.94000244140599</v>
      </c>
      <c r="C109" s="10" t="s">
        <v>9</v>
      </c>
    </row>
    <row r="110" spans="1:3" x14ac:dyDescent="0.25">
      <c r="A110" s="11">
        <v>45292</v>
      </c>
      <c r="B110" s="10" cm="1">
        <f t="array" ref="B110">_xlfn.XLOOKUP(DATE(YEAR(A110),MONTH(A110),1)&amp;C110,'MAANG Data'!$A$2:$A$1517&amp;'MAANG Data'!$H$2:$H$1517,'MAANG Data'!$E$2:$E$1517)</f>
        <v>155.19999694824199</v>
      </c>
      <c r="C110" s="10" t="s">
        <v>9</v>
      </c>
    </row>
    <row r="111" spans="1:3" x14ac:dyDescent="0.25">
      <c r="A111" s="11">
        <v>45323</v>
      </c>
      <c r="B111" s="10" cm="1">
        <f t="array" ref="B111">_xlfn.XLOOKUP(DATE(YEAR(A111),MONTH(A111),1)&amp;C111,'MAANG Data'!$A$2:$A$1517&amp;'MAANG Data'!$H$2:$H$1517,'MAANG Data'!$E$2:$E$1517)</f>
        <v>176.759994506835</v>
      </c>
      <c r="C111" s="10" t="s">
        <v>9</v>
      </c>
    </row>
    <row r="112" spans="1:3" x14ac:dyDescent="0.25">
      <c r="A112" s="11">
        <v>45352</v>
      </c>
      <c r="B112" s="10" cm="1">
        <f t="array" ref="B112">_xlfn.XLOOKUP(DATE(YEAR(A112),MONTH(A112),1)&amp;C112,'MAANG Data'!$A$2:$A$1517&amp;'MAANG Data'!$H$2:$H$1517,'MAANG Data'!$E$2:$E$1517)</f>
        <v>180.38000488281199</v>
      </c>
      <c r="C112" s="10" t="s">
        <v>9</v>
      </c>
    </row>
    <row r="113" spans="1:3" x14ac:dyDescent="0.25">
      <c r="A113" s="11">
        <v>45383</v>
      </c>
      <c r="B113" s="10" cm="1">
        <f t="array" ref="B113">_xlfn.XLOOKUP(DATE(YEAR(A113),MONTH(A113),1)&amp;C113,'MAANG Data'!$A$2:$A$1517&amp;'MAANG Data'!$H$2:$H$1517,'MAANG Data'!$E$2:$E$1517)</f>
        <v>175</v>
      </c>
      <c r="C113" s="10" t="s">
        <v>9</v>
      </c>
    </row>
    <row r="114" spans="1:3" x14ac:dyDescent="0.25">
      <c r="A114" s="11">
        <v>45413</v>
      </c>
      <c r="B114" s="10" cm="1">
        <f t="array" ref="B114">_xlfn.XLOOKUP(DATE(YEAR(A114),MONTH(A114),1)&amp;C114,'MAANG Data'!$A$2:$A$1517&amp;'MAANG Data'!$H$2:$H$1517,'MAANG Data'!$E$2:$E$1517)</f>
        <v>176.44000244140599</v>
      </c>
      <c r="C114" s="10" t="s">
        <v>9</v>
      </c>
    </row>
    <row r="115" spans="1:3" x14ac:dyDescent="0.25">
      <c r="A115" s="11">
        <v>45444</v>
      </c>
      <c r="B115" s="10" cm="1">
        <f t="array" ref="B115">_xlfn.XLOOKUP(DATE(YEAR(A115),MONTH(A115),1)&amp;C115,'MAANG Data'!$A$2:$A$1517&amp;'MAANG Data'!$H$2:$H$1517,'MAANG Data'!$E$2:$E$1517)</f>
        <v>193.25</v>
      </c>
      <c r="C115" s="10" t="s">
        <v>9</v>
      </c>
    </row>
    <row r="116" spans="1:3" x14ac:dyDescent="0.25">
      <c r="A116" s="11">
        <v>45474</v>
      </c>
      <c r="B116" s="10" cm="1">
        <f t="array" ref="B116">_xlfn.XLOOKUP(DATE(YEAR(A116),MONTH(A116),1)&amp;C116,'MAANG Data'!$A$2:$A$1517&amp;'MAANG Data'!$H$2:$H$1517,'MAANG Data'!$E$2:$E$1517)</f>
        <v>186.97999572753901</v>
      </c>
      <c r="C116" s="10" t="s">
        <v>9</v>
      </c>
    </row>
    <row r="117" spans="1:3" x14ac:dyDescent="0.25">
      <c r="A117" s="11">
        <v>45505</v>
      </c>
      <c r="B117" s="10" cm="1">
        <f t="array" ref="B117">_xlfn.XLOOKUP(DATE(YEAR(A117),MONTH(A117),1)&amp;C117,'MAANG Data'!$A$2:$A$1517&amp;'MAANG Data'!$H$2:$H$1517,'MAANG Data'!$E$2:$E$1517)</f>
        <v>178.5</v>
      </c>
      <c r="C117" s="10" t="s">
        <v>9</v>
      </c>
    </row>
    <row r="118" spans="1:3" x14ac:dyDescent="0.25">
      <c r="A118" s="11">
        <v>45536</v>
      </c>
      <c r="B118" s="10" cm="1">
        <f t="array" ref="B118">_xlfn.XLOOKUP(DATE(YEAR(A118),MONTH(A118),1)&amp;C118,'MAANG Data'!$A$2:$A$1517&amp;'MAANG Data'!$H$2:$H$1517,'MAANG Data'!$E$2:$E$1517)</f>
        <v>186.33000183105401</v>
      </c>
      <c r="C118" s="10" t="s">
        <v>9</v>
      </c>
    </row>
    <row r="119" spans="1:3" x14ac:dyDescent="0.25">
      <c r="A119" s="11">
        <v>45566</v>
      </c>
      <c r="B119" s="10" cm="1">
        <f t="array" ref="B119">_xlfn.XLOOKUP(DATE(YEAR(A119),MONTH(A119),1)&amp;C119,'MAANG Data'!$A$2:$A$1517&amp;'MAANG Data'!$H$2:$H$1517,'MAANG Data'!$E$2:$E$1517)</f>
        <v>186.39999389648401</v>
      </c>
      <c r="C119" s="10" t="s">
        <v>9</v>
      </c>
    </row>
    <row r="120" spans="1:3" x14ac:dyDescent="0.25">
      <c r="A120" s="11">
        <v>45597</v>
      </c>
      <c r="B120" s="10" cm="1">
        <f t="array" ref="B120">_xlfn.XLOOKUP(DATE(YEAR(A120),MONTH(A120),1)&amp;C120,'MAANG Data'!$A$2:$A$1517&amp;'MAANG Data'!$H$2:$H$1517,'MAANG Data'!$E$2:$E$1517)</f>
        <v>207.88999938964801</v>
      </c>
      <c r="C120" s="10" t="s">
        <v>9</v>
      </c>
    </row>
    <row r="121" spans="1:3" x14ac:dyDescent="0.25">
      <c r="A121" s="11">
        <v>45627</v>
      </c>
      <c r="B121" s="10" cm="1">
        <f t="array" ref="B121">_xlfn.XLOOKUP(DATE(YEAR(A121),MONTH(A121),1)&amp;C121,'MAANG Data'!$A$2:$A$1517&amp;'MAANG Data'!$H$2:$H$1517,'MAANG Data'!$E$2:$E$1517)</f>
        <v>219.38999938964801</v>
      </c>
      <c r="C121" s="10" t="s">
        <v>9</v>
      </c>
    </row>
    <row r="122" spans="1:3" x14ac:dyDescent="0.25">
      <c r="A122" s="11">
        <v>45658</v>
      </c>
      <c r="B122" s="10" cm="1">
        <f t="array" ref="B122">_xlfn.XLOOKUP(DATE(YEAR(A122),MONTH(A122),1)&amp;C122,'MAANG Data'!$A$2:$A$1517&amp;'MAANG Data'!$H$2:$H$1517,'MAANG Data'!$E$2:$E$1517)</f>
        <v>237.67999267578099</v>
      </c>
      <c r="C122" s="10" t="s">
        <v>9</v>
      </c>
    </row>
    <row r="123" spans="1:3" x14ac:dyDescent="0.25">
      <c r="A123" s="11">
        <v>45689</v>
      </c>
      <c r="B123" s="10" cm="1">
        <f t="array" ref="B123">_xlfn.XLOOKUP(DATE(YEAR(A123),MONTH(A123),1)&amp;C123,'MAANG Data'!$A$2:$A$1517&amp;'MAANG Data'!$H$2:$H$1517,'MAANG Data'!$E$2:$E$1517)</f>
        <v>212.27999877929599</v>
      </c>
      <c r="C123" s="10" t="s">
        <v>9</v>
      </c>
    </row>
    <row r="124" spans="1:3" x14ac:dyDescent="0.25">
      <c r="A124" s="11">
        <v>45717</v>
      </c>
      <c r="B124" s="10" cm="1">
        <f t="array" ref="B124">_xlfn.XLOOKUP(DATE(YEAR(A124),MONTH(A124),1)&amp;C124,'MAANG Data'!$A$2:$A$1517&amp;'MAANG Data'!$H$2:$H$1517,'MAANG Data'!$E$2:$E$1517)</f>
        <v>190.259994506835</v>
      </c>
      <c r="C124" s="10" t="s">
        <v>9</v>
      </c>
    </row>
    <row r="125" spans="1:3" x14ac:dyDescent="0.25">
      <c r="A125" s="11">
        <v>45748</v>
      </c>
      <c r="B125" s="10" cm="1">
        <f t="array" ref="B125">_xlfn.XLOOKUP(DATE(YEAR(A125),MONTH(A125),1)&amp;C125,'MAANG Data'!$A$2:$A$1517&amp;'MAANG Data'!$H$2:$H$1517,'MAANG Data'!$E$2:$E$1517)</f>
        <v>184.419998168945</v>
      </c>
      <c r="C125" s="10" t="s">
        <v>9</v>
      </c>
    </row>
    <row r="126" spans="1:3" x14ac:dyDescent="0.25">
      <c r="A126" s="11">
        <v>45778</v>
      </c>
      <c r="B126" s="10" cm="1">
        <f t="array" ref="B126">_xlfn.XLOOKUP(DATE(YEAR(A126),MONTH(A126),1)&amp;C126,'MAANG Data'!$A$2:$A$1517&amp;'MAANG Data'!$H$2:$H$1517,'MAANG Data'!$E$2:$E$1517)</f>
        <v>205.009994506835</v>
      </c>
      <c r="C126" s="10" t="s">
        <v>9</v>
      </c>
    </row>
    <row r="127" spans="1:3" x14ac:dyDescent="0.25">
      <c r="A127" s="11">
        <v>45809</v>
      </c>
      <c r="B127" s="10" cm="1">
        <f t="array" ref="B127">_xlfn.XLOOKUP(DATE(YEAR(A127),MONTH(A127),1)&amp;C127,'MAANG Data'!$A$2:$A$1517&amp;'MAANG Data'!$H$2:$H$1517,'MAANG Data'!$E$2:$E$1517)</f>
        <v>219.38999938964801</v>
      </c>
      <c r="C127" s="10" t="s">
        <v>9</v>
      </c>
    </row>
    <row r="128" spans="1:3" x14ac:dyDescent="0.25">
      <c r="A128" s="11">
        <v>45839</v>
      </c>
      <c r="B128" s="10" cm="1">
        <f t="array" ref="B128">_xlfn.XLOOKUP(DATE(YEAR(A128),MONTH(A128),1)&amp;C128,'MAANG Data'!$A$2:$A$1517&amp;'MAANG Data'!$H$2:$H$1517,'MAANG Data'!$E$2:$E$1517)</f>
        <v>234.11000061035099</v>
      </c>
      <c r="C128" s="10" t="s">
        <v>9</v>
      </c>
    </row>
    <row r="129" spans="1:3" x14ac:dyDescent="0.25">
      <c r="A129" s="11">
        <v>42005</v>
      </c>
      <c r="B129" s="10" cm="1">
        <f t="array" ref="B129">_xlfn.XLOOKUP(DATE(YEAR(A129),MONTH(A129),1)&amp;C129,'MAANG Data'!$A$2:$A$1517&amp;'MAANG Data'!$H$2:$H$1517,'MAANG Data'!$E$2:$E$1517)</f>
        <v>26.028079986572202</v>
      </c>
      <c r="C129" s="10" t="s">
        <v>10</v>
      </c>
    </row>
    <row r="130" spans="1:3" x14ac:dyDescent="0.25">
      <c r="A130" s="11">
        <v>42036</v>
      </c>
      <c r="B130" s="10" cm="1">
        <f t="array" ref="B130">_xlfn.XLOOKUP(DATE(YEAR(A130),MONTH(A130),1)&amp;C130,'MAANG Data'!$A$2:$A$1517&amp;'MAANG Data'!$H$2:$H$1517,'MAANG Data'!$E$2:$E$1517)</f>
        <v>28.538473129272401</v>
      </c>
      <c r="C130" s="10" t="s">
        <v>10</v>
      </c>
    </row>
    <row r="131" spans="1:3" x14ac:dyDescent="0.25">
      <c r="A131" s="11">
        <v>42064</v>
      </c>
      <c r="B131" s="10" cm="1">
        <f t="array" ref="B131">_xlfn.XLOOKUP(DATE(YEAR(A131),MONTH(A131),1)&amp;C131,'MAANG Data'!$A$2:$A$1517&amp;'MAANG Data'!$H$2:$H$1517,'MAANG Data'!$E$2:$E$1517)</f>
        <v>27.7522678375244</v>
      </c>
      <c r="C131" s="10" t="s">
        <v>10</v>
      </c>
    </row>
    <row r="132" spans="1:3" x14ac:dyDescent="0.25">
      <c r="A132" s="11">
        <v>42095</v>
      </c>
      <c r="B132" s="10" cm="1">
        <f t="array" ref="B132">_xlfn.XLOOKUP(DATE(YEAR(A132),MONTH(A132),1)&amp;C132,'MAANG Data'!$A$2:$A$1517&amp;'MAANG Data'!$H$2:$H$1517,'MAANG Data'!$E$2:$E$1517)</f>
        <v>27.912857055663999</v>
      </c>
      <c r="C132" s="10" t="s">
        <v>10</v>
      </c>
    </row>
    <row r="133" spans="1:3" x14ac:dyDescent="0.25">
      <c r="A133" s="11">
        <v>42125</v>
      </c>
      <c r="B133" s="10" cm="1">
        <f t="array" ref="B133">_xlfn.XLOOKUP(DATE(YEAR(A133),MONTH(A133),1)&amp;C133,'MAANG Data'!$A$2:$A$1517&amp;'MAANG Data'!$H$2:$H$1517,'MAANG Data'!$E$2:$E$1517)</f>
        <v>29.057027816772401</v>
      </c>
      <c r="C133" s="10" t="s">
        <v>10</v>
      </c>
    </row>
    <row r="134" spans="1:3" x14ac:dyDescent="0.25">
      <c r="A134" s="11">
        <v>42156</v>
      </c>
      <c r="B134" s="10" cm="1">
        <f t="array" ref="B134">_xlfn.XLOOKUP(DATE(YEAR(A134),MONTH(A134),1)&amp;C134,'MAANG Data'!$A$2:$A$1517&amp;'MAANG Data'!$H$2:$H$1517,'MAANG Data'!$E$2:$E$1517)</f>
        <v>28.092157363891602</v>
      </c>
      <c r="C134" s="10" t="s">
        <v>10</v>
      </c>
    </row>
    <row r="135" spans="1:3" x14ac:dyDescent="0.25">
      <c r="A135" s="11">
        <v>42186</v>
      </c>
      <c r="B135" s="10" cm="1">
        <f t="array" ref="B135">_xlfn.XLOOKUP(DATE(YEAR(A135),MONTH(A135),1)&amp;C135,'MAANG Data'!$A$2:$A$1517&amp;'MAANG Data'!$H$2:$H$1517,'MAANG Data'!$E$2:$E$1517)</f>
        <v>27.167169570922798</v>
      </c>
      <c r="C135" s="10" t="s">
        <v>10</v>
      </c>
    </row>
    <row r="136" spans="1:3" x14ac:dyDescent="0.25">
      <c r="A136" s="11">
        <v>42217</v>
      </c>
      <c r="B136" s="10" cm="1">
        <f t="array" ref="B136">_xlfn.XLOOKUP(DATE(YEAR(A136),MONTH(A136),1)&amp;C136,'MAANG Data'!$A$2:$A$1517&amp;'MAANG Data'!$H$2:$H$1517,'MAANG Data'!$E$2:$E$1517)</f>
        <v>25.254501342773398</v>
      </c>
      <c r="C136" s="10" t="s">
        <v>10</v>
      </c>
    </row>
    <row r="137" spans="1:3" x14ac:dyDescent="0.25">
      <c r="A137" s="11">
        <v>42248</v>
      </c>
      <c r="B137" s="10" cm="1">
        <f t="array" ref="B137">_xlfn.XLOOKUP(DATE(YEAR(A137),MONTH(A137),1)&amp;C137,'MAANG Data'!$A$2:$A$1517&amp;'MAANG Data'!$H$2:$H$1517,'MAANG Data'!$E$2:$E$1517)</f>
        <v>24.815359115600501</v>
      </c>
      <c r="C137" s="10" t="s">
        <v>10</v>
      </c>
    </row>
    <row r="138" spans="1:3" x14ac:dyDescent="0.25">
      <c r="A138" s="11">
        <v>42278</v>
      </c>
      <c r="B138" s="10" cm="1">
        <f t="array" ref="B138">_xlfn.XLOOKUP(DATE(YEAR(A138),MONTH(A138),1)&amp;C138,'MAANG Data'!$A$2:$A$1517&amp;'MAANG Data'!$H$2:$H$1517,'MAANG Data'!$E$2:$E$1517)</f>
        <v>26.885183334350501</v>
      </c>
      <c r="C138" s="10" t="s">
        <v>10</v>
      </c>
    </row>
    <row r="139" spans="1:3" x14ac:dyDescent="0.25">
      <c r="A139" s="11">
        <v>42309</v>
      </c>
      <c r="B139" s="10" cm="1">
        <f t="array" ref="B139">_xlfn.XLOOKUP(DATE(YEAR(A139),MONTH(A139),1)&amp;C139,'MAANG Data'!$A$2:$A$1517&amp;'MAANG Data'!$H$2:$H$1517,'MAANG Data'!$E$2:$E$1517)</f>
        <v>26.615205764770501</v>
      </c>
      <c r="C139" s="10" t="s">
        <v>10</v>
      </c>
    </row>
    <row r="140" spans="1:3" x14ac:dyDescent="0.25">
      <c r="A140" s="11">
        <v>42339</v>
      </c>
      <c r="B140" s="10" cm="1">
        <f t="array" ref="B140">_xlfn.XLOOKUP(DATE(YEAR(A140),MONTH(A140),1)&amp;C140,'MAANG Data'!$A$2:$A$1517&amp;'MAANG Data'!$H$2:$H$1517,'MAANG Data'!$E$2:$E$1517)</f>
        <v>23.7828273773193</v>
      </c>
      <c r="C140" s="10" t="s">
        <v>10</v>
      </c>
    </row>
    <row r="141" spans="1:3" x14ac:dyDescent="0.25">
      <c r="A141" s="11">
        <v>42370</v>
      </c>
      <c r="B141" s="10" cm="1">
        <f t="array" ref="B141">_xlfn.XLOOKUP(DATE(YEAR(A141),MONTH(A141),1)&amp;C141,'MAANG Data'!$A$2:$A$1517&amp;'MAANG Data'!$H$2:$H$1517,'MAANG Data'!$E$2:$E$1517)</f>
        <v>21.993350982666001</v>
      </c>
      <c r="C141" s="10" t="s">
        <v>10</v>
      </c>
    </row>
    <row r="142" spans="1:3" x14ac:dyDescent="0.25">
      <c r="A142" s="11">
        <v>42401</v>
      </c>
      <c r="B142" s="10" cm="1">
        <f t="array" ref="B142">_xlfn.XLOOKUP(DATE(YEAR(A142),MONTH(A142),1)&amp;C142,'MAANG Data'!$A$2:$A$1517&amp;'MAANG Data'!$H$2:$H$1517,'MAANG Data'!$E$2:$E$1517)</f>
        <v>21.846488952636701</v>
      </c>
      <c r="C142" s="10" t="s">
        <v>10</v>
      </c>
    </row>
    <row r="143" spans="1:3" x14ac:dyDescent="0.25">
      <c r="A143" s="11">
        <v>42430</v>
      </c>
      <c r="B143" s="10" cm="1">
        <f t="array" ref="B143">_xlfn.XLOOKUP(DATE(YEAR(A143),MONTH(A143),1)&amp;C143,'MAANG Data'!$A$2:$A$1517&amp;'MAANG Data'!$H$2:$H$1517,'MAANG Data'!$E$2:$E$1517)</f>
        <v>24.7592258453369</v>
      </c>
      <c r="C143" s="10" t="s">
        <v>10</v>
      </c>
    </row>
    <row r="144" spans="1:3" x14ac:dyDescent="0.25">
      <c r="A144" s="11">
        <v>42461</v>
      </c>
      <c r="B144" s="10" cm="1">
        <f t="array" ref="B144">_xlfn.XLOOKUP(DATE(YEAR(A144),MONTH(A144),1)&amp;C144,'MAANG Data'!$A$2:$A$1517&amp;'MAANG Data'!$H$2:$H$1517,'MAANG Data'!$E$2:$E$1517)</f>
        <v>21.294883728027301</v>
      </c>
      <c r="C144" s="10" t="s">
        <v>10</v>
      </c>
    </row>
    <row r="145" spans="1:3" x14ac:dyDescent="0.25">
      <c r="A145" s="11">
        <v>42491</v>
      </c>
      <c r="B145" s="10" cm="1">
        <f t="array" ref="B145">_xlfn.XLOOKUP(DATE(YEAR(A145),MONTH(A145),1)&amp;C145,'MAANG Data'!$A$2:$A$1517&amp;'MAANG Data'!$H$2:$H$1517,'MAANG Data'!$E$2:$E$1517)</f>
        <v>22.6851596832275</v>
      </c>
      <c r="C145" s="10" t="s">
        <v>10</v>
      </c>
    </row>
    <row r="146" spans="1:3" x14ac:dyDescent="0.25">
      <c r="A146" s="11">
        <v>42522</v>
      </c>
      <c r="B146" s="10" cm="1">
        <f t="array" ref="B146">_xlfn.XLOOKUP(DATE(YEAR(A146),MONTH(A146),1)&amp;C146,'MAANG Data'!$A$2:$A$1517&amp;'MAANG Data'!$H$2:$H$1517,'MAANG Data'!$E$2:$E$1517)</f>
        <v>21.849651336669901</v>
      </c>
      <c r="C146" s="10" t="s">
        <v>10</v>
      </c>
    </row>
    <row r="147" spans="1:3" x14ac:dyDescent="0.25">
      <c r="A147" s="11">
        <v>42552</v>
      </c>
      <c r="B147" s="10" cm="1">
        <f t="array" ref="B147">_xlfn.XLOOKUP(DATE(YEAR(A147),MONTH(A147),1)&amp;C147,'MAANG Data'!$A$2:$A$1517&amp;'MAANG Data'!$H$2:$H$1517,'MAANG Data'!$E$2:$E$1517)</f>
        <v>23.817481994628899</v>
      </c>
      <c r="C147" s="10" t="s">
        <v>10</v>
      </c>
    </row>
    <row r="148" spans="1:3" x14ac:dyDescent="0.25">
      <c r="A148" s="11">
        <v>42583</v>
      </c>
      <c r="B148" s="10" cm="1">
        <f t="array" ref="B148">_xlfn.XLOOKUP(DATE(YEAR(A148),MONTH(A148),1)&amp;C148,'MAANG Data'!$A$2:$A$1517&amp;'MAANG Data'!$H$2:$H$1517,'MAANG Data'!$E$2:$E$1517)</f>
        <v>24.249446868896399</v>
      </c>
      <c r="C148" s="10" t="s">
        <v>10</v>
      </c>
    </row>
    <row r="149" spans="1:3" x14ac:dyDescent="0.25">
      <c r="A149" s="11">
        <v>42614</v>
      </c>
      <c r="B149" s="10" cm="1">
        <f t="array" ref="B149">_xlfn.XLOOKUP(DATE(YEAR(A149),MONTH(A149),1)&amp;C149,'MAANG Data'!$A$2:$A$1517&amp;'MAANG Data'!$H$2:$H$1517,'MAANG Data'!$E$2:$E$1517)</f>
        <v>25.977859497070298</v>
      </c>
      <c r="C149" s="10" t="s">
        <v>10</v>
      </c>
    </row>
    <row r="150" spans="1:3" x14ac:dyDescent="0.25">
      <c r="A150" s="11">
        <v>42644</v>
      </c>
      <c r="B150" s="10" cm="1">
        <f t="array" ref="B150">_xlfn.XLOOKUP(DATE(YEAR(A150),MONTH(A150),1)&amp;C150,'MAANG Data'!$A$2:$A$1517&amp;'MAANG Data'!$H$2:$H$1517,'MAANG Data'!$E$2:$E$1517)</f>
        <v>26.090457916259702</v>
      </c>
      <c r="C150" s="10" t="s">
        <v>10</v>
      </c>
    </row>
    <row r="151" spans="1:3" x14ac:dyDescent="0.25">
      <c r="A151" s="11">
        <v>42675</v>
      </c>
      <c r="B151" s="10" cm="1">
        <f t="array" ref="B151">_xlfn.XLOOKUP(DATE(YEAR(A151),MONTH(A151),1)&amp;C151,'MAANG Data'!$A$2:$A$1517&amp;'MAANG Data'!$H$2:$H$1517,'MAANG Data'!$E$2:$E$1517)</f>
        <v>25.396484375</v>
      </c>
      <c r="C151" s="10" t="s">
        <v>10</v>
      </c>
    </row>
    <row r="152" spans="1:3" x14ac:dyDescent="0.25">
      <c r="A152" s="11">
        <v>42705</v>
      </c>
      <c r="B152" s="10" cm="1">
        <f t="array" ref="B152">_xlfn.XLOOKUP(DATE(YEAR(A152),MONTH(A152),1)&amp;C152,'MAANG Data'!$A$2:$A$1517&amp;'MAANG Data'!$H$2:$H$1517,'MAANG Data'!$E$2:$E$1517)</f>
        <v>26.751029968261701</v>
      </c>
      <c r="C152" s="10" t="s">
        <v>10</v>
      </c>
    </row>
    <row r="153" spans="1:3" x14ac:dyDescent="0.25">
      <c r="A153" s="11">
        <v>42736</v>
      </c>
      <c r="B153" s="10" cm="1">
        <f t="array" ref="B153">_xlfn.XLOOKUP(DATE(YEAR(A153),MONTH(A153),1)&amp;C153,'MAANG Data'!$A$2:$A$1517&amp;'MAANG Data'!$H$2:$H$1517,'MAANG Data'!$E$2:$E$1517)</f>
        <v>28.028295516967699</v>
      </c>
      <c r="C153" s="10" t="s">
        <v>10</v>
      </c>
    </row>
    <row r="154" spans="1:3" x14ac:dyDescent="0.25">
      <c r="A154" s="11">
        <v>42767</v>
      </c>
      <c r="B154" s="10" cm="1">
        <f t="array" ref="B154">_xlfn.XLOOKUP(DATE(YEAR(A154),MONTH(A154),1)&amp;C154,'MAANG Data'!$A$2:$A$1517&amp;'MAANG Data'!$H$2:$H$1517,'MAANG Data'!$E$2:$E$1517)</f>
        <v>31.640682220458899</v>
      </c>
      <c r="C154" s="10" t="s">
        <v>10</v>
      </c>
    </row>
    <row r="155" spans="1:3" x14ac:dyDescent="0.25">
      <c r="A155" s="11">
        <v>42795</v>
      </c>
      <c r="B155" s="10" cm="1">
        <f t="array" ref="B155">_xlfn.XLOOKUP(DATE(YEAR(A155),MONTH(A155),1)&amp;C155,'MAANG Data'!$A$2:$A$1517&amp;'MAANG Data'!$H$2:$H$1517,'MAANG Data'!$E$2:$E$1517)</f>
        <v>33.325107574462798</v>
      </c>
      <c r="C155" s="10" t="s">
        <v>10</v>
      </c>
    </row>
    <row r="156" spans="1:3" x14ac:dyDescent="0.25">
      <c r="A156" s="11">
        <v>42826</v>
      </c>
      <c r="B156" s="10" cm="1">
        <f t="array" ref="B156">_xlfn.XLOOKUP(DATE(YEAR(A156),MONTH(A156),1)&amp;C156,'MAANG Data'!$A$2:$A$1517&amp;'MAANG Data'!$H$2:$H$1517,'MAANG Data'!$E$2:$E$1517)</f>
        <v>33.322795867919901</v>
      </c>
      <c r="C156" s="10" t="s">
        <v>10</v>
      </c>
    </row>
    <row r="157" spans="1:3" x14ac:dyDescent="0.25">
      <c r="A157" s="11">
        <v>42856</v>
      </c>
      <c r="B157" s="10" cm="1">
        <f t="array" ref="B157">_xlfn.XLOOKUP(DATE(YEAR(A157),MONTH(A157),1)&amp;C157,'MAANG Data'!$A$2:$A$1517&amp;'MAANG Data'!$H$2:$H$1517,'MAANG Data'!$E$2:$E$1517)</f>
        <v>35.436065673828097</v>
      </c>
      <c r="C157" s="10" t="s">
        <v>10</v>
      </c>
    </row>
    <row r="158" spans="1:3" x14ac:dyDescent="0.25">
      <c r="A158" s="11">
        <v>42887</v>
      </c>
      <c r="B158" s="10" cm="1">
        <f t="array" ref="B158">_xlfn.XLOOKUP(DATE(YEAR(A158),MONTH(A158),1)&amp;C158,'MAANG Data'!$A$2:$A$1517&amp;'MAANG Data'!$H$2:$H$1517,'MAANG Data'!$E$2:$E$1517)</f>
        <v>33.546524047851499</v>
      </c>
      <c r="C158" s="10" t="s">
        <v>10</v>
      </c>
    </row>
    <row r="159" spans="1:3" x14ac:dyDescent="0.25">
      <c r="A159" s="11">
        <v>42917</v>
      </c>
      <c r="B159" s="10" cm="1">
        <f t="array" ref="B159">_xlfn.XLOOKUP(DATE(YEAR(A159),MONTH(A159),1)&amp;C159,'MAANG Data'!$A$2:$A$1517&amp;'MAANG Data'!$H$2:$H$1517,'MAANG Data'!$E$2:$E$1517)</f>
        <v>34.643630981445298</v>
      </c>
      <c r="C159" s="10" t="s">
        <v>10</v>
      </c>
    </row>
    <row r="160" spans="1:3" x14ac:dyDescent="0.25">
      <c r="A160" s="11">
        <v>42948</v>
      </c>
      <c r="B160" s="10" cm="1">
        <f t="array" ref="B160">_xlfn.XLOOKUP(DATE(YEAR(A160),MONTH(A160),1)&amp;C160,'MAANG Data'!$A$2:$A$1517&amp;'MAANG Data'!$H$2:$H$1517,'MAANG Data'!$E$2:$E$1517)</f>
        <v>38.200450897216797</v>
      </c>
      <c r="C160" s="10" t="s">
        <v>10</v>
      </c>
    </row>
    <row r="161" spans="1:3" x14ac:dyDescent="0.25">
      <c r="A161" s="11">
        <v>42979</v>
      </c>
      <c r="B161" s="10" cm="1">
        <f t="array" ref="B161">_xlfn.XLOOKUP(DATE(YEAR(A161),MONTH(A161),1)&amp;C161,'MAANG Data'!$A$2:$A$1517&amp;'MAANG Data'!$H$2:$H$1517,'MAANG Data'!$E$2:$E$1517)</f>
        <v>36.040081024169901</v>
      </c>
      <c r="C161" s="10" t="s">
        <v>10</v>
      </c>
    </row>
    <row r="162" spans="1:3" x14ac:dyDescent="0.25">
      <c r="A162" s="11">
        <v>43009</v>
      </c>
      <c r="B162" s="10" cm="1">
        <f t="array" ref="B162">_xlfn.XLOOKUP(DATE(YEAR(A162),MONTH(A162),1)&amp;C162,'MAANG Data'!$A$2:$A$1517&amp;'MAANG Data'!$H$2:$H$1517,'MAANG Data'!$E$2:$E$1517)</f>
        <v>39.529033660888601</v>
      </c>
      <c r="C162" s="10" t="s">
        <v>10</v>
      </c>
    </row>
    <row r="163" spans="1:3" x14ac:dyDescent="0.25">
      <c r="A163" s="11">
        <v>43040</v>
      </c>
      <c r="B163" s="10" cm="1">
        <f t="array" ref="B163">_xlfn.XLOOKUP(DATE(YEAR(A163),MONTH(A163),1)&amp;C163,'MAANG Data'!$A$2:$A$1517&amp;'MAANG Data'!$H$2:$H$1517,'MAANG Data'!$E$2:$E$1517)</f>
        <v>40.186130523681598</v>
      </c>
      <c r="C163" s="10" t="s">
        <v>10</v>
      </c>
    </row>
    <row r="164" spans="1:3" x14ac:dyDescent="0.25">
      <c r="A164" s="11">
        <v>43070</v>
      </c>
      <c r="B164" s="10" cm="1">
        <f t="array" ref="B164">_xlfn.XLOOKUP(DATE(YEAR(A164),MONTH(A164),1)&amp;C164,'MAANG Data'!$A$2:$A$1517&amp;'MAANG Data'!$H$2:$H$1517,'MAANG Data'!$E$2:$E$1517)</f>
        <v>39.7157173156738</v>
      </c>
      <c r="C164" s="10" t="s">
        <v>10</v>
      </c>
    </row>
    <row r="165" spans="1:3" x14ac:dyDescent="0.25">
      <c r="A165" s="11">
        <v>43101</v>
      </c>
      <c r="B165" s="10" cm="1">
        <f t="array" ref="B165">_xlfn.XLOOKUP(DATE(YEAR(A165),MONTH(A165),1)&amp;C165,'MAANG Data'!$A$2:$A$1517&amp;'MAANG Data'!$H$2:$H$1517,'MAANG Data'!$E$2:$E$1517)</f>
        <v>39.293304443359297</v>
      </c>
      <c r="C165" s="10" t="s">
        <v>10</v>
      </c>
    </row>
    <row r="166" spans="1:3" x14ac:dyDescent="0.25">
      <c r="A166" s="11">
        <v>43132</v>
      </c>
      <c r="B166" s="10" cm="1">
        <f t="array" ref="B166">_xlfn.XLOOKUP(DATE(YEAR(A166),MONTH(A166),1)&amp;C166,'MAANG Data'!$A$2:$A$1517&amp;'MAANG Data'!$H$2:$H$1517,'MAANG Data'!$E$2:$E$1517)</f>
        <v>41.802070617675703</v>
      </c>
      <c r="C166" s="10" t="s">
        <v>10</v>
      </c>
    </row>
    <row r="167" spans="1:3" x14ac:dyDescent="0.25">
      <c r="A167" s="11">
        <v>43160</v>
      </c>
      <c r="B167" s="10" cm="1">
        <f t="array" ref="B167">_xlfn.XLOOKUP(DATE(YEAR(A167),MONTH(A167),1)&amp;C167,'MAANG Data'!$A$2:$A$1517&amp;'MAANG Data'!$H$2:$H$1517,'MAANG Data'!$E$2:$E$1517)</f>
        <v>39.535972595214801</v>
      </c>
      <c r="C167" s="10" t="s">
        <v>10</v>
      </c>
    </row>
    <row r="168" spans="1:3" x14ac:dyDescent="0.25">
      <c r="A168" s="11">
        <v>43191</v>
      </c>
      <c r="B168" s="10" cm="1">
        <f t="array" ref="B168">_xlfn.XLOOKUP(DATE(YEAR(A168),MONTH(A168),1)&amp;C168,'MAANG Data'!$A$2:$A$1517&amp;'MAANG Data'!$H$2:$H$1517,'MAANG Data'!$E$2:$E$1517)</f>
        <v>38.9421577453613</v>
      </c>
      <c r="C168" s="10" t="s">
        <v>10</v>
      </c>
    </row>
    <row r="169" spans="1:3" x14ac:dyDescent="0.25">
      <c r="A169" s="11">
        <v>43221</v>
      </c>
      <c r="B169" s="10" cm="1">
        <f t="array" ref="B169">_xlfn.XLOOKUP(DATE(YEAR(A169),MONTH(A169),1)&amp;C169,'MAANG Data'!$A$2:$A$1517&amp;'MAANG Data'!$H$2:$H$1517,'MAANG Data'!$E$2:$E$1517)</f>
        <v>44.034370422363203</v>
      </c>
      <c r="C169" s="10" t="s">
        <v>10</v>
      </c>
    </row>
    <row r="170" spans="1:3" x14ac:dyDescent="0.25">
      <c r="A170" s="11">
        <v>43252</v>
      </c>
      <c r="B170" s="10" cm="1">
        <f t="array" ref="B170">_xlfn.XLOOKUP(DATE(YEAR(A170),MONTH(A170),1)&amp;C170,'MAANG Data'!$A$2:$A$1517&amp;'MAANG Data'!$H$2:$H$1517,'MAANG Data'!$E$2:$E$1517)</f>
        <v>43.787849426269503</v>
      </c>
      <c r="C170" s="10" t="s">
        <v>10</v>
      </c>
    </row>
    <row r="171" spans="1:3" x14ac:dyDescent="0.25">
      <c r="A171" s="11">
        <v>43282</v>
      </c>
      <c r="B171" s="10" cm="1">
        <f t="array" ref="B171">_xlfn.XLOOKUP(DATE(YEAR(A171),MONTH(A171),1)&amp;C171,'MAANG Data'!$A$2:$A$1517&amp;'MAANG Data'!$H$2:$H$1517,'MAANG Data'!$E$2:$E$1517)</f>
        <v>45.013179779052699</v>
      </c>
      <c r="C171" s="10" t="s">
        <v>10</v>
      </c>
    </row>
    <row r="172" spans="1:3" x14ac:dyDescent="0.25">
      <c r="A172" s="11">
        <v>43313</v>
      </c>
      <c r="B172" s="10" cm="1">
        <f t="array" ref="B172">_xlfn.XLOOKUP(DATE(YEAR(A172),MONTH(A172),1)&amp;C172,'MAANG Data'!$A$2:$A$1517&amp;'MAANG Data'!$H$2:$H$1517,'MAANG Data'!$E$2:$E$1517)</f>
        <v>53.8459663391113</v>
      </c>
      <c r="C172" s="10" t="s">
        <v>10</v>
      </c>
    </row>
    <row r="173" spans="1:3" x14ac:dyDescent="0.25">
      <c r="A173" s="11">
        <v>43344</v>
      </c>
      <c r="B173" s="10" cm="1">
        <f t="array" ref="B173">_xlfn.XLOOKUP(DATE(YEAR(A173),MONTH(A173),1)&amp;C173,'MAANG Data'!$A$2:$A$1517&amp;'MAANG Data'!$H$2:$H$1517,'MAANG Data'!$E$2:$E$1517)</f>
        <v>53.586170196533203</v>
      </c>
      <c r="C173" s="10" t="s">
        <v>10</v>
      </c>
    </row>
    <row r="174" spans="1:3" x14ac:dyDescent="0.25">
      <c r="A174" s="11">
        <v>43374</v>
      </c>
      <c r="B174" s="10" cm="1">
        <f t="array" ref="B174">_xlfn.XLOOKUP(DATE(YEAR(A174),MONTH(A174),1)&amp;C174,'MAANG Data'!$A$2:$A$1517&amp;'MAANG Data'!$H$2:$H$1517,'MAANG Data'!$E$2:$E$1517)</f>
        <v>51.953006744384702</v>
      </c>
      <c r="C174" s="10" t="s">
        <v>10</v>
      </c>
    </row>
    <row r="175" spans="1:3" x14ac:dyDescent="0.25">
      <c r="A175" s="11">
        <v>43405</v>
      </c>
      <c r="B175" s="10" cm="1">
        <f t="array" ref="B175">_xlfn.XLOOKUP(DATE(YEAR(A175),MONTH(A175),1)&amp;C175,'MAANG Data'!$A$2:$A$1517&amp;'MAANG Data'!$H$2:$H$1517,'MAANG Data'!$E$2:$E$1517)</f>
        <v>42.391330718994098</v>
      </c>
      <c r="C175" s="10" t="s">
        <v>10</v>
      </c>
    </row>
    <row r="176" spans="1:3" x14ac:dyDescent="0.25">
      <c r="A176" s="11">
        <v>43435</v>
      </c>
      <c r="B176" s="10" cm="1">
        <f t="array" ref="B176">_xlfn.XLOOKUP(DATE(YEAR(A176),MONTH(A176),1)&amp;C176,'MAANG Data'!$A$2:$A$1517&amp;'MAANG Data'!$H$2:$H$1517,'MAANG Data'!$E$2:$E$1517)</f>
        <v>37.574981689453097</v>
      </c>
      <c r="C176" s="10" t="s">
        <v>10</v>
      </c>
    </row>
    <row r="177" spans="1:3" x14ac:dyDescent="0.25">
      <c r="A177" s="11">
        <v>43466</v>
      </c>
      <c r="B177" s="10" cm="1">
        <f t="array" ref="B177">_xlfn.XLOOKUP(DATE(YEAR(A177),MONTH(A177),1)&amp;C177,'MAANG Data'!$A$2:$A$1517&amp;'MAANG Data'!$H$2:$H$1517,'MAANG Data'!$E$2:$E$1517)</f>
        <v>39.647380828857401</v>
      </c>
      <c r="C177" s="10" t="s">
        <v>10</v>
      </c>
    </row>
    <row r="178" spans="1:3" x14ac:dyDescent="0.25">
      <c r="A178" s="11">
        <v>43497</v>
      </c>
      <c r="B178" s="10" cm="1">
        <f t="array" ref="B178">_xlfn.XLOOKUP(DATE(YEAR(A178),MONTH(A178),1)&amp;C178,'MAANG Data'!$A$2:$A$1517&amp;'MAANG Data'!$H$2:$H$1517,'MAANG Data'!$E$2:$E$1517)</f>
        <v>41.245761871337798</v>
      </c>
      <c r="C178" s="10" t="s">
        <v>10</v>
      </c>
    </row>
    <row r="179" spans="1:3" x14ac:dyDescent="0.25">
      <c r="A179" s="11">
        <v>43525</v>
      </c>
      <c r="B179" s="10" cm="1">
        <f t="array" ref="B179">_xlfn.XLOOKUP(DATE(YEAR(A179),MONTH(A179),1)&amp;C179,'MAANG Data'!$A$2:$A$1517&amp;'MAANG Data'!$H$2:$H$1517,'MAANG Data'!$E$2:$E$1517)</f>
        <v>45.441726684570298</v>
      </c>
      <c r="C179" s="10" t="s">
        <v>10</v>
      </c>
    </row>
    <row r="180" spans="1:3" x14ac:dyDescent="0.25">
      <c r="A180" s="11">
        <v>43556</v>
      </c>
      <c r="B180" s="10" cm="1">
        <f t="array" ref="B180">_xlfn.XLOOKUP(DATE(YEAR(A180),MONTH(A180),1)&amp;C180,'MAANG Data'!$A$2:$A$1517&amp;'MAANG Data'!$H$2:$H$1517,'MAANG Data'!$E$2:$E$1517)</f>
        <v>48.006271362304602</v>
      </c>
      <c r="C180" s="10" t="s">
        <v>10</v>
      </c>
    </row>
    <row r="181" spans="1:3" x14ac:dyDescent="0.25">
      <c r="A181" s="11">
        <v>43586</v>
      </c>
      <c r="B181" s="10" cm="1">
        <f t="array" ref="B181">_xlfn.XLOOKUP(DATE(YEAR(A181),MONTH(A181),1)&amp;C181,'MAANG Data'!$A$2:$A$1517&amp;'MAANG Data'!$H$2:$H$1517,'MAANG Data'!$E$2:$E$1517)</f>
        <v>41.881984710693303</v>
      </c>
      <c r="C181" s="10" t="s">
        <v>10</v>
      </c>
    </row>
    <row r="182" spans="1:3" x14ac:dyDescent="0.25">
      <c r="A182" s="11">
        <v>43617</v>
      </c>
      <c r="B182" s="10" cm="1">
        <f t="array" ref="B182">_xlfn.XLOOKUP(DATE(YEAR(A182),MONTH(A182),1)&amp;C182,'MAANG Data'!$A$2:$A$1517&amp;'MAANG Data'!$H$2:$H$1517,'MAANG Data'!$E$2:$E$1517)</f>
        <v>47.53071975708</v>
      </c>
      <c r="C182" s="10" t="s">
        <v>10</v>
      </c>
    </row>
    <row r="183" spans="1:3" x14ac:dyDescent="0.25">
      <c r="A183" s="11">
        <v>43647</v>
      </c>
      <c r="B183" s="10" cm="1">
        <f t="array" ref="B183">_xlfn.XLOOKUP(DATE(YEAR(A183),MONTH(A183),1)&amp;C183,'MAANG Data'!$A$2:$A$1517&amp;'MAANG Data'!$H$2:$H$1517,'MAANG Data'!$E$2:$E$1517)</f>
        <v>51.161811828613203</v>
      </c>
      <c r="C183" s="10" t="s">
        <v>10</v>
      </c>
    </row>
    <row r="184" spans="1:3" x14ac:dyDescent="0.25">
      <c r="A184" s="11">
        <v>43678</v>
      </c>
      <c r="B184" s="10" cm="1">
        <f t="array" ref="B184">_xlfn.XLOOKUP(DATE(YEAR(A184),MONTH(A184),1)&amp;C184,'MAANG Data'!$A$2:$A$1517&amp;'MAANG Data'!$H$2:$H$1517,'MAANG Data'!$E$2:$E$1517)</f>
        <v>50.129150390625</v>
      </c>
      <c r="C184" s="10" t="s">
        <v>10</v>
      </c>
    </row>
    <row r="185" spans="1:3" x14ac:dyDescent="0.25">
      <c r="A185" s="11">
        <v>43709</v>
      </c>
      <c r="B185" s="10" cm="1">
        <f t="array" ref="B185">_xlfn.XLOOKUP(DATE(YEAR(A185),MONTH(A185),1)&amp;C185,'MAANG Data'!$A$2:$A$1517&amp;'MAANG Data'!$H$2:$H$1517,'MAANG Data'!$E$2:$E$1517)</f>
        <v>53.991020202636697</v>
      </c>
      <c r="C185" s="10" t="s">
        <v>10</v>
      </c>
    </row>
    <row r="186" spans="1:3" x14ac:dyDescent="0.25">
      <c r="A186" s="11">
        <v>43739</v>
      </c>
      <c r="B186" s="10" cm="1">
        <f t="array" ref="B186">_xlfn.XLOOKUP(DATE(YEAR(A186),MONTH(A186),1)&amp;C186,'MAANG Data'!$A$2:$A$1517&amp;'MAANG Data'!$H$2:$H$1517,'MAANG Data'!$E$2:$E$1517)</f>
        <v>59.966983795166001</v>
      </c>
      <c r="C186" s="10" t="s">
        <v>10</v>
      </c>
    </row>
    <row r="187" spans="1:3" x14ac:dyDescent="0.25">
      <c r="A187" s="11">
        <v>43770</v>
      </c>
      <c r="B187" s="10" cm="1">
        <f t="array" ref="B187">_xlfn.XLOOKUP(DATE(YEAR(A187),MONTH(A187),1)&amp;C187,'MAANG Data'!$A$2:$A$1517&amp;'MAANG Data'!$H$2:$H$1517,'MAANG Data'!$E$2:$E$1517)</f>
        <v>64.424293518066406</v>
      </c>
      <c r="C187" s="10" t="s">
        <v>10</v>
      </c>
    </row>
    <row r="188" spans="1:3" x14ac:dyDescent="0.25">
      <c r="A188" s="11">
        <v>43800</v>
      </c>
      <c r="B188" s="10" cm="1">
        <f t="array" ref="B188">_xlfn.XLOOKUP(DATE(YEAR(A188),MONTH(A188),1)&amp;C188,'MAANG Data'!$A$2:$A$1517&amp;'MAANG Data'!$H$2:$H$1517,'MAANG Data'!$E$2:$E$1517)</f>
        <v>71.000846862792898</v>
      </c>
      <c r="C188" s="10" t="s">
        <v>10</v>
      </c>
    </row>
    <row r="189" spans="1:3" x14ac:dyDescent="0.25">
      <c r="A189" s="11">
        <v>43831</v>
      </c>
      <c r="B189" s="10" cm="1">
        <f t="array" ref="B189">_xlfn.XLOOKUP(DATE(YEAR(A189),MONTH(A189),1)&amp;C189,'MAANG Data'!$A$2:$A$1517&amp;'MAANG Data'!$H$2:$H$1517,'MAANG Data'!$E$2:$E$1517)</f>
        <v>74.835624694824205</v>
      </c>
      <c r="C189" s="10" t="s">
        <v>10</v>
      </c>
    </row>
    <row r="190" spans="1:3" x14ac:dyDescent="0.25">
      <c r="A190" s="11">
        <v>43862</v>
      </c>
      <c r="B190" s="10" cm="1">
        <f t="array" ref="B190">_xlfn.XLOOKUP(DATE(YEAR(A190),MONTH(A190),1)&amp;C190,'MAANG Data'!$A$2:$A$1517&amp;'MAANG Data'!$H$2:$H$1517,'MAANG Data'!$E$2:$E$1517)</f>
        <v>66.095008850097599</v>
      </c>
      <c r="C190" s="10" t="s">
        <v>10</v>
      </c>
    </row>
    <row r="191" spans="1:3" x14ac:dyDescent="0.25">
      <c r="A191" s="11">
        <v>43891</v>
      </c>
      <c r="B191" s="10" cm="1">
        <f t="array" ref="B191">_xlfn.XLOOKUP(DATE(YEAR(A191),MONTH(A191),1)&amp;C191,'MAANG Data'!$A$2:$A$1517&amp;'MAANG Data'!$H$2:$H$1517,'MAANG Data'!$E$2:$E$1517)</f>
        <v>61.630027770996001</v>
      </c>
      <c r="C191" s="10" t="s">
        <v>10</v>
      </c>
    </row>
    <row r="192" spans="1:3" x14ac:dyDescent="0.25">
      <c r="A192" s="11">
        <v>43922</v>
      </c>
      <c r="B192" s="10" cm="1">
        <f t="array" ref="B192">_xlfn.XLOOKUP(DATE(YEAR(A192),MONTH(A192),1)&amp;C192,'MAANG Data'!$A$2:$A$1517&amp;'MAANG Data'!$H$2:$H$1517,'MAANG Data'!$E$2:$E$1517)</f>
        <v>71.205711364746094</v>
      </c>
      <c r="C192" s="10" t="s">
        <v>10</v>
      </c>
    </row>
    <row r="193" spans="1:3" x14ac:dyDescent="0.25">
      <c r="A193" s="11">
        <v>43952</v>
      </c>
      <c r="B193" s="10" cm="1">
        <f t="array" ref="B193">_xlfn.XLOOKUP(DATE(YEAR(A193),MONTH(A193),1)&amp;C193,'MAANG Data'!$A$2:$A$1517&amp;'MAANG Data'!$H$2:$H$1517,'MAANG Data'!$E$2:$E$1517)</f>
        <v>77.056327819824205</v>
      </c>
      <c r="C193" s="10" t="s">
        <v>10</v>
      </c>
    </row>
    <row r="194" spans="1:3" x14ac:dyDescent="0.25">
      <c r="A194" s="11">
        <v>43983</v>
      </c>
      <c r="B194" s="10" cm="1">
        <f t="array" ref="B194">_xlfn.XLOOKUP(DATE(YEAR(A194),MONTH(A194),1)&amp;C194,'MAANG Data'!$A$2:$A$1517&amp;'MAANG Data'!$H$2:$H$1517,'MAANG Data'!$E$2:$E$1517)</f>
        <v>88.652702331542898</v>
      </c>
      <c r="C194" s="10" t="s">
        <v>10</v>
      </c>
    </row>
    <row r="195" spans="1:3" x14ac:dyDescent="0.25">
      <c r="A195" s="11">
        <v>44013</v>
      </c>
      <c r="B195" s="10" cm="1">
        <f t="array" ref="B195">_xlfn.XLOOKUP(DATE(YEAR(A195),MONTH(A195),1)&amp;C195,'MAANG Data'!$A$2:$A$1517&amp;'MAANG Data'!$H$2:$H$1517,'MAANG Data'!$E$2:$E$1517)</f>
        <v>103.29207611083901</v>
      </c>
      <c r="C195" s="10" t="s">
        <v>10</v>
      </c>
    </row>
    <row r="196" spans="1:3" x14ac:dyDescent="0.25">
      <c r="A196" s="11">
        <v>44044</v>
      </c>
      <c r="B196" s="10" cm="1">
        <f t="array" ref="B196">_xlfn.XLOOKUP(DATE(YEAR(A196),MONTH(A196),1)&amp;C196,'MAANG Data'!$A$2:$A$1517&amp;'MAANG Data'!$H$2:$H$1517,'MAANG Data'!$E$2:$E$1517)</f>
        <v>125.43578338623</v>
      </c>
      <c r="C196" s="10" t="s">
        <v>10</v>
      </c>
    </row>
    <row r="197" spans="1:3" x14ac:dyDescent="0.25">
      <c r="A197" s="11">
        <v>44075</v>
      </c>
      <c r="B197" s="10" cm="1">
        <f t="array" ref="B197">_xlfn.XLOOKUP(DATE(YEAR(A197),MONTH(A197),1)&amp;C197,'MAANG Data'!$A$2:$A$1517&amp;'MAANG Data'!$H$2:$H$1517,'MAANG Data'!$E$2:$E$1517)</f>
        <v>112.77828979492099</v>
      </c>
      <c r="C197" s="10" t="s">
        <v>10</v>
      </c>
    </row>
    <row r="198" spans="1:3" x14ac:dyDescent="0.25">
      <c r="A198" s="11">
        <v>44105</v>
      </c>
      <c r="B198" s="10" cm="1">
        <f t="array" ref="B198">_xlfn.XLOOKUP(DATE(YEAR(A198),MONTH(A198),1)&amp;C198,'MAANG Data'!$A$2:$A$1517&amp;'MAANG Data'!$H$2:$H$1517,'MAANG Data'!$E$2:$E$1517)</f>
        <v>106.010246276855</v>
      </c>
      <c r="C198" s="10" t="s">
        <v>10</v>
      </c>
    </row>
    <row r="199" spans="1:3" x14ac:dyDescent="0.25">
      <c r="A199" s="11">
        <v>44136</v>
      </c>
      <c r="B199" s="10" cm="1">
        <f t="array" ref="B199">_xlfn.XLOOKUP(DATE(YEAR(A199),MONTH(A199),1)&amp;C199,'MAANG Data'!$A$2:$A$1517&amp;'MAANG Data'!$H$2:$H$1517,'MAANG Data'!$E$2:$E$1517)</f>
        <v>115.93349456787099</v>
      </c>
      <c r="C199" s="10" t="s">
        <v>10</v>
      </c>
    </row>
    <row r="200" spans="1:3" x14ac:dyDescent="0.25">
      <c r="A200" s="11">
        <v>44166</v>
      </c>
      <c r="B200" s="10" cm="1">
        <f t="array" ref="B200">_xlfn.XLOOKUP(DATE(YEAR(A200),MONTH(A200),1)&amp;C200,'MAANG Data'!$A$2:$A$1517&amp;'MAANG Data'!$H$2:$H$1517,'MAANG Data'!$E$2:$E$1517)</f>
        <v>129.43934631347599</v>
      </c>
      <c r="C200" s="10" t="s">
        <v>10</v>
      </c>
    </row>
    <row r="201" spans="1:3" x14ac:dyDescent="0.25">
      <c r="A201" s="11">
        <v>44197</v>
      </c>
      <c r="B201" s="10" cm="1">
        <f t="array" ref="B201">_xlfn.XLOOKUP(DATE(YEAR(A201),MONTH(A201),1)&amp;C201,'MAANG Data'!$A$2:$A$1517&amp;'MAANG Data'!$H$2:$H$1517,'MAANG Data'!$E$2:$E$1517)</f>
        <v>128.72724914550699</v>
      </c>
      <c r="C201" s="10" t="s">
        <v>10</v>
      </c>
    </row>
    <row r="202" spans="1:3" x14ac:dyDescent="0.25">
      <c r="A202" s="11">
        <v>44228</v>
      </c>
      <c r="B202" s="10" cm="1">
        <f t="array" ref="B202">_xlfn.XLOOKUP(DATE(YEAR(A202),MONTH(A202),1)&amp;C202,'MAANG Data'!$A$2:$A$1517&amp;'MAANG Data'!$H$2:$H$1517,'MAANG Data'!$E$2:$E$1517)</f>
        <v>118.28936004638599</v>
      </c>
      <c r="C202" s="10" t="s">
        <v>10</v>
      </c>
    </row>
    <row r="203" spans="1:3" x14ac:dyDescent="0.25">
      <c r="A203" s="11">
        <v>44256</v>
      </c>
      <c r="B203" s="10" cm="1">
        <f t="array" ref="B203">_xlfn.XLOOKUP(DATE(YEAR(A203),MONTH(A203),1)&amp;C203,'MAANG Data'!$A$2:$A$1517&amp;'MAANG Data'!$H$2:$H$1517,'MAANG Data'!$E$2:$E$1517)</f>
        <v>119.33561706542901</v>
      </c>
      <c r="C203" s="10" t="s">
        <v>10</v>
      </c>
    </row>
    <row r="204" spans="1:3" x14ac:dyDescent="0.25">
      <c r="A204" s="11">
        <v>44287</v>
      </c>
      <c r="B204" s="10" cm="1">
        <f t="array" ref="B204">_xlfn.XLOOKUP(DATE(YEAR(A204),MONTH(A204),1)&amp;C204,'MAANG Data'!$A$2:$A$1517&amp;'MAANG Data'!$H$2:$H$1517,'MAANG Data'!$E$2:$E$1517)</f>
        <v>128.43109130859301</v>
      </c>
      <c r="C204" s="10" t="s">
        <v>10</v>
      </c>
    </row>
    <row r="205" spans="1:3" x14ac:dyDescent="0.25">
      <c r="A205" s="11">
        <v>44317</v>
      </c>
      <c r="B205" s="10" cm="1">
        <f t="array" ref="B205">_xlfn.XLOOKUP(DATE(YEAR(A205),MONTH(A205),1)&amp;C205,'MAANG Data'!$A$2:$A$1517&amp;'MAANG Data'!$H$2:$H$1517,'MAANG Data'!$E$2:$E$1517)</f>
        <v>121.738929748535</v>
      </c>
      <c r="C205" s="10" t="s">
        <v>10</v>
      </c>
    </row>
    <row r="206" spans="1:3" x14ac:dyDescent="0.25">
      <c r="A206" s="11">
        <v>44348</v>
      </c>
      <c r="B206" s="10" cm="1">
        <f t="array" ref="B206">_xlfn.XLOOKUP(DATE(YEAR(A206),MONTH(A206),1)&amp;C206,'MAANG Data'!$A$2:$A$1517&amp;'MAANG Data'!$H$2:$H$1517,'MAANG Data'!$E$2:$E$1517)</f>
        <v>134.03161621093699</v>
      </c>
      <c r="C206" s="10" t="s">
        <v>10</v>
      </c>
    </row>
    <row r="207" spans="1:3" x14ac:dyDescent="0.25">
      <c r="A207" s="11">
        <v>44378</v>
      </c>
      <c r="B207" s="10" cm="1">
        <f t="array" ref="B207">_xlfn.XLOOKUP(DATE(YEAR(A207),MONTH(A207),1)&amp;C207,'MAANG Data'!$A$2:$A$1517&amp;'MAANG Data'!$H$2:$H$1517,'MAANG Data'!$E$2:$E$1517)</f>
        <v>142.74136352539</v>
      </c>
      <c r="C207" s="10" t="s">
        <v>10</v>
      </c>
    </row>
    <row r="208" spans="1:3" x14ac:dyDescent="0.25">
      <c r="A208" s="11">
        <v>44409</v>
      </c>
      <c r="B208" s="10" cm="1">
        <f t="array" ref="B208">_xlfn.XLOOKUP(DATE(YEAR(A208),MONTH(A208),1)&amp;C208,'MAANG Data'!$A$2:$A$1517&amp;'MAANG Data'!$H$2:$H$1517,'MAANG Data'!$E$2:$E$1517)</f>
        <v>148.583724975585</v>
      </c>
      <c r="C208" s="10" t="s">
        <v>10</v>
      </c>
    </row>
    <row r="209" spans="1:3" x14ac:dyDescent="0.25">
      <c r="A209" s="11">
        <v>44440</v>
      </c>
      <c r="B209" s="10" cm="1">
        <f t="array" ref="B209">_xlfn.XLOOKUP(DATE(YEAR(A209),MONTH(A209),1)&amp;C209,'MAANG Data'!$A$2:$A$1517&amp;'MAANG Data'!$H$2:$H$1517,'MAANG Data'!$E$2:$E$1517)</f>
        <v>138.682037353515</v>
      </c>
      <c r="C209" s="10" t="s">
        <v>10</v>
      </c>
    </row>
    <row r="210" spans="1:3" x14ac:dyDescent="0.25">
      <c r="A210" s="11">
        <v>44470</v>
      </c>
      <c r="B210" s="10" cm="1">
        <f t="array" ref="B210">_xlfn.XLOOKUP(DATE(YEAR(A210),MONTH(A210),1)&amp;C210,'MAANG Data'!$A$2:$A$1517&amp;'MAANG Data'!$H$2:$H$1517,'MAANG Data'!$E$2:$E$1517)</f>
        <v>146.81674194335901</v>
      </c>
      <c r="C210" s="10" t="s">
        <v>10</v>
      </c>
    </row>
    <row r="211" spans="1:3" x14ac:dyDescent="0.25">
      <c r="A211" s="11">
        <v>44501</v>
      </c>
      <c r="B211" s="10" cm="1">
        <f t="array" ref="B211">_xlfn.XLOOKUP(DATE(YEAR(A211),MONTH(A211),1)&amp;C211,'MAANG Data'!$A$2:$A$1517&amp;'MAANG Data'!$H$2:$H$1517,'MAANG Data'!$E$2:$E$1517)</f>
        <v>162.00808715820301</v>
      </c>
      <c r="C211" s="10" t="s">
        <v>10</v>
      </c>
    </row>
    <row r="212" spans="1:3" x14ac:dyDescent="0.25">
      <c r="A212" s="11">
        <v>44531</v>
      </c>
      <c r="B212" s="10" cm="1">
        <f t="array" ref="B212">_xlfn.XLOOKUP(DATE(YEAR(A212),MONTH(A212),1)&amp;C212,'MAANG Data'!$A$2:$A$1517&amp;'MAANG Data'!$H$2:$H$1517,'MAANG Data'!$E$2:$E$1517)</f>
        <v>174.28770446777301</v>
      </c>
      <c r="C212" s="10" t="s">
        <v>10</v>
      </c>
    </row>
    <row r="213" spans="1:3" x14ac:dyDescent="0.25">
      <c r="A213" s="11">
        <v>44562</v>
      </c>
      <c r="B213" s="10" cm="1">
        <f t="array" ref="B213">_xlfn.XLOOKUP(DATE(YEAR(A213),MONTH(A213),1)&amp;C213,'MAANG Data'!$A$2:$A$1517&amp;'MAANG Data'!$H$2:$H$1517,'MAANG Data'!$E$2:$E$1517)</f>
        <v>171.54928588867099</v>
      </c>
      <c r="C213" s="10" t="s">
        <v>10</v>
      </c>
    </row>
    <row r="214" spans="1:3" x14ac:dyDescent="0.25">
      <c r="A214" s="11">
        <v>44593</v>
      </c>
      <c r="B214" s="10" cm="1">
        <f t="array" ref="B214">_xlfn.XLOOKUP(DATE(YEAR(A214),MONTH(A214),1)&amp;C214,'MAANG Data'!$A$2:$A$1517&amp;'MAANG Data'!$H$2:$H$1517,'MAANG Data'!$E$2:$E$1517)</f>
        <v>162.06784057617099</v>
      </c>
      <c r="C214" s="10" t="s">
        <v>10</v>
      </c>
    </row>
    <row r="215" spans="1:3" x14ac:dyDescent="0.25">
      <c r="A215" s="11">
        <v>44621</v>
      </c>
      <c r="B215" s="10" cm="1">
        <f t="array" ref="B215">_xlfn.XLOOKUP(DATE(YEAR(A215),MONTH(A215),1)&amp;C215,'MAANG Data'!$A$2:$A$1517&amp;'MAANG Data'!$H$2:$H$1517,'MAANG Data'!$E$2:$E$1517)</f>
        <v>171.60078430175699</v>
      </c>
      <c r="C215" s="10" t="s">
        <v>10</v>
      </c>
    </row>
    <row r="216" spans="1:3" x14ac:dyDescent="0.25">
      <c r="A216" s="11">
        <v>44652</v>
      </c>
      <c r="B216" s="10" cm="1">
        <f t="array" ref="B216">_xlfn.XLOOKUP(DATE(YEAR(A216),MONTH(A216),1)&amp;C216,'MAANG Data'!$A$2:$A$1517&amp;'MAANG Data'!$H$2:$H$1517,'MAANG Data'!$E$2:$E$1517)</f>
        <v>154.93305969238199</v>
      </c>
      <c r="C216" s="10" t="s">
        <v>10</v>
      </c>
    </row>
    <row r="217" spans="1:3" x14ac:dyDescent="0.25">
      <c r="A217" s="11">
        <v>44682</v>
      </c>
      <c r="B217" s="10" cm="1">
        <f t="array" ref="B217">_xlfn.XLOOKUP(DATE(YEAR(A217),MONTH(A217),1)&amp;C217,'MAANG Data'!$A$2:$A$1517&amp;'MAANG Data'!$H$2:$H$1517,'MAANG Data'!$E$2:$E$1517)</f>
        <v>146.27488708496</v>
      </c>
      <c r="C217" s="10" t="s">
        <v>10</v>
      </c>
    </row>
    <row r="218" spans="1:3" x14ac:dyDescent="0.25">
      <c r="A218" s="11">
        <v>44713</v>
      </c>
      <c r="B218" s="10" cm="1">
        <f t="array" ref="B218">_xlfn.XLOOKUP(DATE(YEAR(A218),MONTH(A218),1)&amp;C218,'MAANG Data'!$A$2:$A$1517&amp;'MAANG Data'!$H$2:$H$1517,'MAANG Data'!$E$2:$E$1517)</f>
        <v>134.56118774414</v>
      </c>
      <c r="C218" s="10" t="s">
        <v>10</v>
      </c>
    </row>
    <row r="219" spans="1:3" x14ac:dyDescent="0.25">
      <c r="A219" s="11">
        <v>44743</v>
      </c>
      <c r="B219" s="10" cm="1">
        <f t="array" ref="B219">_xlfn.XLOOKUP(DATE(YEAR(A219),MONTH(A219),1)&amp;C219,'MAANG Data'!$A$2:$A$1517&amp;'MAANG Data'!$H$2:$H$1517,'MAANG Data'!$E$2:$E$1517)</f>
        <v>159.94398498535099</v>
      </c>
      <c r="C219" s="10" t="s">
        <v>10</v>
      </c>
    </row>
    <row r="220" spans="1:3" x14ac:dyDescent="0.25">
      <c r="A220" s="11">
        <v>44774</v>
      </c>
      <c r="B220" s="10" cm="1">
        <f t="array" ref="B220">_xlfn.XLOOKUP(DATE(YEAR(A220),MONTH(A220),1)&amp;C220,'MAANG Data'!$A$2:$A$1517&amp;'MAANG Data'!$H$2:$H$1517,'MAANG Data'!$E$2:$E$1517)</f>
        <v>154.73751831054599</v>
      </c>
      <c r="C220" s="10" t="s">
        <v>10</v>
      </c>
    </row>
    <row r="221" spans="1:3" x14ac:dyDescent="0.25">
      <c r="A221" s="11">
        <v>44805</v>
      </c>
      <c r="B221" s="10" cm="1">
        <f t="array" ref="B221">_xlfn.XLOOKUP(DATE(YEAR(A221),MONTH(A221),1)&amp;C221,'MAANG Data'!$A$2:$A$1517&amp;'MAANG Data'!$H$2:$H$1517,'MAANG Data'!$E$2:$E$1517)</f>
        <v>136.20675659179599</v>
      </c>
      <c r="C221" s="10" t="s">
        <v>10</v>
      </c>
    </row>
    <row r="222" spans="1:3" x14ac:dyDescent="0.25">
      <c r="A222" s="11">
        <v>44835</v>
      </c>
      <c r="B222" s="10" cm="1">
        <f t="array" ref="B222">_xlfn.XLOOKUP(DATE(YEAR(A222),MONTH(A222),1)&amp;C222,'MAANG Data'!$A$2:$A$1517&amp;'MAANG Data'!$H$2:$H$1517,'MAANG Data'!$E$2:$E$1517)</f>
        <v>151.12840270996</v>
      </c>
      <c r="C222" s="10" t="s">
        <v>10</v>
      </c>
    </row>
    <row r="223" spans="1:3" x14ac:dyDescent="0.25">
      <c r="A223" s="11">
        <v>44866</v>
      </c>
      <c r="B223" s="10" cm="1">
        <f t="array" ref="B223">_xlfn.XLOOKUP(DATE(YEAR(A223),MONTH(A223),1)&amp;C223,'MAANG Data'!$A$2:$A$1517&amp;'MAANG Data'!$H$2:$H$1517,'MAANG Data'!$E$2:$E$1517)</f>
        <v>145.89498901367099</v>
      </c>
      <c r="C223" s="10" t="s">
        <v>10</v>
      </c>
    </row>
    <row r="224" spans="1:3" x14ac:dyDescent="0.25">
      <c r="A224" s="11">
        <v>44896</v>
      </c>
      <c r="B224" s="10" cm="1">
        <f t="array" ref="B224">_xlfn.XLOOKUP(DATE(YEAR(A224),MONTH(A224),1)&amp;C224,'MAANG Data'!$A$2:$A$1517&amp;'MAANG Data'!$H$2:$H$1517,'MAANG Data'!$E$2:$E$1517)</f>
        <v>128.26844787597599</v>
      </c>
      <c r="C224" s="10" t="s">
        <v>10</v>
      </c>
    </row>
    <row r="225" spans="1:3" x14ac:dyDescent="0.25">
      <c r="A225" s="11">
        <v>44927</v>
      </c>
      <c r="B225" s="10" cm="1">
        <f t="array" ref="B225">_xlfn.XLOOKUP(DATE(YEAR(A225),MONTH(A225),1)&amp;C225,'MAANG Data'!$A$2:$A$1517&amp;'MAANG Data'!$H$2:$H$1517,'MAANG Data'!$E$2:$E$1517)</f>
        <v>142.44482421875</v>
      </c>
      <c r="C225" s="10" t="s">
        <v>10</v>
      </c>
    </row>
    <row r="226" spans="1:3" x14ac:dyDescent="0.25">
      <c r="A226" s="11">
        <v>44958</v>
      </c>
      <c r="B226" s="10" cm="1">
        <f t="array" ref="B226">_xlfn.XLOOKUP(DATE(YEAR(A226),MONTH(A226),1)&amp;C226,'MAANG Data'!$A$2:$A$1517&amp;'MAANG Data'!$H$2:$H$1517,'MAANG Data'!$E$2:$E$1517)</f>
        <v>145.52493286132801</v>
      </c>
      <c r="C226" s="10" t="s">
        <v>10</v>
      </c>
    </row>
    <row r="227" spans="1:3" x14ac:dyDescent="0.25">
      <c r="A227" s="11">
        <v>44986</v>
      </c>
      <c r="B227" s="10" cm="1">
        <f t="array" ref="B227">_xlfn.XLOOKUP(DATE(YEAR(A227),MONTH(A227),1)&amp;C227,'MAANG Data'!$A$2:$A$1517&amp;'MAANG Data'!$H$2:$H$1517,'MAANG Data'!$E$2:$E$1517)</f>
        <v>163.03981018066401</v>
      </c>
      <c r="C227" s="10" t="s">
        <v>10</v>
      </c>
    </row>
    <row r="228" spans="1:3" x14ac:dyDescent="0.25">
      <c r="A228" s="11">
        <v>45017</v>
      </c>
      <c r="B228" s="10" cm="1">
        <f t="array" ref="B228">_xlfn.XLOOKUP(DATE(YEAR(A228),MONTH(A228),1)&amp;C228,'MAANG Data'!$A$2:$A$1517&amp;'MAANG Data'!$H$2:$H$1517,'MAANG Data'!$E$2:$E$1517)</f>
        <v>167.76589965820301</v>
      </c>
      <c r="C228" s="10" t="s">
        <v>10</v>
      </c>
    </row>
    <row r="229" spans="1:3" x14ac:dyDescent="0.25">
      <c r="A229" s="11">
        <v>45047</v>
      </c>
      <c r="B229" s="10" cm="1">
        <f t="array" ref="B229">_xlfn.XLOOKUP(DATE(YEAR(A229),MONTH(A229),1)&amp;C229,'MAANG Data'!$A$2:$A$1517&amp;'MAANG Data'!$H$2:$H$1517,'MAANG Data'!$E$2:$E$1517)</f>
        <v>175.25050354003901</v>
      </c>
      <c r="C229" s="10" t="s">
        <v>10</v>
      </c>
    </row>
    <row r="230" spans="1:3" x14ac:dyDescent="0.25">
      <c r="A230" s="11">
        <v>45078</v>
      </c>
      <c r="B230" s="10" cm="1">
        <f t="array" ref="B230">_xlfn.XLOOKUP(DATE(YEAR(A230),MONTH(A230),1)&amp;C230,'MAANG Data'!$A$2:$A$1517&amp;'MAANG Data'!$H$2:$H$1517,'MAANG Data'!$E$2:$E$1517)</f>
        <v>192.04718017578099</v>
      </c>
      <c r="C230" s="10" t="s">
        <v>10</v>
      </c>
    </row>
    <row r="231" spans="1:3" x14ac:dyDescent="0.25">
      <c r="A231" s="11">
        <v>45108</v>
      </c>
      <c r="B231" s="10" cm="1">
        <f t="array" ref="B231">_xlfn.XLOOKUP(DATE(YEAR(A231),MONTH(A231),1)&amp;C231,'MAANG Data'!$A$2:$A$1517&amp;'MAANG Data'!$H$2:$H$1517,'MAANG Data'!$E$2:$E$1517)</f>
        <v>194.50259399414</v>
      </c>
      <c r="C231" s="10" t="s">
        <v>10</v>
      </c>
    </row>
    <row r="232" spans="1:3" x14ac:dyDescent="0.25">
      <c r="A232" s="11">
        <v>45139</v>
      </c>
      <c r="B232" s="10" cm="1">
        <f t="array" ref="B232">_xlfn.XLOOKUP(DATE(YEAR(A232),MONTH(A232),1)&amp;C232,'MAANG Data'!$A$2:$A$1517&amp;'MAANG Data'!$H$2:$H$1517,'MAANG Data'!$E$2:$E$1517)</f>
        <v>186.00764465332</v>
      </c>
      <c r="C232" s="10" t="s">
        <v>10</v>
      </c>
    </row>
    <row r="233" spans="1:3" x14ac:dyDescent="0.25">
      <c r="A233" s="11">
        <v>45170</v>
      </c>
      <c r="B233" s="10" cm="1">
        <f t="array" ref="B233">_xlfn.XLOOKUP(DATE(YEAR(A233),MONTH(A233),1)&amp;C233,'MAANG Data'!$A$2:$A$1517&amp;'MAANG Data'!$H$2:$H$1517,'MAANG Data'!$E$2:$E$1517)</f>
        <v>169.74171447753901</v>
      </c>
      <c r="C233" s="10" t="s">
        <v>10</v>
      </c>
    </row>
    <row r="234" spans="1:3" x14ac:dyDescent="0.25">
      <c r="A234" s="11">
        <v>45200</v>
      </c>
      <c r="B234" s="10" cm="1">
        <f t="array" ref="B234">_xlfn.XLOOKUP(DATE(YEAR(A234),MONTH(A234),1)&amp;C234,'MAANG Data'!$A$2:$A$1517&amp;'MAANG Data'!$H$2:$H$1517,'MAANG Data'!$E$2:$E$1517)</f>
        <v>169.30546569824199</v>
      </c>
      <c r="C234" s="10" t="s">
        <v>10</v>
      </c>
    </row>
    <row r="235" spans="1:3" x14ac:dyDescent="0.25">
      <c r="A235" s="11">
        <v>45231</v>
      </c>
      <c r="B235" s="10" cm="1">
        <f t="array" ref="B235">_xlfn.XLOOKUP(DATE(YEAR(A235),MONTH(A235),1)&amp;C235,'MAANG Data'!$A$2:$A$1517&amp;'MAANG Data'!$H$2:$H$1517,'MAANG Data'!$E$2:$E$1517)</f>
        <v>188.32096862792901</v>
      </c>
      <c r="C235" s="10" t="s">
        <v>10</v>
      </c>
    </row>
    <row r="236" spans="1:3" x14ac:dyDescent="0.25">
      <c r="A236" s="11">
        <v>45261</v>
      </c>
      <c r="B236" s="10" cm="1">
        <f t="array" ref="B236">_xlfn.XLOOKUP(DATE(YEAR(A236),MONTH(A236),1)&amp;C236,'MAANG Data'!$A$2:$A$1517&amp;'MAANG Data'!$H$2:$H$1517,'MAANG Data'!$E$2:$E$1517)</f>
        <v>191.13031005859301</v>
      </c>
      <c r="C236" s="10" t="s">
        <v>10</v>
      </c>
    </row>
    <row r="237" spans="1:3" x14ac:dyDescent="0.25">
      <c r="A237" s="11">
        <v>45292</v>
      </c>
      <c r="B237" s="10" cm="1">
        <f t="array" ref="B237">_xlfn.XLOOKUP(DATE(YEAR(A237),MONTH(A237),1)&amp;C237,'MAANG Data'!$A$2:$A$1517&amp;'MAANG Data'!$H$2:$H$1517,'MAANG Data'!$E$2:$E$1517)</f>
        <v>183.05943298339801</v>
      </c>
      <c r="C237" s="10" t="s">
        <v>10</v>
      </c>
    </row>
    <row r="238" spans="1:3" x14ac:dyDescent="0.25">
      <c r="A238" s="11">
        <v>45323</v>
      </c>
      <c r="B238" s="10" cm="1">
        <f t="array" ref="B238">_xlfn.XLOOKUP(DATE(YEAR(A238),MONTH(A238),1)&amp;C238,'MAANG Data'!$A$2:$A$1517&amp;'MAANG Data'!$H$2:$H$1517,'MAANG Data'!$E$2:$E$1517)</f>
        <v>179.43597412109301</v>
      </c>
      <c r="C238" s="10" t="s">
        <v>10</v>
      </c>
    </row>
    <row r="239" spans="1:3" x14ac:dyDescent="0.25">
      <c r="A239" s="11">
        <v>45352</v>
      </c>
      <c r="B239" s="10" cm="1">
        <f t="array" ref="B239">_xlfn.XLOOKUP(DATE(YEAR(A239),MONTH(A239),1)&amp;C239,'MAANG Data'!$A$2:$A$1517&amp;'MAANG Data'!$H$2:$H$1517,'MAANG Data'!$E$2:$E$1517)</f>
        <v>170.45057678222599</v>
      </c>
      <c r="C239" s="10" t="s">
        <v>10</v>
      </c>
    </row>
    <row r="240" spans="1:3" x14ac:dyDescent="0.25">
      <c r="A240" s="11">
        <v>45383</v>
      </c>
      <c r="B240" s="10" cm="1">
        <f t="array" ref="B240">_xlfn.XLOOKUP(DATE(YEAR(A240),MONTH(A240),1)&amp;C240,'MAANG Data'!$A$2:$A$1517&amp;'MAANG Data'!$H$2:$H$1517,'MAANG Data'!$E$2:$E$1517)</f>
        <v>169.30749511718699</v>
      </c>
      <c r="C240" s="10" t="s">
        <v>10</v>
      </c>
    </row>
    <row r="241" spans="1:3" x14ac:dyDescent="0.25">
      <c r="A241" s="11">
        <v>45413</v>
      </c>
      <c r="B241" s="10" cm="1">
        <f t="array" ref="B241">_xlfn.XLOOKUP(DATE(YEAR(A241),MONTH(A241),1)&amp;C241,'MAANG Data'!$A$2:$A$1517&amp;'MAANG Data'!$H$2:$H$1517,'MAANG Data'!$E$2:$E$1517)</f>
        <v>191.09590148925699</v>
      </c>
      <c r="C241" s="10" t="s">
        <v>10</v>
      </c>
    </row>
    <row r="242" spans="1:3" x14ac:dyDescent="0.25">
      <c r="A242" s="11">
        <v>45444</v>
      </c>
      <c r="B242" s="10" cm="1">
        <f t="array" ref="B242">_xlfn.XLOOKUP(DATE(YEAR(A242),MONTH(A242),1)&amp;C242,'MAANG Data'!$A$2:$A$1517&amp;'MAANG Data'!$H$2:$H$1517,'MAANG Data'!$E$2:$E$1517)</f>
        <v>209.63957214355401</v>
      </c>
      <c r="C242" s="10" t="s">
        <v>10</v>
      </c>
    </row>
    <row r="243" spans="1:3" x14ac:dyDescent="0.25">
      <c r="A243" s="11">
        <v>45474</v>
      </c>
      <c r="B243" s="10" cm="1">
        <f t="array" ref="B243">_xlfn.XLOOKUP(DATE(YEAR(A243),MONTH(A243),1)&amp;C243,'MAANG Data'!$A$2:$A$1517&amp;'MAANG Data'!$H$2:$H$1517,'MAANG Data'!$E$2:$E$1517)</f>
        <v>221.04623413085901</v>
      </c>
      <c r="C243" s="10" t="s">
        <v>10</v>
      </c>
    </row>
    <row r="244" spans="1:3" x14ac:dyDescent="0.25">
      <c r="A244" s="11">
        <v>45505</v>
      </c>
      <c r="B244" s="10" cm="1">
        <f t="array" ref="B244">_xlfn.XLOOKUP(DATE(YEAR(A244),MONTH(A244),1)&amp;C244,'MAANG Data'!$A$2:$A$1517&amp;'MAANG Data'!$H$2:$H$1517,'MAANG Data'!$E$2:$E$1517)</f>
        <v>227.93402099609301</v>
      </c>
      <c r="C244" s="10" t="s">
        <v>10</v>
      </c>
    </row>
    <row r="245" spans="1:3" x14ac:dyDescent="0.25">
      <c r="A245" s="11">
        <v>45536</v>
      </c>
      <c r="B245" s="10" cm="1">
        <f t="array" ref="B245">_xlfn.XLOOKUP(DATE(YEAR(A245),MONTH(A245),1)&amp;C245,'MAANG Data'!$A$2:$A$1517&amp;'MAANG Data'!$H$2:$H$1517,'MAANG Data'!$E$2:$E$1517)</f>
        <v>232.183837890625</v>
      </c>
      <c r="C245" s="10" t="s">
        <v>10</v>
      </c>
    </row>
    <row r="246" spans="1:3" x14ac:dyDescent="0.25">
      <c r="A246" s="11">
        <v>45566</v>
      </c>
      <c r="B246" s="10" cm="1">
        <f t="array" ref="B246">_xlfn.XLOOKUP(DATE(YEAR(A246),MONTH(A246),1)&amp;C246,'MAANG Data'!$A$2:$A$1517&amp;'MAANG Data'!$H$2:$H$1517,'MAANG Data'!$E$2:$E$1517)</f>
        <v>225.11868286132801</v>
      </c>
      <c r="C246" s="10" t="s">
        <v>10</v>
      </c>
    </row>
    <row r="247" spans="1:3" x14ac:dyDescent="0.25">
      <c r="A247" s="11">
        <v>45597</v>
      </c>
      <c r="B247" s="10" cm="1">
        <f t="array" ref="B247">_xlfn.XLOOKUP(DATE(YEAR(A247),MONTH(A247),1)&amp;C247,'MAANG Data'!$A$2:$A$1517&amp;'MAANG Data'!$H$2:$H$1517,'MAANG Data'!$E$2:$E$1517)</f>
        <v>236.49868774414</v>
      </c>
      <c r="C247" s="10" t="s">
        <v>10</v>
      </c>
    </row>
    <row r="248" spans="1:3" x14ac:dyDescent="0.25">
      <c r="A248" s="11">
        <v>45627</v>
      </c>
      <c r="B248" s="10" cm="1">
        <f t="array" ref="B248">_xlfn.XLOOKUP(DATE(YEAR(A248),MONTH(A248),1)&amp;C248,'MAANG Data'!$A$2:$A$1517&amp;'MAANG Data'!$H$2:$H$1517,'MAANG Data'!$E$2:$E$1517)</f>
        <v>249.8173828125</v>
      </c>
      <c r="C248" s="10" t="s">
        <v>10</v>
      </c>
    </row>
    <row r="249" spans="1:3" x14ac:dyDescent="0.25">
      <c r="A249" s="11">
        <v>45658</v>
      </c>
      <c r="B249" s="10" cm="1">
        <f t="array" ref="B249">_xlfn.XLOOKUP(DATE(YEAR(A249),MONTH(A249),1)&amp;C249,'MAANG Data'!$A$2:$A$1517&amp;'MAANG Data'!$H$2:$H$1517,'MAANG Data'!$E$2:$E$1517)</f>
        <v>235.43208312988199</v>
      </c>
      <c r="C249" s="10" t="s">
        <v>10</v>
      </c>
    </row>
    <row r="250" spans="1:3" x14ac:dyDescent="0.25">
      <c r="A250" s="11">
        <v>45689</v>
      </c>
      <c r="B250" s="10" cm="1">
        <f t="array" ref="B250">_xlfn.XLOOKUP(DATE(YEAR(A250),MONTH(A250),1)&amp;C250,'MAANG Data'!$A$2:$A$1517&amp;'MAANG Data'!$H$2:$H$1517,'MAANG Data'!$E$2:$E$1517)</f>
        <v>241.25801086425699</v>
      </c>
      <c r="C250" s="10" t="s">
        <v>10</v>
      </c>
    </row>
    <row r="251" spans="1:3" x14ac:dyDescent="0.25">
      <c r="A251" s="11">
        <v>45717</v>
      </c>
      <c r="B251" s="10" cm="1">
        <f t="array" ref="B251">_xlfn.XLOOKUP(DATE(YEAR(A251),MONTH(A251),1)&amp;C251,'MAANG Data'!$A$2:$A$1517&amp;'MAANG Data'!$H$2:$H$1517,'MAANG Data'!$E$2:$E$1517)</f>
        <v>221.839096069335</v>
      </c>
      <c r="C251" s="10" t="s">
        <v>10</v>
      </c>
    </row>
    <row r="252" spans="1:3" x14ac:dyDescent="0.25">
      <c r="A252" s="11">
        <v>45748</v>
      </c>
      <c r="B252" s="10" cm="1">
        <f t="array" ref="B252">_xlfn.XLOOKUP(DATE(YEAR(A252),MONTH(A252),1)&amp;C252,'MAANG Data'!$A$2:$A$1517&amp;'MAANG Data'!$H$2:$H$1517,'MAANG Data'!$E$2:$E$1517)</f>
        <v>212.22171020507801</v>
      </c>
      <c r="C252" s="10" t="s">
        <v>10</v>
      </c>
    </row>
    <row r="253" spans="1:3" x14ac:dyDescent="0.25">
      <c r="A253" s="11">
        <v>45778</v>
      </c>
      <c r="B253" s="10" cm="1">
        <f t="array" ref="B253">_xlfn.XLOOKUP(DATE(YEAR(A253),MONTH(A253),1)&amp;C253,'MAANG Data'!$A$2:$A$1517&amp;'MAANG Data'!$H$2:$H$1517,'MAANG Data'!$E$2:$E$1517)</f>
        <v>200.58695983886699</v>
      </c>
      <c r="C253" s="10" t="s">
        <v>10</v>
      </c>
    </row>
    <row r="254" spans="1:3" x14ac:dyDescent="0.25">
      <c r="A254" s="11">
        <v>45809</v>
      </c>
      <c r="B254" s="10" cm="1">
        <f t="array" ref="B254">_xlfn.XLOOKUP(DATE(YEAR(A254),MONTH(A254),1)&amp;C254,'MAANG Data'!$A$2:$A$1517&amp;'MAANG Data'!$H$2:$H$1517,'MAANG Data'!$E$2:$E$1517)</f>
        <v>205.169998168945</v>
      </c>
      <c r="C254" s="10" t="s">
        <v>10</v>
      </c>
    </row>
    <row r="255" spans="1:3" x14ac:dyDescent="0.25">
      <c r="A255" s="11">
        <v>45839</v>
      </c>
      <c r="B255" s="10" cm="1">
        <f t="array" ref="B255">_xlfn.XLOOKUP(DATE(YEAR(A255),MONTH(A255),1)&amp;C255,'MAANG Data'!$A$2:$A$1517&amp;'MAANG Data'!$H$2:$H$1517,'MAANG Data'!$E$2:$E$1517)</f>
        <v>207.57000732421801</v>
      </c>
      <c r="C255" s="10" t="s">
        <v>10</v>
      </c>
    </row>
    <row r="256" spans="1:3" x14ac:dyDescent="0.25">
      <c r="A256" s="11">
        <v>42005</v>
      </c>
      <c r="B256" s="10" cm="1">
        <f t="array" ref="B256">_xlfn.XLOOKUP(DATE(YEAR(A256),MONTH(A256),1)&amp;C256,'MAANG Data'!$A$2:$A$1517&amp;'MAANG Data'!$H$2:$H$1517,'MAANG Data'!$E$2:$E$1517)</f>
        <v>26.4953308105468</v>
      </c>
      <c r="C256" s="10" t="s">
        <v>11</v>
      </c>
    </row>
    <row r="257" spans="1:3" x14ac:dyDescent="0.25">
      <c r="A257" s="11">
        <v>42036</v>
      </c>
      <c r="B257" s="10" cm="1">
        <f t="array" ref="B257">_xlfn.XLOOKUP(DATE(YEAR(A257),MONTH(A257),1)&amp;C257,'MAANG Data'!$A$2:$A$1517&amp;'MAANG Data'!$H$2:$H$1517,'MAANG Data'!$E$2:$E$1517)</f>
        <v>27.6790256500244</v>
      </c>
      <c r="C257" s="10" t="s">
        <v>11</v>
      </c>
    </row>
    <row r="258" spans="1:3" x14ac:dyDescent="0.25">
      <c r="A258" s="11">
        <v>42064</v>
      </c>
      <c r="B258" s="10" cm="1">
        <f t="array" ref="B258">_xlfn.XLOOKUP(DATE(YEAR(A258),MONTH(A258),1)&amp;C258,'MAANG Data'!$A$2:$A$1517&amp;'MAANG Data'!$H$2:$H$1517,'MAANG Data'!$E$2:$E$1517)</f>
        <v>27.163515090942301</v>
      </c>
      <c r="C258" s="10" t="s">
        <v>11</v>
      </c>
    </row>
    <row r="259" spans="1:3" x14ac:dyDescent="0.25">
      <c r="A259" s="11">
        <v>42095</v>
      </c>
      <c r="B259" s="10" cm="1">
        <f t="array" ref="B259">_xlfn.XLOOKUP(DATE(YEAR(A259),MONTH(A259),1)&amp;C259,'MAANG Data'!$A$2:$A$1517&amp;'MAANG Data'!$H$2:$H$1517,'MAANG Data'!$E$2:$E$1517)</f>
        <v>26.7082424163818</v>
      </c>
      <c r="C259" s="10" t="s">
        <v>11</v>
      </c>
    </row>
    <row r="260" spans="1:3" x14ac:dyDescent="0.25">
      <c r="A260" s="11">
        <v>42125</v>
      </c>
      <c r="B260" s="10" cm="1">
        <f t="array" ref="B260">_xlfn.XLOOKUP(DATE(YEAR(A260),MONTH(A260),1)&amp;C260,'MAANG Data'!$A$2:$A$1517&amp;'MAANG Data'!$H$2:$H$1517,'MAANG Data'!$E$2:$E$1517)</f>
        <v>26.448287963867099</v>
      </c>
      <c r="C260" s="10" t="s">
        <v>11</v>
      </c>
    </row>
    <row r="261" spans="1:3" x14ac:dyDescent="0.25">
      <c r="A261" s="11">
        <v>42156</v>
      </c>
      <c r="B261" s="10" cm="1">
        <f t="array" ref="B261">_xlfn.XLOOKUP(DATE(YEAR(A261),MONTH(A261),1)&amp;C261,'MAANG Data'!$A$2:$A$1517&amp;'MAANG Data'!$H$2:$H$1517,'MAANG Data'!$E$2:$E$1517)</f>
        <v>25.871715545654201</v>
      </c>
      <c r="C261" s="10" t="s">
        <v>11</v>
      </c>
    </row>
    <row r="262" spans="1:3" x14ac:dyDescent="0.25">
      <c r="A262" s="11">
        <v>42186</v>
      </c>
      <c r="B262" s="10" cm="1">
        <f t="array" ref="B262">_xlfn.XLOOKUP(DATE(YEAR(A262),MONTH(A262),1)&amp;C262,'MAANG Data'!$A$2:$A$1517&amp;'MAANG Data'!$H$2:$H$1517,'MAANG Data'!$E$2:$E$1517)</f>
        <v>31.0956630706787</v>
      </c>
      <c r="C262" s="10" t="s">
        <v>11</v>
      </c>
    </row>
    <row r="263" spans="1:3" x14ac:dyDescent="0.25">
      <c r="A263" s="11">
        <v>42217</v>
      </c>
      <c r="B263" s="10" cm="1">
        <f t="array" ref="B263">_xlfn.XLOOKUP(DATE(YEAR(A263),MONTH(A263),1)&amp;C263,'MAANG Data'!$A$2:$A$1517&amp;'MAANG Data'!$H$2:$H$1517,'MAANG Data'!$E$2:$E$1517)</f>
        <v>30.7298374176025</v>
      </c>
      <c r="C263" s="10" t="s">
        <v>11</v>
      </c>
    </row>
    <row r="264" spans="1:3" x14ac:dyDescent="0.25">
      <c r="A264" s="11">
        <v>42248</v>
      </c>
      <c r="B264" s="10" cm="1">
        <f t="array" ref="B264">_xlfn.XLOOKUP(DATE(YEAR(A264),MONTH(A264),1)&amp;C264,'MAANG Data'!$A$2:$A$1517&amp;'MAANG Data'!$H$2:$H$1517,'MAANG Data'!$E$2:$E$1517)</f>
        <v>30.2412414550781</v>
      </c>
      <c r="C264" s="10" t="s">
        <v>11</v>
      </c>
    </row>
    <row r="265" spans="1:3" x14ac:dyDescent="0.25">
      <c r="A265" s="11">
        <v>42278</v>
      </c>
      <c r="B265" s="10" cm="1">
        <f t="array" ref="B265">_xlfn.XLOOKUP(DATE(YEAR(A265),MONTH(A265),1)&amp;C265,'MAANG Data'!$A$2:$A$1517&amp;'MAANG Data'!$H$2:$H$1517,'MAANG Data'!$E$2:$E$1517)</f>
        <v>35.330490112304602</v>
      </c>
      <c r="C265" s="10" t="s">
        <v>11</v>
      </c>
    </row>
    <row r="266" spans="1:3" x14ac:dyDescent="0.25">
      <c r="A266" s="11">
        <v>42309</v>
      </c>
      <c r="B266" s="10" cm="1">
        <f t="array" ref="B266">_xlfn.XLOOKUP(DATE(YEAR(A266),MONTH(A266),1)&amp;C266,'MAANG Data'!$A$2:$A$1517&amp;'MAANG Data'!$H$2:$H$1517,'MAANG Data'!$E$2:$E$1517)</f>
        <v>36.910598754882798</v>
      </c>
      <c r="C266" s="10" t="s">
        <v>11</v>
      </c>
    </row>
    <row r="267" spans="1:3" x14ac:dyDescent="0.25">
      <c r="A267" s="11">
        <v>42339</v>
      </c>
      <c r="B267" s="10" cm="1">
        <f t="array" ref="B267">_xlfn.XLOOKUP(DATE(YEAR(A267),MONTH(A267),1)&amp;C267,'MAANG Data'!$A$2:$A$1517&amp;'MAANG Data'!$H$2:$H$1517,'MAANG Data'!$E$2:$E$1517)</f>
        <v>37.7197875976562</v>
      </c>
      <c r="C267" s="10" t="s">
        <v>11</v>
      </c>
    </row>
    <row r="268" spans="1:3" x14ac:dyDescent="0.25">
      <c r="A268" s="11">
        <v>42370</v>
      </c>
      <c r="B268" s="10" cm="1">
        <f t="array" ref="B268">_xlfn.XLOOKUP(DATE(YEAR(A268),MONTH(A268),1)&amp;C268,'MAANG Data'!$A$2:$A$1517&amp;'MAANG Data'!$H$2:$H$1517,'MAANG Data'!$E$2:$E$1517)</f>
        <v>36.927993774413999</v>
      </c>
      <c r="C268" s="10" t="s">
        <v>11</v>
      </c>
    </row>
    <row r="269" spans="1:3" x14ac:dyDescent="0.25">
      <c r="A269" s="11">
        <v>42401</v>
      </c>
      <c r="B269" s="10" cm="1">
        <f t="array" ref="B269">_xlfn.XLOOKUP(DATE(YEAR(A269),MONTH(A269),1)&amp;C269,'MAANG Data'!$A$2:$A$1517&amp;'MAANG Data'!$H$2:$H$1517,'MAANG Data'!$E$2:$E$1517)</f>
        <v>34.682342529296797</v>
      </c>
      <c r="C269" s="10" t="s">
        <v>11</v>
      </c>
    </row>
    <row r="270" spans="1:3" x14ac:dyDescent="0.25">
      <c r="A270" s="11">
        <v>42430</v>
      </c>
      <c r="B270" s="10" cm="1">
        <f t="array" ref="B270">_xlfn.XLOOKUP(DATE(YEAR(A270),MONTH(A270),1)&amp;C270,'MAANG Data'!$A$2:$A$1517&amp;'MAANG Data'!$H$2:$H$1517,'MAANG Data'!$E$2:$E$1517)</f>
        <v>37.027408599853501</v>
      </c>
      <c r="C270" s="10" t="s">
        <v>11</v>
      </c>
    </row>
    <row r="271" spans="1:3" x14ac:dyDescent="0.25">
      <c r="A271" s="11">
        <v>42461</v>
      </c>
      <c r="B271" s="10" cm="1">
        <f t="array" ref="B271">_xlfn.XLOOKUP(DATE(YEAR(A271),MONTH(A271),1)&amp;C271,'MAANG Data'!$A$2:$A$1517&amp;'MAANG Data'!$H$2:$H$1517,'MAANG Data'!$E$2:$E$1517)</f>
        <v>34.445751190185497</v>
      </c>
      <c r="C271" s="10" t="s">
        <v>11</v>
      </c>
    </row>
    <row r="272" spans="1:3" x14ac:dyDescent="0.25">
      <c r="A272" s="11">
        <v>42491</v>
      </c>
      <c r="B272" s="10" cm="1">
        <f t="array" ref="B272">_xlfn.XLOOKUP(DATE(YEAR(A272),MONTH(A272),1)&amp;C272,'MAANG Data'!$A$2:$A$1517&amp;'MAANG Data'!$H$2:$H$1517,'MAANG Data'!$E$2:$E$1517)</f>
        <v>36.568630218505803</v>
      </c>
      <c r="C272" s="10" t="s">
        <v>11</v>
      </c>
    </row>
    <row r="273" spans="1:3" x14ac:dyDescent="0.25">
      <c r="A273" s="11">
        <v>42522</v>
      </c>
      <c r="B273" s="10" cm="1">
        <f t="array" ref="B273">_xlfn.XLOOKUP(DATE(YEAR(A273),MONTH(A273),1)&amp;C273,'MAANG Data'!$A$2:$A$1517&amp;'MAANG Data'!$H$2:$H$1517,'MAANG Data'!$E$2:$E$1517)</f>
        <v>34.4005126953125</v>
      </c>
      <c r="C273" s="10" t="s">
        <v>11</v>
      </c>
    </row>
    <row r="274" spans="1:3" x14ac:dyDescent="0.25">
      <c r="A274" s="11">
        <v>42552</v>
      </c>
      <c r="B274" s="10" cm="1">
        <f t="array" ref="B274">_xlfn.XLOOKUP(DATE(YEAR(A274),MONTH(A274),1)&amp;C274,'MAANG Data'!$A$2:$A$1517&amp;'MAANG Data'!$H$2:$H$1517,'MAANG Data'!$E$2:$E$1517)</f>
        <v>38.21236038208</v>
      </c>
      <c r="C274" s="10" t="s">
        <v>11</v>
      </c>
    </row>
    <row r="275" spans="1:3" x14ac:dyDescent="0.25">
      <c r="A275" s="11">
        <v>42583</v>
      </c>
      <c r="B275" s="10" cm="1">
        <f t="array" ref="B275">_xlfn.XLOOKUP(DATE(YEAR(A275),MONTH(A275),1)&amp;C275,'MAANG Data'!$A$2:$A$1517&amp;'MAANG Data'!$H$2:$H$1517,'MAANG Data'!$E$2:$E$1517)</f>
        <v>38.125881195068303</v>
      </c>
      <c r="C275" s="10" t="s">
        <v>11</v>
      </c>
    </row>
    <row r="276" spans="1:3" x14ac:dyDescent="0.25">
      <c r="A276" s="11">
        <v>42614</v>
      </c>
      <c r="B276" s="10" cm="1">
        <f t="array" ref="B276">_xlfn.XLOOKUP(DATE(YEAR(A276),MONTH(A276),1)&amp;C276,'MAANG Data'!$A$2:$A$1517&amp;'MAANG Data'!$H$2:$H$1517,'MAANG Data'!$E$2:$E$1517)</f>
        <v>38.634853363037102</v>
      </c>
      <c r="C276" s="10" t="s">
        <v>11</v>
      </c>
    </row>
    <row r="277" spans="1:3" x14ac:dyDescent="0.25">
      <c r="A277" s="11">
        <v>42644</v>
      </c>
      <c r="B277" s="10" cm="1">
        <f t="array" ref="B277">_xlfn.XLOOKUP(DATE(YEAR(A277),MONTH(A277),1)&amp;C277,'MAANG Data'!$A$2:$A$1517&amp;'MAANG Data'!$H$2:$H$1517,'MAANG Data'!$E$2:$E$1517)</f>
        <v>38.995208740234297</v>
      </c>
      <c r="C277" s="10" t="s">
        <v>11</v>
      </c>
    </row>
    <row r="278" spans="1:3" x14ac:dyDescent="0.25">
      <c r="A278" s="11">
        <v>42675</v>
      </c>
      <c r="B278" s="10" cm="1">
        <f t="array" ref="B278">_xlfn.XLOOKUP(DATE(YEAR(A278),MONTH(A278),1)&amp;C278,'MAANG Data'!$A$2:$A$1517&amp;'MAANG Data'!$H$2:$H$1517,'MAANG Data'!$E$2:$E$1517)</f>
        <v>37.678035736083899</v>
      </c>
      <c r="C278" s="10" t="s">
        <v>11</v>
      </c>
    </row>
    <row r="279" spans="1:3" x14ac:dyDescent="0.25">
      <c r="A279" s="11">
        <v>42705</v>
      </c>
      <c r="B279" s="10" cm="1">
        <f t="array" ref="B279">_xlfn.XLOOKUP(DATE(YEAR(A279),MONTH(A279),1)&amp;C279,'MAANG Data'!$A$2:$A$1517&amp;'MAANG Data'!$H$2:$H$1517,'MAANG Data'!$E$2:$E$1517)</f>
        <v>38.362968444824197</v>
      </c>
      <c r="C279" s="10" t="s">
        <v>11</v>
      </c>
    </row>
    <row r="280" spans="1:3" x14ac:dyDescent="0.25">
      <c r="A280" s="11">
        <v>42736</v>
      </c>
      <c r="B280" s="10" cm="1">
        <f t="array" ref="B280">_xlfn.XLOOKUP(DATE(YEAR(A280),MONTH(A280),1)&amp;C280,'MAANG Data'!$A$2:$A$1517&amp;'MAANG Data'!$H$2:$H$1517,'MAANG Data'!$E$2:$E$1517)</f>
        <v>39.6040840148925</v>
      </c>
      <c r="C280" s="10" t="s">
        <v>11</v>
      </c>
    </row>
    <row r="281" spans="1:3" x14ac:dyDescent="0.25">
      <c r="A281" s="11">
        <v>42767</v>
      </c>
      <c r="B281" s="10" cm="1">
        <f t="array" ref="B281">_xlfn.XLOOKUP(DATE(YEAR(A281),MONTH(A281),1)&amp;C281,'MAANG Data'!$A$2:$A$1517&amp;'MAANG Data'!$H$2:$H$1517,'MAANG Data'!$E$2:$E$1517)</f>
        <v>40.917278289794901</v>
      </c>
      <c r="C281" s="10" t="s">
        <v>11</v>
      </c>
    </row>
    <row r="282" spans="1:3" x14ac:dyDescent="0.25">
      <c r="A282" s="11">
        <v>42795</v>
      </c>
      <c r="B282" s="10" cm="1">
        <f t="array" ref="B282">_xlfn.XLOOKUP(DATE(YEAR(A282),MONTH(A282),1)&amp;C282,'MAANG Data'!$A$2:$A$1517&amp;'MAANG Data'!$H$2:$H$1517,'MAANG Data'!$E$2:$E$1517)</f>
        <v>41.232906341552699</v>
      </c>
      <c r="C282" s="10" t="s">
        <v>11</v>
      </c>
    </row>
    <row r="283" spans="1:3" x14ac:dyDescent="0.25">
      <c r="A283" s="11">
        <v>42826</v>
      </c>
      <c r="B283" s="10" cm="1">
        <f t="array" ref="B283">_xlfn.XLOOKUP(DATE(YEAR(A283),MONTH(A283),1)&amp;C283,'MAANG Data'!$A$2:$A$1517&amp;'MAANG Data'!$H$2:$H$1517,'MAANG Data'!$E$2:$E$1517)</f>
        <v>45.030338287353501</v>
      </c>
      <c r="C283" s="10" t="s">
        <v>11</v>
      </c>
    </row>
    <row r="284" spans="1:3" x14ac:dyDescent="0.25">
      <c r="A284" s="11">
        <v>42856</v>
      </c>
      <c r="B284" s="10" cm="1">
        <f t="array" ref="B284">_xlfn.XLOOKUP(DATE(YEAR(A284),MONTH(A284),1)&amp;C284,'MAANG Data'!$A$2:$A$1517&amp;'MAANG Data'!$H$2:$H$1517,'MAANG Data'!$E$2:$E$1517)</f>
        <v>47.957927703857401</v>
      </c>
      <c r="C284" s="10" t="s">
        <v>11</v>
      </c>
    </row>
    <row r="285" spans="1:3" x14ac:dyDescent="0.25">
      <c r="A285" s="11">
        <v>42887</v>
      </c>
      <c r="B285" s="10" cm="1">
        <f t="array" ref="B285">_xlfn.XLOOKUP(DATE(YEAR(A285),MONTH(A285),1)&amp;C285,'MAANG Data'!$A$2:$A$1517&amp;'MAANG Data'!$H$2:$H$1517,'MAANG Data'!$E$2:$E$1517)</f>
        <v>45.168014526367102</v>
      </c>
      <c r="C285" s="10" t="s">
        <v>11</v>
      </c>
    </row>
    <row r="286" spans="1:3" x14ac:dyDescent="0.25">
      <c r="A286" s="11">
        <v>42917</v>
      </c>
      <c r="B286" s="10" cm="1">
        <f t="array" ref="B286">_xlfn.XLOOKUP(DATE(YEAR(A286),MONTH(A286),1)&amp;C286,'MAANG Data'!$A$2:$A$1517&amp;'MAANG Data'!$H$2:$H$1517,'MAANG Data'!$E$2:$E$1517)</f>
        <v>46.250087738037102</v>
      </c>
      <c r="C286" s="10" t="s">
        <v>11</v>
      </c>
    </row>
    <row r="287" spans="1:3" x14ac:dyDescent="0.25">
      <c r="A287" s="11">
        <v>42948</v>
      </c>
      <c r="B287" s="10" cm="1">
        <f t="array" ref="B287">_xlfn.XLOOKUP(DATE(YEAR(A287),MONTH(A287),1)&amp;C287,'MAANG Data'!$A$2:$A$1517&amp;'MAANG Data'!$H$2:$H$1517,'MAANG Data'!$E$2:$E$1517)</f>
        <v>46.688972473144503</v>
      </c>
      <c r="C287" s="10" t="s">
        <v>11</v>
      </c>
    </row>
    <row r="288" spans="1:3" x14ac:dyDescent="0.25">
      <c r="A288" s="11">
        <v>42979</v>
      </c>
      <c r="B288" s="10" cm="1">
        <f t="array" ref="B288">_xlfn.XLOOKUP(DATE(YEAR(A288),MONTH(A288),1)&amp;C288,'MAANG Data'!$A$2:$A$1517&amp;'MAANG Data'!$H$2:$H$1517,'MAANG Data'!$E$2:$E$1517)</f>
        <v>47.672134399413999</v>
      </c>
      <c r="C288" s="10" t="s">
        <v>11</v>
      </c>
    </row>
    <row r="289" spans="1:3" x14ac:dyDescent="0.25">
      <c r="A289" s="11">
        <v>43009</v>
      </c>
      <c r="B289" s="10" cm="1">
        <f t="array" ref="B289">_xlfn.XLOOKUP(DATE(YEAR(A289),MONTH(A289),1)&amp;C289,'MAANG Data'!$A$2:$A$1517&amp;'MAANG Data'!$H$2:$H$1517,'MAANG Data'!$E$2:$E$1517)</f>
        <v>50.5316352844238</v>
      </c>
      <c r="C289" s="10" t="s">
        <v>11</v>
      </c>
    </row>
    <row r="290" spans="1:3" x14ac:dyDescent="0.25">
      <c r="A290" s="11">
        <v>43040</v>
      </c>
      <c r="B290" s="10" cm="1">
        <f t="array" ref="B290">_xlfn.XLOOKUP(DATE(YEAR(A290),MONTH(A290),1)&amp;C290,'MAANG Data'!$A$2:$A$1517&amp;'MAANG Data'!$H$2:$H$1517,'MAANG Data'!$E$2:$E$1517)</f>
        <v>50.768722534179602</v>
      </c>
      <c r="C290" s="10" t="s">
        <v>11</v>
      </c>
    </row>
    <row r="291" spans="1:3" x14ac:dyDescent="0.25">
      <c r="A291" s="11">
        <v>43070</v>
      </c>
      <c r="B291" s="10" cm="1">
        <f t="array" ref="B291">_xlfn.XLOOKUP(DATE(YEAR(A291),MONTH(A291),1)&amp;C291,'MAANG Data'!$A$2:$A$1517&amp;'MAANG Data'!$H$2:$H$1517,'MAANG Data'!$E$2:$E$1517)</f>
        <v>52.010837554931598</v>
      </c>
      <c r="C291" s="10" t="s">
        <v>11</v>
      </c>
    </row>
    <row r="292" spans="1:3" x14ac:dyDescent="0.25">
      <c r="A292" s="11">
        <v>43101</v>
      </c>
      <c r="B292" s="10" cm="1">
        <f t="array" ref="B292">_xlfn.XLOOKUP(DATE(YEAR(A292),MONTH(A292),1)&amp;C292,'MAANG Data'!$A$2:$A$1517&amp;'MAANG Data'!$H$2:$H$1517,'MAANG Data'!$E$2:$E$1517)</f>
        <v>58.151340484619098</v>
      </c>
      <c r="C292" s="10" t="s">
        <v>11</v>
      </c>
    </row>
    <row r="293" spans="1:3" x14ac:dyDescent="0.25">
      <c r="A293" s="11">
        <v>43132</v>
      </c>
      <c r="B293" s="10" cm="1">
        <f t="array" ref="B293">_xlfn.XLOOKUP(DATE(YEAR(A293),MONTH(A293),1)&amp;C293,'MAANG Data'!$A$2:$A$1517&amp;'MAANG Data'!$H$2:$H$1517,'MAANG Data'!$E$2:$E$1517)</f>
        <v>54.910106658935497</v>
      </c>
      <c r="C293" s="10" t="s">
        <v>11</v>
      </c>
    </row>
    <row r="294" spans="1:3" x14ac:dyDescent="0.25">
      <c r="A294" s="11">
        <v>43160</v>
      </c>
      <c r="B294" s="10" cm="1">
        <f t="array" ref="B294">_xlfn.XLOOKUP(DATE(YEAR(A294),MONTH(A294),1)&amp;C294,'MAANG Data'!$A$2:$A$1517&amp;'MAANG Data'!$H$2:$H$1517,'MAANG Data'!$E$2:$E$1517)</f>
        <v>51.284656524658203</v>
      </c>
      <c r="C294" s="10" t="s">
        <v>11</v>
      </c>
    </row>
    <row r="295" spans="1:3" x14ac:dyDescent="0.25">
      <c r="A295" s="11">
        <v>43191</v>
      </c>
      <c r="B295" s="10" cm="1">
        <f t="array" ref="B295">_xlfn.XLOOKUP(DATE(YEAR(A295),MONTH(A295),1)&amp;C295,'MAANG Data'!$A$2:$A$1517&amp;'MAANG Data'!$H$2:$H$1517,'MAANG Data'!$E$2:$E$1517)</f>
        <v>50.565929412841797</v>
      </c>
      <c r="C295" s="10" t="s">
        <v>11</v>
      </c>
    </row>
    <row r="296" spans="1:3" x14ac:dyDescent="0.25">
      <c r="A296" s="11">
        <v>43221</v>
      </c>
      <c r="B296" s="10" cm="1">
        <f t="array" ref="B296">_xlfn.XLOOKUP(DATE(YEAR(A296),MONTH(A296),1)&amp;C296,'MAANG Data'!$A$2:$A$1517&amp;'MAANG Data'!$H$2:$H$1517,'MAANG Data'!$E$2:$E$1517)</f>
        <v>53.928939819335902</v>
      </c>
      <c r="C296" s="10" t="s">
        <v>11</v>
      </c>
    </row>
    <row r="297" spans="1:3" x14ac:dyDescent="0.25">
      <c r="A297" s="11">
        <v>43252</v>
      </c>
      <c r="B297" s="10" cm="1">
        <f t="array" ref="B297">_xlfn.XLOOKUP(DATE(YEAR(A297),MONTH(A297),1)&amp;C297,'MAANG Data'!$A$2:$A$1517&amp;'MAANG Data'!$H$2:$H$1517,'MAANG Data'!$E$2:$E$1517)</f>
        <v>55.452880859375</v>
      </c>
      <c r="C297" s="10" t="s">
        <v>11</v>
      </c>
    </row>
    <row r="298" spans="1:3" x14ac:dyDescent="0.25">
      <c r="A298" s="11">
        <v>43282</v>
      </c>
      <c r="B298" s="10" cm="1">
        <f t="array" ref="B298">_xlfn.XLOOKUP(DATE(YEAR(A298),MONTH(A298),1)&amp;C298,'MAANG Data'!$A$2:$A$1517&amp;'MAANG Data'!$H$2:$H$1517,'MAANG Data'!$E$2:$E$1517)</f>
        <v>60.503360748291001</v>
      </c>
      <c r="C298" s="10" t="s">
        <v>11</v>
      </c>
    </row>
    <row r="299" spans="1:3" x14ac:dyDescent="0.25">
      <c r="A299" s="11">
        <v>43313</v>
      </c>
      <c r="B299" s="10" cm="1">
        <f t="array" ref="B299">_xlfn.XLOOKUP(DATE(YEAR(A299),MONTH(A299),1)&amp;C299,'MAANG Data'!$A$2:$A$1517&amp;'MAANG Data'!$H$2:$H$1517,'MAANG Data'!$E$2:$E$1517)</f>
        <v>60.549587249755803</v>
      </c>
      <c r="C299" s="10" t="s">
        <v>11</v>
      </c>
    </row>
    <row r="300" spans="1:3" x14ac:dyDescent="0.25">
      <c r="A300" s="11">
        <v>43344</v>
      </c>
      <c r="B300" s="10" cm="1">
        <f t="array" ref="B300">_xlfn.XLOOKUP(DATE(YEAR(A300),MONTH(A300),1)&amp;C300,'MAANG Data'!$A$2:$A$1517&amp;'MAANG Data'!$H$2:$H$1517,'MAANG Data'!$E$2:$E$1517)</f>
        <v>59.320892333984297</v>
      </c>
      <c r="C300" s="10" t="s">
        <v>11</v>
      </c>
    </row>
    <row r="301" spans="1:3" x14ac:dyDescent="0.25">
      <c r="A301" s="11">
        <v>43374</v>
      </c>
      <c r="B301" s="10" cm="1">
        <f t="array" ref="B301">_xlfn.XLOOKUP(DATE(YEAR(A301),MONTH(A301),1)&amp;C301,'MAANG Data'!$A$2:$A$1517&amp;'MAANG Data'!$H$2:$H$1517,'MAANG Data'!$E$2:$E$1517)</f>
        <v>53.520366668701101</v>
      </c>
      <c r="C301" s="10" t="s">
        <v>11</v>
      </c>
    </row>
    <row r="302" spans="1:3" x14ac:dyDescent="0.25">
      <c r="A302" s="11">
        <v>43405</v>
      </c>
      <c r="B302" s="10" cm="1">
        <f t="array" ref="B302">_xlfn.XLOOKUP(DATE(YEAR(A302),MONTH(A302),1)&amp;C302,'MAANG Data'!$A$2:$A$1517&amp;'MAANG Data'!$H$2:$H$1517,'MAANG Data'!$E$2:$E$1517)</f>
        <v>54.398151397705</v>
      </c>
      <c r="C302" s="10" t="s">
        <v>11</v>
      </c>
    </row>
    <row r="303" spans="1:3" x14ac:dyDescent="0.25">
      <c r="A303" s="11">
        <v>43435</v>
      </c>
      <c r="B303" s="10" cm="1">
        <f t="array" ref="B303">_xlfn.XLOOKUP(DATE(YEAR(A303),MONTH(A303),1)&amp;C303,'MAANG Data'!$A$2:$A$1517&amp;'MAANG Data'!$H$2:$H$1517,'MAANG Data'!$E$2:$E$1517)</f>
        <v>51.474525451660099</v>
      </c>
      <c r="C303" s="10" t="s">
        <v>11</v>
      </c>
    </row>
    <row r="304" spans="1:3" x14ac:dyDescent="0.25">
      <c r="A304" s="11">
        <v>43466</v>
      </c>
      <c r="B304" s="10" cm="1">
        <f t="array" ref="B304">_xlfn.XLOOKUP(DATE(YEAR(A304),MONTH(A304),1)&amp;C304,'MAANG Data'!$A$2:$A$1517&amp;'MAANG Data'!$H$2:$H$1517,'MAANG Data'!$E$2:$E$1517)</f>
        <v>55.488662719726499</v>
      </c>
      <c r="C304" s="10" t="s">
        <v>11</v>
      </c>
    </row>
    <row r="305" spans="1:3" x14ac:dyDescent="0.25">
      <c r="A305" s="11">
        <v>43497</v>
      </c>
      <c r="B305" s="10" cm="1">
        <f t="array" ref="B305">_xlfn.XLOOKUP(DATE(YEAR(A305),MONTH(A305),1)&amp;C305,'MAANG Data'!$A$2:$A$1517&amp;'MAANG Data'!$H$2:$H$1517,'MAANG Data'!$E$2:$E$1517)</f>
        <v>55.665115356445298</v>
      </c>
      <c r="C305" s="10" t="s">
        <v>11</v>
      </c>
    </row>
    <row r="306" spans="1:3" x14ac:dyDescent="0.25">
      <c r="A306" s="11">
        <v>43525</v>
      </c>
      <c r="B306" s="10" cm="1">
        <f t="array" ref="B306">_xlfn.XLOOKUP(DATE(YEAR(A306),MONTH(A306),1)&amp;C306,'MAANG Data'!$A$2:$A$1517&amp;'MAANG Data'!$H$2:$H$1517,'MAANG Data'!$E$2:$E$1517)</f>
        <v>58.31884765625</v>
      </c>
      <c r="C306" s="10" t="s">
        <v>11</v>
      </c>
    </row>
    <row r="307" spans="1:3" x14ac:dyDescent="0.25">
      <c r="A307" s="11">
        <v>43556</v>
      </c>
      <c r="B307" s="10" cm="1">
        <f t="array" ref="B307">_xlfn.XLOOKUP(DATE(YEAR(A307),MONTH(A307),1)&amp;C307,'MAANG Data'!$A$2:$A$1517&amp;'MAANG Data'!$H$2:$H$1517,'MAANG Data'!$E$2:$E$1517)</f>
        <v>59.072864532470703</v>
      </c>
      <c r="C307" s="10" t="s">
        <v>11</v>
      </c>
    </row>
    <row r="308" spans="1:3" x14ac:dyDescent="0.25">
      <c r="A308" s="11">
        <v>43586</v>
      </c>
      <c r="B308" s="10" cm="1">
        <f t="array" ref="B308">_xlfn.XLOOKUP(DATE(YEAR(A308),MONTH(A308),1)&amp;C308,'MAANG Data'!$A$2:$A$1517&amp;'MAANG Data'!$H$2:$H$1517,'MAANG Data'!$E$2:$E$1517)</f>
        <v>54.85542678833</v>
      </c>
      <c r="C308" s="10" t="s">
        <v>11</v>
      </c>
    </row>
    <row r="309" spans="1:3" x14ac:dyDescent="0.25">
      <c r="A309" s="11">
        <v>43617</v>
      </c>
      <c r="B309" s="10" cm="1">
        <f t="array" ref="B309">_xlfn.XLOOKUP(DATE(YEAR(A309),MONTH(A309),1)&amp;C309,'MAANG Data'!$A$2:$A$1517&amp;'MAANG Data'!$H$2:$H$1517,'MAANG Data'!$E$2:$E$1517)</f>
        <v>53.726146697997997</v>
      </c>
      <c r="C309" s="10" t="s">
        <v>11</v>
      </c>
    </row>
    <row r="310" spans="1:3" x14ac:dyDescent="0.25">
      <c r="A310" s="11">
        <v>43647</v>
      </c>
      <c r="B310" s="10" cm="1">
        <f t="array" ref="B310">_xlfn.XLOOKUP(DATE(YEAR(A310),MONTH(A310),1)&amp;C310,'MAANG Data'!$A$2:$A$1517&amp;'MAANG Data'!$H$2:$H$1517,'MAANG Data'!$E$2:$E$1517)</f>
        <v>60.474525451660099</v>
      </c>
      <c r="C310" s="10" t="s">
        <v>11</v>
      </c>
    </row>
    <row r="311" spans="1:3" x14ac:dyDescent="0.25">
      <c r="A311" s="11">
        <v>43678</v>
      </c>
      <c r="B311" s="10" cm="1">
        <f t="array" ref="B311">_xlfn.XLOOKUP(DATE(YEAR(A311),MONTH(A311),1)&amp;C311,'MAANG Data'!$A$2:$A$1517&amp;'MAANG Data'!$H$2:$H$1517,'MAANG Data'!$E$2:$E$1517)</f>
        <v>59.053970336913999</v>
      </c>
      <c r="C311" s="10" t="s">
        <v>11</v>
      </c>
    </row>
    <row r="312" spans="1:3" x14ac:dyDescent="0.25">
      <c r="A312" s="11">
        <v>43709</v>
      </c>
      <c r="B312" s="10" cm="1">
        <f t="array" ref="B312">_xlfn.XLOOKUP(DATE(YEAR(A312),MONTH(A312),1)&amp;C312,'MAANG Data'!$A$2:$A$1517&amp;'MAANG Data'!$H$2:$H$1517,'MAANG Data'!$E$2:$E$1517)</f>
        <v>60.589847564697202</v>
      </c>
      <c r="C312" s="10" t="s">
        <v>11</v>
      </c>
    </row>
    <row r="313" spans="1:3" x14ac:dyDescent="0.25">
      <c r="A313" s="11">
        <v>43739</v>
      </c>
      <c r="B313" s="10" cm="1">
        <f t="array" ref="B313">_xlfn.XLOOKUP(DATE(YEAR(A313),MONTH(A313),1)&amp;C313,'MAANG Data'!$A$2:$A$1517&amp;'MAANG Data'!$H$2:$H$1517,'MAANG Data'!$E$2:$E$1517)</f>
        <v>62.6331977844238</v>
      </c>
      <c r="C313" s="10" t="s">
        <v>11</v>
      </c>
    </row>
    <row r="314" spans="1:3" x14ac:dyDescent="0.25">
      <c r="A314" s="11">
        <v>43770</v>
      </c>
      <c r="B314" s="10" cm="1">
        <f t="array" ref="B314">_xlfn.XLOOKUP(DATE(YEAR(A314),MONTH(A314),1)&amp;C314,'MAANG Data'!$A$2:$A$1517&amp;'MAANG Data'!$H$2:$H$1517,'MAANG Data'!$E$2:$E$1517)</f>
        <v>64.862442016601506</v>
      </c>
      <c r="C314" s="10" t="s">
        <v>11</v>
      </c>
    </row>
    <row r="315" spans="1:3" x14ac:dyDescent="0.25">
      <c r="A315" s="11">
        <v>43800</v>
      </c>
      <c r="B315" s="10" cm="1">
        <f t="array" ref="B315">_xlfn.XLOOKUP(DATE(YEAR(A315),MONTH(A315),1)&amp;C315,'MAANG Data'!$A$2:$A$1517&amp;'MAANG Data'!$H$2:$H$1517,'MAANG Data'!$E$2:$E$1517)</f>
        <v>66.455970764160099</v>
      </c>
      <c r="C315" s="10" t="s">
        <v>11</v>
      </c>
    </row>
    <row r="316" spans="1:3" x14ac:dyDescent="0.25">
      <c r="A316" s="11">
        <v>43831</v>
      </c>
      <c r="B316" s="10" cm="1">
        <f t="array" ref="B316">_xlfn.XLOOKUP(DATE(YEAR(A316),MONTH(A316),1)&amp;C316,'MAANG Data'!$A$2:$A$1517&amp;'MAANG Data'!$H$2:$H$1517,'MAANG Data'!$E$2:$E$1517)</f>
        <v>71.287757873535099</v>
      </c>
      <c r="C316" s="10" t="s">
        <v>11</v>
      </c>
    </row>
    <row r="317" spans="1:3" x14ac:dyDescent="0.25">
      <c r="A317" s="11">
        <v>43862</v>
      </c>
      <c r="B317" s="10" cm="1">
        <f t="array" ref="B317">_xlfn.XLOOKUP(DATE(YEAR(A317),MONTH(A317),1)&amp;C317,'MAANG Data'!$A$2:$A$1517&amp;'MAANG Data'!$H$2:$H$1517,'MAANG Data'!$E$2:$E$1517)</f>
        <v>66.570785522460895</v>
      </c>
      <c r="C317" s="10" t="s">
        <v>11</v>
      </c>
    </row>
    <row r="318" spans="1:3" x14ac:dyDescent="0.25">
      <c r="A318" s="11">
        <v>43891</v>
      </c>
      <c r="B318" s="10" cm="1">
        <f t="array" ref="B318">_xlfn.XLOOKUP(DATE(YEAR(A318),MONTH(A318),1)&amp;C318,'MAANG Data'!$A$2:$A$1517&amp;'MAANG Data'!$H$2:$H$1517,'MAANG Data'!$E$2:$E$1517)</f>
        <v>57.796943664550703</v>
      </c>
      <c r="C318" s="10" t="s">
        <v>11</v>
      </c>
    </row>
    <row r="319" spans="1:3" x14ac:dyDescent="0.25">
      <c r="A319" s="11">
        <v>43922</v>
      </c>
      <c r="B319" s="10" cm="1">
        <f t="array" ref="B319">_xlfn.XLOOKUP(DATE(YEAR(A319),MONTH(A319),1)&amp;C319,'MAANG Data'!$A$2:$A$1517&amp;'MAANG Data'!$H$2:$H$1517,'MAANG Data'!$E$2:$E$1517)</f>
        <v>67.034538269042898</v>
      </c>
      <c r="C319" s="10" t="s">
        <v>11</v>
      </c>
    </row>
    <row r="320" spans="1:3" x14ac:dyDescent="0.25">
      <c r="A320" s="11">
        <v>43952</v>
      </c>
      <c r="B320" s="10" cm="1">
        <f t="array" ref="B320">_xlfn.XLOOKUP(DATE(YEAR(A320),MONTH(A320),1)&amp;C320,'MAANG Data'!$A$2:$A$1517&amp;'MAANG Data'!$H$2:$H$1517,'MAANG Data'!$E$2:$E$1517)</f>
        <v>71.023818969726506</v>
      </c>
      <c r="C320" s="10" t="s">
        <v>11</v>
      </c>
    </row>
    <row r="321" spans="1:3" x14ac:dyDescent="0.25">
      <c r="A321" s="11">
        <v>43983</v>
      </c>
      <c r="B321" s="10" cm="1">
        <f t="array" ref="B321">_xlfn.XLOOKUP(DATE(YEAR(A321),MONTH(A321),1)&amp;C321,'MAANG Data'!$A$2:$A$1517&amp;'MAANG Data'!$H$2:$H$1517,'MAANG Data'!$E$2:$E$1517)</f>
        <v>70.262840270996094</v>
      </c>
      <c r="C321" s="10" t="s">
        <v>11</v>
      </c>
    </row>
    <row r="322" spans="1:3" x14ac:dyDescent="0.25">
      <c r="A322" s="11">
        <v>44013</v>
      </c>
      <c r="B322" s="10" cm="1">
        <f t="array" ref="B322">_xlfn.XLOOKUP(DATE(YEAR(A322),MONTH(A322),1)&amp;C322,'MAANG Data'!$A$2:$A$1517&amp;'MAANG Data'!$H$2:$H$1517,'MAANG Data'!$E$2:$E$1517)</f>
        <v>73.709854125976506</v>
      </c>
      <c r="C322" s="10" t="s">
        <v>11</v>
      </c>
    </row>
    <row r="323" spans="1:3" x14ac:dyDescent="0.25">
      <c r="A323" s="11">
        <v>44044</v>
      </c>
      <c r="B323" s="10" cm="1">
        <f t="array" ref="B323">_xlfn.XLOOKUP(DATE(YEAR(A323),MONTH(A323),1)&amp;C323,'MAANG Data'!$A$2:$A$1517&amp;'MAANG Data'!$H$2:$H$1517,'MAANG Data'!$E$2:$E$1517)</f>
        <v>81.226173400878906</v>
      </c>
      <c r="C323" s="10" t="s">
        <v>11</v>
      </c>
    </row>
    <row r="324" spans="1:3" x14ac:dyDescent="0.25">
      <c r="A324" s="11">
        <v>44075</v>
      </c>
      <c r="B324" s="10" cm="1">
        <f t="array" ref="B324">_xlfn.XLOOKUP(DATE(YEAR(A324),MONTH(A324),1)&amp;C324,'MAANG Data'!$A$2:$A$1517&amp;'MAANG Data'!$H$2:$H$1517,'MAANG Data'!$E$2:$E$1517)</f>
        <v>73.045806884765597</v>
      </c>
      <c r="C324" s="10" t="s">
        <v>11</v>
      </c>
    </row>
    <row r="325" spans="1:3" x14ac:dyDescent="0.25">
      <c r="A325" s="11">
        <v>44105</v>
      </c>
      <c r="B325" s="10" cm="1">
        <f t="array" ref="B325">_xlfn.XLOOKUP(DATE(YEAR(A325),MONTH(A325),1)&amp;C325,'MAANG Data'!$A$2:$A$1517&amp;'MAANG Data'!$H$2:$H$1517,'MAANG Data'!$E$2:$E$1517)</f>
        <v>80.571578979492102</v>
      </c>
      <c r="C325" s="10" t="s">
        <v>11</v>
      </c>
    </row>
    <row r="326" spans="1:3" x14ac:dyDescent="0.25">
      <c r="A326" s="11">
        <v>44136</v>
      </c>
      <c r="B326" s="10" cm="1">
        <f t="array" ref="B326">_xlfn.XLOOKUP(DATE(YEAR(A326),MONTH(A326),1)&amp;C326,'MAANG Data'!$A$2:$A$1517&amp;'MAANG Data'!$H$2:$H$1517,'MAANG Data'!$E$2:$E$1517)</f>
        <v>87.516792297363196</v>
      </c>
      <c r="C326" s="10" t="s">
        <v>11</v>
      </c>
    </row>
    <row r="327" spans="1:3" x14ac:dyDescent="0.25">
      <c r="A327" s="11">
        <v>44166</v>
      </c>
      <c r="B327" s="10" cm="1">
        <f t="array" ref="B327">_xlfn.XLOOKUP(DATE(YEAR(A327),MONTH(A327),1)&amp;C327,'MAANG Data'!$A$2:$A$1517&amp;'MAANG Data'!$H$2:$H$1517,'MAANG Data'!$E$2:$E$1517)</f>
        <v>87.076400756835895</v>
      </c>
      <c r="C327" s="10" t="s">
        <v>11</v>
      </c>
    </row>
    <row r="328" spans="1:3" x14ac:dyDescent="0.25">
      <c r="A328" s="11">
        <v>44197</v>
      </c>
      <c r="B328" s="10" cm="1">
        <f t="array" ref="B328">_xlfn.XLOOKUP(DATE(YEAR(A328),MONTH(A328),1)&amp;C328,'MAANG Data'!$A$2:$A$1517&amp;'MAANG Data'!$H$2:$H$1517,'MAANG Data'!$E$2:$E$1517)</f>
        <v>91.24462890625</v>
      </c>
      <c r="C328" s="10" t="s">
        <v>11</v>
      </c>
    </row>
    <row r="329" spans="1:3" x14ac:dyDescent="0.25">
      <c r="A329" s="11">
        <v>44228</v>
      </c>
      <c r="B329" s="10" cm="1">
        <f t="array" ref="B329">_xlfn.XLOOKUP(DATE(YEAR(A329),MONTH(A329),1)&amp;C329,'MAANG Data'!$A$2:$A$1517&amp;'MAANG Data'!$H$2:$H$1517,'MAANG Data'!$E$2:$E$1517)</f>
        <v>101.241203308105</v>
      </c>
      <c r="C329" s="10" t="s">
        <v>11</v>
      </c>
    </row>
    <row r="330" spans="1:3" x14ac:dyDescent="0.25">
      <c r="A330" s="11">
        <v>44256</v>
      </c>
      <c r="B330" s="10" cm="1">
        <f t="array" ref="B330">_xlfn.XLOOKUP(DATE(YEAR(A330),MONTH(A330),1)&amp;C330,'MAANG Data'!$A$2:$A$1517&amp;'MAANG Data'!$H$2:$H$1517,'MAANG Data'!$E$2:$E$1517)</f>
        <v>102.82032012939401</v>
      </c>
      <c r="C330" s="10" t="s">
        <v>11</v>
      </c>
    </row>
    <row r="331" spans="1:3" x14ac:dyDescent="0.25">
      <c r="A331" s="11">
        <v>44287</v>
      </c>
      <c r="B331" s="10" cm="1">
        <f t="array" ref="B331">_xlfn.XLOOKUP(DATE(YEAR(A331),MONTH(A331),1)&amp;C331,'MAANG Data'!$A$2:$A$1517&amp;'MAANG Data'!$H$2:$H$1517,'MAANG Data'!$E$2:$E$1517)</f>
        <v>119.79393005371</v>
      </c>
      <c r="C331" s="10" t="s">
        <v>11</v>
      </c>
    </row>
    <row r="332" spans="1:3" x14ac:dyDescent="0.25">
      <c r="A332" s="11">
        <v>44317</v>
      </c>
      <c r="B332" s="10" cm="1">
        <f t="array" ref="B332">_xlfn.XLOOKUP(DATE(YEAR(A332),MONTH(A332),1)&amp;C332,'MAANG Data'!$A$2:$A$1517&amp;'MAANG Data'!$H$2:$H$1517,'MAANG Data'!$E$2:$E$1517)</f>
        <v>119.865501403808</v>
      </c>
      <c r="C332" s="10" t="s">
        <v>11</v>
      </c>
    </row>
    <row r="333" spans="1:3" x14ac:dyDescent="0.25">
      <c r="A333" s="11">
        <v>44348</v>
      </c>
      <c r="B333" s="10" cm="1">
        <f t="array" ref="B333">_xlfn.XLOOKUP(DATE(YEAR(A333),MONTH(A333),1)&amp;C333,'MAANG Data'!$A$2:$A$1517&amp;'MAANG Data'!$H$2:$H$1517,'MAANG Data'!$E$2:$E$1517)</f>
        <v>124.575508117675</v>
      </c>
      <c r="C333" s="10" t="s">
        <v>11</v>
      </c>
    </row>
    <row r="334" spans="1:3" x14ac:dyDescent="0.25">
      <c r="A334" s="11">
        <v>44378</v>
      </c>
      <c r="B334" s="10" cm="1">
        <f t="array" ref="B334">_xlfn.XLOOKUP(DATE(YEAR(A334),MONTH(A334),1)&amp;C334,'MAANG Data'!$A$2:$A$1517&amp;'MAANG Data'!$H$2:$H$1517,'MAANG Data'!$E$2:$E$1517)</f>
        <v>134.42198181152301</v>
      </c>
      <c r="C334" s="10" t="s">
        <v>11</v>
      </c>
    </row>
    <row r="335" spans="1:3" x14ac:dyDescent="0.25">
      <c r="A335" s="11">
        <v>44409</v>
      </c>
      <c r="B335" s="10" cm="1">
        <f t="array" ref="B335">_xlfn.XLOOKUP(DATE(YEAR(A335),MONTH(A335),1)&amp;C335,'MAANG Data'!$A$2:$A$1517&amp;'MAANG Data'!$H$2:$H$1517,'MAANG Data'!$E$2:$E$1517)</f>
        <v>144.60247802734301</v>
      </c>
      <c r="C335" s="10" t="s">
        <v>11</v>
      </c>
    </row>
    <row r="336" spans="1:3" x14ac:dyDescent="0.25">
      <c r="A336" s="11">
        <v>44440</v>
      </c>
      <c r="B336" s="10" cm="1">
        <f t="array" ref="B336">_xlfn.XLOOKUP(DATE(YEAR(A336),MONTH(A336),1)&amp;C336,'MAANG Data'!$A$2:$A$1517&amp;'MAANG Data'!$H$2:$H$1517,'MAANG Data'!$E$2:$E$1517)</f>
        <v>132.47804260253901</v>
      </c>
      <c r="C336" s="10" t="s">
        <v>11</v>
      </c>
    </row>
    <row r="337" spans="1:3" x14ac:dyDescent="0.25">
      <c r="A337" s="11">
        <v>44470</v>
      </c>
      <c r="B337" s="10" cm="1">
        <f t="array" ref="B337">_xlfn.XLOOKUP(DATE(YEAR(A337),MONTH(A337),1)&amp;C337,'MAANG Data'!$A$2:$A$1517&amp;'MAANG Data'!$H$2:$H$1517,'MAANG Data'!$E$2:$E$1517)</f>
        <v>147.39434814453099</v>
      </c>
      <c r="C337" s="10" t="s">
        <v>11</v>
      </c>
    </row>
    <row r="338" spans="1:3" x14ac:dyDescent="0.25">
      <c r="A338" s="11">
        <v>44501</v>
      </c>
      <c r="B338" s="10" cm="1">
        <f t="array" ref="B338">_xlfn.XLOOKUP(DATE(YEAR(A338),MONTH(A338),1)&amp;C338,'MAANG Data'!$A$2:$A$1517&amp;'MAANG Data'!$H$2:$H$1517,'MAANG Data'!$E$2:$E$1517)</f>
        <v>141.61022949218699</v>
      </c>
      <c r="C338" s="10" t="s">
        <v>11</v>
      </c>
    </row>
    <row r="339" spans="1:3" x14ac:dyDescent="0.25">
      <c r="A339" s="11">
        <v>44531</v>
      </c>
      <c r="B339" s="10" cm="1">
        <f t="array" ref="B339">_xlfn.XLOOKUP(DATE(YEAR(A339),MONTH(A339),1)&amp;C339,'MAANG Data'!$A$2:$A$1517&amp;'MAANG Data'!$H$2:$H$1517,'MAANG Data'!$E$2:$E$1517)</f>
        <v>143.82460021972599</v>
      </c>
      <c r="C339" s="10" t="s">
        <v>11</v>
      </c>
    </row>
    <row r="340" spans="1:3" x14ac:dyDescent="0.25">
      <c r="A340" s="11">
        <v>44562</v>
      </c>
      <c r="B340" s="10" cm="1">
        <f t="array" ref="B340">_xlfn.XLOOKUP(DATE(YEAR(A340),MONTH(A340),1)&amp;C340,'MAANG Data'!$A$2:$A$1517&amp;'MAANG Data'!$H$2:$H$1517,'MAANG Data'!$E$2:$E$1517)</f>
        <v>134.89663696289</v>
      </c>
      <c r="C340" s="10" t="s">
        <v>11</v>
      </c>
    </row>
    <row r="341" spans="1:3" x14ac:dyDescent="0.25">
      <c r="A341" s="11">
        <v>44593</v>
      </c>
      <c r="B341" s="10" cm="1">
        <f t="array" ref="B341">_xlfn.XLOOKUP(DATE(YEAR(A341),MONTH(A341),1)&amp;C341,'MAANG Data'!$A$2:$A$1517&amp;'MAANG Data'!$H$2:$H$1517,'MAANG Data'!$E$2:$E$1517)</f>
        <v>134.09391784667901</v>
      </c>
      <c r="C341" s="10" t="s">
        <v>11</v>
      </c>
    </row>
    <row r="342" spans="1:3" x14ac:dyDescent="0.25">
      <c r="A342" s="11">
        <v>44621</v>
      </c>
      <c r="B342" s="10" cm="1">
        <f t="array" ref="B342">_xlfn.XLOOKUP(DATE(YEAR(A342),MONTH(A342),1)&amp;C342,'MAANG Data'!$A$2:$A$1517&amp;'MAANG Data'!$H$2:$H$1517,'MAANG Data'!$E$2:$E$1517)</f>
        <v>138.824295043945</v>
      </c>
      <c r="C342" s="10" t="s">
        <v>11</v>
      </c>
    </row>
    <row r="343" spans="1:3" x14ac:dyDescent="0.25">
      <c r="A343" s="11">
        <v>44652</v>
      </c>
      <c r="B343" s="10" cm="1">
        <f t="array" ref="B343">_xlfn.XLOOKUP(DATE(YEAR(A343),MONTH(A343),1)&amp;C343,'MAANG Data'!$A$2:$A$1517&amp;'MAANG Data'!$H$2:$H$1517,'MAANG Data'!$E$2:$E$1517)</f>
        <v>114.287155151367</v>
      </c>
      <c r="C343" s="10" t="s">
        <v>11</v>
      </c>
    </row>
    <row r="344" spans="1:3" x14ac:dyDescent="0.25">
      <c r="A344" s="11">
        <v>44682</v>
      </c>
      <c r="B344" s="10" cm="1">
        <f t="array" ref="B344">_xlfn.XLOOKUP(DATE(YEAR(A344),MONTH(A344),1)&amp;C344,'MAANG Data'!$A$2:$A$1517&amp;'MAANG Data'!$H$2:$H$1517,'MAANG Data'!$E$2:$E$1517)</f>
        <v>113.365142822265</v>
      </c>
      <c r="C344" s="10" t="s">
        <v>11</v>
      </c>
    </row>
    <row r="345" spans="1:3" x14ac:dyDescent="0.25">
      <c r="A345" s="11">
        <v>44713</v>
      </c>
      <c r="B345" s="10" cm="1">
        <f t="array" ref="B345">_xlfn.XLOOKUP(DATE(YEAR(A345),MONTH(A345),1)&amp;C345,'MAANG Data'!$A$2:$A$1517&amp;'MAANG Data'!$H$2:$H$1517,'MAANG Data'!$E$2:$E$1517)</f>
        <v>108.72621154785099</v>
      </c>
      <c r="C345" s="10" t="s">
        <v>11</v>
      </c>
    </row>
    <row r="346" spans="1:3" x14ac:dyDescent="0.25">
      <c r="A346" s="11">
        <v>44743</v>
      </c>
      <c r="B346" s="10" cm="1">
        <f t="array" ref="B346">_xlfn.XLOOKUP(DATE(YEAR(A346),MONTH(A346),1)&amp;C346,'MAANG Data'!$A$2:$A$1517&amp;'MAANG Data'!$H$2:$H$1517,'MAANG Data'!$E$2:$E$1517)</f>
        <v>115.95077514648401</v>
      </c>
      <c r="C346" s="10" t="s">
        <v>11</v>
      </c>
    </row>
    <row r="347" spans="1:3" x14ac:dyDescent="0.25">
      <c r="A347" s="11">
        <v>44774</v>
      </c>
      <c r="B347" s="10" cm="1">
        <f t="array" ref="B347">_xlfn.XLOOKUP(DATE(YEAR(A347),MONTH(A347),1)&amp;C347,'MAANG Data'!$A$2:$A$1517&amp;'MAANG Data'!$H$2:$H$1517,'MAANG Data'!$E$2:$E$1517)</f>
        <v>108.50502777099599</v>
      </c>
      <c r="C347" s="10" t="s">
        <v>11</v>
      </c>
    </row>
    <row r="348" spans="1:3" x14ac:dyDescent="0.25">
      <c r="A348" s="11">
        <v>44805</v>
      </c>
      <c r="B348" s="10" cm="1">
        <f t="array" ref="B348">_xlfn.XLOOKUP(DATE(YEAR(A348),MONTH(A348),1)&amp;C348,'MAANG Data'!$A$2:$A$1517&amp;'MAANG Data'!$H$2:$H$1517,'MAANG Data'!$E$2:$E$1517)</f>
        <v>95.581848144531193</v>
      </c>
      <c r="C348" s="10" t="s">
        <v>11</v>
      </c>
    </row>
    <row r="349" spans="1:3" x14ac:dyDescent="0.25">
      <c r="A349" s="11">
        <v>44835</v>
      </c>
      <c r="B349" s="10" cm="1">
        <f t="array" ref="B349">_xlfn.XLOOKUP(DATE(YEAR(A349),MONTH(A349),1)&amp;C349,'MAANG Data'!$A$2:$A$1517&amp;'MAANG Data'!$H$2:$H$1517,'MAANG Data'!$E$2:$E$1517)</f>
        <v>94.100654602050696</v>
      </c>
      <c r="C349" s="10" t="s">
        <v>11</v>
      </c>
    </row>
    <row r="350" spans="1:3" x14ac:dyDescent="0.25">
      <c r="A350" s="11">
        <v>44866</v>
      </c>
      <c r="B350" s="10" cm="1">
        <f t="array" ref="B350">_xlfn.XLOOKUP(DATE(YEAR(A350),MONTH(A350),1)&amp;C350,'MAANG Data'!$A$2:$A$1517&amp;'MAANG Data'!$H$2:$H$1517,'MAANG Data'!$E$2:$E$1517)</f>
        <v>100.850532531738</v>
      </c>
      <c r="C350" s="10" t="s">
        <v>11</v>
      </c>
    </row>
    <row r="351" spans="1:3" x14ac:dyDescent="0.25">
      <c r="A351" s="11">
        <v>44896</v>
      </c>
      <c r="B351" s="10" cm="1">
        <f t="array" ref="B351">_xlfn.XLOOKUP(DATE(YEAR(A351),MONTH(A351),1)&amp;C351,'MAANG Data'!$A$2:$A$1517&amp;'MAANG Data'!$H$2:$H$1517,'MAANG Data'!$E$2:$E$1517)</f>
        <v>88.205703735351506</v>
      </c>
      <c r="C351" s="10" t="s">
        <v>11</v>
      </c>
    </row>
    <row r="352" spans="1:3" x14ac:dyDescent="0.25">
      <c r="A352" s="11">
        <v>44927</v>
      </c>
      <c r="B352" s="10" cm="1">
        <f t="array" ref="B352">_xlfn.XLOOKUP(DATE(YEAR(A352),MONTH(A352),1)&amp;C352,'MAANG Data'!$A$2:$A$1517&amp;'MAANG Data'!$H$2:$H$1517,'MAANG Data'!$E$2:$E$1517)</f>
        <v>99.279869079589801</v>
      </c>
      <c r="C352" s="10" t="s">
        <v>11</v>
      </c>
    </row>
    <row r="353" spans="1:3" x14ac:dyDescent="0.25">
      <c r="A353" s="11">
        <v>44958</v>
      </c>
      <c r="B353" s="10" cm="1">
        <f t="array" ref="B353">_xlfn.XLOOKUP(DATE(YEAR(A353),MONTH(A353),1)&amp;C353,'MAANG Data'!$A$2:$A$1517&amp;'MAANG Data'!$H$2:$H$1517,'MAANG Data'!$E$2:$E$1517)</f>
        <v>89.766418457031193</v>
      </c>
      <c r="C353" s="10" t="s">
        <v>11</v>
      </c>
    </row>
    <row r="354" spans="1:3" x14ac:dyDescent="0.25">
      <c r="A354" s="11">
        <v>44986</v>
      </c>
      <c r="B354" s="10" cm="1">
        <f t="array" ref="B354">_xlfn.XLOOKUP(DATE(YEAR(A354),MONTH(A354),1)&amp;C354,'MAANG Data'!$A$2:$A$1517&amp;'MAANG Data'!$H$2:$H$1517,'MAANG Data'!$E$2:$E$1517)</f>
        <v>103.385459899902</v>
      </c>
      <c r="C354" s="10" t="s">
        <v>11</v>
      </c>
    </row>
    <row r="355" spans="1:3" x14ac:dyDescent="0.25">
      <c r="A355" s="11">
        <v>45017</v>
      </c>
      <c r="B355" s="10" cm="1">
        <f t="array" ref="B355">_xlfn.XLOOKUP(DATE(YEAR(A355),MONTH(A355),1)&amp;C355,'MAANG Data'!$A$2:$A$1517&amp;'MAANG Data'!$H$2:$H$1517,'MAANG Data'!$E$2:$E$1517)</f>
        <v>107.580528259277</v>
      </c>
      <c r="C355" s="10" t="s">
        <v>11</v>
      </c>
    </row>
    <row r="356" spans="1:3" x14ac:dyDescent="0.25">
      <c r="A356" s="11">
        <v>45047</v>
      </c>
      <c r="B356" s="10" cm="1">
        <f t="array" ref="B356">_xlfn.XLOOKUP(DATE(YEAR(A356),MONTH(A356),1)&amp;C356,'MAANG Data'!$A$2:$A$1517&amp;'MAANG Data'!$H$2:$H$1517,'MAANG Data'!$E$2:$E$1517)</f>
        <v>122.64100646972599</v>
      </c>
      <c r="C356" s="10" t="s">
        <v>11</v>
      </c>
    </row>
    <row r="357" spans="1:3" x14ac:dyDescent="0.25">
      <c r="A357" s="11">
        <v>45078</v>
      </c>
      <c r="B357" s="10" cm="1">
        <f t="array" ref="B357">_xlfn.XLOOKUP(DATE(YEAR(A357),MONTH(A357),1)&amp;C357,'MAANG Data'!$A$2:$A$1517&amp;'MAANG Data'!$H$2:$H$1517,'MAANG Data'!$E$2:$E$1517)</f>
        <v>120.25518798828099</v>
      </c>
      <c r="C357" s="10" t="s">
        <v>11</v>
      </c>
    </row>
    <row r="358" spans="1:3" x14ac:dyDescent="0.25">
      <c r="A358" s="11">
        <v>45108</v>
      </c>
      <c r="B358" s="10" cm="1">
        <f t="array" ref="B358">_xlfn.XLOOKUP(DATE(YEAR(A358),MONTH(A358),1)&amp;C358,'MAANG Data'!$A$2:$A$1517&amp;'MAANG Data'!$H$2:$H$1517,'MAANG Data'!$E$2:$E$1517)</f>
        <v>132.32342529296801</v>
      </c>
      <c r="C358" s="10" t="s">
        <v>11</v>
      </c>
    </row>
    <row r="359" spans="1:3" x14ac:dyDescent="0.25">
      <c r="A359" s="11">
        <v>45139</v>
      </c>
      <c r="B359" s="10" cm="1">
        <f t="array" ref="B359">_xlfn.XLOOKUP(DATE(YEAR(A359),MONTH(A359),1)&amp;C359,'MAANG Data'!$A$2:$A$1517&amp;'MAANG Data'!$H$2:$H$1517,'MAANG Data'!$E$2:$E$1517)</f>
        <v>136.53840637207</v>
      </c>
      <c r="C359" s="10" t="s">
        <v>11</v>
      </c>
    </row>
    <row r="360" spans="1:3" x14ac:dyDescent="0.25">
      <c r="A360" s="11">
        <v>45170</v>
      </c>
      <c r="B360" s="10" cm="1">
        <f t="array" ref="B360">_xlfn.XLOOKUP(DATE(YEAR(A360),MONTH(A360),1)&amp;C360,'MAANG Data'!$A$2:$A$1517&amp;'MAANG Data'!$H$2:$H$1517,'MAANG Data'!$E$2:$E$1517)</f>
        <v>131.07090759277301</v>
      </c>
      <c r="C360" s="10" t="s">
        <v>11</v>
      </c>
    </row>
    <row r="361" spans="1:3" x14ac:dyDescent="0.25">
      <c r="A361" s="11">
        <v>45200</v>
      </c>
      <c r="B361" s="10" cm="1">
        <f t="array" ref="B361">_xlfn.XLOOKUP(DATE(YEAR(A361),MONTH(A361),1)&amp;C361,'MAANG Data'!$A$2:$A$1517&amp;'MAANG Data'!$H$2:$H$1517,'MAANG Data'!$E$2:$E$1517)</f>
        <v>124.559600830078</v>
      </c>
      <c r="C361" s="10" t="s">
        <v>11</v>
      </c>
    </row>
    <row r="362" spans="1:3" x14ac:dyDescent="0.25">
      <c r="A362" s="11">
        <v>45231</v>
      </c>
      <c r="B362" s="10" cm="1">
        <f t="array" ref="B362">_xlfn.XLOOKUP(DATE(YEAR(A362),MONTH(A362),1)&amp;C362,'MAANG Data'!$A$2:$A$1517&amp;'MAANG Data'!$H$2:$H$1517,'MAANG Data'!$E$2:$E$1517)</f>
        <v>133.128646850585</v>
      </c>
      <c r="C362" s="10" t="s">
        <v>11</v>
      </c>
    </row>
    <row r="363" spans="1:3" x14ac:dyDescent="0.25">
      <c r="A363" s="11">
        <v>45261</v>
      </c>
      <c r="B363" s="10" cm="1">
        <f t="array" ref="B363">_xlfn.XLOOKUP(DATE(YEAR(A363),MONTH(A363),1)&amp;C363,'MAANG Data'!$A$2:$A$1517&amp;'MAANG Data'!$H$2:$H$1517,'MAANG Data'!$E$2:$E$1517)</f>
        <v>140.09722900390599</v>
      </c>
      <c r="C363" s="10" t="s">
        <v>11</v>
      </c>
    </row>
    <row r="364" spans="1:3" x14ac:dyDescent="0.25">
      <c r="A364" s="11">
        <v>45292</v>
      </c>
      <c r="B364" s="10" cm="1">
        <f t="array" ref="B364">_xlfn.XLOOKUP(DATE(YEAR(A364),MONTH(A364),1)&amp;C364,'MAANG Data'!$A$2:$A$1517&amp;'MAANG Data'!$H$2:$H$1517,'MAANG Data'!$E$2:$E$1517)</f>
        <v>140.96209716796801</v>
      </c>
      <c r="C364" s="10" t="s">
        <v>11</v>
      </c>
    </row>
    <row r="365" spans="1:3" x14ac:dyDescent="0.25">
      <c r="A365" s="11">
        <v>45323</v>
      </c>
      <c r="B365" s="10" cm="1">
        <f t="array" ref="B365">_xlfn.XLOOKUP(DATE(YEAR(A365),MONTH(A365),1)&amp;C365,'MAANG Data'!$A$2:$A$1517&amp;'MAANG Data'!$H$2:$H$1517,'MAANG Data'!$E$2:$E$1517)</f>
        <v>138.95402526855401</v>
      </c>
      <c r="C365" s="10" t="s">
        <v>11</v>
      </c>
    </row>
    <row r="366" spans="1:3" x14ac:dyDescent="0.25">
      <c r="A366" s="11">
        <v>45352</v>
      </c>
      <c r="B366" s="10" cm="1">
        <f t="array" ref="B366">_xlfn.XLOOKUP(DATE(YEAR(A366),MONTH(A366),1)&amp;C366,'MAANG Data'!$A$2:$A$1517&amp;'MAANG Data'!$H$2:$H$1517,'MAANG Data'!$E$2:$E$1517)</f>
        <v>151.36027526855401</v>
      </c>
      <c r="C366" s="10" t="s">
        <v>11</v>
      </c>
    </row>
    <row r="367" spans="1:3" x14ac:dyDescent="0.25">
      <c r="A367" s="11">
        <v>45383</v>
      </c>
      <c r="B367" s="10" cm="1">
        <f t="array" ref="B367">_xlfn.XLOOKUP(DATE(YEAR(A367),MONTH(A367),1)&amp;C367,'MAANG Data'!$A$2:$A$1517&amp;'MAANG Data'!$H$2:$H$1517,'MAANG Data'!$E$2:$E$1517)</f>
        <v>163.66712951660099</v>
      </c>
      <c r="C367" s="10" t="s">
        <v>11</v>
      </c>
    </row>
    <row r="368" spans="1:3" x14ac:dyDescent="0.25">
      <c r="A368" s="11">
        <v>45413</v>
      </c>
      <c r="B368" s="10" cm="1">
        <f t="array" ref="B368">_xlfn.XLOOKUP(DATE(YEAR(A368),MONTH(A368),1)&amp;C368,'MAANG Data'!$A$2:$A$1517&amp;'MAANG Data'!$H$2:$H$1517,'MAANG Data'!$E$2:$E$1517)</f>
        <v>172.93206787109301</v>
      </c>
      <c r="C368" s="10" t="s">
        <v>11</v>
      </c>
    </row>
    <row r="369" spans="1:3" x14ac:dyDescent="0.25">
      <c r="A369" s="11">
        <v>45444</v>
      </c>
      <c r="B369" s="10" cm="1">
        <f t="array" ref="B369">_xlfn.XLOOKUP(DATE(YEAR(A369),MONTH(A369),1)&amp;C369,'MAANG Data'!$A$2:$A$1517&amp;'MAANG Data'!$H$2:$H$1517,'MAANG Data'!$E$2:$E$1517)</f>
        <v>182.336166381835</v>
      </c>
      <c r="C369" s="10" t="s">
        <v>11</v>
      </c>
    </row>
    <row r="370" spans="1:3" x14ac:dyDescent="0.25">
      <c r="A370" s="11">
        <v>45474</v>
      </c>
      <c r="B370" s="10" cm="1">
        <f t="array" ref="B370">_xlfn.XLOOKUP(DATE(YEAR(A370),MONTH(A370),1)&amp;C370,'MAANG Data'!$A$2:$A$1517&amp;'MAANG Data'!$H$2:$H$1517,'MAANG Data'!$E$2:$E$1517)</f>
        <v>172.32272338867099</v>
      </c>
      <c r="C370" s="10" t="s">
        <v>11</v>
      </c>
    </row>
    <row r="371" spans="1:3" x14ac:dyDescent="0.25">
      <c r="A371" s="11">
        <v>45505</v>
      </c>
      <c r="B371" s="10" cm="1">
        <f t="array" ref="B371">_xlfn.XLOOKUP(DATE(YEAR(A371),MONTH(A371),1)&amp;C371,'MAANG Data'!$A$2:$A$1517&amp;'MAANG Data'!$H$2:$H$1517,'MAANG Data'!$E$2:$E$1517)</f>
        <v>164.32113647460901</v>
      </c>
      <c r="C371" s="10" t="s">
        <v>11</v>
      </c>
    </row>
    <row r="372" spans="1:3" x14ac:dyDescent="0.25">
      <c r="A372" s="11">
        <v>45536</v>
      </c>
      <c r="B372" s="10" cm="1">
        <f t="array" ref="B372">_xlfn.XLOOKUP(DATE(YEAR(A372),MONTH(A372),1)&amp;C372,'MAANG Data'!$A$2:$A$1517&amp;'MAANG Data'!$H$2:$H$1517,'MAANG Data'!$E$2:$E$1517)</f>
        <v>166.39120483398401</v>
      </c>
      <c r="C372" s="10" t="s">
        <v>11</v>
      </c>
    </row>
    <row r="373" spans="1:3" x14ac:dyDescent="0.25">
      <c r="A373" s="11">
        <v>45566</v>
      </c>
      <c r="B373" s="10" cm="1">
        <f t="array" ref="B373">_xlfn.XLOOKUP(DATE(YEAR(A373),MONTH(A373),1)&amp;C373,'MAANG Data'!$A$2:$A$1517&amp;'MAANG Data'!$H$2:$H$1517,'MAANG Data'!$E$2:$E$1517)</f>
        <v>172.09115600585901</v>
      </c>
      <c r="C373" s="10" t="s">
        <v>11</v>
      </c>
    </row>
    <row r="374" spans="1:3" x14ac:dyDescent="0.25">
      <c r="A374" s="11">
        <v>45597</v>
      </c>
      <c r="B374" s="10" cm="1">
        <f t="array" ref="B374">_xlfn.XLOOKUP(DATE(YEAR(A374),MONTH(A374),1)&amp;C374,'MAANG Data'!$A$2:$A$1517&amp;'MAANG Data'!$H$2:$H$1517,'MAANG Data'!$E$2:$E$1517)</f>
        <v>169.89880371093699</v>
      </c>
      <c r="C374" s="10" t="s">
        <v>11</v>
      </c>
    </row>
    <row r="375" spans="1:3" x14ac:dyDescent="0.25">
      <c r="A375" s="11">
        <v>45627</v>
      </c>
      <c r="B375" s="10" cm="1">
        <f t="array" ref="B375">_xlfn.XLOOKUP(DATE(YEAR(A375),MONTH(A375),1)&amp;C375,'MAANG Data'!$A$2:$A$1517&amp;'MAANG Data'!$H$2:$H$1517,'MAANG Data'!$E$2:$E$1517)</f>
        <v>189.77960205078099</v>
      </c>
      <c r="C375" s="10" t="s">
        <v>11</v>
      </c>
    </row>
    <row r="376" spans="1:3" x14ac:dyDescent="0.25">
      <c r="A376" s="11">
        <v>45658</v>
      </c>
      <c r="B376" s="10" cm="1">
        <f t="array" ref="B376">_xlfn.XLOOKUP(DATE(YEAR(A376),MONTH(A376),1)&amp;C376,'MAANG Data'!$A$2:$A$1517&amp;'MAANG Data'!$H$2:$H$1517,'MAANG Data'!$E$2:$E$1517)</f>
        <v>205.11947631835901</v>
      </c>
      <c r="C376" s="10" t="s">
        <v>11</v>
      </c>
    </row>
    <row r="377" spans="1:3" x14ac:dyDescent="0.25">
      <c r="A377" s="11">
        <v>45689</v>
      </c>
      <c r="B377" s="10" cm="1">
        <f t="array" ref="B377">_xlfn.XLOOKUP(DATE(YEAR(A377),MONTH(A377),1)&amp;C377,'MAANG Data'!$A$2:$A$1517&amp;'MAANG Data'!$H$2:$H$1517,'MAANG Data'!$E$2:$E$1517)</f>
        <v>171.81750488281199</v>
      </c>
      <c r="C377" s="10" t="s">
        <v>11</v>
      </c>
    </row>
    <row r="378" spans="1:3" x14ac:dyDescent="0.25">
      <c r="A378" s="11">
        <v>45717</v>
      </c>
      <c r="B378" s="10" cm="1">
        <f t="array" ref="B378">_xlfn.XLOOKUP(DATE(YEAR(A378),MONTH(A378),1)&amp;C378,'MAANG Data'!$A$2:$A$1517&amp;'MAANG Data'!$H$2:$H$1517,'MAANG Data'!$E$2:$E$1517)</f>
        <v>155.86486816406199</v>
      </c>
      <c r="C378" s="10" t="s">
        <v>11</v>
      </c>
    </row>
    <row r="379" spans="1:3" x14ac:dyDescent="0.25">
      <c r="A379" s="11">
        <v>45748</v>
      </c>
      <c r="B379" s="10" cm="1">
        <f t="array" ref="B379">_xlfn.XLOOKUP(DATE(YEAR(A379),MONTH(A379),1)&amp;C379,'MAANG Data'!$A$2:$A$1517&amp;'MAANG Data'!$H$2:$H$1517,'MAANG Data'!$E$2:$E$1517)</f>
        <v>160.69683837890599</v>
      </c>
      <c r="C379" s="10" t="s">
        <v>11</v>
      </c>
    </row>
    <row r="380" spans="1:3" x14ac:dyDescent="0.25">
      <c r="A380" s="11">
        <v>45778</v>
      </c>
      <c r="B380" s="10" cm="1">
        <f t="array" ref="B380">_xlfn.XLOOKUP(DATE(YEAR(A380),MONTH(A380),1)&amp;C380,'MAANG Data'!$A$2:$A$1517&amp;'MAANG Data'!$H$2:$H$1517,'MAANG Data'!$E$2:$E$1517)</f>
        <v>172.642486572265</v>
      </c>
      <c r="C380" s="10" t="s">
        <v>11</v>
      </c>
    </row>
    <row r="381" spans="1:3" x14ac:dyDescent="0.25">
      <c r="A381" s="11">
        <v>45809</v>
      </c>
      <c r="B381" s="10" cm="1">
        <f t="array" ref="B381">_xlfn.XLOOKUP(DATE(YEAR(A381),MONTH(A381),1)&amp;C381,'MAANG Data'!$A$2:$A$1517&amp;'MAANG Data'!$H$2:$H$1517,'MAANG Data'!$E$2:$E$1517)</f>
        <v>177.17703247070301</v>
      </c>
      <c r="C381" s="10" t="s">
        <v>11</v>
      </c>
    </row>
    <row r="382" spans="1:3" x14ac:dyDescent="0.25">
      <c r="A382" s="11">
        <v>45839</v>
      </c>
      <c r="B382" s="10" cm="1">
        <f t="array" ref="B382">_xlfn.XLOOKUP(DATE(YEAR(A382),MONTH(A382),1)&amp;C382,'MAANG Data'!$A$2:$A$1517&amp;'MAANG Data'!$H$2:$H$1517,'MAANG Data'!$E$2:$E$1517)</f>
        <v>192.86000061035099</v>
      </c>
      <c r="C382" s="10" t="s">
        <v>11</v>
      </c>
    </row>
    <row r="383" spans="1:3" x14ac:dyDescent="0.25">
      <c r="A383" s="11">
        <v>42005</v>
      </c>
      <c r="B383" s="10" cm="1">
        <f t="array" ref="B383">_xlfn.XLOOKUP(DATE(YEAR(A383),MONTH(A383),1)&amp;C383,'MAANG Data'!$A$2:$A$1517&amp;'MAANG Data'!$H$2:$H$1517,'MAANG Data'!$E$2:$E$1517)</f>
        <v>75.495819091796804</v>
      </c>
      <c r="C383" s="10" t="s">
        <v>12</v>
      </c>
    </row>
    <row r="384" spans="1:3" x14ac:dyDescent="0.25">
      <c r="A384" s="11">
        <v>42036</v>
      </c>
      <c r="B384" s="10" cm="1">
        <f t="array" ref="B384">_xlfn.XLOOKUP(DATE(YEAR(A384),MONTH(A384),1)&amp;C384,'MAANG Data'!$A$2:$A$1517&amp;'MAANG Data'!$H$2:$H$1517,'MAANG Data'!$E$2:$E$1517)</f>
        <v>78.539123535156193</v>
      </c>
      <c r="C384" s="10" t="s">
        <v>12</v>
      </c>
    </row>
    <row r="385" spans="1:3" x14ac:dyDescent="0.25">
      <c r="A385" s="11">
        <v>42064</v>
      </c>
      <c r="B385" s="10" cm="1">
        <f t="array" ref="B385">_xlfn.XLOOKUP(DATE(YEAR(A385),MONTH(A385),1)&amp;C385,'MAANG Data'!$A$2:$A$1517&amp;'MAANG Data'!$H$2:$H$1517,'MAANG Data'!$E$2:$E$1517)</f>
        <v>81.771400451660099</v>
      </c>
      <c r="C385" s="10" t="s">
        <v>12</v>
      </c>
    </row>
    <row r="386" spans="1:3" x14ac:dyDescent="0.25">
      <c r="A386" s="11">
        <v>42095</v>
      </c>
      <c r="B386" s="10" cm="1">
        <f t="array" ref="B386">_xlfn.XLOOKUP(DATE(YEAR(A386),MONTH(A386),1)&amp;C386,'MAANG Data'!$A$2:$A$1517&amp;'MAANG Data'!$H$2:$H$1517,'MAANG Data'!$E$2:$E$1517)</f>
        <v>78.340217590332003</v>
      </c>
      <c r="C386" s="10" t="s">
        <v>12</v>
      </c>
    </row>
    <row r="387" spans="1:3" x14ac:dyDescent="0.25">
      <c r="A387" s="11">
        <v>42125</v>
      </c>
      <c r="B387" s="10" cm="1">
        <f t="array" ref="B387">_xlfn.XLOOKUP(DATE(YEAR(A387),MONTH(A387),1)&amp;C387,'MAANG Data'!$A$2:$A$1517&amp;'MAANG Data'!$H$2:$H$1517,'MAANG Data'!$E$2:$E$1517)</f>
        <v>78.757926940917898</v>
      </c>
      <c r="C387" s="10" t="s">
        <v>12</v>
      </c>
    </row>
    <row r="388" spans="1:3" x14ac:dyDescent="0.25">
      <c r="A388" s="11">
        <v>42156</v>
      </c>
      <c r="B388" s="10" cm="1">
        <f t="array" ref="B388">_xlfn.XLOOKUP(DATE(YEAR(A388),MONTH(A388),1)&amp;C388,'MAANG Data'!$A$2:$A$1517&amp;'MAANG Data'!$H$2:$H$1517,'MAANG Data'!$E$2:$E$1517)</f>
        <v>85.302032470703097</v>
      </c>
      <c r="C388" s="10" t="s">
        <v>12</v>
      </c>
    </row>
    <row r="389" spans="1:3" x14ac:dyDescent="0.25">
      <c r="A389" s="11">
        <v>42186</v>
      </c>
      <c r="B389" s="10" cm="1">
        <f t="array" ref="B389">_xlfn.XLOOKUP(DATE(YEAR(A389),MONTH(A389),1)&amp;C389,'MAANG Data'!$A$2:$A$1517&amp;'MAANG Data'!$H$2:$H$1517,'MAANG Data'!$E$2:$E$1517)</f>
        <v>93.497062683105398</v>
      </c>
      <c r="C389" s="10" t="s">
        <v>12</v>
      </c>
    </row>
    <row r="390" spans="1:3" x14ac:dyDescent="0.25">
      <c r="A390" s="11">
        <v>42217</v>
      </c>
      <c r="B390" s="10" cm="1">
        <f t="array" ref="B390">_xlfn.XLOOKUP(DATE(YEAR(A390),MONTH(A390),1)&amp;C390,'MAANG Data'!$A$2:$A$1517&amp;'MAANG Data'!$H$2:$H$1517,'MAANG Data'!$E$2:$E$1517)</f>
        <v>88.942054748535099</v>
      </c>
      <c r="C390" s="10" t="s">
        <v>12</v>
      </c>
    </row>
    <row r="391" spans="1:3" x14ac:dyDescent="0.25">
      <c r="A391" s="11">
        <v>42248</v>
      </c>
      <c r="B391" s="10" cm="1">
        <f t="array" ref="B391">_xlfn.XLOOKUP(DATE(YEAR(A391),MONTH(A391),1)&amp;C391,'MAANG Data'!$A$2:$A$1517&amp;'MAANG Data'!$H$2:$H$1517,'MAANG Data'!$E$2:$E$1517)</f>
        <v>89.409500122070298</v>
      </c>
      <c r="C391" s="10" t="s">
        <v>12</v>
      </c>
    </row>
    <row r="392" spans="1:3" x14ac:dyDescent="0.25">
      <c r="A392" s="11">
        <v>42278</v>
      </c>
      <c r="B392" s="10" cm="1">
        <f t="array" ref="B392">_xlfn.XLOOKUP(DATE(YEAR(A392),MONTH(A392),1)&amp;C392,'MAANG Data'!$A$2:$A$1517&amp;'MAANG Data'!$H$2:$H$1517,'MAANG Data'!$E$2:$E$1517)</f>
        <v>101.41363525390599</v>
      </c>
      <c r="C392" s="10" t="s">
        <v>12</v>
      </c>
    </row>
    <row r="393" spans="1:3" x14ac:dyDescent="0.25">
      <c r="A393" s="11">
        <v>42309</v>
      </c>
      <c r="B393" s="10" cm="1">
        <f t="array" ref="B393">_xlfn.XLOOKUP(DATE(YEAR(A393),MONTH(A393),1)&amp;C393,'MAANG Data'!$A$2:$A$1517&amp;'MAANG Data'!$H$2:$H$1517,'MAANG Data'!$E$2:$E$1517)</f>
        <v>103.671264648437</v>
      </c>
      <c r="C393" s="10" t="s">
        <v>12</v>
      </c>
    </row>
    <row r="394" spans="1:3" x14ac:dyDescent="0.25">
      <c r="A394" s="11">
        <v>42339</v>
      </c>
      <c r="B394" s="10" cm="1">
        <f t="array" ref="B394">_xlfn.XLOOKUP(DATE(YEAR(A394),MONTH(A394),1)&amp;C394,'MAANG Data'!$A$2:$A$1517&amp;'MAANG Data'!$H$2:$H$1517,'MAANG Data'!$E$2:$E$1517)</f>
        <v>104.08895874023401</v>
      </c>
      <c r="C394" s="10" t="s">
        <v>12</v>
      </c>
    </row>
    <row r="395" spans="1:3" x14ac:dyDescent="0.25">
      <c r="A395" s="11">
        <v>42370</v>
      </c>
      <c r="B395" s="10" cm="1">
        <f t="array" ref="B395">_xlfn.XLOOKUP(DATE(YEAR(A395),MONTH(A395),1)&amp;C395,'MAANG Data'!$A$2:$A$1517&amp;'MAANG Data'!$H$2:$H$1517,'MAANG Data'!$E$2:$E$1517)</f>
        <v>111.597763061523</v>
      </c>
      <c r="C395" s="10" t="s">
        <v>12</v>
      </c>
    </row>
    <row r="396" spans="1:3" x14ac:dyDescent="0.25">
      <c r="A396" s="11">
        <v>42401</v>
      </c>
      <c r="B396" s="10" cm="1">
        <f t="array" ref="B396">_xlfn.XLOOKUP(DATE(YEAR(A396),MONTH(A396),1)&amp;C396,'MAANG Data'!$A$2:$A$1517&amp;'MAANG Data'!$H$2:$H$1517,'MAANG Data'!$E$2:$E$1517)</f>
        <v>106.336624145507</v>
      </c>
      <c r="C396" s="10" t="s">
        <v>12</v>
      </c>
    </row>
    <row r="397" spans="1:3" x14ac:dyDescent="0.25">
      <c r="A397" s="11">
        <v>42430</v>
      </c>
      <c r="B397" s="10" cm="1">
        <f t="array" ref="B397">_xlfn.XLOOKUP(DATE(YEAR(A397),MONTH(A397),1)&amp;C397,'MAANG Data'!$A$2:$A$1517&amp;'MAANG Data'!$H$2:$H$1517,'MAANG Data'!$E$2:$E$1517)</f>
        <v>113.47745513916</v>
      </c>
      <c r="C397" s="10" t="s">
        <v>12</v>
      </c>
    </row>
    <row r="398" spans="1:3" x14ac:dyDescent="0.25">
      <c r="A398" s="11">
        <v>42461</v>
      </c>
      <c r="B398" s="10" cm="1">
        <f t="array" ref="B398">_xlfn.XLOOKUP(DATE(YEAR(A398),MONTH(A398),1)&amp;C398,'MAANG Data'!$A$2:$A$1517&amp;'MAANG Data'!$H$2:$H$1517,'MAANG Data'!$E$2:$E$1517)</f>
        <v>116.93848419189401</v>
      </c>
      <c r="C398" s="10" t="s">
        <v>12</v>
      </c>
    </row>
    <row r="399" spans="1:3" x14ac:dyDescent="0.25">
      <c r="A399" s="11">
        <v>42491</v>
      </c>
      <c r="B399" s="10" cm="1">
        <f t="array" ref="B399">_xlfn.XLOOKUP(DATE(YEAR(A399),MONTH(A399),1)&amp;C399,'MAANG Data'!$A$2:$A$1517&amp;'MAANG Data'!$H$2:$H$1517,'MAANG Data'!$E$2:$E$1517)</f>
        <v>118.16175842285099</v>
      </c>
      <c r="C399" s="10" t="s">
        <v>12</v>
      </c>
    </row>
    <row r="400" spans="1:3" x14ac:dyDescent="0.25">
      <c r="A400" s="11">
        <v>42522</v>
      </c>
      <c r="B400" s="10" cm="1">
        <f t="array" ref="B400">_xlfn.XLOOKUP(DATE(YEAR(A400),MONTH(A400),1)&amp;C400,'MAANG Data'!$A$2:$A$1517&amp;'MAANG Data'!$H$2:$H$1517,'MAANG Data'!$E$2:$E$1517)</f>
        <v>113.65647125244099</v>
      </c>
      <c r="C400" s="10" t="s">
        <v>12</v>
      </c>
    </row>
    <row r="401" spans="1:3" x14ac:dyDescent="0.25">
      <c r="A401" s="11">
        <v>42552</v>
      </c>
      <c r="B401" s="10" cm="1">
        <f t="array" ref="B401">_xlfn.XLOOKUP(DATE(YEAR(A401),MONTH(A401),1)&amp;C401,'MAANG Data'!$A$2:$A$1517&amp;'MAANG Data'!$H$2:$H$1517,'MAANG Data'!$E$2:$E$1517)</f>
        <v>123.26376342773401</v>
      </c>
      <c r="C401" s="10" t="s">
        <v>12</v>
      </c>
    </row>
    <row r="402" spans="1:3" x14ac:dyDescent="0.25">
      <c r="A402" s="11">
        <v>42583</v>
      </c>
      <c r="B402" s="10" cm="1">
        <f t="array" ref="B402">_xlfn.XLOOKUP(DATE(YEAR(A402),MONTH(A402),1)&amp;C402,'MAANG Data'!$A$2:$A$1517&amp;'MAANG Data'!$H$2:$H$1517,'MAANG Data'!$E$2:$E$1517)</f>
        <v>125.431869506835</v>
      </c>
      <c r="C402" s="10" t="s">
        <v>12</v>
      </c>
    </row>
    <row r="403" spans="1:3" x14ac:dyDescent="0.25">
      <c r="A403" s="11">
        <v>42614</v>
      </c>
      <c r="B403" s="10" cm="1">
        <f t="array" ref="B403">_xlfn.XLOOKUP(DATE(YEAR(A403),MONTH(A403),1)&amp;C403,'MAANG Data'!$A$2:$A$1517&amp;'MAANG Data'!$H$2:$H$1517,'MAANG Data'!$E$2:$E$1517)</f>
        <v>127.57014465332</v>
      </c>
      <c r="C403" s="10" t="s">
        <v>12</v>
      </c>
    </row>
    <row r="404" spans="1:3" x14ac:dyDescent="0.25">
      <c r="A404" s="11">
        <v>42644</v>
      </c>
      <c r="B404" s="10" cm="1">
        <f t="array" ref="B404">_xlfn.XLOOKUP(DATE(YEAR(A404),MONTH(A404),1)&amp;C404,'MAANG Data'!$A$2:$A$1517&amp;'MAANG Data'!$H$2:$H$1517,'MAANG Data'!$E$2:$E$1517)</f>
        <v>130.275299072265</v>
      </c>
      <c r="C404" s="10" t="s">
        <v>12</v>
      </c>
    </row>
    <row r="405" spans="1:3" x14ac:dyDescent="0.25">
      <c r="A405" s="11">
        <v>42675</v>
      </c>
      <c r="B405" s="10" cm="1">
        <f t="array" ref="B405">_xlfn.XLOOKUP(DATE(YEAR(A405),MONTH(A405),1)&amp;C405,'MAANG Data'!$A$2:$A$1517&amp;'MAANG Data'!$H$2:$H$1517,'MAANG Data'!$E$2:$E$1517)</f>
        <v>117.773880004882</v>
      </c>
      <c r="C405" s="10" t="s">
        <v>12</v>
      </c>
    </row>
    <row r="406" spans="1:3" x14ac:dyDescent="0.25">
      <c r="A406" s="11">
        <v>42705</v>
      </c>
      <c r="B406" s="10" cm="1">
        <f t="array" ref="B406">_xlfn.XLOOKUP(DATE(YEAR(A406),MONTH(A406),1)&amp;C406,'MAANG Data'!$A$2:$A$1517&amp;'MAANG Data'!$H$2:$H$1517,'MAANG Data'!$E$2:$E$1517)</f>
        <v>114.422271728515</v>
      </c>
      <c r="C406" s="10" t="s">
        <v>12</v>
      </c>
    </row>
    <row r="407" spans="1:3" x14ac:dyDescent="0.25">
      <c r="A407" s="11">
        <v>42736</v>
      </c>
      <c r="B407" s="10" cm="1">
        <f t="array" ref="B407">_xlfn.XLOOKUP(DATE(YEAR(A407),MONTH(A407),1)&amp;C407,'MAANG Data'!$A$2:$A$1517&amp;'MAANG Data'!$H$2:$H$1517,'MAANG Data'!$E$2:$E$1517)</f>
        <v>129.608963012695</v>
      </c>
      <c r="C407" s="10" t="s">
        <v>12</v>
      </c>
    </row>
    <row r="408" spans="1:3" x14ac:dyDescent="0.25">
      <c r="A408" s="11">
        <v>42767</v>
      </c>
      <c r="B408" s="10" cm="1">
        <f t="array" ref="B408">_xlfn.XLOOKUP(DATE(YEAR(A408),MONTH(A408),1)&amp;C408,'MAANG Data'!$A$2:$A$1517&amp;'MAANG Data'!$H$2:$H$1517,'MAANG Data'!$E$2:$E$1517)</f>
        <v>134.80046081542901</v>
      </c>
      <c r="C408" s="10" t="s">
        <v>12</v>
      </c>
    </row>
    <row r="409" spans="1:3" x14ac:dyDescent="0.25">
      <c r="A409" s="11">
        <v>42795</v>
      </c>
      <c r="B409" s="10" cm="1">
        <f t="array" ref="B409">_xlfn.XLOOKUP(DATE(YEAR(A409),MONTH(A409),1)&amp;C409,'MAANG Data'!$A$2:$A$1517&amp;'MAANG Data'!$H$2:$H$1517,'MAANG Data'!$E$2:$E$1517)</f>
        <v>141.27494812011699</v>
      </c>
      <c r="C409" s="10" t="s">
        <v>12</v>
      </c>
    </row>
    <row r="410" spans="1:3" x14ac:dyDescent="0.25">
      <c r="A410" s="11">
        <v>42826</v>
      </c>
      <c r="B410" s="10" cm="1">
        <f t="array" ref="B410">_xlfn.XLOOKUP(DATE(YEAR(A410),MONTH(A410),1)&amp;C410,'MAANG Data'!$A$2:$A$1517&amp;'MAANG Data'!$H$2:$H$1517,'MAANG Data'!$E$2:$E$1517)</f>
        <v>149.43020629882801</v>
      </c>
      <c r="C410" s="10" t="s">
        <v>12</v>
      </c>
    </row>
    <row r="411" spans="1:3" x14ac:dyDescent="0.25">
      <c r="A411" s="11">
        <v>42856</v>
      </c>
      <c r="B411" s="10" cm="1">
        <f t="array" ref="B411">_xlfn.XLOOKUP(DATE(YEAR(A411),MONTH(A411),1)&amp;C411,'MAANG Data'!$A$2:$A$1517&amp;'MAANG Data'!$H$2:$H$1517,'MAANG Data'!$E$2:$E$1517)</f>
        <v>150.63362121582</v>
      </c>
      <c r="C411" s="10" t="s">
        <v>12</v>
      </c>
    </row>
    <row r="412" spans="1:3" x14ac:dyDescent="0.25">
      <c r="A412" s="11">
        <v>42887</v>
      </c>
      <c r="B412" s="10" cm="1">
        <f t="array" ref="B412">_xlfn.XLOOKUP(DATE(YEAR(A412),MONTH(A412),1)&amp;C412,'MAANG Data'!$A$2:$A$1517&amp;'MAANG Data'!$H$2:$H$1517,'MAANG Data'!$E$2:$E$1517)</f>
        <v>150.15623474121</v>
      </c>
      <c r="C412" s="10" t="s">
        <v>12</v>
      </c>
    </row>
    <row r="413" spans="1:3" x14ac:dyDescent="0.25">
      <c r="A413" s="11">
        <v>42917</v>
      </c>
      <c r="B413" s="10" cm="1">
        <f t="array" ref="B413">_xlfn.XLOOKUP(DATE(YEAR(A413),MONTH(A413),1)&amp;C413,'MAANG Data'!$A$2:$A$1517&amp;'MAANG Data'!$H$2:$H$1517,'MAANG Data'!$E$2:$E$1517)</f>
        <v>168.32655334472599</v>
      </c>
      <c r="C413" s="10" t="s">
        <v>12</v>
      </c>
    </row>
    <row r="414" spans="1:3" x14ac:dyDescent="0.25">
      <c r="A414" s="11">
        <v>42948</v>
      </c>
      <c r="B414" s="10" cm="1">
        <f t="array" ref="B414">_xlfn.XLOOKUP(DATE(YEAR(A414),MONTH(A414),1)&amp;C414,'MAANG Data'!$A$2:$A$1517&amp;'MAANG Data'!$H$2:$H$1517,'MAANG Data'!$E$2:$E$1517)</f>
        <v>171.03172302246</v>
      </c>
      <c r="C414" s="10" t="s">
        <v>12</v>
      </c>
    </row>
    <row r="415" spans="1:3" x14ac:dyDescent="0.25">
      <c r="A415" s="11">
        <v>42979</v>
      </c>
      <c r="B415" s="10" cm="1">
        <f t="array" ref="B415">_xlfn.XLOOKUP(DATE(YEAR(A415),MONTH(A415),1)&amp;C415,'MAANG Data'!$A$2:$A$1517&amp;'MAANG Data'!$H$2:$H$1517,'MAANG Data'!$E$2:$E$1517)</f>
        <v>169.93771362304599</v>
      </c>
      <c r="C415" s="10" t="s">
        <v>12</v>
      </c>
    </row>
    <row r="416" spans="1:3" x14ac:dyDescent="0.25">
      <c r="A416" s="11">
        <v>43009</v>
      </c>
      <c r="B416" s="10" cm="1">
        <f t="array" ref="B416">_xlfn.XLOOKUP(DATE(YEAR(A416),MONTH(A416),1)&amp;C416,'MAANG Data'!$A$2:$A$1517&amp;'MAANG Data'!$H$2:$H$1517,'MAANG Data'!$E$2:$E$1517)</f>
        <v>179.07757568359301</v>
      </c>
      <c r="C416" s="10" t="s">
        <v>12</v>
      </c>
    </row>
    <row r="417" spans="1:3" x14ac:dyDescent="0.25">
      <c r="A417" s="11">
        <v>43040</v>
      </c>
      <c r="B417" s="10" cm="1">
        <f t="array" ref="B417">_xlfn.XLOOKUP(DATE(YEAR(A417),MONTH(A417),1)&amp;C417,'MAANG Data'!$A$2:$A$1517&amp;'MAANG Data'!$H$2:$H$1517,'MAANG Data'!$E$2:$E$1517)</f>
        <v>176.213287353515</v>
      </c>
      <c r="C417" s="10" t="s">
        <v>12</v>
      </c>
    </row>
    <row r="418" spans="1:3" x14ac:dyDescent="0.25">
      <c r="A418" s="11">
        <v>43070</v>
      </c>
      <c r="B418" s="10" cm="1">
        <f t="array" ref="B418">_xlfn.XLOOKUP(DATE(YEAR(A418),MONTH(A418),1)&amp;C418,'MAANG Data'!$A$2:$A$1517&amp;'MAANG Data'!$H$2:$H$1517,'MAANG Data'!$E$2:$E$1517)</f>
        <v>175.49720764160099</v>
      </c>
      <c r="C418" s="10" t="s">
        <v>12</v>
      </c>
    </row>
    <row r="419" spans="1:3" x14ac:dyDescent="0.25">
      <c r="A419" s="11">
        <v>43101</v>
      </c>
      <c r="B419" s="10" cm="1">
        <f t="array" ref="B419">_xlfn.XLOOKUP(DATE(YEAR(A419),MONTH(A419),1)&amp;C419,'MAANG Data'!$A$2:$A$1517&amp;'MAANG Data'!$H$2:$H$1517,'MAANG Data'!$E$2:$E$1517)</f>
        <v>185.87031555175699</v>
      </c>
      <c r="C419" s="10" t="s">
        <v>12</v>
      </c>
    </row>
    <row r="420" spans="1:3" x14ac:dyDescent="0.25">
      <c r="A420" s="11">
        <v>43132</v>
      </c>
      <c r="B420" s="10" cm="1">
        <f t="array" ref="B420">_xlfn.XLOOKUP(DATE(YEAR(A420),MONTH(A420),1)&amp;C420,'MAANG Data'!$A$2:$A$1517&amp;'MAANG Data'!$H$2:$H$1517,'MAANG Data'!$E$2:$E$1517)</f>
        <v>177.34709167480401</v>
      </c>
      <c r="C420" s="10" t="s">
        <v>12</v>
      </c>
    </row>
    <row r="421" spans="1:3" x14ac:dyDescent="0.25">
      <c r="A421" s="11">
        <v>43160</v>
      </c>
      <c r="B421" s="10" cm="1">
        <f t="array" ref="B421">_xlfn.XLOOKUP(DATE(YEAR(A421),MONTH(A421),1)&amp;C421,'MAANG Data'!$A$2:$A$1517&amp;'MAANG Data'!$H$2:$H$1517,'MAANG Data'!$E$2:$E$1517)</f>
        <v>158.91815185546801</v>
      </c>
      <c r="C421" s="10" t="s">
        <v>12</v>
      </c>
    </row>
    <row r="422" spans="1:3" x14ac:dyDescent="0.25">
      <c r="A422" s="11">
        <v>43191</v>
      </c>
      <c r="B422" s="10" cm="1">
        <f t="array" ref="B422">_xlfn.XLOOKUP(DATE(YEAR(A422),MONTH(A422),1)&amp;C422,'MAANG Data'!$A$2:$A$1517&amp;'MAANG Data'!$H$2:$H$1517,'MAANG Data'!$E$2:$E$1517)</f>
        <v>171.06155395507801</v>
      </c>
      <c r="C422" s="10" t="s">
        <v>12</v>
      </c>
    </row>
    <row r="423" spans="1:3" x14ac:dyDescent="0.25">
      <c r="A423" s="11">
        <v>43221</v>
      </c>
      <c r="B423" s="10" cm="1">
        <f t="array" ref="B423">_xlfn.XLOOKUP(DATE(YEAR(A423),MONTH(A423),1)&amp;C423,'MAANG Data'!$A$2:$A$1517&amp;'MAANG Data'!$H$2:$H$1517,'MAANG Data'!$E$2:$E$1517)</f>
        <v>190.73361206054599</v>
      </c>
      <c r="C423" s="10" t="s">
        <v>12</v>
      </c>
    </row>
    <row r="424" spans="1:3" x14ac:dyDescent="0.25">
      <c r="A424" s="11">
        <v>43252</v>
      </c>
      <c r="B424" s="10" cm="1">
        <f t="array" ref="B424">_xlfn.XLOOKUP(DATE(YEAR(A424),MONTH(A424),1)&amp;C424,'MAANG Data'!$A$2:$A$1517&amp;'MAANG Data'!$H$2:$H$1517,'MAANG Data'!$E$2:$E$1517)</f>
        <v>193.25978088378901</v>
      </c>
      <c r="C424" s="10" t="s">
        <v>12</v>
      </c>
    </row>
    <row r="425" spans="1:3" x14ac:dyDescent="0.25">
      <c r="A425" s="11">
        <v>43282</v>
      </c>
      <c r="B425" s="10" cm="1">
        <f t="array" ref="B425">_xlfn.XLOOKUP(DATE(YEAR(A425),MONTH(A425),1)&amp;C425,'MAANG Data'!$A$2:$A$1517&amp;'MAANG Data'!$H$2:$H$1517,'MAANG Data'!$E$2:$E$1517)</f>
        <v>171.63836669921801</v>
      </c>
      <c r="C425" s="10" t="s">
        <v>12</v>
      </c>
    </row>
    <row r="426" spans="1:3" x14ac:dyDescent="0.25">
      <c r="A426" s="11">
        <v>43313</v>
      </c>
      <c r="B426" s="10" cm="1">
        <f t="array" ref="B426">_xlfn.XLOOKUP(DATE(YEAR(A426),MONTH(A426),1)&amp;C426,'MAANG Data'!$A$2:$A$1517&amp;'MAANG Data'!$H$2:$H$1517,'MAANG Data'!$E$2:$E$1517)</f>
        <v>174.77120971679599</v>
      </c>
      <c r="C426" s="10" t="s">
        <v>12</v>
      </c>
    </row>
    <row r="427" spans="1:3" x14ac:dyDescent="0.25">
      <c r="A427" s="11">
        <v>43344</v>
      </c>
      <c r="B427" s="10" cm="1">
        <f t="array" ref="B427">_xlfn.XLOOKUP(DATE(YEAR(A427),MONTH(A427),1)&amp;C427,'MAANG Data'!$A$2:$A$1517&amp;'MAANG Data'!$H$2:$H$1517,'MAANG Data'!$E$2:$E$1517)</f>
        <v>163.56268310546801</v>
      </c>
      <c r="C427" s="10" t="s">
        <v>12</v>
      </c>
    </row>
    <row r="428" spans="1:3" x14ac:dyDescent="0.25">
      <c r="A428" s="11">
        <v>43374</v>
      </c>
      <c r="B428" s="10" cm="1">
        <f t="array" ref="B428">_xlfn.XLOOKUP(DATE(YEAR(A428),MONTH(A428),1)&amp;C428,'MAANG Data'!$A$2:$A$1517&amp;'MAANG Data'!$H$2:$H$1517,'MAANG Data'!$E$2:$E$1517)</f>
        <v>150.961822509765</v>
      </c>
      <c r="C428" s="10" t="s">
        <v>12</v>
      </c>
    </row>
    <row r="429" spans="1:3" x14ac:dyDescent="0.25">
      <c r="A429" s="11">
        <v>43405</v>
      </c>
      <c r="B429" s="10" cm="1">
        <f t="array" ref="B429">_xlfn.XLOOKUP(DATE(YEAR(A429),MONTH(A429),1)&amp;C429,'MAANG Data'!$A$2:$A$1517&amp;'MAANG Data'!$H$2:$H$1517,'MAANG Data'!$E$2:$E$1517)</f>
        <v>139.84281921386699</v>
      </c>
      <c r="C429" s="10" t="s">
        <v>12</v>
      </c>
    </row>
    <row r="430" spans="1:3" x14ac:dyDescent="0.25">
      <c r="A430" s="11">
        <v>43435</v>
      </c>
      <c r="B430" s="10" cm="1">
        <f t="array" ref="B430">_xlfn.XLOOKUP(DATE(YEAR(A430),MONTH(A430),1)&amp;C430,'MAANG Data'!$A$2:$A$1517&amp;'MAANG Data'!$H$2:$H$1517,'MAANG Data'!$E$2:$E$1517)</f>
        <v>130.374740600585</v>
      </c>
      <c r="C430" s="10" t="s">
        <v>12</v>
      </c>
    </row>
    <row r="431" spans="1:3" x14ac:dyDescent="0.25">
      <c r="A431" s="11">
        <v>43466</v>
      </c>
      <c r="B431" s="10" cm="1">
        <f t="array" ref="B431">_xlfn.XLOOKUP(DATE(YEAR(A431),MONTH(A431),1)&amp;C431,'MAANG Data'!$A$2:$A$1517&amp;'MAANG Data'!$H$2:$H$1517,'MAANG Data'!$E$2:$E$1517)</f>
        <v>165.78053283691401</v>
      </c>
      <c r="C431" s="10" t="s">
        <v>12</v>
      </c>
    </row>
    <row r="432" spans="1:3" x14ac:dyDescent="0.25">
      <c r="A432" s="11">
        <v>43497</v>
      </c>
      <c r="B432" s="10" cm="1">
        <f t="array" ref="B432">_xlfn.XLOOKUP(DATE(YEAR(A432),MONTH(A432),1)&amp;C432,'MAANG Data'!$A$2:$A$1517&amp;'MAANG Data'!$H$2:$H$1517,'MAANG Data'!$E$2:$E$1517)</f>
        <v>160.56910705566401</v>
      </c>
      <c r="C432" s="10" t="s">
        <v>12</v>
      </c>
    </row>
    <row r="433" spans="1:3" x14ac:dyDescent="0.25">
      <c r="A433" s="11">
        <v>43525</v>
      </c>
      <c r="B433" s="10" cm="1">
        <f t="array" ref="B433">_xlfn.XLOOKUP(DATE(YEAR(A433),MONTH(A433),1)&amp;C433,'MAANG Data'!$A$2:$A$1517&amp;'MAANG Data'!$H$2:$H$1517,'MAANG Data'!$E$2:$E$1517)</f>
        <v>165.78053283691401</v>
      </c>
      <c r="C433" s="10" t="s">
        <v>12</v>
      </c>
    </row>
    <row r="434" spans="1:3" x14ac:dyDescent="0.25">
      <c r="A434" s="11">
        <v>43556</v>
      </c>
      <c r="B434" s="10" cm="1">
        <f t="array" ref="B434">_xlfn.XLOOKUP(DATE(YEAR(A434),MONTH(A434),1)&amp;C434,'MAANG Data'!$A$2:$A$1517&amp;'MAANG Data'!$H$2:$H$1517,'MAANG Data'!$E$2:$E$1517)</f>
        <v>192.34477233886699</v>
      </c>
      <c r="C434" s="10" t="s">
        <v>12</v>
      </c>
    </row>
    <row r="435" spans="1:3" x14ac:dyDescent="0.25">
      <c r="A435" s="11">
        <v>43586</v>
      </c>
      <c r="B435" s="10" cm="1">
        <f t="array" ref="B435">_xlfn.XLOOKUP(DATE(YEAR(A435),MONTH(A435),1)&amp;C435,'MAANG Data'!$A$2:$A$1517&amp;'MAANG Data'!$H$2:$H$1517,'MAANG Data'!$E$2:$E$1517)</f>
        <v>176.501693725585</v>
      </c>
      <c r="C435" s="10" t="s">
        <v>12</v>
      </c>
    </row>
    <row r="436" spans="1:3" x14ac:dyDescent="0.25">
      <c r="A436" s="11">
        <v>43617</v>
      </c>
      <c r="B436" s="10" cm="1">
        <f t="array" ref="B436">_xlfn.XLOOKUP(DATE(YEAR(A436),MONTH(A436),1)&amp;C436,'MAANG Data'!$A$2:$A$1517&amp;'MAANG Data'!$H$2:$H$1517,'MAANG Data'!$E$2:$E$1517)</f>
        <v>191.94696044921801</v>
      </c>
      <c r="C436" s="10" t="s">
        <v>12</v>
      </c>
    </row>
    <row r="437" spans="1:3" x14ac:dyDescent="0.25">
      <c r="A437" s="11">
        <v>43647</v>
      </c>
      <c r="B437" s="10" cm="1">
        <f t="array" ref="B437">_xlfn.XLOOKUP(DATE(YEAR(A437),MONTH(A437),1)&amp;C437,'MAANG Data'!$A$2:$A$1517&amp;'MAANG Data'!$H$2:$H$1517,'MAANG Data'!$E$2:$E$1517)</f>
        <v>193.17024230957</v>
      </c>
      <c r="C437" s="10" t="s">
        <v>12</v>
      </c>
    </row>
    <row r="438" spans="1:3" x14ac:dyDescent="0.25">
      <c r="A438" s="11">
        <v>43678</v>
      </c>
      <c r="B438" s="10" cm="1">
        <f t="array" ref="B438">_xlfn.XLOOKUP(DATE(YEAR(A438),MONTH(A438),1)&amp;C438,'MAANG Data'!$A$2:$A$1517&amp;'MAANG Data'!$H$2:$H$1517,'MAANG Data'!$E$2:$E$1517)</f>
        <v>184.656967163085</v>
      </c>
      <c r="C438" s="10" t="s">
        <v>12</v>
      </c>
    </row>
    <row r="439" spans="1:3" x14ac:dyDescent="0.25">
      <c r="A439" s="11">
        <v>43709</v>
      </c>
      <c r="B439" s="10" cm="1">
        <f t="array" ref="B439">_xlfn.XLOOKUP(DATE(YEAR(A439),MONTH(A439),1)&amp;C439,'MAANG Data'!$A$2:$A$1517&amp;'MAANG Data'!$H$2:$H$1517,'MAANG Data'!$E$2:$E$1517)</f>
        <v>177.10836791992099</v>
      </c>
      <c r="C439" s="10" t="s">
        <v>12</v>
      </c>
    </row>
    <row r="440" spans="1:3" x14ac:dyDescent="0.25">
      <c r="A440" s="11">
        <v>43739</v>
      </c>
      <c r="B440" s="10" cm="1">
        <f t="array" ref="B440">_xlfn.XLOOKUP(DATE(YEAR(A440),MONTH(A440),1)&amp;C440,'MAANG Data'!$A$2:$A$1517&amp;'MAANG Data'!$H$2:$H$1517,'MAANG Data'!$E$2:$E$1517)</f>
        <v>190.60433959960901</v>
      </c>
      <c r="C440" s="10" t="s">
        <v>12</v>
      </c>
    </row>
    <row r="441" spans="1:3" x14ac:dyDescent="0.25">
      <c r="A441" s="11">
        <v>43770</v>
      </c>
      <c r="B441" s="10" cm="1">
        <f t="array" ref="B441">_xlfn.XLOOKUP(DATE(YEAR(A441),MONTH(A441),1)&amp;C441,'MAANG Data'!$A$2:$A$1517&amp;'MAANG Data'!$H$2:$H$1517,'MAANG Data'!$E$2:$E$1517)</f>
        <v>200.53982543945301</v>
      </c>
      <c r="C441" s="10" t="s">
        <v>12</v>
      </c>
    </row>
    <row r="442" spans="1:3" x14ac:dyDescent="0.25">
      <c r="A442" s="11">
        <v>43800</v>
      </c>
      <c r="B442" s="10" cm="1">
        <f t="array" ref="B442">_xlfn.XLOOKUP(DATE(YEAR(A442),MONTH(A442),1)&amp;C442,'MAANG Data'!$A$2:$A$1517&amp;'MAANG Data'!$H$2:$H$1517,'MAANG Data'!$E$2:$E$1517)</f>
        <v>204.130111694335</v>
      </c>
      <c r="C442" s="10" t="s">
        <v>12</v>
      </c>
    </row>
    <row r="443" spans="1:3" x14ac:dyDescent="0.25">
      <c r="A443" s="11">
        <v>43831</v>
      </c>
      <c r="B443" s="10" cm="1">
        <f t="array" ref="B443">_xlfn.XLOOKUP(DATE(YEAR(A443),MONTH(A443),1)&amp;C443,'MAANG Data'!$A$2:$A$1517&amp;'MAANG Data'!$H$2:$H$1517,'MAANG Data'!$E$2:$E$1517)</f>
        <v>200.808349609375</v>
      </c>
      <c r="C443" s="10" t="s">
        <v>12</v>
      </c>
    </row>
    <row r="444" spans="1:3" x14ac:dyDescent="0.25">
      <c r="A444" s="11">
        <v>43862</v>
      </c>
      <c r="B444" s="10" cm="1">
        <f t="array" ref="B444">_xlfn.XLOOKUP(DATE(YEAR(A444),MONTH(A444),1)&amp;C444,'MAANG Data'!$A$2:$A$1517&amp;'MAANG Data'!$H$2:$H$1517,'MAANG Data'!$E$2:$E$1517)</f>
        <v>191.41986083984301</v>
      </c>
      <c r="C444" s="10" t="s">
        <v>12</v>
      </c>
    </row>
    <row r="445" spans="1:3" x14ac:dyDescent="0.25">
      <c r="A445" s="11">
        <v>43891</v>
      </c>
      <c r="B445" s="10" cm="1">
        <f t="array" ref="B445">_xlfn.XLOOKUP(DATE(YEAR(A445),MONTH(A445),1)&amp;C445,'MAANG Data'!$A$2:$A$1517&amp;'MAANG Data'!$H$2:$H$1517,'MAANG Data'!$E$2:$E$1517)</f>
        <v>165.88992309570301</v>
      </c>
      <c r="C445" s="10" t="s">
        <v>12</v>
      </c>
    </row>
    <row r="446" spans="1:3" x14ac:dyDescent="0.25">
      <c r="A446" s="11">
        <v>43922</v>
      </c>
      <c r="B446" s="10" cm="1">
        <f t="array" ref="B446">_xlfn.XLOOKUP(DATE(YEAR(A446),MONTH(A446),1)&amp;C446,'MAANG Data'!$A$2:$A$1517&amp;'MAANG Data'!$H$2:$H$1517,'MAANG Data'!$E$2:$E$1517)</f>
        <v>203.59307861328099</v>
      </c>
      <c r="C446" s="10" t="s">
        <v>12</v>
      </c>
    </row>
    <row r="447" spans="1:3" x14ac:dyDescent="0.25">
      <c r="A447" s="11">
        <v>43952</v>
      </c>
      <c r="B447" s="10" cm="1">
        <f t="array" ref="B447">_xlfn.XLOOKUP(DATE(YEAR(A447),MONTH(A447),1)&amp;C447,'MAANG Data'!$A$2:$A$1517&amp;'MAANG Data'!$H$2:$H$1517,'MAANG Data'!$E$2:$E$1517)</f>
        <v>223.86186218261699</v>
      </c>
      <c r="C447" s="10" t="s">
        <v>12</v>
      </c>
    </row>
    <row r="448" spans="1:3" x14ac:dyDescent="0.25">
      <c r="A448" s="11">
        <v>43983</v>
      </c>
      <c r="B448" s="10" cm="1">
        <f t="array" ref="B448">_xlfn.XLOOKUP(DATE(YEAR(A448),MONTH(A448),1)&amp;C448,'MAANG Data'!$A$2:$A$1517&amp;'MAANG Data'!$H$2:$H$1517,'MAANG Data'!$E$2:$E$1517)</f>
        <v>225.83110046386699</v>
      </c>
      <c r="C448" s="10" t="s">
        <v>12</v>
      </c>
    </row>
    <row r="449" spans="1:3" x14ac:dyDescent="0.25">
      <c r="A449" s="11">
        <v>44013</v>
      </c>
      <c r="B449" s="10" cm="1">
        <f t="array" ref="B449">_xlfn.XLOOKUP(DATE(YEAR(A449),MONTH(A449),1)&amp;C449,'MAANG Data'!$A$2:$A$1517&amp;'MAANG Data'!$H$2:$H$1517,'MAANG Data'!$E$2:$E$1517)</f>
        <v>252.28594970703099</v>
      </c>
      <c r="C449" s="10" t="s">
        <v>12</v>
      </c>
    </row>
    <row r="450" spans="1:3" x14ac:dyDescent="0.25">
      <c r="A450" s="11">
        <v>44044</v>
      </c>
      <c r="B450" s="10" cm="1">
        <f t="array" ref="B450">_xlfn.XLOOKUP(DATE(YEAR(A450),MONTH(A450),1)&amp;C450,'MAANG Data'!$A$2:$A$1517&amp;'MAANG Data'!$H$2:$H$1517,'MAANG Data'!$E$2:$E$1517)</f>
        <v>291.60028076171801</v>
      </c>
      <c r="C450" s="10" t="s">
        <v>12</v>
      </c>
    </row>
    <row r="451" spans="1:3" x14ac:dyDescent="0.25">
      <c r="A451" s="11">
        <v>44075</v>
      </c>
      <c r="B451" s="10" cm="1">
        <f t="array" ref="B451">_xlfn.XLOOKUP(DATE(YEAR(A451),MONTH(A451),1)&amp;C451,'MAANG Data'!$A$2:$A$1517&amp;'MAANG Data'!$H$2:$H$1517,'MAANG Data'!$E$2:$E$1517)</f>
        <v>260.47103881835898</v>
      </c>
      <c r="C451" s="10" t="s">
        <v>12</v>
      </c>
    </row>
    <row r="452" spans="1:3" x14ac:dyDescent="0.25">
      <c r="A452" s="11">
        <v>44105</v>
      </c>
      <c r="B452" s="10" cm="1">
        <f t="array" ref="B452">_xlfn.XLOOKUP(DATE(YEAR(A452),MONTH(A452),1)&amp;C452,'MAANG Data'!$A$2:$A$1517&amp;'MAANG Data'!$H$2:$H$1517,'MAANG Data'!$E$2:$E$1517)</f>
        <v>261.67437744140602</v>
      </c>
      <c r="C452" s="10" t="s">
        <v>12</v>
      </c>
    </row>
    <row r="453" spans="1:3" x14ac:dyDescent="0.25">
      <c r="A453" s="11">
        <v>44136</v>
      </c>
      <c r="B453" s="10" cm="1">
        <f t="array" ref="B453">_xlfn.XLOOKUP(DATE(YEAR(A453),MONTH(A453),1)&amp;C453,'MAANG Data'!$A$2:$A$1517&amp;'MAANG Data'!$H$2:$H$1517,'MAANG Data'!$E$2:$E$1517)</f>
        <v>275.45883178710898</v>
      </c>
      <c r="C453" s="10" t="s">
        <v>12</v>
      </c>
    </row>
    <row r="454" spans="1:3" x14ac:dyDescent="0.25">
      <c r="A454" s="11">
        <v>44166</v>
      </c>
      <c r="B454" s="10" cm="1">
        <f t="array" ref="B454">_xlfn.XLOOKUP(DATE(YEAR(A454),MONTH(A454),1)&amp;C454,'MAANG Data'!$A$2:$A$1517&amp;'MAANG Data'!$H$2:$H$1517,'MAANG Data'!$E$2:$E$1517)</f>
        <v>271.66958618164</v>
      </c>
      <c r="C454" s="10" t="s">
        <v>12</v>
      </c>
    </row>
    <row r="455" spans="1:3" x14ac:dyDescent="0.25">
      <c r="A455" s="11">
        <v>44197</v>
      </c>
      <c r="B455" s="10" cm="1">
        <f t="array" ref="B455">_xlfn.XLOOKUP(DATE(YEAR(A455),MONTH(A455),1)&amp;C455,'MAANG Data'!$A$2:$A$1517&amp;'MAANG Data'!$H$2:$H$1517,'MAANG Data'!$E$2:$E$1517)</f>
        <v>256.92050170898398</v>
      </c>
      <c r="C455" s="10" t="s">
        <v>12</v>
      </c>
    </row>
    <row r="456" spans="1:3" x14ac:dyDescent="0.25">
      <c r="A456" s="11">
        <v>44228</v>
      </c>
      <c r="B456" s="10" cm="1">
        <f t="array" ref="B456">_xlfn.XLOOKUP(DATE(YEAR(A456),MONTH(A456),1)&amp;C456,'MAANG Data'!$A$2:$A$1517&amp;'MAANG Data'!$H$2:$H$1517,'MAANG Data'!$E$2:$E$1517)</f>
        <v>256.21441650390602</v>
      </c>
      <c r="C456" s="10" t="s">
        <v>12</v>
      </c>
    </row>
    <row r="457" spans="1:3" x14ac:dyDescent="0.25">
      <c r="A457" s="11">
        <v>44256</v>
      </c>
      <c r="B457" s="10" cm="1">
        <f t="array" ref="B457">_xlfn.XLOOKUP(DATE(YEAR(A457),MONTH(A457),1)&amp;C457,'MAANG Data'!$A$2:$A$1517&amp;'MAANG Data'!$H$2:$H$1517,'MAANG Data'!$E$2:$E$1517)</f>
        <v>292.92303466796801</v>
      </c>
      <c r="C457" s="10" t="s">
        <v>12</v>
      </c>
    </row>
    <row r="458" spans="1:3" x14ac:dyDescent="0.25">
      <c r="A458" s="11">
        <v>44287</v>
      </c>
      <c r="B458" s="10" cm="1">
        <f t="array" ref="B458">_xlfn.XLOOKUP(DATE(YEAR(A458),MONTH(A458),1)&amp;C458,'MAANG Data'!$A$2:$A$1517&amp;'MAANG Data'!$H$2:$H$1517,'MAANG Data'!$E$2:$E$1517)</f>
        <v>323.30633544921801</v>
      </c>
      <c r="C458" s="10" t="s">
        <v>12</v>
      </c>
    </row>
    <row r="459" spans="1:3" x14ac:dyDescent="0.25">
      <c r="A459" s="11">
        <v>44317</v>
      </c>
      <c r="B459" s="10" cm="1">
        <f t="array" ref="B459">_xlfn.XLOOKUP(DATE(YEAR(A459),MONTH(A459),1)&amp;C459,'MAANG Data'!$A$2:$A$1517&amp;'MAANG Data'!$H$2:$H$1517,'MAANG Data'!$E$2:$E$1517)</f>
        <v>326.936431884765</v>
      </c>
      <c r="C459" s="10" t="s">
        <v>12</v>
      </c>
    </row>
    <row r="460" spans="1:3" x14ac:dyDescent="0.25">
      <c r="A460" s="11">
        <v>44348</v>
      </c>
      <c r="B460" s="10" cm="1">
        <f t="array" ref="B460">_xlfn.XLOOKUP(DATE(YEAR(A460),MONTH(A460),1)&amp;C460,'MAANG Data'!$A$2:$A$1517&amp;'MAANG Data'!$H$2:$H$1517,'MAANG Data'!$E$2:$E$1517)</f>
        <v>345.81283569335898</v>
      </c>
      <c r="C460" s="10" t="s">
        <v>12</v>
      </c>
    </row>
    <row r="461" spans="1:3" x14ac:dyDescent="0.25">
      <c r="A461" s="11">
        <v>44378</v>
      </c>
      <c r="B461" s="10" cm="1">
        <f t="array" ref="B461">_xlfn.XLOOKUP(DATE(YEAR(A461),MONTH(A461),1)&amp;C461,'MAANG Data'!$A$2:$A$1517&amp;'MAANG Data'!$H$2:$H$1517,'MAANG Data'!$E$2:$E$1517)</f>
        <v>354.35601806640602</v>
      </c>
      <c r="C461" s="10" t="s">
        <v>12</v>
      </c>
    </row>
    <row r="462" spans="1:3" x14ac:dyDescent="0.25">
      <c r="A462" s="11">
        <v>44409</v>
      </c>
      <c r="B462" s="10" cm="1">
        <f t="array" ref="B462">_xlfn.XLOOKUP(DATE(YEAR(A462),MONTH(A462),1)&amp;C462,'MAANG Data'!$A$2:$A$1517&amp;'MAANG Data'!$H$2:$H$1517,'MAANG Data'!$E$2:$E$1517)</f>
        <v>377.31002807617102</v>
      </c>
      <c r="C462" s="10" t="s">
        <v>12</v>
      </c>
    </row>
    <row r="463" spans="1:3" x14ac:dyDescent="0.25">
      <c r="A463" s="11">
        <v>44440</v>
      </c>
      <c r="B463" s="10" cm="1">
        <f t="array" ref="B463">_xlfn.XLOOKUP(DATE(YEAR(A463),MONTH(A463),1)&amp;C463,'MAANG Data'!$A$2:$A$1517&amp;'MAANG Data'!$H$2:$H$1517,'MAANG Data'!$E$2:$E$1517)</f>
        <v>337.53826904296801</v>
      </c>
      <c r="C463" s="10" t="s">
        <v>12</v>
      </c>
    </row>
    <row r="464" spans="1:3" x14ac:dyDescent="0.25">
      <c r="A464" s="11">
        <v>44470</v>
      </c>
      <c r="B464" s="10" cm="1">
        <f t="array" ref="B464">_xlfn.XLOOKUP(DATE(YEAR(A464),MONTH(A464),1)&amp;C464,'MAANG Data'!$A$2:$A$1517&amp;'MAANG Data'!$H$2:$H$1517,'MAANG Data'!$E$2:$E$1517)</f>
        <v>321.80456542968699</v>
      </c>
      <c r="C464" s="10" t="s">
        <v>12</v>
      </c>
    </row>
    <row r="465" spans="1:3" x14ac:dyDescent="0.25">
      <c r="A465" s="11">
        <v>44501</v>
      </c>
      <c r="B465" s="10" cm="1">
        <f t="array" ref="B465">_xlfn.XLOOKUP(DATE(YEAR(A465),MONTH(A465),1)&amp;C465,'MAANG Data'!$A$2:$A$1517&amp;'MAANG Data'!$H$2:$H$1517,'MAANG Data'!$E$2:$E$1517)</f>
        <v>322.689697265625</v>
      </c>
      <c r="C465" s="10" t="s">
        <v>12</v>
      </c>
    </row>
    <row r="466" spans="1:3" x14ac:dyDescent="0.25">
      <c r="A466" s="11">
        <v>44531</v>
      </c>
      <c r="B466" s="10" cm="1">
        <f t="array" ref="B466">_xlfn.XLOOKUP(DATE(YEAR(A466),MONTH(A466),1)&amp;C466,'MAANG Data'!$A$2:$A$1517&amp;'MAANG Data'!$H$2:$H$1517,'MAANG Data'!$E$2:$E$1517)</f>
        <v>334.51480102539</v>
      </c>
      <c r="C466" s="10" t="s">
        <v>12</v>
      </c>
    </row>
    <row r="467" spans="1:3" x14ac:dyDescent="0.25">
      <c r="A467" s="11">
        <v>44562</v>
      </c>
      <c r="B467" s="10" cm="1">
        <f t="array" ref="B467">_xlfn.XLOOKUP(DATE(YEAR(A467),MONTH(A467),1)&amp;C467,'MAANG Data'!$A$2:$A$1517&amp;'MAANG Data'!$H$2:$H$1517,'MAANG Data'!$E$2:$E$1517)</f>
        <v>311.55078125</v>
      </c>
      <c r="C467" s="10" t="s">
        <v>12</v>
      </c>
    </row>
    <row r="468" spans="1:3" x14ac:dyDescent="0.25">
      <c r="A468" s="11">
        <v>44593</v>
      </c>
      <c r="B468" s="10" cm="1">
        <f t="array" ref="B468">_xlfn.XLOOKUP(DATE(YEAR(A468),MONTH(A468),1)&amp;C468,'MAANG Data'!$A$2:$A$1517&amp;'MAANG Data'!$H$2:$H$1517,'MAANG Data'!$E$2:$E$1517)</f>
        <v>209.87858581542901</v>
      </c>
      <c r="C468" s="10" t="s">
        <v>12</v>
      </c>
    </row>
    <row r="469" spans="1:3" x14ac:dyDescent="0.25">
      <c r="A469" s="11">
        <v>44621</v>
      </c>
      <c r="B469" s="10" cm="1">
        <f t="array" ref="B469">_xlfn.XLOOKUP(DATE(YEAR(A469),MONTH(A469),1)&amp;C469,'MAANG Data'!$A$2:$A$1517&amp;'MAANG Data'!$H$2:$H$1517,'MAANG Data'!$E$2:$E$1517)</f>
        <v>221.14677429199199</v>
      </c>
      <c r="C469" s="10" t="s">
        <v>12</v>
      </c>
    </row>
    <row r="470" spans="1:3" x14ac:dyDescent="0.25">
      <c r="A470" s="11">
        <v>44652</v>
      </c>
      <c r="B470" s="10" cm="1">
        <f t="array" ref="B470">_xlfn.XLOOKUP(DATE(YEAR(A470),MONTH(A470),1)&amp;C470,'MAANG Data'!$A$2:$A$1517&amp;'MAANG Data'!$H$2:$H$1517,'MAANG Data'!$E$2:$E$1517)</f>
        <v>199.376205444335</v>
      </c>
      <c r="C470" s="10" t="s">
        <v>12</v>
      </c>
    </row>
    <row r="471" spans="1:3" x14ac:dyDescent="0.25">
      <c r="A471" s="11">
        <v>44682</v>
      </c>
      <c r="B471" s="10" cm="1">
        <f t="array" ref="B471">_xlfn.XLOOKUP(DATE(YEAR(A471),MONTH(A471),1)&amp;C471,'MAANG Data'!$A$2:$A$1517&amp;'MAANG Data'!$H$2:$H$1517,'MAANG Data'!$E$2:$E$1517)</f>
        <v>192.58346557617099</v>
      </c>
      <c r="C471" s="10" t="s">
        <v>12</v>
      </c>
    </row>
    <row r="472" spans="1:3" x14ac:dyDescent="0.25">
      <c r="A472" s="11">
        <v>44713</v>
      </c>
      <c r="B472" s="10" cm="1">
        <f t="array" ref="B472">_xlfn.XLOOKUP(DATE(YEAR(A472),MONTH(A472),1)&amp;C472,'MAANG Data'!$A$2:$A$1517&amp;'MAANG Data'!$H$2:$H$1517,'MAANG Data'!$E$2:$E$1517)</f>
        <v>160.370193481445</v>
      </c>
      <c r="C472" s="10" t="s">
        <v>12</v>
      </c>
    </row>
    <row r="473" spans="1:3" x14ac:dyDescent="0.25">
      <c r="A473" s="11">
        <v>44743</v>
      </c>
      <c r="B473" s="10" cm="1">
        <f t="array" ref="B473">_xlfn.XLOOKUP(DATE(YEAR(A473),MONTH(A473),1)&amp;C473,'MAANG Data'!$A$2:$A$1517&amp;'MAANG Data'!$H$2:$H$1517,'MAANG Data'!$E$2:$E$1517)</f>
        <v>158.23193359375</v>
      </c>
      <c r="C473" s="10" t="s">
        <v>12</v>
      </c>
    </row>
    <row r="474" spans="1:3" x14ac:dyDescent="0.25">
      <c r="A474" s="11">
        <v>44774</v>
      </c>
      <c r="B474" s="10" cm="1">
        <f t="array" ref="B474">_xlfn.XLOOKUP(DATE(YEAR(A474),MONTH(A474),1)&amp;C474,'MAANG Data'!$A$2:$A$1517&amp;'MAANG Data'!$H$2:$H$1517,'MAANG Data'!$E$2:$E$1517)</f>
        <v>162.041015625</v>
      </c>
      <c r="C474" s="10" t="s">
        <v>12</v>
      </c>
    </row>
    <row r="475" spans="1:3" x14ac:dyDescent="0.25">
      <c r="A475" s="11">
        <v>44805</v>
      </c>
      <c r="B475" s="10" cm="1">
        <f t="array" ref="B475">_xlfn.XLOOKUP(DATE(YEAR(A475),MONTH(A475),1)&amp;C475,'MAANG Data'!$A$2:$A$1517&amp;'MAANG Data'!$H$2:$H$1517,'MAANG Data'!$E$2:$E$1517)</f>
        <v>134.939697265625</v>
      </c>
      <c r="C475" s="10" t="s">
        <v>12</v>
      </c>
    </row>
    <row r="476" spans="1:3" x14ac:dyDescent="0.25">
      <c r="A476" s="11">
        <v>44835</v>
      </c>
      <c r="B476" s="10" cm="1">
        <f t="array" ref="B476">_xlfn.XLOOKUP(DATE(YEAR(A476),MONTH(A476),1)&amp;C476,'MAANG Data'!$A$2:$A$1517&amp;'MAANG Data'!$H$2:$H$1517,'MAANG Data'!$E$2:$E$1517)</f>
        <v>92.651718139648395</v>
      </c>
      <c r="C476" s="10" t="s">
        <v>12</v>
      </c>
    </row>
    <row r="477" spans="1:3" x14ac:dyDescent="0.25">
      <c r="A477" s="11">
        <v>44866</v>
      </c>
      <c r="B477" s="10" cm="1">
        <f t="array" ref="B477">_xlfn.XLOOKUP(DATE(YEAR(A477),MONTH(A477),1)&amp;C477,'MAANG Data'!$A$2:$A$1517&amp;'MAANG Data'!$H$2:$H$1517,'MAANG Data'!$E$2:$E$1517)</f>
        <v>117.45561981201099</v>
      </c>
      <c r="C477" s="10" t="s">
        <v>12</v>
      </c>
    </row>
    <row r="478" spans="1:3" x14ac:dyDescent="0.25">
      <c r="A478" s="11">
        <v>44896</v>
      </c>
      <c r="B478" s="10" cm="1">
        <f t="array" ref="B478">_xlfn.XLOOKUP(DATE(YEAR(A478),MONTH(A478),1)&amp;C478,'MAANG Data'!$A$2:$A$1517&amp;'MAANG Data'!$H$2:$H$1517,'MAANG Data'!$E$2:$E$1517)</f>
        <v>119.68340301513599</v>
      </c>
      <c r="C478" s="10" t="s">
        <v>12</v>
      </c>
    </row>
    <row r="479" spans="1:3" x14ac:dyDescent="0.25">
      <c r="A479" s="11">
        <v>44927</v>
      </c>
      <c r="B479" s="10" cm="1">
        <f t="array" ref="B479">_xlfn.XLOOKUP(DATE(YEAR(A479),MONTH(A479),1)&amp;C479,'MAANG Data'!$A$2:$A$1517&amp;'MAANG Data'!$H$2:$H$1517,'MAANG Data'!$E$2:$E$1517)</f>
        <v>148.15719604492099</v>
      </c>
      <c r="C479" s="10" t="s">
        <v>12</v>
      </c>
    </row>
    <row r="480" spans="1:3" x14ac:dyDescent="0.25">
      <c r="A480" s="11">
        <v>44958</v>
      </c>
      <c r="B480" s="10" cm="1">
        <f t="array" ref="B480">_xlfn.XLOOKUP(DATE(YEAR(A480),MONTH(A480),1)&amp;C480,'MAANG Data'!$A$2:$A$1517&amp;'MAANG Data'!$H$2:$H$1517,'MAANG Data'!$E$2:$E$1517)</f>
        <v>173.98551940917901</v>
      </c>
      <c r="C480" s="10" t="s">
        <v>12</v>
      </c>
    </row>
    <row r="481" spans="1:3" x14ac:dyDescent="0.25">
      <c r="A481" s="11">
        <v>44986</v>
      </c>
      <c r="B481" s="10" cm="1">
        <f t="array" ref="B481">_xlfn.XLOOKUP(DATE(YEAR(A481),MONTH(A481),1)&amp;C481,'MAANG Data'!$A$2:$A$1517&amp;'MAANG Data'!$H$2:$H$1517,'MAANG Data'!$E$2:$E$1517)</f>
        <v>210.783599853515</v>
      </c>
      <c r="C481" s="10" t="s">
        <v>12</v>
      </c>
    </row>
    <row r="482" spans="1:3" x14ac:dyDescent="0.25">
      <c r="A482" s="11">
        <v>45017</v>
      </c>
      <c r="B482" s="10" cm="1">
        <f t="array" ref="B482">_xlfn.XLOOKUP(DATE(YEAR(A482),MONTH(A482),1)&amp;C482,'MAANG Data'!$A$2:$A$1517&amp;'MAANG Data'!$H$2:$H$1517,'MAANG Data'!$E$2:$E$1517)</f>
        <v>239.0087890625</v>
      </c>
      <c r="C482" s="10" t="s">
        <v>12</v>
      </c>
    </row>
    <row r="483" spans="1:3" x14ac:dyDescent="0.25">
      <c r="A483" s="11">
        <v>45047</v>
      </c>
      <c r="B483" s="10" cm="1">
        <f t="array" ref="B483">_xlfn.XLOOKUP(DATE(YEAR(A483),MONTH(A483),1)&amp;C483,'MAANG Data'!$A$2:$A$1517&amp;'MAANG Data'!$H$2:$H$1517,'MAANG Data'!$E$2:$E$1517)</f>
        <v>263.27566528320301</v>
      </c>
      <c r="C483" s="10" t="s">
        <v>12</v>
      </c>
    </row>
    <row r="484" spans="1:3" x14ac:dyDescent="0.25">
      <c r="A484" s="11">
        <v>45078</v>
      </c>
      <c r="B484" s="10" cm="1">
        <f t="array" ref="B484">_xlfn.XLOOKUP(DATE(YEAR(A484),MONTH(A484),1)&amp;C484,'MAANG Data'!$A$2:$A$1517&amp;'MAANG Data'!$H$2:$H$1517,'MAANG Data'!$E$2:$E$1517)</f>
        <v>285.41421508789</v>
      </c>
      <c r="C484" s="10" t="s">
        <v>12</v>
      </c>
    </row>
    <row r="485" spans="1:3" x14ac:dyDescent="0.25">
      <c r="A485" s="11">
        <v>45108</v>
      </c>
      <c r="B485" s="10" cm="1">
        <f t="array" ref="B485">_xlfn.XLOOKUP(DATE(YEAR(A485),MONTH(A485),1)&amp;C485,'MAANG Data'!$A$2:$A$1517&amp;'MAANG Data'!$H$2:$H$1517,'MAANG Data'!$E$2:$E$1517)</f>
        <v>316.86169433593699</v>
      </c>
      <c r="C485" s="10" t="s">
        <v>12</v>
      </c>
    </row>
    <row r="486" spans="1:3" x14ac:dyDescent="0.25">
      <c r="A486" s="11">
        <v>45139</v>
      </c>
      <c r="B486" s="10" cm="1">
        <f t="array" ref="B486">_xlfn.XLOOKUP(DATE(YEAR(A486),MONTH(A486),1)&amp;C486,'MAANG Data'!$A$2:$A$1517&amp;'MAANG Data'!$H$2:$H$1517,'MAANG Data'!$E$2:$E$1517)</f>
        <v>294.27560424804602</v>
      </c>
      <c r="C486" s="10" t="s">
        <v>12</v>
      </c>
    </row>
    <row r="487" spans="1:3" x14ac:dyDescent="0.25">
      <c r="A487" s="11">
        <v>45170</v>
      </c>
      <c r="B487" s="10" cm="1">
        <f t="array" ref="B487">_xlfn.XLOOKUP(DATE(YEAR(A487),MONTH(A487),1)&amp;C487,'MAANG Data'!$A$2:$A$1517&amp;'MAANG Data'!$H$2:$H$1517,'MAANG Data'!$E$2:$E$1517)</f>
        <v>298.572021484375</v>
      </c>
      <c r="C487" s="10" t="s">
        <v>12</v>
      </c>
    </row>
    <row r="488" spans="1:3" x14ac:dyDescent="0.25">
      <c r="A488" s="11">
        <v>45200</v>
      </c>
      <c r="B488" s="10" cm="1">
        <f t="array" ref="B488">_xlfn.XLOOKUP(DATE(YEAR(A488),MONTH(A488),1)&amp;C488,'MAANG Data'!$A$2:$A$1517&amp;'MAANG Data'!$H$2:$H$1517,'MAANG Data'!$E$2:$E$1517)</f>
        <v>299.626220703125</v>
      </c>
      <c r="C488" s="10" t="s">
        <v>12</v>
      </c>
    </row>
    <row r="489" spans="1:3" x14ac:dyDescent="0.25">
      <c r="A489" s="11">
        <v>45231</v>
      </c>
      <c r="B489" s="10" cm="1">
        <f t="array" ref="B489">_xlfn.XLOOKUP(DATE(YEAR(A489),MONTH(A489),1)&amp;C489,'MAANG Data'!$A$2:$A$1517&amp;'MAANG Data'!$H$2:$H$1517,'MAANG Data'!$E$2:$E$1517)</f>
        <v>325.36502075195301</v>
      </c>
      <c r="C489" s="10" t="s">
        <v>12</v>
      </c>
    </row>
    <row r="490" spans="1:3" x14ac:dyDescent="0.25">
      <c r="A490" s="11">
        <v>45261</v>
      </c>
      <c r="B490" s="10" cm="1">
        <f t="array" ref="B490">_xlfn.XLOOKUP(DATE(YEAR(A490),MONTH(A490),1)&amp;C490,'MAANG Data'!$A$2:$A$1517&amp;'MAANG Data'!$H$2:$H$1517,'MAANG Data'!$E$2:$E$1517)</f>
        <v>352.02874755859301</v>
      </c>
      <c r="C490" s="10" t="s">
        <v>12</v>
      </c>
    </row>
    <row r="491" spans="1:3" x14ac:dyDescent="0.25">
      <c r="A491" s="11">
        <v>45292</v>
      </c>
      <c r="B491" s="10" cm="1">
        <f t="array" ref="B491">_xlfn.XLOOKUP(DATE(YEAR(A491),MONTH(A491),1)&amp;C491,'MAANG Data'!$A$2:$A$1517&amp;'MAANG Data'!$H$2:$H$1517,'MAANG Data'!$E$2:$E$1517)</f>
        <v>388.01132202148398</v>
      </c>
      <c r="C491" s="10" t="s">
        <v>12</v>
      </c>
    </row>
    <row r="492" spans="1:3" x14ac:dyDescent="0.25">
      <c r="A492" s="11">
        <v>45323</v>
      </c>
      <c r="B492" s="10" cm="1">
        <f t="array" ref="B492">_xlfn.XLOOKUP(DATE(YEAR(A492),MONTH(A492),1)&amp;C492,'MAANG Data'!$A$2:$A$1517&amp;'MAANG Data'!$H$2:$H$1517,'MAANG Data'!$E$2:$E$1517)</f>
        <v>487.45578002929602</v>
      </c>
      <c r="C492" s="10" t="s">
        <v>12</v>
      </c>
    </row>
    <row r="493" spans="1:3" x14ac:dyDescent="0.25">
      <c r="A493" s="11">
        <v>45352</v>
      </c>
      <c r="B493" s="10" cm="1">
        <f t="array" ref="B493">_xlfn.XLOOKUP(DATE(YEAR(A493),MONTH(A493),1)&amp;C493,'MAANG Data'!$A$2:$A$1517&amp;'MAANG Data'!$H$2:$H$1517,'MAANG Data'!$E$2:$E$1517)</f>
        <v>483.44302368164</v>
      </c>
      <c r="C493" s="10" t="s">
        <v>12</v>
      </c>
    </row>
    <row r="494" spans="1:3" x14ac:dyDescent="0.25">
      <c r="A494" s="11">
        <v>45383</v>
      </c>
      <c r="B494" s="10" cm="1">
        <f t="array" ref="B494">_xlfn.XLOOKUP(DATE(YEAR(A494),MONTH(A494),1)&amp;C494,'MAANG Data'!$A$2:$A$1517&amp;'MAANG Data'!$H$2:$H$1517,'MAANG Data'!$E$2:$E$1517)</f>
        <v>428.27688598632801</v>
      </c>
      <c r="C494" s="10" t="s">
        <v>12</v>
      </c>
    </row>
    <row r="495" spans="1:3" x14ac:dyDescent="0.25">
      <c r="A495" s="11">
        <v>45413</v>
      </c>
      <c r="B495" s="10" cm="1">
        <f t="array" ref="B495">_xlfn.XLOOKUP(DATE(YEAR(A495),MONTH(A495),1)&amp;C495,'MAANG Data'!$A$2:$A$1517&amp;'MAANG Data'!$H$2:$H$1517,'MAANG Data'!$E$2:$E$1517)</f>
        <v>464.77548217773398</v>
      </c>
      <c r="C495" s="10" t="s">
        <v>12</v>
      </c>
    </row>
    <row r="496" spans="1:3" x14ac:dyDescent="0.25">
      <c r="A496" s="11">
        <v>45444</v>
      </c>
      <c r="B496" s="10" cm="1">
        <f t="array" ref="B496">_xlfn.XLOOKUP(DATE(YEAR(A496),MONTH(A496),1)&amp;C496,'MAANG Data'!$A$2:$A$1517&amp;'MAANG Data'!$H$2:$H$1517,'MAANG Data'!$E$2:$E$1517)</f>
        <v>502.0009765625</v>
      </c>
      <c r="C496" s="10" t="s">
        <v>12</v>
      </c>
    </row>
    <row r="497" spans="1:3" x14ac:dyDescent="0.25">
      <c r="A497" s="11">
        <v>45474</v>
      </c>
      <c r="B497" s="10" cm="1">
        <f t="array" ref="B497">_xlfn.XLOOKUP(DATE(YEAR(A497),MONTH(A497),1)&amp;C497,'MAANG Data'!$A$2:$A$1517&amp;'MAANG Data'!$H$2:$H$1517,'MAANG Data'!$E$2:$E$1517)</f>
        <v>473.20965576171801</v>
      </c>
      <c r="C497" s="10" t="s">
        <v>12</v>
      </c>
    </row>
    <row r="498" spans="1:3" x14ac:dyDescent="0.25">
      <c r="A498" s="11">
        <v>45505</v>
      </c>
      <c r="B498" s="10" cm="1">
        <f t="array" ref="B498">_xlfn.XLOOKUP(DATE(YEAR(A498),MONTH(A498),1)&amp;C498,'MAANG Data'!$A$2:$A$1517&amp;'MAANG Data'!$H$2:$H$1517,'MAANG Data'!$E$2:$E$1517)</f>
        <v>519.53106689453102</v>
      </c>
      <c r="C498" s="10" t="s">
        <v>12</v>
      </c>
    </row>
    <row r="499" spans="1:3" x14ac:dyDescent="0.25">
      <c r="A499" s="11">
        <v>45536</v>
      </c>
      <c r="B499" s="10" cm="1">
        <f t="array" ref="B499">_xlfn.XLOOKUP(DATE(YEAR(A499),MONTH(A499),1)&amp;C499,'MAANG Data'!$A$2:$A$1517&amp;'MAANG Data'!$H$2:$H$1517,'MAANG Data'!$E$2:$E$1517)</f>
        <v>570.486572265625</v>
      </c>
      <c r="C499" s="10" t="s">
        <v>12</v>
      </c>
    </row>
    <row r="500" spans="1:3" x14ac:dyDescent="0.25">
      <c r="A500" s="11">
        <v>45566</v>
      </c>
      <c r="B500" s="10" cm="1">
        <f t="array" ref="B500">_xlfn.XLOOKUP(DATE(YEAR(A500),MONTH(A500),1)&amp;C500,'MAANG Data'!$A$2:$A$1517&amp;'MAANG Data'!$H$2:$H$1517,'MAANG Data'!$E$2:$E$1517)</f>
        <v>566.18280029296795</v>
      </c>
      <c r="C500" s="10" t="s">
        <v>12</v>
      </c>
    </row>
    <row r="501" spans="1:3" x14ac:dyDescent="0.25">
      <c r="A501" s="11">
        <v>45597</v>
      </c>
      <c r="B501" s="10" cm="1">
        <f t="array" ref="B501">_xlfn.XLOOKUP(DATE(YEAR(A501),MONTH(A501),1)&amp;C501,'MAANG Data'!$A$2:$A$1517&amp;'MAANG Data'!$H$2:$H$1517,'MAANG Data'!$E$2:$E$1517)</f>
        <v>572.90618896484295</v>
      </c>
      <c r="C501" s="10" t="s">
        <v>12</v>
      </c>
    </row>
    <row r="502" spans="1:3" x14ac:dyDescent="0.25">
      <c r="A502" s="11">
        <v>45627</v>
      </c>
      <c r="B502" s="10" cm="1">
        <f t="array" ref="B502">_xlfn.XLOOKUP(DATE(YEAR(A502),MONTH(A502),1)&amp;C502,'MAANG Data'!$A$2:$A$1517&amp;'MAANG Data'!$H$2:$H$1517,'MAANG Data'!$E$2:$E$1517)</f>
        <v>584.06866455078102</v>
      </c>
      <c r="C502" s="10" t="s">
        <v>12</v>
      </c>
    </row>
    <row r="503" spans="1:3" x14ac:dyDescent="0.25">
      <c r="A503" s="11">
        <v>45658</v>
      </c>
      <c r="B503" s="10" cm="1">
        <f t="array" ref="B503">_xlfn.XLOOKUP(DATE(YEAR(A503),MONTH(A503),1)&amp;C503,'MAANG Data'!$A$2:$A$1517&amp;'MAANG Data'!$H$2:$H$1517,'MAANG Data'!$E$2:$E$1517)</f>
        <v>688.03802490234295</v>
      </c>
      <c r="C503" s="10" t="s">
        <v>12</v>
      </c>
    </row>
    <row r="504" spans="1:3" x14ac:dyDescent="0.25">
      <c r="A504" s="11">
        <v>45689</v>
      </c>
      <c r="B504" s="10" cm="1">
        <f t="array" ref="B504">_xlfn.XLOOKUP(DATE(YEAR(A504),MONTH(A504),1)&amp;C504,'MAANG Data'!$A$2:$A$1517&amp;'MAANG Data'!$H$2:$H$1517,'MAANG Data'!$E$2:$E$1517)</f>
        <v>667.0927734375</v>
      </c>
      <c r="C504" s="10" t="s">
        <v>12</v>
      </c>
    </row>
    <row r="505" spans="1:3" x14ac:dyDescent="0.25">
      <c r="A505" s="11">
        <v>45717</v>
      </c>
      <c r="B505" s="10" cm="1">
        <f t="array" ref="B505">_xlfn.XLOOKUP(DATE(YEAR(A505),MONTH(A505),1)&amp;C505,'MAANG Data'!$A$2:$A$1517&amp;'MAANG Data'!$H$2:$H$1517,'MAANG Data'!$E$2:$E$1517)</f>
        <v>575.40496826171795</v>
      </c>
      <c r="C505" s="10" t="s">
        <v>12</v>
      </c>
    </row>
    <row r="506" spans="1:3" x14ac:dyDescent="0.25">
      <c r="A506" s="11">
        <v>45748</v>
      </c>
      <c r="B506" s="10" cm="1">
        <f t="array" ref="B506">_xlfn.XLOOKUP(DATE(YEAR(A506),MONTH(A506),1)&amp;C506,'MAANG Data'!$A$2:$A$1517&amp;'MAANG Data'!$H$2:$H$1517,'MAANG Data'!$E$2:$E$1517)</f>
        <v>548.577880859375</v>
      </c>
      <c r="C506" s="10" t="s">
        <v>12</v>
      </c>
    </row>
    <row r="507" spans="1:3" x14ac:dyDescent="0.25">
      <c r="A507" s="11">
        <v>45778</v>
      </c>
      <c r="B507" s="10" cm="1">
        <f t="array" ref="B507">_xlfn.XLOOKUP(DATE(YEAR(A507),MONTH(A507),1)&amp;C507,'MAANG Data'!$A$2:$A$1517&amp;'MAANG Data'!$H$2:$H$1517,'MAANG Data'!$E$2:$E$1517)</f>
        <v>646.9921875</v>
      </c>
      <c r="C507" s="10" t="s">
        <v>12</v>
      </c>
    </row>
    <row r="508" spans="1:3" x14ac:dyDescent="0.25">
      <c r="A508" s="11">
        <v>45809</v>
      </c>
      <c r="B508" s="10" cm="1">
        <f t="array" ref="B508">_xlfn.XLOOKUP(DATE(YEAR(A508),MONTH(A508),1)&amp;C508,'MAANG Data'!$A$2:$A$1517&amp;'MAANG Data'!$H$2:$H$1517,'MAANG Data'!$E$2:$E$1517)</f>
        <v>737.52258300781205</v>
      </c>
      <c r="C508" s="10" t="s">
        <v>12</v>
      </c>
    </row>
    <row r="509" spans="1:3" x14ac:dyDescent="0.25">
      <c r="A509" s="11">
        <v>45839</v>
      </c>
      <c r="B509" s="10" cm="1">
        <f t="array" ref="B509">_xlfn.XLOOKUP(DATE(YEAR(A509),MONTH(A509),1)&amp;C509,'MAANG Data'!$A$2:$A$1517&amp;'MAANG Data'!$H$2:$H$1517,'MAANG Data'!$E$2:$E$1517)</f>
        <v>773.44000244140602</v>
      </c>
      <c r="C509" s="10" t="s">
        <v>12</v>
      </c>
    </row>
    <row r="510" spans="1:3" x14ac:dyDescent="0.25">
      <c r="A510" s="11">
        <v>42005</v>
      </c>
      <c r="B510" s="10" cm="1">
        <f t="array" ref="B510">_xlfn.XLOOKUP(DATE(YEAR(A510),MONTH(A510),1)&amp;C510,'MAANG Data'!$A$2:$A$1517&amp;'MAANG Data'!$H$2:$H$1517,'MAANG Data'!$E$2:$E$1517)</f>
        <v>63.114284515380803</v>
      </c>
      <c r="C510" s="10" t="s">
        <v>13</v>
      </c>
    </row>
    <row r="511" spans="1:3" x14ac:dyDescent="0.25">
      <c r="A511" s="11">
        <v>42036</v>
      </c>
      <c r="B511" s="10" cm="1">
        <f t="array" ref="B511">_xlfn.XLOOKUP(DATE(YEAR(A511),MONTH(A511),1)&amp;C511,'MAANG Data'!$A$2:$A$1517&amp;'MAANG Data'!$H$2:$H$1517,'MAANG Data'!$E$2:$E$1517)</f>
        <v>67.844284057617102</v>
      </c>
      <c r="C511" s="10" t="s">
        <v>13</v>
      </c>
    </row>
    <row r="512" spans="1:3" x14ac:dyDescent="0.25">
      <c r="A512" s="11">
        <v>42064</v>
      </c>
      <c r="B512" s="10" cm="1">
        <f t="array" ref="B512">_xlfn.XLOOKUP(DATE(YEAR(A512),MONTH(A512),1)&amp;C512,'MAANG Data'!$A$2:$A$1517&amp;'MAANG Data'!$H$2:$H$1517,'MAANG Data'!$E$2:$E$1517)</f>
        <v>59.527141571044901</v>
      </c>
      <c r="C512" s="10" t="s">
        <v>13</v>
      </c>
    </row>
    <row r="513" spans="1:3" x14ac:dyDescent="0.25">
      <c r="A513" s="11">
        <v>42095</v>
      </c>
      <c r="B513" s="10" cm="1">
        <f t="array" ref="B513">_xlfn.XLOOKUP(DATE(YEAR(A513),MONTH(A513),1)&amp;C513,'MAANG Data'!$A$2:$A$1517&amp;'MAANG Data'!$H$2:$H$1517,'MAANG Data'!$E$2:$E$1517)</f>
        <v>79.5</v>
      </c>
      <c r="C513" s="10" t="s">
        <v>13</v>
      </c>
    </row>
    <row r="514" spans="1:3" x14ac:dyDescent="0.25">
      <c r="A514" s="11">
        <v>42125</v>
      </c>
      <c r="B514" s="10" cm="1">
        <f t="array" ref="B514">_xlfn.XLOOKUP(DATE(YEAR(A514),MONTH(A514),1)&amp;C514,'MAANG Data'!$A$2:$A$1517&amp;'MAANG Data'!$H$2:$H$1517,'MAANG Data'!$E$2:$E$1517)</f>
        <v>89.151428222656193</v>
      </c>
      <c r="C514" s="10" t="s">
        <v>13</v>
      </c>
    </row>
    <row r="515" spans="1:3" x14ac:dyDescent="0.25">
      <c r="A515" s="11">
        <v>42156</v>
      </c>
      <c r="B515" s="10" cm="1">
        <f t="array" ref="B515">_xlfn.XLOOKUP(DATE(YEAR(A515),MONTH(A515),1)&amp;C515,'MAANG Data'!$A$2:$A$1517&amp;'MAANG Data'!$H$2:$H$1517,'MAANG Data'!$E$2:$E$1517)</f>
        <v>93.848571777343693</v>
      </c>
      <c r="C515" s="10" t="s">
        <v>13</v>
      </c>
    </row>
    <row r="516" spans="1:3" x14ac:dyDescent="0.25">
      <c r="A516" s="11">
        <v>42186</v>
      </c>
      <c r="B516" s="10" cm="1">
        <f t="array" ref="B516">_xlfn.XLOOKUP(DATE(YEAR(A516),MONTH(A516),1)&amp;C516,'MAANG Data'!$A$2:$A$1517&amp;'MAANG Data'!$H$2:$H$1517,'MAANG Data'!$E$2:$E$1517)</f>
        <v>114.309997558593</v>
      </c>
      <c r="C516" s="10" t="s">
        <v>13</v>
      </c>
    </row>
    <row r="517" spans="1:3" x14ac:dyDescent="0.25">
      <c r="A517" s="11">
        <v>42217</v>
      </c>
      <c r="B517" s="10" cm="1">
        <f t="array" ref="B517">_xlfn.XLOOKUP(DATE(YEAR(A517),MONTH(A517),1)&amp;C517,'MAANG Data'!$A$2:$A$1517&amp;'MAANG Data'!$H$2:$H$1517,'MAANG Data'!$E$2:$E$1517)</f>
        <v>115.02999877929599</v>
      </c>
      <c r="C517" s="10" t="s">
        <v>13</v>
      </c>
    </row>
    <row r="518" spans="1:3" x14ac:dyDescent="0.25">
      <c r="A518" s="11">
        <v>42248</v>
      </c>
      <c r="B518" s="10" cm="1">
        <f t="array" ref="B518">_xlfn.XLOOKUP(DATE(YEAR(A518),MONTH(A518),1)&amp;C518,'MAANG Data'!$A$2:$A$1517&amp;'MAANG Data'!$H$2:$H$1517,'MAANG Data'!$E$2:$E$1517)</f>
        <v>103.26000213623</v>
      </c>
      <c r="C518" s="10" t="s">
        <v>13</v>
      </c>
    </row>
    <row r="519" spans="1:3" x14ac:dyDescent="0.25">
      <c r="A519" s="11">
        <v>42278</v>
      </c>
      <c r="B519" s="10" cm="1">
        <f t="array" ref="B519">_xlfn.XLOOKUP(DATE(YEAR(A519),MONTH(A519),1)&amp;C519,'MAANG Data'!$A$2:$A$1517&amp;'MAANG Data'!$H$2:$H$1517,'MAANG Data'!$E$2:$E$1517)</f>
        <v>108.379997253417</v>
      </c>
      <c r="C519" s="10" t="s">
        <v>13</v>
      </c>
    </row>
    <row r="520" spans="1:3" x14ac:dyDescent="0.25">
      <c r="A520" s="11">
        <v>42309</v>
      </c>
      <c r="B520" s="10" cm="1">
        <f t="array" ref="B520">_xlfn.XLOOKUP(DATE(YEAR(A520),MONTH(A520),1)&amp;C520,'MAANG Data'!$A$2:$A$1517&amp;'MAANG Data'!$H$2:$H$1517,'MAANG Data'!$E$2:$E$1517)</f>
        <v>123.33000183105401</v>
      </c>
      <c r="C520" s="10" t="s">
        <v>13</v>
      </c>
    </row>
    <row r="521" spans="1:3" x14ac:dyDescent="0.25">
      <c r="A521" s="11">
        <v>42339</v>
      </c>
      <c r="B521" s="10" cm="1">
        <f t="array" ref="B521">_xlfn.XLOOKUP(DATE(YEAR(A521),MONTH(A521),1)&amp;C521,'MAANG Data'!$A$2:$A$1517&amp;'MAANG Data'!$H$2:$H$1517,'MAANG Data'!$E$2:$E$1517)</f>
        <v>114.379997253417</v>
      </c>
      <c r="C521" s="10" t="s">
        <v>13</v>
      </c>
    </row>
    <row r="522" spans="1:3" x14ac:dyDescent="0.25">
      <c r="A522" s="11">
        <v>42370</v>
      </c>
      <c r="B522" s="10" cm="1">
        <f t="array" ref="B522">_xlfn.XLOOKUP(DATE(YEAR(A522),MONTH(A522),1)&amp;C522,'MAANG Data'!$A$2:$A$1517&amp;'MAANG Data'!$H$2:$H$1517,'MAANG Data'!$E$2:$E$1517)</f>
        <v>91.839996337890597</v>
      </c>
      <c r="C522" s="10" t="s">
        <v>13</v>
      </c>
    </row>
    <row r="523" spans="1:3" x14ac:dyDescent="0.25">
      <c r="A523" s="11">
        <v>42401</v>
      </c>
      <c r="B523" s="10" cm="1">
        <f t="array" ref="B523">_xlfn.XLOOKUP(DATE(YEAR(A523),MONTH(A523),1)&amp;C523,'MAANG Data'!$A$2:$A$1517&amp;'MAANG Data'!$H$2:$H$1517,'MAANG Data'!$E$2:$E$1517)</f>
        <v>93.410003662109304</v>
      </c>
      <c r="C523" s="10" t="s">
        <v>13</v>
      </c>
    </row>
    <row r="524" spans="1:3" x14ac:dyDescent="0.25">
      <c r="A524" s="11">
        <v>42430</v>
      </c>
      <c r="B524" s="10" cm="1">
        <f t="array" ref="B524">_xlfn.XLOOKUP(DATE(YEAR(A524),MONTH(A524),1)&amp;C524,'MAANG Data'!$A$2:$A$1517&amp;'MAANG Data'!$H$2:$H$1517,'MAANG Data'!$E$2:$E$1517)</f>
        <v>102.230003356933</v>
      </c>
      <c r="C524" s="10" t="s">
        <v>13</v>
      </c>
    </row>
    <row r="525" spans="1:3" x14ac:dyDescent="0.25">
      <c r="A525" s="11">
        <v>42461</v>
      </c>
      <c r="B525" s="10" cm="1">
        <f t="array" ref="B525">_xlfn.XLOOKUP(DATE(YEAR(A525),MONTH(A525),1)&amp;C525,'MAANG Data'!$A$2:$A$1517&amp;'MAANG Data'!$H$2:$H$1517,'MAANG Data'!$E$2:$E$1517)</f>
        <v>90.029998779296804</v>
      </c>
      <c r="C525" s="10" t="s">
        <v>13</v>
      </c>
    </row>
    <row r="526" spans="1:3" x14ac:dyDescent="0.25">
      <c r="A526" s="11">
        <v>42491</v>
      </c>
      <c r="B526" s="10" cm="1">
        <f t="array" ref="B526">_xlfn.XLOOKUP(DATE(YEAR(A526),MONTH(A526),1)&amp;C526,'MAANG Data'!$A$2:$A$1517&amp;'MAANG Data'!$H$2:$H$1517,'MAANG Data'!$E$2:$E$1517)</f>
        <v>102.56999969482401</v>
      </c>
      <c r="C526" s="10" t="s">
        <v>13</v>
      </c>
    </row>
    <row r="527" spans="1:3" x14ac:dyDescent="0.25">
      <c r="A527" s="11">
        <v>42522</v>
      </c>
      <c r="B527" s="10" cm="1">
        <f t="array" ref="B527">_xlfn.XLOOKUP(DATE(YEAR(A527),MONTH(A527),1)&amp;C527,'MAANG Data'!$A$2:$A$1517&amp;'MAANG Data'!$H$2:$H$1517,'MAANG Data'!$E$2:$E$1517)</f>
        <v>91.480003356933594</v>
      </c>
      <c r="C527" s="10" t="s">
        <v>13</v>
      </c>
    </row>
    <row r="528" spans="1:3" x14ac:dyDescent="0.25">
      <c r="A528" s="11">
        <v>42552</v>
      </c>
      <c r="B528" s="10" cm="1">
        <f t="array" ref="B528">_xlfn.XLOOKUP(DATE(YEAR(A528),MONTH(A528),1)&amp;C528,'MAANG Data'!$A$2:$A$1517&amp;'MAANG Data'!$H$2:$H$1517,'MAANG Data'!$E$2:$E$1517)</f>
        <v>91.25</v>
      </c>
      <c r="C528" s="10" t="s">
        <v>13</v>
      </c>
    </row>
    <row r="529" spans="1:3" x14ac:dyDescent="0.25">
      <c r="A529" s="11">
        <v>42583</v>
      </c>
      <c r="B529" s="10" cm="1">
        <f t="array" ref="B529">_xlfn.XLOOKUP(DATE(YEAR(A529),MONTH(A529),1)&amp;C529,'MAANG Data'!$A$2:$A$1517&amp;'MAANG Data'!$H$2:$H$1517,'MAANG Data'!$E$2:$E$1517)</f>
        <v>97.449996948242102</v>
      </c>
      <c r="C529" s="10" t="s">
        <v>13</v>
      </c>
    </row>
    <row r="530" spans="1:3" x14ac:dyDescent="0.25">
      <c r="A530" s="11">
        <v>42614</v>
      </c>
      <c r="B530" s="10" cm="1">
        <f t="array" ref="B530">_xlfn.XLOOKUP(DATE(YEAR(A530),MONTH(A530),1)&amp;C530,'MAANG Data'!$A$2:$A$1517&amp;'MAANG Data'!$H$2:$H$1517,'MAANG Data'!$E$2:$E$1517)</f>
        <v>98.550003051757798</v>
      </c>
      <c r="C530" s="10" t="s">
        <v>13</v>
      </c>
    </row>
    <row r="531" spans="1:3" x14ac:dyDescent="0.25">
      <c r="A531" s="11">
        <v>42644</v>
      </c>
      <c r="B531" s="10" cm="1">
        <f t="array" ref="B531">_xlfn.XLOOKUP(DATE(YEAR(A531),MONTH(A531),1)&amp;C531,'MAANG Data'!$A$2:$A$1517&amp;'MAANG Data'!$H$2:$H$1517,'MAANG Data'!$E$2:$E$1517)</f>
        <v>124.870002746582</v>
      </c>
      <c r="C531" s="10" t="s">
        <v>13</v>
      </c>
    </row>
    <row r="532" spans="1:3" x14ac:dyDescent="0.25">
      <c r="A532" s="11">
        <v>42675</v>
      </c>
      <c r="B532" s="10" cm="1">
        <f t="array" ref="B532">_xlfn.XLOOKUP(DATE(YEAR(A532),MONTH(A532),1)&amp;C532,'MAANG Data'!$A$2:$A$1517&amp;'MAANG Data'!$H$2:$H$1517,'MAANG Data'!$E$2:$E$1517)</f>
        <v>117</v>
      </c>
      <c r="C532" s="10" t="s">
        <v>13</v>
      </c>
    </row>
    <row r="533" spans="1:3" x14ac:dyDescent="0.25">
      <c r="A533" s="11">
        <v>42705</v>
      </c>
      <c r="B533" s="10" cm="1">
        <f t="array" ref="B533">_xlfn.XLOOKUP(DATE(YEAR(A533),MONTH(A533),1)&amp;C533,'MAANG Data'!$A$2:$A$1517&amp;'MAANG Data'!$H$2:$H$1517,'MAANG Data'!$E$2:$E$1517)</f>
        <v>123.800003051757</v>
      </c>
      <c r="C533" s="10" t="s">
        <v>13</v>
      </c>
    </row>
    <row r="534" spans="1:3" x14ac:dyDescent="0.25">
      <c r="A534" s="11">
        <v>42736</v>
      </c>
      <c r="B534" s="10" cm="1">
        <f t="array" ref="B534">_xlfn.XLOOKUP(DATE(YEAR(A534),MONTH(A534),1)&amp;C534,'MAANG Data'!$A$2:$A$1517&amp;'MAANG Data'!$H$2:$H$1517,'MAANG Data'!$E$2:$E$1517)</f>
        <v>140.71000671386699</v>
      </c>
      <c r="C534" s="10" t="s">
        <v>13</v>
      </c>
    </row>
    <row r="535" spans="1:3" x14ac:dyDescent="0.25">
      <c r="A535" s="11">
        <v>42767</v>
      </c>
      <c r="B535" s="10" cm="1">
        <f t="array" ref="B535">_xlfn.XLOOKUP(DATE(YEAR(A535),MONTH(A535),1)&amp;C535,'MAANG Data'!$A$2:$A$1517&amp;'MAANG Data'!$H$2:$H$1517,'MAANG Data'!$E$2:$E$1517)</f>
        <v>142.13000488281199</v>
      </c>
      <c r="C535" s="10" t="s">
        <v>13</v>
      </c>
    </row>
    <row r="536" spans="1:3" x14ac:dyDescent="0.25">
      <c r="A536" s="11">
        <v>42795</v>
      </c>
      <c r="B536" s="10" cm="1">
        <f t="array" ref="B536">_xlfn.XLOOKUP(DATE(YEAR(A536),MONTH(A536),1)&amp;C536,'MAANG Data'!$A$2:$A$1517&amp;'MAANG Data'!$H$2:$H$1517,'MAANG Data'!$E$2:$E$1517)</f>
        <v>147.80999755859301</v>
      </c>
      <c r="C536" s="10" t="s">
        <v>13</v>
      </c>
    </row>
    <row r="537" spans="1:3" x14ac:dyDescent="0.25">
      <c r="A537" s="11">
        <v>42826</v>
      </c>
      <c r="B537" s="10" cm="1">
        <f t="array" ref="B537">_xlfn.XLOOKUP(DATE(YEAR(A537),MONTH(A537),1)&amp;C537,'MAANG Data'!$A$2:$A$1517&amp;'MAANG Data'!$H$2:$H$1517,'MAANG Data'!$E$2:$E$1517)</f>
        <v>152.19999694824199</v>
      </c>
      <c r="C537" s="10" t="s">
        <v>13</v>
      </c>
    </row>
    <row r="538" spans="1:3" x14ac:dyDescent="0.25">
      <c r="A538" s="11">
        <v>42856</v>
      </c>
      <c r="B538" s="10" cm="1">
        <f t="array" ref="B538">_xlfn.XLOOKUP(DATE(YEAR(A538),MONTH(A538),1)&amp;C538,'MAANG Data'!$A$2:$A$1517&amp;'MAANG Data'!$H$2:$H$1517,'MAANG Data'!$E$2:$E$1517)</f>
        <v>163.07000732421801</v>
      </c>
      <c r="C538" s="10" t="s">
        <v>13</v>
      </c>
    </row>
    <row r="539" spans="1:3" x14ac:dyDescent="0.25">
      <c r="A539" s="11">
        <v>42887</v>
      </c>
      <c r="B539" s="10" cm="1">
        <f t="array" ref="B539">_xlfn.XLOOKUP(DATE(YEAR(A539),MONTH(A539),1)&amp;C539,'MAANG Data'!$A$2:$A$1517&amp;'MAANG Data'!$H$2:$H$1517,'MAANG Data'!$E$2:$E$1517)</f>
        <v>149.41000366210901</v>
      </c>
      <c r="C539" s="10" t="s">
        <v>13</v>
      </c>
    </row>
    <row r="540" spans="1:3" x14ac:dyDescent="0.25">
      <c r="A540" s="11">
        <v>42917</v>
      </c>
      <c r="B540" s="10" cm="1">
        <f t="array" ref="B540">_xlfn.XLOOKUP(DATE(YEAR(A540),MONTH(A540),1)&amp;C540,'MAANG Data'!$A$2:$A$1517&amp;'MAANG Data'!$H$2:$H$1517,'MAANG Data'!$E$2:$E$1517)</f>
        <v>181.66000366210901</v>
      </c>
      <c r="C540" s="10" t="s">
        <v>13</v>
      </c>
    </row>
    <row r="541" spans="1:3" x14ac:dyDescent="0.25">
      <c r="A541" s="11">
        <v>42948</v>
      </c>
      <c r="B541" s="10" cm="1">
        <f t="array" ref="B541">_xlfn.XLOOKUP(DATE(YEAR(A541),MONTH(A541),1)&amp;C541,'MAANG Data'!$A$2:$A$1517&amp;'MAANG Data'!$H$2:$H$1517,'MAANG Data'!$E$2:$E$1517)</f>
        <v>174.71000671386699</v>
      </c>
      <c r="C541" s="10" t="s">
        <v>13</v>
      </c>
    </row>
    <row r="542" spans="1:3" x14ac:dyDescent="0.25">
      <c r="A542" s="11">
        <v>42979</v>
      </c>
      <c r="B542" s="10" cm="1">
        <f t="array" ref="B542">_xlfn.XLOOKUP(DATE(YEAR(A542),MONTH(A542),1)&amp;C542,'MAANG Data'!$A$2:$A$1517&amp;'MAANG Data'!$H$2:$H$1517,'MAANG Data'!$E$2:$E$1517)</f>
        <v>181.350006103515</v>
      </c>
      <c r="C542" s="10" t="s">
        <v>13</v>
      </c>
    </row>
    <row r="543" spans="1:3" x14ac:dyDescent="0.25">
      <c r="A543" s="11">
        <v>43009</v>
      </c>
      <c r="B543" s="10" cm="1">
        <f t="array" ref="B543">_xlfn.XLOOKUP(DATE(YEAR(A543),MONTH(A543),1)&amp;C543,'MAANG Data'!$A$2:$A$1517&amp;'MAANG Data'!$H$2:$H$1517,'MAANG Data'!$E$2:$E$1517)</f>
        <v>196.42999267578099</v>
      </c>
      <c r="C543" s="10" t="s">
        <v>13</v>
      </c>
    </row>
    <row r="544" spans="1:3" x14ac:dyDescent="0.25">
      <c r="A544" s="11">
        <v>43040</v>
      </c>
      <c r="B544" s="10" cm="1">
        <f t="array" ref="B544">_xlfn.XLOOKUP(DATE(YEAR(A544),MONTH(A544),1)&amp;C544,'MAANG Data'!$A$2:$A$1517&amp;'MAANG Data'!$H$2:$H$1517,'MAANG Data'!$E$2:$E$1517)</f>
        <v>187.58000183105401</v>
      </c>
      <c r="C544" s="10" t="s">
        <v>13</v>
      </c>
    </row>
    <row r="545" spans="1:3" x14ac:dyDescent="0.25">
      <c r="A545" s="11">
        <v>43070</v>
      </c>
      <c r="B545" s="10" cm="1">
        <f t="array" ref="B545">_xlfn.XLOOKUP(DATE(YEAR(A545),MONTH(A545),1)&amp;C545,'MAANG Data'!$A$2:$A$1517&amp;'MAANG Data'!$H$2:$H$1517,'MAANG Data'!$E$2:$E$1517)</f>
        <v>191.96000671386699</v>
      </c>
      <c r="C545" s="10" t="s">
        <v>13</v>
      </c>
    </row>
    <row r="546" spans="1:3" x14ac:dyDescent="0.25">
      <c r="A546" s="11">
        <v>43101</v>
      </c>
      <c r="B546" s="10" cm="1">
        <f t="array" ref="B546">_xlfn.XLOOKUP(DATE(YEAR(A546),MONTH(A546),1)&amp;C546,'MAANG Data'!$A$2:$A$1517&amp;'MAANG Data'!$H$2:$H$1517,'MAANG Data'!$E$2:$E$1517)</f>
        <v>270.29998779296801</v>
      </c>
      <c r="C546" s="10" t="s">
        <v>13</v>
      </c>
    </row>
    <row r="547" spans="1:3" x14ac:dyDescent="0.25">
      <c r="A547" s="11">
        <v>43132</v>
      </c>
      <c r="B547" s="10" cm="1">
        <f t="array" ref="B547">_xlfn.XLOOKUP(DATE(YEAR(A547),MONTH(A547),1)&amp;C547,'MAANG Data'!$A$2:$A$1517&amp;'MAANG Data'!$H$2:$H$1517,'MAANG Data'!$E$2:$E$1517)</f>
        <v>291.38000488281199</v>
      </c>
      <c r="C547" s="10" t="s">
        <v>13</v>
      </c>
    </row>
    <row r="548" spans="1:3" x14ac:dyDescent="0.25">
      <c r="A548" s="11">
        <v>43160</v>
      </c>
      <c r="B548" s="10" cm="1">
        <f t="array" ref="B548">_xlfn.XLOOKUP(DATE(YEAR(A548),MONTH(A548),1)&amp;C548,'MAANG Data'!$A$2:$A$1517&amp;'MAANG Data'!$H$2:$H$1517,'MAANG Data'!$E$2:$E$1517)</f>
        <v>295.350006103515</v>
      </c>
      <c r="C548" s="10" t="s">
        <v>13</v>
      </c>
    </row>
    <row r="549" spans="1:3" x14ac:dyDescent="0.25">
      <c r="A549" s="11">
        <v>43191</v>
      </c>
      <c r="B549" s="10" cm="1">
        <f t="array" ref="B549">_xlfn.XLOOKUP(DATE(YEAR(A549),MONTH(A549),1)&amp;C549,'MAANG Data'!$A$2:$A$1517&amp;'MAANG Data'!$H$2:$H$1517,'MAANG Data'!$E$2:$E$1517)</f>
        <v>312.45999145507801</v>
      </c>
      <c r="C549" s="10" t="s">
        <v>13</v>
      </c>
    </row>
    <row r="550" spans="1:3" x14ac:dyDescent="0.25">
      <c r="A550" s="11">
        <v>43221</v>
      </c>
      <c r="B550" s="10" cm="1">
        <f t="array" ref="B550">_xlfn.XLOOKUP(DATE(YEAR(A550),MONTH(A550),1)&amp;C550,'MAANG Data'!$A$2:$A$1517&amp;'MAANG Data'!$H$2:$H$1517,'MAANG Data'!$E$2:$E$1517)</f>
        <v>351.600006103515</v>
      </c>
      <c r="C550" s="10" t="s">
        <v>13</v>
      </c>
    </row>
    <row r="551" spans="1:3" x14ac:dyDescent="0.25">
      <c r="A551" s="11">
        <v>43252</v>
      </c>
      <c r="B551" s="10" cm="1">
        <f t="array" ref="B551">_xlfn.XLOOKUP(DATE(YEAR(A551),MONTH(A551),1)&amp;C551,'MAANG Data'!$A$2:$A$1517&amp;'MAANG Data'!$H$2:$H$1517,'MAANG Data'!$E$2:$E$1517)</f>
        <v>391.42999267578102</v>
      </c>
      <c r="C551" s="10" t="s">
        <v>13</v>
      </c>
    </row>
    <row r="552" spans="1:3" x14ac:dyDescent="0.25">
      <c r="A552" s="11">
        <v>43282</v>
      </c>
      <c r="B552" s="10" cm="1">
        <f t="array" ref="B552">_xlfn.XLOOKUP(DATE(YEAR(A552),MONTH(A552),1)&amp;C552,'MAANG Data'!$A$2:$A$1517&amp;'MAANG Data'!$H$2:$H$1517,'MAANG Data'!$E$2:$E$1517)</f>
        <v>337.45001220703102</v>
      </c>
      <c r="C552" s="10" t="s">
        <v>13</v>
      </c>
    </row>
    <row r="553" spans="1:3" x14ac:dyDescent="0.25">
      <c r="A553" s="11">
        <v>43313</v>
      </c>
      <c r="B553" s="10" cm="1">
        <f t="array" ref="B553">_xlfn.XLOOKUP(DATE(YEAR(A553),MONTH(A553),1)&amp;C553,'MAANG Data'!$A$2:$A$1517&amp;'MAANG Data'!$H$2:$H$1517,'MAANG Data'!$E$2:$E$1517)</f>
        <v>367.67999267578102</v>
      </c>
      <c r="C553" s="10" t="s">
        <v>13</v>
      </c>
    </row>
    <row r="554" spans="1:3" x14ac:dyDescent="0.25">
      <c r="A554" s="11">
        <v>43344</v>
      </c>
      <c r="B554" s="10" cm="1">
        <f t="array" ref="B554">_xlfn.XLOOKUP(DATE(YEAR(A554),MONTH(A554),1)&amp;C554,'MAANG Data'!$A$2:$A$1517&amp;'MAANG Data'!$H$2:$H$1517,'MAANG Data'!$E$2:$E$1517)</f>
        <v>374.13000488281199</v>
      </c>
      <c r="C554" s="10" t="s">
        <v>13</v>
      </c>
    </row>
    <row r="555" spans="1:3" x14ac:dyDescent="0.25">
      <c r="A555" s="11">
        <v>43374</v>
      </c>
      <c r="B555" s="10" cm="1">
        <f t="array" ref="B555">_xlfn.XLOOKUP(DATE(YEAR(A555),MONTH(A555),1)&amp;C555,'MAANG Data'!$A$2:$A$1517&amp;'MAANG Data'!$H$2:$H$1517,'MAANG Data'!$E$2:$E$1517)</f>
        <v>301.77999877929602</v>
      </c>
      <c r="C555" s="10" t="s">
        <v>13</v>
      </c>
    </row>
    <row r="556" spans="1:3" x14ac:dyDescent="0.25">
      <c r="A556" s="11">
        <v>43405</v>
      </c>
      <c r="B556" s="10" cm="1">
        <f t="array" ref="B556">_xlfn.XLOOKUP(DATE(YEAR(A556),MONTH(A556),1)&amp;C556,'MAANG Data'!$A$2:$A$1517&amp;'MAANG Data'!$H$2:$H$1517,'MAANG Data'!$E$2:$E$1517)</f>
        <v>286.13000488281199</v>
      </c>
      <c r="C556" s="10" t="s">
        <v>13</v>
      </c>
    </row>
    <row r="557" spans="1:3" x14ac:dyDescent="0.25">
      <c r="A557" s="11">
        <v>43435</v>
      </c>
      <c r="B557" s="10" cm="1">
        <f t="array" ref="B557">_xlfn.XLOOKUP(DATE(YEAR(A557),MONTH(A557),1)&amp;C557,'MAANG Data'!$A$2:$A$1517&amp;'MAANG Data'!$H$2:$H$1517,'MAANG Data'!$E$2:$E$1517)</f>
        <v>267.66000366210898</v>
      </c>
      <c r="C557" s="10" t="s">
        <v>13</v>
      </c>
    </row>
    <row r="558" spans="1:3" x14ac:dyDescent="0.25">
      <c r="A558" s="11">
        <v>43466</v>
      </c>
      <c r="B558" s="10" cm="1">
        <f t="array" ref="B558">_xlfn.XLOOKUP(DATE(YEAR(A558),MONTH(A558),1)&amp;C558,'MAANG Data'!$A$2:$A$1517&amp;'MAANG Data'!$H$2:$H$1517,'MAANG Data'!$E$2:$E$1517)</f>
        <v>339.5</v>
      </c>
      <c r="C558" s="10" t="s">
        <v>13</v>
      </c>
    </row>
    <row r="559" spans="1:3" x14ac:dyDescent="0.25">
      <c r="A559" s="11">
        <v>43497</v>
      </c>
      <c r="B559" s="10" cm="1">
        <f t="array" ref="B559">_xlfn.XLOOKUP(DATE(YEAR(A559),MONTH(A559),1)&amp;C559,'MAANG Data'!$A$2:$A$1517&amp;'MAANG Data'!$H$2:$H$1517,'MAANG Data'!$E$2:$E$1517)</f>
        <v>358.100006103515</v>
      </c>
      <c r="C559" s="10" t="s">
        <v>13</v>
      </c>
    </row>
    <row r="560" spans="1:3" x14ac:dyDescent="0.25">
      <c r="A560" s="11">
        <v>43525</v>
      </c>
      <c r="B560" s="10" cm="1">
        <f t="array" ref="B560">_xlfn.XLOOKUP(DATE(YEAR(A560),MONTH(A560),1)&amp;C560,'MAANG Data'!$A$2:$A$1517&amp;'MAANG Data'!$H$2:$H$1517,'MAANG Data'!$E$2:$E$1517)</f>
        <v>356.55999755859301</v>
      </c>
      <c r="C560" s="10" t="s">
        <v>13</v>
      </c>
    </row>
    <row r="561" spans="1:3" x14ac:dyDescent="0.25">
      <c r="A561" s="11">
        <v>43556</v>
      </c>
      <c r="B561" s="10" cm="1">
        <f t="array" ref="B561">_xlfn.XLOOKUP(DATE(YEAR(A561),MONTH(A561),1)&amp;C561,'MAANG Data'!$A$2:$A$1517&amp;'MAANG Data'!$H$2:$H$1517,'MAANG Data'!$E$2:$E$1517)</f>
        <v>370.54000854492102</v>
      </c>
      <c r="C561" s="10" t="s">
        <v>13</v>
      </c>
    </row>
    <row r="562" spans="1:3" x14ac:dyDescent="0.25">
      <c r="A562" s="11">
        <v>43586</v>
      </c>
      <c r="B562" s="10" cm="1">
        <f t="array" ref="B562">_xlfn.XLOOKUP(DATE(YEAR(A562),MONTH(A562),1)&amp;C562,'MAANG Data'!$A$2:$A$1517&amp;'MAANG Data'!$H$2:$H$1517,'MAANG Data'!$E$2:$E$1517)</f>
        <v>343.27999877929602</v>
      </c>
      <c r="C562" s="10" t="s">
        <v>13</v>
      </c>
    </row>
    <row r="563" spans="1:3" x14ac:dyDescent="0.25">
      <c r="A563" s="11">
        <v>43617</v>
      </c>
      <c r="B563" s="10" cm="1">
        <f t="array" ref="B563">_xlfn.XLOOKUP(DATE(YEAR(A563),MONTH(A563),1)&amp;C563,'MAANG Data'!$A$2:$A$1517&amp;'MAANG Data'!$H$2:$H$1517,'MAANG Data'!$E$2:$E$1517)</f>
        <v>367.32000732421801</v>
      </c>
      <c r="C563" s="10" t="s">
        <v>13</v>
      </c>
    </row>
    <row r="564" spans="1:3" x14ac:dyDescent="0.25">
      <c r="A564" s="11">
        <v>43647</v>
      </c>
      <c r="B564" s="10" cm="1">
        <f t="array" ref="B564">_xlfn.XLOOKUP(DATE(YEAR(A564),MONTH(A564),1)&amp;C564,'MAANG Data'!$A$2:$A$1517&amp;'MAANG Data'!$H$2:$H$1517,'MAANG Data'!$E$2:$E$1517)</f>
        <v>322.989990234375</v>
      </c>
      <c r="C564" s="10" t="s">
        <v>13</v>
      </c>
    </row>
    <row r="565" spans="1:3" x14ac:dyDescent="0.25">
      <c r="A565" s="11">
        <v>43678</v>
      </c>
      <c r="B565" s="10" cm="1">
        <f t="array" ref="B565">_xlfn.XLOOKUP(DATE(YEAR(A565),MONTH(A565),1)&amp;C565,'MAANG Data'!$A$2:$A$1517&amp;'MAANG Data'!$H$2:$H$1517,'MAANG Data'!$E$2:$E$1517)</f>
        <v>293.75</v>
      </c>
      <c r="C565" s="10" t="s">
        <v>13</v>
      </c>
    </row>
    <row r="566" spans="1:3" x14ac:dyDescent="0.25">
      <c r="A566" s="11">
        <v>43709</v>
      </c>
      <c r="B566" s="10" cm="1">
        <f t="array" ref="B566">_xlfn.XLOOKUP(DATE(YEAR(A566),MONTH(A566),1)&amp;C566,'MAANG Data'!$A$2:$A$1517&amp;'MAANG Data'!$H$2:$H$1517,'MAANG Data'!$E$2:$E$1517)</f>
        <v>267.61999511718699</v>
      </c>
      <c r="C566" s="10" t="s">
        <v>13</v>
      </c>
    </row>
    <row r="567" spans="1:3" x14ac:dyDescent="0.25">
      <c r="A567" s="11">
        <v>43739</v>
      </c>
      <c r="B567" s="10" cm="1">
        <f t="array" ref="B567">_xlfn.XLOOKUP(DATE(YEAR(A567),MONTH(A567),1)&amp;C567,'MAANG Data'!$A$2:$A$1517&amp;'MAANG Data'!$H$2:$H$1517,'MAANG Data'!$E$2:$E$1517)</f>
        <v>287.41000366210898</v>
      </c>
      <c r="C567" s="10" t="s">
        <v>13</v>
      </c>
    </row>
    <row r="568" spans="1:3" x14ac:dyDescent="0.25">
      <c r="A568" s="11">
        <v>43770</v>
      </c>
      <c r="B568" s="10" cm="1">
        <f t="array" ref="B568">_xlfn.XLOOKUP(DATE(YEAR(A568),MONTH(A568),1)&amp;C568,'MAANG Data'!$A$2:$A$1517&amp;'MAANG Data'!$H$2:$H$1517,'MAANG Data'!$E$2:$E$1517)</f>
        <v>314.66000366210898</v>
      </c>
      <c r="C568" s="10" t="s">
        <v>13</v>
      </c>
    </row>
    <row r="569" spans="1:3" x14ac:dyDescent="0.25">
      <c r="A569" s="11">
        <v>43800</v>
      </c>
      <c r="B569" s="10" cm="1">
        <f t="array" ref="B569">_xlfn.XLOOKUP(DATE(YEAR(A569),MONTH(A569),1)&amp;C569,'MAANG Data'!$A$2:$A$1517&amp;'MAANG Data'!$H$2:$H$1517,'MAANG Data'!$E$2:$E$1517)</f>
        <v>323.57000732421801</v>
      </c>
      <c r="C569" s="10" t="s">
        <v>13</v>
      </c>
    </row>
    <row r="570" spans="1:3" x14ac:dyDescent="0.25">
      <c r="A570" s="11">
        <v>43831</v>
      </c>
      <c r="B570" s="10" cm="1">
        <f t="array" ref="B570">_xlfn.XLOOKUP(DATE(YEAR(A570),MONTH(A570),1)&amp;C570,'MAANG Data'!$A$2:$A$1517&amp;'MAANG Data'!$H$2:$H$1517,'MAANG Data'!$E$2:$E$1517)</f>
        <v>345.08999633789</v>
      </c>
      <c r="C570" s="10" t="s">
        <v>13</v>
      </c>
    </row>
    <row r="571" spans="1:3" x14ac:dyDescent="0.25">
      <c r="A571" s="11">
        <v>43862</v>
      </c>
      <c r="B571" s="10" cm="1">
        <f t="array" ref="B571">_xlfn.XLOOKUP(DATE(YEAR(A571),MONTH(A571),1)&amp;C571,'MAANG Data'!$A$2:$A$1517&amp;'MAANG Data'!$H$2:$H$1517,'MAANG Data'!$E$2:$E$1517)</f>
        <v>369.02999877929602</v>
      </c>
      <c r="C571" s="10" t="s">
        <v>13</v>
      </c>
    </row>
    <row r="572" spans="1:3" x14ac:dyDescent="0.25">
      <c r="A572" s="11">
        <v>43891</v>
      </c>
      <c r="B572" s="10" cm="1">
        <f t="array" ref="B572">_xlfn.XLOOKUP(DATE(YEAR(A572),MONTH(A572),1)&amp;C572,'MAANG Data'!$A$2:$A$1517&amp;'MAANG Data'!$H$2:$H$1517,'MAANG Data'!$E$2:$E$1517)</f>
        <v>375.5</v>
      </c>
      <c r="C572" s="10" t="s">
        <v>13</v>
      </c>
    </row>
    <row r="573" spans="1:3" x14ac:dyDescent="0.25">
      <c r="A573" s="11">
        <v>43922</v>
      </c>
      <c r="B573" s="10" cm="1">
        <f t="array" ref="B573">_xlfn.XLOOKUP(DATE(YEAR(A573),MONTH(A573),1)&amp;C573,'MAANG Data'!$A$2:$A$1517&amp;'MAANG Data'!$H$2:$H$1517,'MAANG Data'!$E$2:$E$1517)</f>
        <v>419.850006103515</v>
      </c>
      <c r="C573" s="10" t="s">
        <v>13</v>
      </c>
    </row>
    <row r="574" spans="1:3" x14ac:dyDescent="0.25">
      <c r="A574" s="11">
        <v>43952</v>
      </c>
      <c r="B574" s="10" cm="1">
        <f t="array" ref="B574">_xlfn.XLOOKUP(DATE(YEAR(A574),MONTH(A574),1)&amp;C574,'MAANG Data'!$A$2:$A$1517&amp;'MAANG Data'!$H$2:$H$1517,'MAANG Data'!$E$2:$E$1517)</f>
        <v>419.73001098632801</v>
      </c>
      <c r="C574" s="10" t="s">
        <v>13</v>
      </c>
    </row>
    <row r="575" spans="1:3" x14ac:dyDescent="0.25">
      <c r="A575" s="11">
        <v>43983</v>
      </c>
      <c r="B575" s="10" cm="1">
        <f t="array" ref="B575">_xlfn.XLOOKUP(DATE(YEAR(A575),MONTH(A575),1)&amp;C575,'MAANG Data'!$A$2:$A$1517&amp;'MAANG Data'!$H$2:$H$1517,'MAANG Data'!$E$2:$E$1517)</f>
        <v>455.04000854492102</v>
      </c>
      <c r="C575" s="10" t="s">
        <v>13</v>
      </c>
    </row>
    <row r="576" spans="1:3" x14ac:dyDescent="0.25">
      <c r="A576" s="11">
        <v>44013</v>
      </c>
      <c r="B576" s="10" cm="1">
        <f t="array" ref="B576">_xlfn.XLOOKUP(DATE(YEAR(A576),MONTH(A576),1)&amp;C576,'MAANG Data'!$A$2:$A$1517&amp;'MAANG Data'!$H$2:$H$1517,'MAANG Data'!$E$2:$E$1517)</f>
        <v>488.88000488281199</v>
      </c>
      <c r="C576" s="10" t="s">
        <v>13</v>
      </c>
    </row>
    <row r="577" spans="1:3" x14ac:dyDescent="0.25">
      <c r="A577" s="11">
        <v>44044</v>
      </c>
      <c r="B577" s="10" cm="1">
        <f t="array" ref="B577">_xlfn.XLOOKUP(DATE(YEAR(A577),MONTH(A577),1)&amp;C577,'MAANG Data'!$A$2:$A$1517&amp;'MAANG Data'!$H$2:$H$1517,'MAANG Data'!$E$2:$E$1517)</f>
        <v>529.55999755859295</v>
      </c>
      <c r="C577" s="10" t="s">
        <v>13</v>
      </c>
    </row>
    <row r="578" spans="1:3" x14ac:dyDescent="0.25">
      <c r="A578" s="11">
        <v>44075</v>
      </c>
      <c r="B578" s="10" cm="1">
        <f t="array" ref="B578">_xlfn.XLOOKUP(DATE(YEAR(A578),MONTH(A578),1)&amp;C578,'MAANG Data'!$A$2:$A$1517&amp;'MAANG Data'!$H$2:$H$1517,'MAANG Data'!$E$2:$E$1517)</f>
        <v>500.02999877929602</v>
      </c>
      <c r="C578" s="10" t="s">
        <v>13</v>
      </c>
    </row>
    <row r="579" spans="1:3" x14ac:dyDescent="0.25">
      <c r="A579" s="11">
        <v>44105</v>
      </c>
      <c r="B579" s="10" cm="1">
        <f t="array" ref="B579">_xlfn.XLOOKUP(DATE(YEAR(A579),MONTH(A579),1)&amp;C579,'MAANG Data'!$A$2:$A$1517&amp;'MAANG Data'!$H$2:$H$1517,'MAANG Data'!$E$2:$E$1517)</f>
        <v>475.739990234375</v>
      </c>
      <c r="C579" s="10" t="s">
        <v>13</v>
      </c>
    </row>
    <row r="580" spans="1:3" x14ac:dyDescent="0.25">
      <c r="A580" s="11">
        <v>44136</v>
      </c>
      <c r="B580" s="10" cm="1">
        <f t="array" ref="B580">_xlfn.XLOOKUP(DATE(YEAR(A580),MONTH(A580),1)&amp;C580,'MAANG Data'!$A$2:$A$1517&amp;'MAANG Data'!$H$2:$H$1517,'MAANG Data'!$E$2:$E$1517)</f>
        <v>490.70001220703102</v>
      </c>
      <c r="C580" s="10" t="s">
        <v>13</v>
      </c>
    </row>
    <row r="581" spans="1:3" x14ac:dyDescent="0.25">
      <c r="A581" s="11">
        <v>44166</v>
      </c>
      <c r="B581" s="10" cm="1">
        <f t="array" ref="B581">_xlfn.XLOOKUP(DATE(YEAR(A581),MONTH(A581),1)&amp;C581,'MAANG Data'!$A$2:$A$1517&amp;'MAANG Data'!$H$2:$H$1517,'MAANG Data'!$E$2:$E$1517)</f>
        <v>540.72998046875</v>
      </c>
      <c r="C581" s="10" t="s">
        <v>13</v>
      </c>
    </row>
    <row r="582" spans="1:3" x14ac:dyDescent="0.25">
      <c r="A582" s="11">
        <v>44197</v>
      </c>
      <c r="B582" s="10" cm="1">
        <f t="array" ref="B582">_xlfn.XLOOKUP(DATE(YEAR(A582),MONTH(A582),1)&amp;C582,'MAANG Data'!$A$2:$A$1517&amp;'MAANG Data'!$H$2:$H$1517,'MAANG Data'!$E$2:$E$1517)</f>
        <v>532.39001464843705</v>
      </c>
      <c r="C582" s="10" t="s">
        <v>13</v>
      </c>
    </row>
    <row r="583" spans="1:3" x14ac:dyDescent="0.25">
      <c r="A583" s="11">
        <v>44228</v>
      </c>
      <c r="B583" s="10" cm="1">
        <f t="array" ref="B583">_xlfn.XLOOKUP(DATE(YEAR(A583),MONTH(A583),1)&amp;C583,'MAANG Data'!$A$2:$A$1517&amp;'MAANG Data'!$H$2:$H$1517,'MAANG Data'!$E$2:$E$1517)</f>
        <v>538.84997558593705</v>
      </c>
      <c r="C583" s="10" t="s">
        <v>13</v>
      </c>
    </row>
    <row r="584" spans="1:3" x14ac:dyDescent="0.25">
      <c r="A584" s="11">
        <v>44256</v>
      </c>
      <c r="B584" s="10" cm="1">
        <f t="array" ref="B584">_xlfn.XLOOKUP(DATE(YEAR(A584),MONTH(A584),1)&amp;C584,'MAANG Data'!$A$2:$A$1517&amp;'MAANG Data'!$H$2:$H$1517,'MAANG Data'!$E$2:$E$1517)</f>
        <v>521.65997314453102</v>
      </c>
      <c r="C584" s="10" t="s">
        <v>13</v>
      </c>
    </row>
    <row r="585" spans="1:3" x14ac:dyDescent="0.25">
      <c r="A585" s="11">
        <v>44287</v>
      </c>
      <c r="B585" s="10" cm="1">
        <f t="array" ref="B585">_xlfn.XLOOKUP(DATE(YEAR(A585),MONTH(A585),1)&amp;C585,'MAANG Data'!$A$2:$A$1517&amp;'MAANG Data'!$H$2:$H$1517,'MAANG Data'!$E$2:$E$1517)</f>
        <v>513.469970703125</v>
      </c>
      <c r="C585" s="10" t="s">
        <v>13</v>
      </c>
    </row>
    <row r="586" spans="1:3" x14ac:dyDescent="0.25">
      <c r="A586" s="11">
        <v>44317</v>
      </c>
      <c r="B586" s="10" cm="1">
        <f t="array" ref="B586">_xlfn.XLOOKUP(DATE(YEAR(A586),MONTH(A586),1)&amp;C586,'MAANG Data'!$A$2:$A$1517&amp;'MAANG Data'!$H$2:$H$1517,'MAANG Data'!$E$2:$E$1517)</f>
        <v>502.80999755859301</v>
      </c>
      <c r="C586" s="10" t="s">
        <v>13</v>
      </c>
    </row>
    <row r="587" spans="1:3" x14ac:dyDescent="0.25">
      <c r="A587" s="11">
        <v>44348</v>
      </c>
      <c r="B587" s="10" cm="1">
        <f t="array" ref="B587">_xlfn.XLOOKUP(DATE(YEAR(A587),MONTH(A587),1)&amp;C587,'MAANG Data'!$A$2:$A$1517&amp;'MAANG Data'!$H$2:$H$1517,'MAANG Data'!$E$2:$E$1517)</f>
        <v>528.21002197265602</v>
      </c>
      <c r="C587" s="10" t="s">
        <v>13</v>
      </c>
    </row>
    <row r="588" spans="1:3" x14ac:dyDescent="0.25">
      <c r="A588" s="11">
        <v>44378</v>
      </c>
      <c r="B588" s="10" cm="1">
        <f t="array" ref="B588">_xlfn.XLOOKUP(DATE(YEAR(A588),MONTH(A588),1)&amp;C588,'MAANG Data'!$A$2:$A$1517&amp;'MAANG Data'!$H$2:$H$1517,'MAANG Data'!$E$2:$E$1517)</f>
        <v>517.57000732421795</v>
      </c>
      <c r="C588" s="10" t="s">
        <v>13</v>
      </c>
    </row>
    <row r="589" spans="1:3" x14ac:dyDescent="0.25">
      <c r="A589" s="11">
        <v>44409</v>
      </c>
      <c r="B589" s="10" cm="1">
        <f t="array" ref="B589">_xlfn.XLOOKUP(DATE(YEAR(A589),MONTH(A589),1)&amp;C589,'MAANG Data'!$A$2:$A$1517&amp;'MAANG Data'!$H$2:$H$1517,'MAANG Data'!$E$2:$E$1517)</f>
        <v>569.19000244140602</v>
      </c>
      <c r="C589" s="10" t="s">
        <v>13</v>
      </c>
    </row>
    <row r="590" spans="1:3" x14ac:dyDescent="0.25">
      <c r="A590" s="11">
        <v>44440</v>
      </c>
      <c r="B590" s="10" cm="1">
        <f t="array" ref="B590">_xlfn.XLOOKUP(DATE(YEAR(A590),MONTH(A590),1)&amp;C590,'MAANG Data'!$A$2:$A$1517&amp;'MAANG Data'!$H$2:$H$1517,'MAANG Data'!$E$2:$E$1517)</f>
        <v>610.34002685546795</v>
      </c>
      <c r="C590" s="10" t="s">
        <v>13</v>
      </c>
    </row>
    <row r="591" spans="1:3" x14ac:dyDescent="0.25">
      <c r="A591" s="11">
        <v>44470</v>
      </c>
      <c r="B591" s="10" cm="1">
        <f t="array" ref="B591">_xlfn.XLOOKUP(DATE(YEAR(A591),MONTH(A591),1)&amp;C591,'MAANG Data'!$A$2:$A$1517&amp;'MAANG Data'!$H$2:$H$1517,'MAANG Data'!$E$2:$E$1517)</f>
        <v>690.30999755859295</v>
      </c>
      <c r="C591" s="10" t="s">
        <v>13</v>
      </c>
    </row>
    <row r="592" spans="1:3" x14ac:dyDescent="0.25">
      <c r="A592" s="11">
        <v>44501</v>
      </c>
      <c r="B592" s="10" cm="1">
        <f t="array" ref="B592">_xlfn.XLOOKUP(DATE(YEAR(A592),MONTH(A592),1)&amp;C592,'MAANG Data'!$A$2:$A$1517&amp;'MAANG Data'!$H$2:$H$1517,'MAANG Data'!$E$2:$E$1517)</f>
        <v>641.90002441406205</v>
      </c>
      <c r="C592" s="10" t="s">
        <v>13</v>
      </c>
    </row>
    <row r="593" spans="1:3" x14ac:dyDescent="0.25">
      <c r="A593" s="11">
        <v>44531</v>
      </c>
      <c r="B593" s="10" cm="1">
        <f t="array" ref="B593">_xlfn.XLOOKUP(DATE(YEAR(A593),MONTH(A593),1)&amp;C593,'MAANG Data'!$A$2:$A$1517&amp;'MAANG Data'!$H$2:$H$1517,'MAANG Data'!$E$2:$E$1517)</f>
        <v>602.44000244140602</v>
      </c>
      <c r="C593" s="10" t="s">
        <v>13</v>
      </c>
    </row>
    <row r="594" spans="1:3" x14ac:dyDescent="0.25">
      <c r="A594" s="11">
        <v>44562</v>
      </c>
      <c r="B594" s="10" cm="1">
        <f t="array" ref="B594">_xlfn.XLOOKUP(DATE(YEAR(A594),MONTH(A594),1)&amp;C594,'MAANG Data'!$A$2:$A$1517&amp;'MAANG Data'!$H$2:$H$1517,'MAANG Data'!$E$2:$E$1517)</f>
        <v>427.14001464843699</v>
      </c>
      <c r="C594" s="10" t="s">
        <v>13</v>
      </c>
    </row>
    <row r="595" spans="1:3" x14ac:dyDescent="0.25">
      <c r="A595" s="11">
        <v>44593</v>
      </c>
      <c r="B595" s="10" cm="1">
        <f t="array" ref="B595">_xlfn.XLOOKUP(DATE(YEAR(A595),MONTH(A595),1)&amp;C595,'MAANG Data'!$A$2:$A$1517&amp;'MAANG Data'!$H$2:$H$1517,'MAANG Data'!$E$2:$E$1517)</f>
        <v>394.51998901367102</v>
      </c>
      <c r="C595" s="10" t="s">
        <v>13</v>
      </c>
    </row>
    <row r="596" spans="1:3" x14ac:dyDescent="0.25">
      <c r="A596" s="11">
        <v>44621</v>
      </c>
      <c r="B596" s="10" cm="1">
        <f t="array" ref="B596">_xlfn.XLOOKUP(DATE(YEAR(A596),MONTH(A596),1)&amp;C596,'MAANG Data'!$A$2:$A$1517&amp;'MAANG Data'!$H$2:$H$1517,'MAANG Data'!$E$2:$E$1517)</f>
        <v>374.58999633789</v>
      </c>
      <c r="C596" s="10" t="s">
        <v>13</v>
      </c>
    </row>
    <row r="597" spans="1:3" x14ac:dyDescent="0.25">
      <c r="A597" s="11">
        <v>44652</v>
      </c>
      <c r="B597" s="10" cm="1">
        <f t="array" ref="B597">_xlfn.XLOOKUP(DATE(YEAR(A597),MONTH(A597),1)&amp;C597,'MAANG Data'!$A$2:$A$1517&amp;'MAANG Data'!$H$2:$H$1517,'MAANG Data'!$E$2:$E$1517)</f>
        <v>190.36000061035099</v>
      </c>
      <c r="C597" s="10" t="s">
        <v>13</v>
      </c>
    </row>
    <row r="598" spans="1:3" x14ac:dyDescent="0.25">
      <c r="A598" s="11">
        <v>44682</v>
      </c>
      <c r="B598" s="10" cm="1">
        <f t="array" ref="B598">_xlfn.XLOOKUP(DATE(YEAR(A598),MONTH(A598),1)&amp;C598,'MAANG Data'!$A$2:$A$1517&amp;'MAANG Data'!$H$2:$H$1517,'MAANG Data'!$E$2:$E$1517)</f>
        <v>197.44000244140599</v>
      </c>
      <c r="C598" s="10" t="s">
        <v>13</v>
      </c>
    </row>
    <row r="599" spans="1:3" x14ac:dyDescent="0.25">
      <c r="A599" s="11">
        <v>44713</v>
      </c>
      <c r="B599" s="10" cm="1">
        <f t="array" ref="B599">_xlfn.XLOOKUP(DATE(YEAR(A599),MONTH(A599),1)&amp;C599,'MAANG Data'!$A$2:$A$1517&amp;'MAANG Data'!$H$2:$H$1517,'MAANG Data'!$E$2:$E$1517)</f>
        <v>174.86999511718699</v>
      </c>
      <c r="C599" s="10" t="s">
        <v>13</v>
      </c>
    </row>
    <row r="600" spans="1:3" x14ac:dyDescent="0.25">
      <c r="A600" s="11">
        <v>44743</v>
      </c>
      <c r="B600" s="10" cm="1">
        <f t="array" ref="B600">_xlfn.XLOOKUP(DATE(YEAR(A600),MONTH(A600),1)&amp;C600,'MAANG Data'!$A$2:$A$1517&amp;'MAANG Data'!$H$2:$H$1517,'MAANG Data'!$E$2:$E$1517)</f>
        <v>224.89999389648401</v>
      </c>
      <c r="C600" s="10" t="s">
        <v>13</v>
      </c>
    </row>
    <row r="601" spans="1:3" x14ac:dyDescent="0.25">
      <c r="A601" s="11">
        <v>44774</v>
      </c>
      <c r="B601" s="10" cm="1">
        <f t="array" ref="B601">_xlfn.XLOOKUP(DATE(YEAR(A601),MONTH(A601),1)&amp;C601,'MAANG Data'!$A$2:$A$1517&amp;'MAANG Data'!$H$2:$H$1517,'MAANG Data'!$E$2:$E$1517)</f>
        <v>223.55999755859301</v>
      </c>
      <c r="C601" s="10" t="s">
        <v>13</v>
      </c>
    </row>
    <row r="602" spans="1:3" x14ac:dyDescent="0.25">
      <c r="A602" s="11">
        <v>44805</v>
      </c>
      <c r="B602" s="10" cm="1">
        <f t="array" ref="B602">_xlfn.XLOOKUP(DATE(YEAR(A602),MONTH(A602),1)&amp;C602,'MAANG Data'!$A$2:$A$1517&amp;'MAANG Data'!$H$2:$H$1517,'MAANG Data'!$E$2:$E$1517)</f>
        <v>235.44000244140599</v>
      </c>
      <c r="C602" s="10" t="s">
        <v>13</v>
      </c>
    </row>
    <row r="603" spans="1:3" x14ac:dyDescent="0.25">
      <c r="A603" s="11">
        <v>44835</v>
      </c>
      <c r="B603" s="10" cm="1">
        <f t="array" ref="B603">_xlfn.XLOOKUP(DATE(YEAR(A603),MONTH(A603),1)&amp;C603,'MAANG Data'!$A$2:$A$1517&amp;'MAANG Data'!$H$2:$H$1517,'MAANG Data'!$E$2:$E$1517)</f>
        <v>291.88000488281199</v>
      </c>
      <c r="C603" s="10" t="s">
        <v>13</v>
      </c>
    </row>
    <row r="604" spans="1:3" x14ac:dyDescent="0.25">
      <c r="A604" s="11">
        <v>44866</v>
      </c>
      <c r="B604" s="10" cm="1">
        <f t="array" ref="B604">_xlfn.XLOOKUP(DATE(YEAR(A604),MONTH(A604),1)&amp;C604,'MAANG Data'!$A$2:$A$1517&amp;'MAANG Data'!$H$2:$H$1517,'MAANG Data'!$E$2:$E$1517)</f>
        <v>305.52999877929602</v>
      </c>
      <c r="C604" s="10" t="s">
        <v>13</v>
      </c>
    </row>
    <row r="605" spans="1:3" x14ac:dyDescent="0.25">
      <c r="A605" s="11">
        <v>44896</v>
      </c>
      <c r="B605" s="10" cm="1">
        <f t="array" ref="B605">_xlfn.XLOOKUP(DATE(YEAR(A605),MONTH(A605),1)&amp;C605,'MAANG Data'!$A$2:$A$1517&amp;'MAANG Data'!$H$2:$H$1517,'MAANG Data'!$E$2:$E$1517)</f>
        <v>294.88000488281199</v>
      </c>
      <c r="C605" s="10" t="s">
        <v>13</v>
      </c>
    </row>
    <row r="606" spans="1:3" x14ac:dyDescent="0.25">
      <c r="A606" s="11">
        <v>44927</v>
      </c>
      <c r="B606" s="10" cm="1">
        <f t="array" ref="B606">_xlfn.XLOOKUP(DATE(YEAR(A606),MONTH(A606),1)&amp;C606,'MAANG Data'!$A$2:$A$1517&amp;'MAANG Data'!$H$2:$H$1517,'MAANG Data'!$E$2:$E$1517)</f>
        <v>353.85998535156199</v>
      </c>
      <c r="C606" s="10" t="s">
        <v>13</v>
      </c>
    </row>
    <row r="607" spans="1:3" x14ac:dyDescent="0.25">
      <c r="A607" s="11">
        <v>44958</v>
      </c>
      <c r="B607" s="10" cm="1">
        <f t="array" ref="B607">_xlfn.XLOOKUP(DATE(YEAR(A607),MONTH(A607),1)&amp;C607,'MAANG Data'!$A$2:$A$1517&amp;'MAANG Data'!$H$2:$H$1517,'MAANG Data'!$E$2:$E$1517)</f>
        <v>322.13000488281199</v>
      </c>
      <c r="C607" s="10" t="s">
        <v>13</v>
      </c>
    </row>
    <row r="608" spans="1:3" x14ac:dyDescent="0.25">
      <c r="A608" s="11">
        <v>44986</v>
      </c>
      <c r="B608" s="10" cm="1">
        <f t="array" ref="B608">_xlfn.XLOOKUP(DATE(YEAR(A608),MONTH(A608),1)&amp;C608,'MAANG Data'!$A$2:$A$1517&amp;'MAANG Data'!$H$2:$H$1517,'MAANG Data'!$E$2:$E$1517)</f>
        <v>345.48001098632801</v>
      </c>
      <c r="C608" s="10" t="s">
        <v>13</v>
      </c>
    </row>
    <row r="609" spans="1:3" x14ac:dyDescent="0.25">
      <c r="A609" s="11">
        <v>45017</v>
      </c>
      <c r="B609" s="10" cm="1">
        <f t="array" ref="B609">_xlfn.XLOOKUP(DATE(YEAR(A609),MONTH(A609),1)&amp;C609,'MAANG Data'!$A$2:$A$1517&amp;'MAANG Data'!$H$2:$H$1517,'MAANG Data'!$E$2:$E$1517)</f>
        <v>329.92999267578102</v>
      </c>
      <c r="C609" s="10" t="s">
        <v>13</v>
      </c>
    </row>
    <row r="610" spans="1:3" x14ac:dyDescent="0.25">
      <c r="A610" s="11">
        <v>45047</v>
      </c>
      <c r="B610" s="10" cm="1">
        <f t="array" ref="B610">_xlfn.XLOOKUP(DATE(YEAR(A610),MONTH(A610),1)&amp;C610,'MAANG Data'!$A$2:$A$1517&amp;'MAANG Data'!$H$2:$H$1517,'MAANG Data'!$E$2:$E$1517)</f>
        <v>395.23001098632801</v>
      </c>
      <c r="C610" s="10" t="s">
        <v>13</v>
      </c>
    </row>
    <row r="611" spans="1:3" x14ac:dyDescent="0.25">
      <c r="A611" s="11">
        <v>45078</v>
      </c>
      <c r="B611" s="10" cm="1">
        <f t="array" ref="B611">_xlfn.XLOOKUP(DATE(YEAR(A611),MONTH(A611),1)&amp;C611,'MAANG Data'!$A$2:$A$1517&amp;'MAANG Data'!$H$2:$H$1517,'MAANG Data'!$E$2:$E$1517)</f>
        <v>440.489990234375</v>
      </c>
      <c r="C611" s="10" t="s">
        <v>13</v>
      </c>
    </row>
    <row r="612" spans="1:3" x14ac:dyDescent="0.25">
      <c r="A612" s="11">
        <v>45108</v>
      </c>
      <c r="B612" s="10" cm="1">
        <f t="array" ref="B612">_xlfn.XLOOKUP(DATE(YEAR(A612),MONTH(A612),1)&amp;C612,'MAANG Data'!$A$2:$A$1517&amp;'MAANG Data'!$H$2:$H$1517,'MAANG Data'!$E$2:$E$1517)</f>
        <v>438.97000122070301</v>
      </c>
      <c r="C612" s="10" t="s">
        <v>13</v>
      </c>
    </row>
    <row r="613" spans="1:3" x14ac:dyDescent="0.25">
      <c r="A613" s="11">
        <v>45139</v>
      </c>
      <c r="B613" s="10" cm="1">
        <f t="array" ref="B613">_xlfn.XLOOKUP(DATE(YEAR(A613),MONTH(A613),1)&amp;C613,'MAANG Data'!$A$2:$A$1517&amp;'MAANG Data'!$H$2:$H$1517,'MAANG Data'!$E$2:$E$1517)</f>
        <v>433.67999267578102</v>
      </c>
      <c r="C613" s="10" t="s">
        <v>13</v>
      </c>
    </row>
    <row r="614" spans="1:3" x14ac:dyDescent="0.25">
      <c r="A614" s="11">
        <v>45170</v>
      </c>
      <c r="B614" s="10" cm="1">
        <f t="array" ref="B614">_xlfn.XLOOKUP(DATE(YEAR(A614),MONTH(A614),1)&amp;C614,'MAANG Data'!$A$2:$A$1517&amp;'MAANG Data'!$H$2:$H$1517,'MAANG Data'!$E$2:$E$1517)</f>
        <v>377.600006103515</v>
      </c>
      <c r="C614" s="10" t="s">
        <v>13</v>
      </c>
    </row>
    <row r="615" spans="1:3" x14ac:dyDescent="0.25">
      <c r="A615" s="11">
        <v>45200</v>
      </c>
      <c r="B615" s="10" cm="1">
        <f t="array" ref="B615">_xlfn.XLOOKUP(DATE(YEAR(A615),MONTH(A615),1)&amp;C615,'MAANG Data'!$A$2:$A$1517&amp;'MAANG Data'!$H$2:$H$1517,'MAANG Data'!$E$2:$E$1517)</f>
        <v>411.69000244140602</v>
      </c>
      <c r="C615" s="10" t="s">
        <v>13</v>
      </c>
    </row>
    <row r="616" spans="1:3" x14ac:dyDescent="0.25">
      <c r="A616" s="11">
        <v>45231</v>
      </c>
      <c r="B616" s="10" cm="1">
        <f t="array" ref="B616">_xlfn.XLOOKUP(DATE(YEAR(A616),MONTH(A616),1)&amp;C616,'MAANG Data'!$A$2:$A$1517&amp;'MAANG Data'!$H$2:$H$1517,'MAANG Data'!$E$2:$E$1517)</f>
        <v>473.97000122070301</v>
      </c>
      <c r="C616" s="10" t="s">
        <v>13</v>
      </c>
    </row>
    <row r="617" spans="1:3" x14ac:dyDescent="0.25">
      <c r="A617" s="11">
        <v>45261</v>
      </c>
      <c r="B617" s="10" cm="1">
        <f t="array" ref="B617">_xlfn.XLOOKUP(DATE(YEAR(A617),MONTH(A617),1)&amp;C617,'MAANG Data'!$A$2:$A$1517&amp;'MAANG Data'!$H$2:$H$1517,'MAANG Data'!$E$2:$E$1517)</f>
        <v>486.88000488281199</v>
      </c>
      <c r="C617" s="10" t="s">
        <v>13</v>
      </c>
    </row>
    <row r="618" spans="1:3" x14ac:dyDescent="0.25">
      <c r="A618" s="11">
        <v>45292</v>
      </c>
      <c r="B618" s="10" cm="1">
        <f t="array" ref="B618">_xlfn.XLOOKUP(DATE(YEAR(A618),MONTH(A618),1)&amp;C618,'MAANG Data'!$A$2:$A$1517&amp;'MAANG Data'!$H$2:$H$1517,'MAANG Data'!$E$2:$E$1517)</f>
        <v>564.10998535156205</v>
      </c>
      <c r="C618" s="10" t="s">
        <v>13</v>
      </c>
    </row>
    <row r="619" spans="1:3" x14ac:dyDescent="0.25">
      <c r="A619" s="11">
        <v>45323</v>
      </c>
      <c r="B619" s="10" cm="1">
        <f t="array" ref="B619">_xlfn.XLOOKUP(DATE(YEAR(A619),MONTH(A619),1)&amp;C619,'MAANG Data'!$A$2:$A$1517&amp;'MAANG Data'!$H$2:$H$1517,'MAANG Data'!$E$2:$E$1517)</f>
        <v>602.91998291015602</v>
      </c>
      <c r="C619" s="10" t="s">
        <v>13</v>
      </c>
    </row>
    <row r="620" spans="1:3" x14ac:dyDescent="0.25">
      <c r="A620" s="11">
        <v>45352</v>
      </c>
      <c r="B620" s="10" cm="1">
        <f t="array" ref="B620">_xlfn.XLOOKUP(DATE(YEAR(A620),MONTH(A620),1)&amp;C620,'MAANG Data'!$A$2:$A$1517&amp;'MAANG Data'!$H$2:$H$1517,'MAANG Data'!$E$2:$E$1517)</f>
        <v>607.33001708984295</v>
      </c>
      <c r="C620" s="10" t="s">
        <v>13</v>
      </c>
    </row>
    <row r="621" spans="1:3" x14ac:dyDescent="0.25">
      <c r="A621" s="11">
        <v>45383</v>
      </c>
      <c r="B621" s="10" cm="1">
        <f t="array" ref="B621">_xlfn.XLOOKUP(DATE(YEAR(A621),MONTH(A621),1)&amp;C621,'MAANG Data'!$A$2:$A$1517&amp;'MAANG Data'!$H$2:$H$1517,'MAANG Data'!$E$2:$E$1517)</f>
        <v>550.64001464843705</v>
      </c>
      <c r="C621" s="10" t="s">
        <v>13</v>
      </c>
    </row>
    <row r="622" spans="1:3" x14ac:dyDescent="0.25">
      <c r="A622" s="11">
        <v>45413</v>
      </c>
      <c r="B622" s="10" cm="1">
        <f t="array" ref="B622">_xlfn.XLOOKUP(DATE(YEAR(A622),MONTH(A622),1)&amp;C622,'MAANG Data'!$A$2:$A$1517&amp;'MAANG Data'!$H$2:$H$1517,'MAANG Data'!$E$2:$E$1517)</f>
        <v>641.61999511718705</v>
      </c>
      <c r="C622" s="10" t="s">
        <v>13</v>
      </c>
    </row>
    <row r="623" spans="1:3" x14ac:dyDescent="0.25">
      <c r="A623" s="11">
        <v>45444</v>
      </c>
      <c r="B623" s="10" cm="1">
        <f t="array" ref="B623">_xlfn.XLOOKUP(DATE(YEAR(A623),MONTH(A623),1)&amp;C623,'MAANG Data'!$A$2:$A$1517&amp;'MAANG Data'!$H$2:$H$1517,'MAANG Data'!$E$2:$E$1517)</f>
        <v>674.88000488281205</v>
      </c>
      <c r="C623" s="10" t="s">
        <v>13</v>
      </c>
    </row>
    <row r="624" spans="1:3" x14ac:dyDescent="0.25">
      <c r="A624" s="11">
        <v>45474</v>
      </c>
      <c r="B624" s="10" cm="1">
        <f t="array" ref="B624">_xlfn.XLOOKUP(DATE(YEAR(A624),MONTH(A624),1)&amp;C624,'MAANG Data'!$A$2:$A$1517&amp;'MAANG Data'!$H$2:$H$1517,'MAANG Data'!$E$2:$E$1517)</f>
        <v>628.34997558593705</v>
      </c>
      <c r="C624" s="10" t="s">
        <v>13</v>
      </c>
    </row>
    <row r="625" spans="1:3" x14ac:dyDescent="0.25">
      <c r="A625" s="11">
        <v>45505</v>
      </c>
      <c r="B625" s="10" cm="1">
        <f t="array" ref="B625">_xlfn.XLOOKUP(DATE(YEAR(A625),MONTH(A625),1)&amp;C625,'MAANG Data'!$A$2:$A$1517&amp;'MAANG Data'!$H$2:$H$1517,'MAANG Data'!$E$2:$E$1517)</f>
        <v>701.34997558593705</v>
      </c>
      <c r="C625" s="10" t="s">
        <v>13</v>
      </c>
    </row>
    <row r="626" spans="1:3" x14ac:dyDescent="0.25">
      <c r="A626" s="11">
        <v>45536</v>
      </c>
      <c r="B626" s="10" cm="1">
        <f t="array" ref="B626">_xlfn.XLOOKUP(DATE(YEAR(A626),MONTH(A626),1)&amp;C626,'MAANG Data'!$A$2:$A$1517&amp;'MAANG Data'!$H$2:$H$1517,'MAANG Data'!$E$2:$E$1517)</f>
        <v>709.27001953125</v>
      </c>
      <c r="C626" s="10" t="s">
        <v>13</v>
      </c>
    </row>
    <row r="627" spans="1:3" x14ac:dyDescent="0.25">
      <c r="A627" s="11">
        <v>45566</v>
      </c>
      <c r="B627" s="10" cm="1">
        <f t="array" ref="B627">_xlfn.XLOOKUP(DATE(YEAR(A627),MONTH(A627),1)&amp;C627,'MAANG Data'!$A$2:$A$1517&amp;'MAANG Data'!$H$2:$H$1517,'MAANG Data'!$E$2:$E$1517)</f>
        <v>756.030029296875</v>
      </c>
      <c r="C627" s="10" t="s">
        <v>13</v>
      </c>
    </row>
    <row r="628" spans="1:3" x14ac:dyDescent="0.25">
      <c r="A628" s="11">
        <v>45597</v>
      </c>
      <c r="B628" s="10" cm="1">
        <f t="array" ref="B628">_xlfn.XLOOKUP(DATE(YEAR(A628),MONTH(A628),1)&amp;C628,'MAANG Data'!$A$2:$A$1517&amp;'MAANG Data'!$H$2:$H$1517,'MAANG Data'!$E$2:$E$1517)</f>
        <v>886.80999755859295</v>
      </c>
      <c r="C628" s="10" t="s">
        <v>13</v>
      </c>
    </row>
    <row r="629" spans="1:3" x14ac:dyDescent="0.25">
      <c r="A629" s="11">
        <v>45627</v>
      </c>
      <c r="B629" s="10" cm="1">
        <f t="array" ref="B629">_xlfn.XLOOKUP(DATE(YEAR(A629),MONTH(A629),1)&amp;C629,'MAANG Data'!$A$2:$A$1517&amp;'MAANG Data'!$H$2:$H$1517,'MAANG Data'!$E$2:$E$1517)</f>
        <v>891.32000732421795</v>
      </c>
      <c r="C629" s="10" t="s">
        <v>13</v>
      </c>
    </row>
    <row r="630" spans="1:3" x14ac:dyDescent="0.25">
      <c r="A630" s="11">
        <v>45658</v>
      </c>
      <c r="B630" s="10" cm="1">
        <f t="array" ref="B630">_xlfn.XLOOKUP(DATE(YEAR(A630),MONTH(A630),1)&amp;C630,'MAANG Data'!$A$2:$A$1517&amp;'MAANG Data'!$H$2:$H$1517,'MAANG Data'!$E$2:$E$1517)</f>
        <v>976.760009765625</v>
      </c>
      <c r="C630" s="10" t="s">
        <v>13</v>
      </c>
    </row>
    <row r="631" spans="1:3" x14ac:dyDescent="0.25">
      <c r="A631" s="11">
        <v>45689</v>
      </c>
      <c r="B631" s="10" cm="1">
        <f t="array" ref="B631">_xlfn.XLOOKUP(DATE(YEAR(A631),MONTH(A631),1)&amp;C631,'MAANG Data'!$A$2:$A$1517&amp;'MAANG Data'!$H$2:$H$1517,'MAANG Data'!$E$2:$E$1517)</f>
        <v>980.55999755859295</v>
      </c>
      <c r="C631" s="10" t="s">
        <v>13</v>
      </c>
    </row>
    <row r="632" spans="1:3" x14ac:dyDescent="0.25">
      <c r="A632" s="11">
        <v>45717</v>
      </c>
      <c r="B632" s="10" cm="1">
        <f t="array" ref="B632">_xlfn.XLOOKUP(DATE(YEAR(A632),MONTH(A632),1)&amp;C632,'MAANG Data'!$A$2:$A$1517&amp;'MAANG Data'!$H$2:$H$1517,'MAANG Data'!$E$2:$E$1517)</f>
        <v>932.530029296875</v>
      </c>
      <c r="C632" s="10" t="s">
        <v>13</v>
      </c>
    </row>
    <row r="633" spans="1:3" x14ac:dyDescent="0.25">
      <c r="A633" s="11">
        <v>45748</v>
      </c>
      <c r="B633" s="10" cm="1">
        <f t="array" ref="B633">_xlfn.XLOOKUP(DATE(YEAR(A633),MONTH(A633),1)&amp;C633,'MAANG Data'!$A$2:$A$1517&amp;'MAANG Data'!$H$2:$H$1517,'MAANG Data'!$E$2:$E$1517)</f>
        <v>1131.71997070312</v>
      </c>
      <c r="C633" s="10" t="s">
        <v>13</v>
      </c>
    </row>
    <row r="634" spans="1:3" x14ac:dyDescent="0.25">
      <c r="A634" s="11">
        <v>45778</v>
      </c>
      <c r="B634" s="10" cm="1">
        <f t="array" ref="B634">_xlfn.XLOOKUP(DATE(YEAR(A634),MONTH(A634),1)&amp;C634,'MAANG Data'!$A$2:$A$1517&amp;'MAANG Data'!$H$2:$H$1517,'MAANG Data'!$E$2:$E$1517)</f>
        <v>1207.22998046875</v>
      </c>
      <c r="C634" s="10" t="s">
        <v>13</v>
      </c>
    </row>
    <row r="635" spans="1:3" x14ac:dyDescent="0.25">
      <c r="A635" s="11">
        <v>45809</v>
      </c>
      <c r="B635" s="10" cm="1">
        <f t="array" ref="B635">_xlfn.XLOOKUP(DATE(YEAR(A635),MONTH(A635),1)&amp;C635,'MAANG Data'!$A$2:$A$1517&amp;'MAANG Data'!$H$2:$H$1517,'MAANG Data'!$E$2:$E$1517)</f>
        <v>1339.13000488281</v>
      </c>
      <c r="C635" s="10" t="s">
        <v>13</v>
      </c>
    </row>
    <row r="636" spans="1:3" x14ac:dyDescent="0.25">
      <c r="A636" s="11">
        <v>45839</v>
      </c>
      <c r="B636" s="10" cm="1">
        <f t="array" ref="B636">_xlfn.XLOOKUP(DATE(YEAR(A636),MONTH(A636),1)&amp;C636,'MAANG Data'!$A$2:$A$1517&amp;'MAANG Data'!$H$2:$H$1517,'MAANG Data'!$E$2:$E$1517)</f>
        <v>1159.40002441406</v>
      </c>
      <c r="C636" s="10" t="s">
        <v>13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A560-8661-489C-837F-320937D01763}">
  <dimension ref="A1:P138"/>
  <sheetViews>
    <sheetView zoomScale="112" zoomScaleNormal="112" workbookViewId="0">
      <selection activeCell="K8" sqref="K8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12.7109375" bestFit="1" customWidth="1"/>
    <col min="4" max="4" width="20.85546875" bestFit="1" customWidth="1"/>
    <col min="5" max="5" width="21.85546875" bestFit="1" customWidth="1"/>
    <col min="6" max="6" width="15.140625" bestFit="1" customWidth="1"/>
    <col min="7" max="7" width="15.42578125" bestFit="1" customWidth="1"/>
    <col min="8" max="8" width="7.5703125" bestFit="1" customWidth="1"/>
    <col min="9" max="9" width="12.7109375" bestFit="1" customWidth="1"/>
    <col min="10" max="10" width="12.85546875" bestFit="1" customWidth="1"/>
    <col min="11" max="11" width="14.85546875" customWidth="1"/>
    <col min="12" max="12" width="13.42578125" customWidth="1"/>
    <col min="13" max="16" width="10.42578125" customWidth="1"/>
  </cols>
  <sheetData>
    <row r="1" spans="1:16" x14ac:dyDescent="0.25">
      <c r="A1" s="5" t="s">
        <v>32</v>
      </c>
      <c r="C1" s="5">
        <v>2015</v>
      </c>
      <c r="D1" s="5">
        <v>2016</v>
      </c>
      <c r="E1" s="5">
        <v>2017</v>
      </c>
      <c r="F1" s="5">
        <v>2018</v>
      </c>
      <c r="G1" s="5">
        <v>2019</v>
      </c>
      <c r="H1" s="5">
        <v>2020</v>
      </c>
      <c r="I1" s="5">
        <v>2021</v>
      </c>
      <c r="J1" s="5">
        <v>2022</v>
      </c>
      <c r="K1" s="5">
        <v>2023</v>
      </c>
      <c r="L1" s="5">
        <v>2024</v>
      </c>
    </row>
    <row r="2" spans="1:16" x14ac:dyDescent="0.25">
      <c r="A2" s="5" t="s">
        <v>30</v>
      </c>
      <c r="B2" s="12" t="str" cm="1">
        <f t="array" ref="B2:L2">_xlfn._xlws.FILTER('Vuosi close ja tuotto'!A8:K13,'Vuosi close ja tuotto'!A8:A13=company)</f>
        <v>Amazon</v>
      </c>
      <c r="C2" s="13">
        <v>1.1778313909946172</v>
      </c>
      <c r="D2" s="13">
        <v>0.10945572452950338</v>
      </c>
      <c r="E2" s="13">
        <v>0.55956364913514789</v>
      </c>
      <c r="F2" s="13">
        <v>0.28431689593166898</v>
      </c>
      <c r="G2" s="13">
        <v>0.23027749504206541</v>
      </c>
      <c r="H2" s="13">
        <v>0.76256060691639516</v>
      </c>
      <c r="I2" s="13">
        <v>2.3767773568750372E-2</v>
      </c>
      <c r="J2" s="13">
        <v>-0.49615214765926607</v>
      </c>
      <c r="K2" s="13">
        <v>0.8088095528738809</v>
      </c>
      <c r="L2" s="13">
        <v>0.44392520642648647</v>
      </c>
    </row>
    <row r="4" spans="1:16" x14ac:dyDescent="0.25">
      <c r="A4" s="5" t="s">
        <v>36</v>
      </c>
      <c r="B4" s="5" t="s">
        <v>37</v>
      </c>
      <c r="C4" s="5" t="s">
        <v>38</v>
      </c>
      <c r="D4" s="5" t="s">
        <v>41</v>
      </c>
      <c r="E4" s="5" t="s">
        <v>42</v>
      </c>
      <c r="F4" s="5" t="s">
        <v>39</v>
      </c>
      <c r="G4" s="5" t="s">
        <v>40</v>
      </c>
      <c r="H4" s="5" t="s">
        <v>29</v>
      </c>
      <c r="I4" s="5" t="s">
        <v>46</v>
      </c>
      <c r="J4" s="5" t="s">
        <v>47</v>
      </c>
      <c r="K4" s="5" t="s">
        <v>49</v>
      </c>
      <c r="L4" s="5" t="s">
        <v>52</v>
      </c>
      <c r="M4" s="5"/>
      <c r="N4" s="5"/>
      <c r="O4" s="5"/>
      <c r="P4" s="5"/>
    </row>
    <row r="5" spans="1:16" x14ac:dyDescent="0.25">
      <c r="A5" t="s">
        <v>9</v>
      </c>
      <c r="B5">
        <v>2015</v>
      </c>
      <c r="C5" t="s">
        <v>15</v>
      </c>
      <c r="D5" s="3">
        <f>DATEVALUE("1 "&amp;start_month&amp;" "&amp;start_year)</f>
        <v>43831</v>
      </c>
      <c r="E5" s="3">
        <f>DATEVALUE("1 "&amp;end_month&amp;" "&amp;end_year)</f>
        <v>45839</v>
      </c>
      <c r="F5" s="3" cm="1">
        <f t="array" ref="F5:H71">_xlfn._xlws.FILTER('Kuukauden close'!A:C,('Kuukauden close'!A:A&gt;=start_date)*('Kuukauden close'!A:A&lt;=end_date)*('Kuukauden close'!C:C=company))</f>
        <v>43831</v>
      </c>
      <c r="G5" s="10">
        <v>100.435997009277</v>
      </c>
      <c r="H5" t="str">
        <v>Amazon</v>
      </c>
      <c r="I5">
        <f>INDEX($C$1:$L$1,MATCH(MAX($C$2:$L$2),$C$2:$L$2,0))</f>
        <v>2015</v>
      </c>
      <c r="J5">
        <f>INDEX($C$1:$L$1,MATCH(MIN($C$2:$L$2),$C$2:$L$2,0))</f>
        <v>2022</v>
      </c>
      <c r="K5" s="10" cm="1">
        <f t="array" ref="K5">_xlfn.XLOOKUP(TRUE,G5:G131&lt;&gt;" ",G5:G131)</f>
        <v>100.435997009277</v>
      </c>
      <c r="L5" s="22" t="s">
        <v>53</v>
      </c>
      <c r="M5" s="9"/>
      <c r="N5" s="9"/>
      <c r="O5" s="9"/>
      <c r="P5" s="9"/>
    </row>
    <row r="6" spans="1:16" x14ac:dyDescent="0.25">
      <c r="A6" t="s">
        <v>10</v>
      </c>
      <c r="B6">
        <v>2016</v>
      </c>
      <c r="C6" t="s">
        <v>16</v>
      </c>
      <c r="F6" s="3">
        <v>43862</v>
      </c>
      <c r="G6" s="10">
        <v>94.1875</v>
      </c>
      <c r="H6" t="str">
        <v>Amazon</v>
      </c>
      <c r="I6" s="9">
        <f>MAX(C2:L2)</f>
        <v>1.1778313909946172</v>
      </c>
      <c r="J6" s="9">
        <f>MIN(C2:L2)</f>
        <v>-0.49615214765926607</v>
      </c>
      <c r="K6" s="10" cm="1">
        <f t="array" ref="K6">_xlfn.XLOOKUP(TRUE,G5:G131&lt;&gt;"",G5:G131,,,-1)</f>
        <v>234.11000061035099</v>
      </c>
      <c r="L6" s="23" t="s">
        <v>54</v>
      </c>
    </row>
    <row r="7" spans="1:16" x14ac:dyDescent="0.25">
      <c r="A7" t="s">
        <v>11</v>
      </c>
      <c r="B7">
        <v>2017</v>
      </c>
      <c r="C7" t="s">
        <v>17</v>
      </c>
      <c r="F7" s="3">
        <v>43891</v>
      </c>
      <c r="G7" s="10">
        <v>97.486000061035099</v>
      </c>
      <c r="H7" t="str">
        <v>Amazon</v>
      </c>
      <c r="K7" s="13">
        <f>IFERROR((K6-K5)/K5,"N/A")</f>
        <v>1.3309371896684301</v>
      </c>
      <c r="L7" s="24" t="s">
        <v>55</v>
      </c>
    </row>
    <row r="8" spans="1:16" x14ac:dyDescent="0.25">
      <c r="A8" t="s">
        <v>12</v>
      </c>
      <c r="B8">
        <v>2018</v>
      </c>
      <c r="C8" t="s">
        <v>18</v>
      </c>
      <c r="F8" s="3">
        <v>43922</v>
      </c>
      <c r="G8" s="10">
        <v>123.699996948242</v>
      </c>
      <c r="H8" t="str">
        <v>Amazon</v>
      </c>
    </row>
    <row r="9" spans="1:16" x14ac:dyDescent="0.25">
      <c r="A9" t="s">
        <v>13</v>
      </c>
      <c r="B9">
        <v>2019</v>
      </c>
      <c r="C9" t="s">
        <v>19</v>
      </c>
      <c r="F9" s="3">
        <v>43952</v>
      </c>
      <c r="G9" s="10">
        <v>122.11849975585901</v>
      </c>
      <c r="H9" t="str">
        <v>Amazon</v>
      </c>
    </row>
    <row r="10" spans="1:16" x14ac:dyDescent="0.25">
      <c r="B10">
        <v>2020</v>
      </c>
      <c r="C10" t="s">
        <v>20</v>
      </c>
      <c r="F10" s="3">
        <v>43983</v>
      </c>
      <c r="G10" s="10">
        <v>137.940994262695</v>
      </c>
      <c r="H10" t="str">
        <v>Amazon</v>
      </c>
    </row>
    <row r="11" spans="1:16" x14ac:dyDescent="0.25">
      <c r="A11" s="5"/>
      <c r="B11">
        <v>2021</v>
      </c>
      <c r="C11" t="s">
        <v>21</v>
      </c>
      <c r="F11" s="3">
        <v>44013</v>
      </c>
      <c r="G11" s="10">
        <v>158.23399353027301</v>
      </c>
      <c r="H11" t="str">
        <v>Amazon</v>
      </c>
    </row>
    <row r="12" spans="1:16" x14ac:dyDescent="0.25">
      <c r="B12">
        <v>2022</v>
      </c>
      <c r="C12" t="s">
        <v>22</v>
      </c>
      <c r="F12" s="3">
        <v>44044</v>
      </c>
      <c r="G12" s="10">
        <v>172.54800415039</v>
      </c>
      <c r="H12" t="str">
        <v>Amazon</v>
      </c>
      <c r="K12" s="5"/>
      <c r="L12" s="5"/>
      <c r="M12" s="5"/>
      <c r="N12" s="5"/>
      <c r="O12" s="5"/>
      <c r="P12" s="5"/>
    </row>
    <row r="13" spans="1:16" x14ac:dyDescent="0.25">
      <c r="B13">
        <v>2023</v>
      </c>
      <c r="C13" t="s">
        <v>23</v>
      </c>
      <c r="F13" s="3">
        <v>44075</v>
      </c>
      <c r="G13" s="10">
        <v>157.43649291992099</v>
      </c>
      <c r="H13" t="str">
        <v>Amazon</v>
      </c>
    </row>
    <row r="14" spans="1:16" x14ac:dyDescent="0.25">
      <c r="B14">
        <v>2024</v>
      </c>
      <c r="C14" t="s">
        <v>24</v>
      </c>
      <c r="F14" s="3">
        <v>44105</v>
      </c>
      <c r="G14" s="10">
        <v>151.80749511718699</v>
      </c>
      <c r="H14" t="str">
        <v>Amazon</v>
      </c>
    </row>
    <row r="15" spans="1:16" x14ac:dyDescent="0.25">
      <c r="B15">
        <v>2025</v>
      </c>
      <c r="C15" t="s">
        <v>25</v>
      </c>
      <c r="F15" s="3">
        <v>44136</v>
      </c>
      <c r="G15" s="10">
        <v>158.40199279785099</v>
      </c>
      <c r="H15" t="str">
        <v>Amazon</v>
      </c>
    </row>
    <row r="16" spans="1:16" x14ac:dyDescent="0.25">
      <c r="C16" t="s">
        <v>26</v>
      </c>
      <c r="F16" s="3">
        <v>44166</v>
      </c>
      <c r="G16" s="10">
        <v>162.84649658203099</v>
      </c>
      <c r="H16" t="str">
        <v>Amazon</v>
      </c>
    </row>
    <row r="17" spans="6:8" x14ac:dyDescent="0.25">
      <c r="F17" s="3">
        <v>44197</v>
      </c>
      <c r="G17" s="10">
        <v>160.30999755859301</v>
      </c>
      <c r="H17" t="str">
        <v>Amazon</v>
      </c>
    </row>
    <row r="18" spans="6:8" x14ac:dyDescent="0.25">
      <c r="F18" s="3">
        <v>44228</v>
      </c>
      <c r="G18" s="10">
        <v>154.64649963378901</v>
      </c>
      <c r="H18" t="str">
        <v>Amazon</v>
      </c>
    </row>
    <row r="19" spans="6:8" x14ac:dyDescent="0.25">
      <c r="F19" s="3">
        <v>44256</v>
      </c>
      <c r="G19" s="10">
        <v>154.70399475097599</v>
      </c>
      <c r="H19" t="str">
        <v>Amazon</v>
      </c>
    </row>
    <row r="20" spans="6:8" x14ac:dyDescent="0.25">
      <c r="F20" s="3">
        <v>44287</v>
      </c>
      <c r="G20" s="10">
        <v>173.371002197265</v>
      </c>
      <c r="H20" t="str">
        <v>Amazon</v>
      </c>
    </row>
    <row r="21" spans="6:8" x14ac:dyDescent="0.25">
      <c r="F21" s="3">
        <v>44317</v>
      </c>
      <c r="G21" s="10">
        <v>161.15350341796801</v>
      </c>
      <c r="H21" t="str">
        <v>Amazon</v>
      </c>
    </row>
    <row r="22" spans="6:8" x14ac:dyDescent="0.25">
      <c r="F22" s="3">
        <v>44348</v>
      </c>
      <c r="G22" s="10">
        <v>172.00799560546801</v>
      </c>
      <c r="H22" t="str">
        <v>Amazon</v>
      </c>
    </row>
    <row r="23" spans="6:8" x14ac:dyDescent="0.25">
      <c r="F23" s="3">
        <v>44378</v>
      </c>
      <c r="G23" s="10">
        <v>166.37950134277301</v>
      </c>
      <c r="H23" t="str">
        <v>Amazon</v>
      </c>
    </row>
    <row r="24" spans="6:8" x14ac:dyDescent="0.25">
      <c r="F24" s="3">
        <v>44409</v>
      </c>
      <c r="G24" s="10">
        <v>173.53950500488199</v>
      </c>
      <c r="H24" t="str">
        <v>Amazon</v>
      </c>
    </row>
    <row r="25" spans="6:8" x14ac:dyDescent="0.25">
      <c r="F25" s="3">
        <v>44440</v>
      </c>
      <c r="G25" s="10">
        <v>164.25199890136699</v>
      </c>
      <c r="H25" t="str">
        <v>Amazon</v>
      </c>
    </row>
    <row r="26" spans="6:8" x14ac:dyDescent="0.25">
      <c r="F26" s="3">
        <v>44470</v>
      </c>
      <c r="G26" s="10">
        <v>168.62150573730401</v>
      </c>
      <c r="H26" t="str">
        <v>Amazon</v>
      </c>
    </row>
    <row r="27" spans="6:8" x14ac:dyDescent="0.25">
      <c r="F27" s="3">
        <v>44501</v>
      </c>
      <c r="G27" s="10">
        <v>175.35350036621</v>
      </c>
      <c r="H27" t="str">
        <v>Amazon</v>
      </c>
    </row>
    <row r="28" spans="6:8" x14ac:dyDescent="0.25">
      <c r="F28" s="3">
        <v>44531</v>
      </c>
      <c r="G28" s="10">
        <v>166.71699523925699</v>
      </c>
      <c r="H28" t="str">
        <v>Amazon</v>
      </c>
    </row>
    <row r="29" spans="6:8" x14ac:dyDescent="0.25">
      <c r="F29" s="3">
        <v>44562</v>
      </c>
      <c r="G29" s="10">
        <v>149.57350158691401</v>
      </c>
      <c r="H29" t="str">
        <v>Amazon</v>
      </c>
    </row>
    <row r="30" spans="6:8" x14ac:dyDescent="0.25">
      <c r="F30" s="3">
        <v>44593</v>
      </c>
      <c r="G30" s="10">
        <v>153.56300354003901</v>
      </c>
      <c r="H30" t="str">
        <v>Amazon</v>
      </c>
    </row>
    <row r="31" spans="6:8" x14ac:dyDescent="0.25">
      <c r="F31" s="3">
        <v>44621</v>
      </c>
      <c r="G31" s="10">
        <v>162.99749755859301</v>
      </c>
      <c r="H31" t="str">
        <v>Amazon</v>
      </c>
    </row>
    <row r="32" spans="6:8" x14ac:dyDescent="0.25">
      <c r="F32" s="3">
        <v>44652</v>
      </c>
      <c r="G32" s="10">
        <v>124.28150177001901</v>
      </c>
      <c r="H32" t="str">
        <v>Amazon</v>
      </c>
    </row>
    <row r="33" spans="1:8" x14ac:dyDescent="0.25">
      <c r="F33" s="3">
        <v>44682</v>
      </c>
      <c r="G33" s="10">
        <v>120.209503173828</v>
      </c>
      <c r="H33" t="str">
        <v>Amazon</v>
      </c>
    </row>
    <row r="34" spans="1:8" x14ac:dyDescent="0.25">
      <c r="F34" s="3">
        <v>44713</v>
      </c>
      <c r="G34" s="10">
        <v>106.209999084472</v>
      </c>
      <c r="H34" t="str">
        <v>Amazon</v>
      </c>
    </row>
    <row r="35" spans="1:8" x14ac:dyDescent="0.25">
      <c r="F35" s="3">
        <v>44743</v>
      </c>
      <c r="G35" s="10">
        <v>134.94999694824199</v>
      </c>
      <c r="H35" t="str">
        <v>Amazon</v>
      </c>
    </row>
    <row r="36" spans="1:8" x14ac:dyDescent="0.25">
      <c r="F36" s="3">
        <v>44774</v>
      </c>
      <c r="G36" s="10">
        <v>126.76999664306599</v>
      </c>
      <c r="H36" t="str">
        <v>Amazon</v>
      </c>
    </row>
    <row r="37" spans="1:8" x14ac:dyDescent="0.25">
      <c r="F37" s="3">
        <v>44805</v>
      </c>
      <c r="G37" s="10">
        <v>113</v>
      </c>
      <c r="H37" t="str">
        <v>Amazon</v>
      </c>
    </row>
    <row r="38" spans="1:8" x14ac:dyDescent="0.25">
      <c r="F38" s="3">
        <v>44835</v>
      </c>
      <c r="G38" s="10">
        <v>102.44000244140599</v>
      </c>
      <c r="H38" t="str">
        <v>Amazon</v>
      </c>
    </row>
    <row r="39" spans="1:8" x14ac:dyDescent="0.25">
      <c r="F39" s="3">
        <v>44866</v>
      </c>
      <c r="G39" s="10">
        <v>96.540000915527301</v>
      </c>
      <c r="H39" t="str">
        <v>Amazon</v>
      </c>
    </row>
    <row r="40" spans="1:8" x14ac:dyDescent="0.25">
      <c r="A40" s="3"/>
      <c r="F40" s="3">
        <v>44896</v>
      </c>
      <c r="G40" s="10">
        <v>84</v>
      </c>
      <c r="H40" t="str">
        <v>Amazon</v>
      </c>
    </row>
    <row r="41" spans="1:8" x14ac:dyDescent="0.25">
      <c r="A41" s="3"/>
      <c r="F41" s="3">
        <v>44927</v>
      </c>
      <c r="G41" s="10">
        <v>103.129997253417</v>
      </c>
      <c r="H41" t="str">
        <v>Amazon</v>
      </c>
    </row>
    <row r="42" spans="1:8" x14ac:dyDescent="0.25">
      <c r="A42" s="3"/>
      <c r="F42" s="3">
        <v>44958</v>
      </c>
      <c r="G42" s="10">
        <v>94.230003356933594</v>
      </c>
      <c r="H42" t="str">
        <v>Amazon</v>
      </c>
    </row>
    <row r="43" spans="1:8" x14ac:dyDescent="0.25">
      <c r="A43" s="3"/>
      <c r="F43" s="3">
        <v>44986</v>
      </c>
      <c r="G43" s="10">
        <v>103.290000915527</v>
      </c>
      <c r="H43" t="str">
        <v>Amazon</v>
      </c>
    </row>
    <row r="44" spans="1:8" x14ac:dyDescent="0.25">
      <c r="A44" s="3"/>
      <c r="F44" s="3">
        <v>45017</v>
      </c>
      <c r="G44" s="10">
        <v>105.449996948242</v>
      </c>
      <c r="H44" t="str">
        <v>Amazon</v>
      </c>
    </row>
    <row r="45" spans="1:8" x14ac:dyDescent="0.25">
      <c r="A45" s="3"/>
      <c r="F45" s="3">
        <v>45047</v>
      </c>
      <c r="G45" s="10">
        <v>120.58000183105401</v>
      </c>
      <c r="H45" t="str">
        <v>Amazon</v>
      </c>
    </row>
    <row r="46" spans="1:8" x14ac:dyDescent="0.25">
      <c r="A46" s="3"/>
      <c r="F46" s="3">
        <v>45078</v>
      </c>
      <c r="G46" s="10">
        <v>130.36000061035099</v>
      </c>
      <c r="H46" t="str">
        <v>Amazon</v>
      </c>
    </row>
    <row r="47" spans="1:8" x14ac:dyDescent="0.25">
      <c r="A47" s="3"/>
      <c r="F47" s="3">
        <v>45108</v>
      </c>
      <c r="G47" s="10">
        <v>133.67999267578099</v>
      </c>
      <c r="H47" t="str">
        <v>Amazon</v>
      </c>
    </row>
    <row r="48" spans="1:8" x14ac:dyDescent="0.25">
      <c r="A48" s="3"/>
      <c r="F48" s="3">
        <v>45139</v>
      </c>
      <c r="G48" s="10">
        <v>138.009994506835</v>
      </c>
      <c r="H48" t="str">
        <v>Amazon</v>
      </c>
    </row>
    <row r="49" spans="1:8" x14ac:dyDescent="0.25">
      <c r="A49" s="3"/>
      <c r="F49" s="3">
        <v>45170</v>
      </c>
      <c r="G49" s="10">
        <v>127.120002746582</v>
      </c>
      <c r="H49" t="str">
        <v>Amazon</v>
      </c>
    </row>
    <row r="50" spans="1:8" x14ac:dyDescent="0.25">
      <c r="A50" s="3"/>
      <c r="F50" s="3">
        <v>45200</v>
      </c>
      <c r="G50" s="10">
        <v>133.08999633789</v>
      </c>
      <c r="H50" t="str">
        <v>Amazon</v>
      </c>
    </row>
    <row r="51" spans="1:8" x14ac:dyDescent="0.25">
      <c r="A51" s="3"/>
      <c r="F51" s="3">
        <v>45231</v>
      </c>
      <c r="G51" s="10">
        <v>146.08999633789</v>
      </c>
      <c r="H51" t="str">
        <v>Amazon</v>
      </c>
    </row>
    <row r="52" spans="1:8" x14ac:dyDescent="0.25">
      <c r="A52" s="3"/>
      <c r="F52" s="3">
        <v>45261</v>
      </c>
      <c r="G52" s="10">
        <v>151.94000244140599</v>
      </c>
      <c r="H52" t="str">
        <v>Amazon</v>
      </c>
    </row>
    <row r="53" spans="1:8" x14ac:dyDescent="0.25">
      <c r="A53" s="3"/>
      <c r="F53" s="3">
        <v>45292</v>
      </c>
      <c r="G53" s="10">
        <v>155.19999694824199</v>
      </c>
      <c r="H53" t="str">
        <v>Amazon</v>
      </c>
    </row>
    <row r="54" spans="1:8" x14ac:dyDescent="0.25">
      <c r="A54" s="3"/>
      <c r="F54" s="3">
        <v>45323</v>
      </c>
      <c r="G54" s="10">
        <v>176.759994506835</v>
      </c>
      <c r="H54" t="str">
        <v>Amazon</v>
      </c>
    </row>
    <row r="55" spans="1:8" x14ac:dyDescent="0.25">
      <c r="A55" s="3"/>
      <c r="F55" s="3">
        <v>45352</v>
      </c>
      <c r="G55" s="10">
        <v>180.38000488281199</v>
      </c>
      <c r="H55" t="str">
        <v>Amazon</v>
      </c>
    </row>
    <row r="56" spans="1:8" x14ac:dyDescent="0.25">
      <c r="A56" s="3"/>
      <c r="F56" s="3">
        <v>45383</v>
      </c>
      <c r="G56" s="10">
        <v>175</v>
      </c>
      <c r="H56" t="str">
        <v>Amazon</v>
      </c>
    </row>
    <row r="57" spans="1:8" x14ac:dyDescent="0.25">
      <c r="A57" s="3"/>
      <c r="F57" s="3">
        <v>45413</v>
      </c>
      <c r="G57" s="10">
        <v>176.44000244140599</v>
      </c>
      <c r="H57" t="str">
        <v>Amazon</v>
      </c>
    </row>
    <row r="58" spans="1:8" x14ac:dyDescent="0.25">
      <c r="A58" s="3"/>
      <c r="F58" s="3">
        <v>45444</v>
      </c>
      <c r="G58" s="10">
        <v>193.25</v>
      </c>
      <c r="H58" t="str">
        <v>Amazon</v>
      </c>
    </row>
    <row r="59" spans="1:8" x14ac:dyDescent="0.25">
      <c r="A59" s="3"/>
      <c r="F59" s="3">
        <v>45474</v>
      </c>
      <c r="G59" s="10">
        <v>186.97999572753901</v>
      </c>
      <c r="H59" t="str">
        <v>Amazon</v>
      </c>
    </row>
    <row r="60" spans="1:8" x14ac:dyDescent="0.25">
      <c r="A60" s="3"/>
      <c r="F60" s="3">
        <v>45505</v>
      </c>
      <c r="G60" s="10">
        <v>178.5</v>
      </c>
      <c r="H60" t="str">
        <v>Amazon</v>
      </c>
    </row>
    <row r="61" spans="1:8" x14ac:dyDescent="0.25">
      <c r="A61" s="3"/>
      <c r="F61" s="3">
        <v>45536</v>
      </c>
      <c r="G61" s="10">
        <v>186.33000183105401</v>
      </c>
      <c r="H61" t="str">
        <v>Amazon</v>
      </c>
    </row>
    <row r="62" spans="1:8" x14ac:dyDescent="0.25">
      <c r="A62" s="3"/>
      <c r="F62" s="3">
        <v>45566</v>
      </c>
      <c r="G62" s="10">
        <v>186.39999389648401</v>
      </c>
      <c r="H62" t="str">
        <v>Amazon</v>
      </c>
    </row>
    <row r="63" spans="1:8" x14ac:dyDescent="0.25">
      <c r="A63" s="3"/>
      <c r="F63" s="3">
        <v>45597</v>
      </c>
      <c r="G63" s="10">
        <v>207.88999938964801</v>
      </c>
      <c r="H63" t="str">
        <v>Amazon</v>
      </c>
    </row>
    <row r="64" spans="1:8" x14ac:dyDescent="0.25">
      <c r="A64" s="3"/>
      <c r="F64" s="3">
        <v>45627</v>
      </c>
      <c r="G64" s="10">
        <v>219.38999938964801</v>
      </c>
      <c r="H64" t="str">
        <v>Amazon</v>
      </c>
    </row>
    <row r="65" spans="1:8" x14ac:dyDescent="0.25">
      <c r="A65" s="3"/>
      <c r="F65" s="3">
        <v>45658</v>
      </c>
      <c r="G65" s="10">
        <v>237.67999267578099</v>
      </c>
      <c r="H65" t="str">
        <v>Amazon</v>
      </c>
    </row>
    <row r="66" spans="1:8" x14ac:dyDescent="0.25">
      <c r="A66" s="3"/>
      <c r="F66" s="3">
        <v>45689</v>
      </c>
      <c r="G66" s="10">
        <v>212.27999877929599</v>
      </c>
      <c r="H66" t="str">
        <v>Amazon</v>
      </c>
    </row>
    <row r="67" spans="1:8" x14ac:dyDescent="0.25">
      <c r="A67" s="3"/>
      <c r="F67" s="3">
        <v>45717</v>
      </c>
      <c r="G67" s="10">
        <v>190.259994506835</v>
      </c>
      <c r="H67" t="str">
        <v>Amazon</v>
      </c>
    </row>
    <row r="68" spans="1:8" x14ac:dyDescent="0.25">
      <c r="F68" s="3">
        <v>45748</v>
      </c>
      <c r="G68" s="10">
        <v>184.419998168945</v>
      </c>
      <c r="H68" t="str">
        <v>Amazon</v>
      </c>
    </row>
    <row r="69" spans="1:8" x14ac:dyDescent="0.25">
      <c r="F69" s="3">
        <v>45778</v>
      </c>
      <c r="G69" s="10">
        <v>205.009994506835</v>
      </c>
      <c r="H69" t="str">
        <v>Amazon</v>
      </c>
    </row>
    <row r="70" spans="1:8" x14ac:dyDescent="0.25">
      <c r="F70" s="3">
        <v>45809</v>
      </c>
      <c r="G70" s="10">
        <v>219.38999938964801</v>
      </c>
      <c r="H70" t="str">
        <v>Amazon</v>
      </c>
    </row>
    <row r="71" spans="1:8" x14ac:dyDescent="0.25">
      <c r="F71" s="3">
        <v>45839</v>
      </c>
      <c r="G71" s="10">
        <v>234.11000061035099</v>
      </c>
      <c r="H71" t="str">
        <v>Amazon</v>
      </c>
    </row>
    <row r="72" spans="1:8" x14ac:dyDescent="0.25">
      <c r="F72" s="3"/>
      <c r="G72" s="10"/>
    </row>
    <row r="73" spans="1:8" x14ac:dyDescent="0.25">
      <c r="F73" s="3"/>
      <c r="G73" s="10"/>
    </row>
    <row r="74" spans="1:8" x14ac:dyDescent="0.25">
      <c r="F74" s="3"/>
      <c r="G74" s="10"/>
    </row>
    <row r="75" spans="1:8" x14ac:dyDescent="0.25">
      <c r="F75" s="3"/>
      <c r="G75" s="10"/>
    </row>
    <row r="76" spans="1:8" x14ac:dyDescent="0.25">
      <c r="F76" s="3"/>
      <c r="G76" s="10"/>
    </row>
    <row r="77" spans="1:8" x14ac:dyDescent="0.25">
      <c r="F77" s="3"/>
      <c r="G77" s="10"/>
    </row>
    <row r="78" spans="1:8" x14ac:dyDescent="0.25">
      <c r="F78" s="3"/>
      <c r="G78" s="10"/>
    </row>
    <row r="79" spans="1:8" x14ac:dyDescent="0.25">
      <c r="F79" s="3"/>
      <c r="G79" s="10"/>
    </row>
    <row r="80" spans="1:8" x14ac:dyDescent="0.25">
      <c r="F80" s="3"/>
      <c r="G80" s="10"/>
    </row>
    <row r="81" spans="6:7" x14ac:dyDescent="0.25">
      <c r="F81" s="3"/>
      <c r="G81" s="10"/>
    </row>
    <row r="82" spans="6:7" x14ac:dyDescent="0.25">
      <c r="F82" s="3"/>
      <c r="G82" s="10"/>
    </row>
    <row r="83" spans="6:7" x14ac:dyDescent="0.25">
      <c r="F83" s="3"/>
      <c r="G83" s="10"/>
    </row>
    <row r="84" spans="6:7" x14ac:dyDescent="0.25">
      <c r="F84" s="3"/>
      <c r="G84" s="10"/>
    </row>
    <row r="85" spans="6:7" x14ac:dyDescent="0.25">
      <c r="F85" s="3"/>
      <c r="G85" s="10"/>
    </row>
    <row r="86" spans="6:7" x14ac:dyDescent="0.25">
      <c r="F86" s="3"/>
      <c r="G86" s="10"/>
    </row>
    <row r="87" spans="6:7" x14ac:dyDescent="0.25">
      <c r="F87" s="3"/>
      <c r="G87" s="10"/>
    </row>
    <row r="88" spans="6:7" x14ac:dyDescent="0.25">
      <c r="F88" s="3"/>
      <c r="G88" s="10"/>
    </row>
    <row r="89" spans="6:7" x14ac:dyDescent="0.25">
      <c r="F89" s="3"/>
      <c r="G89" s="10"/>
    </row>
    <row r="90" spans="6:7" x14ac:dyDescent="0.25">
      <c r="F90" s="3"/>
      <c r="G90" s="10"/>
    </row>
    <row r="91" spans="6:7" x14ac:dyDescent="0.25">
      <c r="F91" s="3"/>
      <c r="G91" s="10"/>
    </row>
    <row r="92" spans="6:7" x14ac:dyDescent="0.25">
      <c r="F92" s="3"/>
      <c r="G92" s="10"/>
    </row>
    <row r="93" spans="6:7" x14ac:dyDescent="0.25">
      <c r="F93" s="3"/>
      <c r="G93" s="10"/>
    </row>
    <row r="94" spans="6:7" x14ac:dyDescent="0.25">
      <c r="F94" s="3"/>
      <c r="G94" s="10"/>
    </row>
    <row r="95" spans="6:7" x14ac:dyDescent="0.25">
      <c r="F95" s="3"/>
      <c r="G95" s="10"/>
    </row>
    <row r="96" spans="6:7" x14ac:dyDescent="0.25">
      <c r="F96" s="3"/>
      <c r="G96" s="10"/>
    </row>
    <row r="97" spans="6:7" x14ac:dyDescent="0.25">
      <c r="F97" s="3"/>
      <c r="G97" s="10"/>
    </row>
    <row r="98" spans="6:7" x14ac:dyDescent="0.25">
      <c r="F98" s="3"/>
      <c r="G98" s="10"/>
    </row>
    <row r="99" spans="6:7" x14ac:dyDescent="0.25">
      <c r="F99" s="3"/>
      <c r="G99" s="10"/>
    </row>
    <row r="100" spans="6:7" x14ac:dyDescent="0.25">
      <c r="F100" s="3"/>
      <c r="G100" s="10"/>
    </row>
    <row r="101" spans="6:7" x14ac:dyDescent="0.25">
      <c r="F101" s="3"/>
      <c r="G101" s="10"/>
    </row>
    <row r="102" spans="6:7" x14ac:dyDescent="0.25">
      <c r="F102" s="3"/>
      <c r="G102" s="10"/>
    </row>
    <row r="103" spans="6:7" x14ac:dyDescent="0.25">
      <c r="F103" s="3"/>
      <c r="G103" s="10"/>
    </row>
    <row r="104" spans="6:7" x14ac:dyDescent="0.25">
      <c r="F104" s="3"/>
      <c r="G104" s="10"/>
    </row>
    <row r="105" spans="6:7" x14ac:dyDescent="0.25">
      <c r="F105" s="3"/>
      <c r="G105" s="10"/>
    </row>
    <row r="106" spans="6:7" x14ac:dyDescent="0.25">
      <c r="F106" s="3"/>
      <c r="G106" s="10"/>
    </row>
    <row r="107" spans="6:7" x14ac:dyDescent="0.25">
      <c r="F107" s="3"/>
      <c r="G107" s="10"/>
    </row>
    <row r="108" spans="6:7" x14ac:dyDescent="0.25">
      <c r="F108" s="3"/>
      <c r="G108" s="10"/>
    </row>
    <row r="109" spans="6:7" x14ac:dyDescent="0.25">
      <c r="F109" s="3"/>
      <c r="G109" s="10"/>
    </row>
    <row r="110" spans="6:7" x14ac:dyDescent="0.25">
      <c r="F110" s="3"/>
      <c r="G110" s="10"/>
    </row>
    <row r="111" spans="6:7" x14ac:dyDescent="0.25">
      <c r="F111" s="3"/>
      <c r="G111" s="10"/>
    </row>
    <row r="112" spans="6:7" x14ac:dyDescent="0.25">
      <c r="F112" s="3"/>
      <c r="G112" s="10"/>
    </row>
    <row r="113" spans="6:7" x14ac:dyDescent="0.25">
      <c r="F113" s="3"/>
      <c r="G113" s="10"/>
    </row>
    <row r="114" spans="6:7" x14ac:dyDescent="0.25">
      <c r="F114" s="3"/>
      <c r="G114" s="10"/>
    </row>
    <row r="115" spans="6:7" x14ac:dyDescent="0.25">
      <c r="F115" s="3"/>
      <c r="G115" s="10"/>
    </row>
    <row r="116" spans="6:7" x14ac:dyDescent="0.25">
      <c r="F116" s="3"/>
      <c r="G116" s="10"/>
    </row>
    <row r="117" spans="6:7" x14ac:dyDescent="0.25">
      <c r="F117" s="3"/>
      <c r="G117" s="10"/>
    </row>
    <row r="118" spans="6:7" x14ac:dyDescent="0.25">
      <c r="F118" s="3"/>
      <c r="G118" s="10"/>
    </row>
    <row r="119" spans="6:7" x14ac:dyDescent="0.25">
      <c r="F119" s="3"/>
      <c r="G119" s="10"/>
    </row>
    <row r="120" spans="6:7" x14ac:dyDescent="0.25">
      <c r="F120" s="3"/>
      <c r="G120" s="10"/>
    </row>
    <row r="121" spans="6:7" x14ac:dyDescent="0.25">
      <c r="F121" s="3"/>
      <c r="G121" s="10"/>
    </row>
    <row r="122" spans="6:7" x14ac:dyDescent="0.25">
      <c r="F122" s="3"/>
      <c r="G122" s="10"/>
    </row>
    <row r="123" spans="6:7" x14ac:dyDescent="0.25">
      <c r="F123" s="3"/>
      <c r="G123" s="10"/>
    </row>
    <row r="124" spans="6:7" x14ac:dyDescent="0.25">
      <c r="F124" s="3"/>
      <c r="G124" s="10"/>
    </row>
    <row r="125" spans="6:7" x14ac:dyDescent="0.25">
      <c r="F125" s="3"/>
      <c r="G125" s="10"/>
    </row>
    <row r="126" spans="6:7" x14ac:dyDescent="0.25">
      <c r="F126" s="3"/>
      <c r="G126" s="10"/>
    </row>
    <row r="127" spans="6:7" x14ac:dyDescent="0.25">
      <c r="F127" s="3"/>
      <c r="G127" s="10"/>
    </row>
    <row r="128" spans="6:7" x14ac:dyDescent="0.25">
      <c r="F128" s="3"/>
      <c r="G128" s="10"/>
    </row>
    <row r="129" spans="1:7" x14ac:dyDescent="0.25">
      <c r="F129" s="3"/>
      <c r="G129" s="10"/>
    </row>
    <row r="130" spans="1:7" x14ac:dyDescent="0.25">
      <c r="F130" s="3"/>
      <c r="G130" s="10"/>
    </row>
    <row r="131" spans="1:7" x14ac:dyDescent="0.25">
      <c r="F131" s="3"/>
      <c r="G131" s="10"/>
    </row>
    <row r="135" spans="1:7" x14ac:dyDescent="0.25">
      <c r="A135" s="3"/>
    </row>
    <row r="136" spans="1:7" x14ac:dyDescent="0.25">
      <c r="A136" s="3"/>
    </row>
    <row r="137" spans="1:7" x14ac:dyDescent="0.25">
      <c r="A137" s="3"/>
    </row>
    <row r="138" spans="1:7" x14ac:dyDescent="0.25">
      <c r="A138" s="3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9FD1-5B2C-4197-8546-88F5D35CFB80}">
  <dimension ref="A1:AF42"/>
  <sheetViews>
    <sheetView tabSelected="1" zoomScaleNormal="100" workbookViewId="0">
      <selection activeCell="E18" sqref="E18"/>
    </sheetView>
  </sheetViews>
  <sheetFormatPr defaultRowHeight="15" x14ac:dyDescent="0.25"/>
  <cols>
    <col min="1" max="1" width="2.7109375" customWidth="1"/>
    <col min="2" max="2" width="3.7109375" customWidth="1"/>
    <col min="3" max="3" width="24.85546875" customWidth="1"/>
    <col min="4" max="4" width="3.42578125" customWidth="1"/>
    <col min="5" max="5" width="17.85546875" customWidth="1"/>
    <col min="6" max="6" width="3.7109375" customWidth="1"/>
    <col min="7" max="7" width="3.5703125" customWidth="1"/>
    <col min="8" max="8" width="10.28515625" customWidth="1"/>
    <col min="9" max="9" width="11.42578125" customWidth="1"/>
    <col min="10" max="10" width="21.5703125" customWidth="1"/>
    <col min="12" max="12" width="11.42578125" customWidth="1"/>
    <col min="13" max="13" width="20" customWidth="1"/>
    <col min="14" max="14" width="12.85546875" customWidth="1"/>
    <col min="15" max="15" width="2.7109375" customWidth="1"/>
    <col min="17" max="17" width="11.85546875" customWidth="1"/>
    <col min="18" max="18" width="12.140625" customWidth="1"/>
    <col min="19" max="19" width="41.140625" customWidth="1"/>
    <col min="20" max="20" width="12" customWidth="1"/>
  </cols>
  <sheetData>
    <row r="1" spans="1:32" s="14" customFormat="1" ht="15.75" thickBot="1" x14ac:dyDescent="0.3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32" ht="50.25" customHeight="1" thickTop="1" thickBot="1" x14ac:dyDescent="0.3">
      <c r="A2" s="45"/>
      <c r="B2" s="67" t="s">
        <v>56</v>
      </c>
      <c r="C2" s="68"/>
      <c r="D2" s="68"/>
      <c r="E2" s="68"/>
      <c r="F2" s="69"/>
      <c r="G2" s="45"/>
      <c r="H2" s="64" t="s">
        <v>45</v>
      </c>
      <c r="I2" s="65"/>
      <c r="J2" s="65"/>
      <c r="K2" s="65"/>
      <c r="L2" s="65"/>
      <c r="M2" s="65"/>
      <c r="N2" s="66"/>
      <c r="O2" s="45"/>
      <c r="P2" s="64" t="s">
        <v>48</v>
      </c>
      <c r="Q2" s="65"/>
      <c r="R2" s="65"/>
      <c r="S2" s="65"/>
      <c r="T2" s="65"/>
      <c r="U2" s="66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</row>
    <row r="3" spans="1:32" ht="20.25" customHeight="1" thickTop="1" thickBot="1" x14ac:dyDescent="0.45">
      <c r="A3" s="45"/>
      <c r="B3" s="45"/>
      <c r="C3" s="45"/>
      <c r="D3" s="45"/>
      <c r="E3" s="45"/>
      <c r="F3" s="45"/>
      <c r="G3" s="45"/>
      <c r="H3" s="46"/>
      <c r="I3" s="46"/>
      <c r="J3" s="46"/>
      <c r="K3" s="46"/>
      <c r="L3" s="46"/>
      <c r="M3" s="46"/>
      <c r="N3" s="46"/>
      <c r="O3" s="45"/>
      <c r="P3" s="46"/>
      <c r="Q3" s="46"/>
      <c r="R3" s="46"/>
      <c r="S3" s="46"/>
      <c r="T3" s="46"/>
      <c r="U3" s="46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</row>
    <row r="4" spans="1:32" ht="27" customHeight="1" thickTop="1" thickBot="1" x14ac:dyDescent="0.3">
      <c r="A4" s="45"/>
      <c r="B4" s="29"/>
      <c r="C4" s="30"/>
      <c r="D4" s="30"/>
      <c r="E4" s="30"/>
      <c r="F4" s="31"/>
      <c r="G4" s="45"/>
      <c r="H4" s="45"/>
      <c r="I4" s="29"/>
      <c r="J4" s="42" t="s">
        <v>50</v>
      </c>
      <c r="K4" s="45"/>
      <c r="L4" s="29"/>
      <c r="M4" s="42" t="s">
        <v>51</v>
      </c>
      <c r="N4" s="53"/>
      <c r="O4" s="45"/>
      <c r="P4" s="45"/>
      <c r="Q4" s="45"/>
      <c r="R4" s="29"/>
      <c r="S4" s="42" t="s">
        <v>49</v>
      </c>
      <c r="T4" s="47"/>
      <c r="U4" s="47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</row>
    <row r="5" spans="1:32" ht="24.75" customHeight="1" thickTop="1" thickBot="1" x14ac:dyDescent="0.55000000000000004">
      <c r="A5" s="45"/>
      <c r="B5" s="32"/>
      <c r="C5" s="15" t="s">
        <v>29</v>
      </c>
      <c r="D5" s="21"/>
      <c r="E5" s="25" t="s">
        <v>9</v>
      </c>
      <c r="G5" s="61"/>
      <c r="H5" s="45"/>
      <c r="I5" s="32"/>
      <c r="J5" s="43">
        <f>'Data Validation'!I5</f>
        <v>2015</v>
      </c>
      <c r="K5" s="45"/>
      <c r="L5" s="32"/>
      <c r="M5" s="43">
        <f>'Data Validation'!J5</f>
        <v>2022</v>
      </c>
      <c r="N5" s="54"/>
      <c r="O5" s="45"/>
      <c r="P5" s="45"/>
      <c r="Q5" s="45"/>
      <c r="R5" s="44"/>
      <c r="S5" s="59">
        <f>'Data Validation'!K7</f>
        <v>1.3309371896684301</v>
      </c>
      <c r="T5" s="48"/>
      <c r="U5" s="49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</row>
    <row r="6" spans="1:32" ht="27" customHeight="1" thickTop="1" thickBot="1" x14ac:dyDescent="0.55000000000000004">
      <c r="A6" s="45"/>
      <c r="B6" s="26"/>
      <c r="C6" s="27"/>
      <c r="D6" s="27"/>
      <c r="E6" s="56"/>
      <c r="F6" s="17"/>
      <c r="G6" s="61"/>
      <c r="H6" s="45"/>
      <c r="I6" s="26"/>
      <c r="J6" s="59">
        <f>'Data Validation'!I6</f>
        <v>1.1778313909946172</v>
      </c>
      <c r="K6" s="45"/>
      <c r="L6" s="26"/>
      <c r="M6" s="60">
        <f>'Data Validation'!J6</f>
        <v>-0.49615214765926607</v>
      </c>
      <c r="N6" s="5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</row>
    <row r="7" spans="1:32" ht="15.75" thickTop="1" x14ac:dyDescent="0.25">
      <c r="A7" s="45"/>
      <c r="B7" s="45"/>
      <c r="C7" s="45"/>
      <c r="D7" s="45"/>
      <c r="E7" s="45"/>
      <c r="F7" s="63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</row>
    <row r="8" spans="1:32" ht="15.75" thickBot="1" x14ac:dyDescent="0.3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</row>
    <row r="9" spans="1:32" ht="20.25" thickTop="1" thickBot="1" x14ac:dyDescent="0.35">
      <c r="A9" s="45"/>
      <c r="B9" s="29"/>
      <c r="C9" s="34"/>
      <c r="D9" s="34"/>
      <c r="E9" s="35"/>
      <c r="F9" s="36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</row>
    <row r="10" spans="1:32" ht="24.75" thickTop="1" thickBot="1" x14ac:dyDescent="0.35">
      <c r="A10" s="45"/>
      <c r="B10" s="32"/>
      <c r="C10" s="18" t="s">
        <v>43</v>
      </c>
      <c r="D10" s="19"/>
      <c r="E10" s="25" t="s">
        <v>15</v>
      </c>
      <c r="F10" s="37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</row>
    <row r="11" spans="1:32" ht="7.5" customHeight="1" thickTop="1" thickBot="1" x14ac:dyDescent="0.4">
      <c r="A11" s="45"/>
      <c r="B11" s="32"/>
      <c r="C11" s="20"/>
      <c r="D11" s="19"/>
      <c r="F11" s="38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</row>
    <row r="12" spans="1:32" ht="24.75" thickTop="1" thickBot="1" x14ac:dyDescent="0.35">
      <c r="A12" s="45"/>
      <c r="B12" s="32"/>
      <c r="C12" s="18" t="s">
        <v>33</v>
      </c>
      <c r="D12" s="19"/>
      <c r="E12" s="25">
        <v>2020</v>
      </c>
      <c r="F12" s="62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</row>
    <row r="13" spans="1:32" ht="20.25" thickTop="1" thickBot="1" x14ac:dyDescent="0.35">
      <c r="A13" s="45"/>
      <c r="B13" s="26"/>
      <c r="C13" s="39"/>
      <c r="D13" s="39"/>
      <c r="E13" s="40"/>
      <c r="F13" s="41"/>
      <c r="G13" s="45"/>
      <c r="H13" s="45"/>
      <c r="I13" s="45"/>
      <c r="J13" s="45"/>
      <c r="K13" s="45"/>
      <c r="L13" s="45"/>
      <c r="M13" s="45"/>
      <c r="N13" s="45"/>
      <c r="O13" s="50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ht="20.25" thickTop="1" thickBot="1" x14ac:dyDescent="0.35">
      <c r="A14" s="45"/>
      <c r="B14" s="45"/>
      <c r="C14" s="57"/>
      <c r="D14" s="57"/>
      <c r="E14" s="58"/>
      <c r="F14" s="58"/>
      <c r="G14" s="45"/>
      <c r="H14" s="45"/>
      <c r="I14" s="45"/>
      <c r="J14" s="45"/>
      <c r="K14" s="45"/>
      <c r="L14" s="45"/>
      <c r="M14" s="45"/>
      <c r="N14" s="45"/>
      <c r="O14" s="50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2" ht="20.25" thickTop="1" thickBot="1" x14ac:dyDescent="0.35">
      <c r="A15" s="45"/>
      <c r="B15" s="29"/>
      <c r="C15" s="34"/>
      <c r="D15" s="34"/>
      <c r="E15" s="35"/>
      <c r="F15" s="36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</row>
    <row r="16" spans="1:32" ht="24.75" thickTop="1" thickBot="1" x14ac:dyDescent="0.35">
      <c r="A16" s="45"/>
      <c r="B16" s="32"/>
      <c r="C16" s="15" t="s">
        <v>44</v>
      </c>
      <c r="D16" s="16"/>
      <c r="E16" s="25" t="s">
        <v>21</v>
      </c>
      <c r="F16" s="62"/>
      <c r="G16" s="45"/>
      <c r="H16" s="45"/>
      <c r="I16" s="45"/>
      <c r="J16" s="45"/>
      <c r="K16" s="45"/>
      <c r="L16" s="45"/>
      <c r="M16" s="50"/>
      <c r="N16" s="50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1:32" ht="7.5" customHeight="1" thickTop="1" thickBot="1" x14ac:dyDescent="0.35">
      <c r="A17" s="45"/>
      <c r="B17" s="32"/>
      <c r="C17" s="16"/>
      <c r="D17" s="16"/>
      <c r="F17" s="38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1:32" ht="24.75" thickTop="1" thickBot="1" x14ac:dyDescent="0.3">
      <c r="A18" s="45"/>
      <c r="B18" s="32"/>
      <c r="C18" s="15" t="s">
        <v>34</v>
      </c>
      <c r="D18" s="17"/>
      <c r="E18" s="25">
        <v>2025</v>
      </c>
      <c r="F18" s="33"/>
      <c r="G18" s="45"/>
      <c r="H18" s="45"/>
      <c r="I18" s="45"/>
      <c r="J18" s="45"/>
      <c r="K18" s="45"/>
      <c r="L18" s="45"/>
      <c r="M18" s="45"/>
      <c r="N18" s="45"/>
      <c r="O18" s="51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</row>
    <row r="19" spans="1:32" ht="16.5" thickTop="1" thickBot="1" x14ac:dyDescent="0.3">
      <c r="A19" s="45"/>
      <c r="B19" s="26"/>
      <c r="C19" s="27"/>
      <c r="D19" s="27"/>
      <c r="E19" s="27"/>
      <c r="F19" s="28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</row>
    <row r="20" spans="1:32" ht="15.75" thickTop="1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1:32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1:32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1:32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</row>
    <row r="24" spans="1:32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1:32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1:32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 spans="1:32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</row>
    <row r="28" spans="1:32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1:32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52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</row>
    <row r="31" spans="1:32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1:32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</row>
    <row r="33" spans="1:32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</row>
    <row r="34" spans="1:32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</row>
    <row r="35" spans="1:32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1:32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spans="1:32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</row>
    <row r="40" spans="1:32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</row>
    <row r="41" spans="1:32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1:32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</sheetData>
  <mergeCells count="3">
    <mergeCell ref="P2:U2"/>
    <mergeCell ref="B2:F2"/>
    <mergeCell ref="H2:N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7EFC6C9-B606-4115-B527-C8D34642C086}">
          <x14:formula1>
            <xm:f>'Data Validation'!$A$5:$A$9</xm:f>
          </x14:formula1>
          <xm:sqref>E5</xm:sqref>
        </x14:dataValidation>
        <x14:dataValidation type="list" allowBlank="1" showInputMessage="1" showErrorMessage="1" xr:uid="{06528C33-7ABB-4A1B-A644-2B5FEEA84E58}">
          <x14:formula1>
            <xm:f>'Data Validation'!$C$5:$C$16</xm:f>
          </x14:formula1>
          <xm:sqref>E10 F11 E16</xm:sqref>
        </x14:dataValidation>
        <x14:dataValidation type="list" allowBlank="1" showInputMessage="1" showErrorMessage="1" xr:uid="{4861F2A2-8B4D-4F29-9892-3F85640F1E31}">
          <x14:formula1>
            <xm:f>'Data Validation'!$B$5:$B$15</xm:f>
          </x14:formula1>
          <xm:sqref>F17 E18 E12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MAANG Data</vt:lpstr>
      <vt:lpstr>Vuosi close ja tuotto</vt:lpstr>
      <vt:lpstr>Kuukauden close</vt:lpstr>
      <vt:lpstr>Data Validation</vt:lpstr>
      <vt:lpstr>MAANG Dashboard</vt:lpstr>
      <vt:lpstr>company</vt:lpstr>
      <vt:lpstr>end_date</vt:lpstr>
      <vt:lpstr>end_month</vt:lpstr>
      <vt:lpstr>end_year</vt:lpstr>
      <vt:lpstr>start_date</vt:lpstr>
      <vt:lpstr>start_month</vt:lpstr>
      <vt:lpstr>start_year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 Länsipii</cp:lastModifiedBy>
  <dcterms:created xsi:type="dcterms:W3CDTF">2015-06-05T18:17:20Z</dcterms:created>
  <dcterms:modified xsi:type="dcterms:W3CDTF">2025-08-17T15:51:08Z</dcterms:modified>
</cp:coreProperties>
</file>