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el\Documents\MatterTalent prototipo\La Mision\"/>
    </mc:Choice>
  </mc:AlternateContent>
  <xr:revisionPtr revIDLastSave="0" documentId="13_ncr:1_{BC3F954E-C9F1-42EC-A26B-6468F1ADFAA0}" xr6:coauthVersionLast="47" xr6:coauthVersionMax="47" xr10:uidLastSave="{00000000-0000-0000-0000-000000000000}"/>
  <bookViews>
    <workbookView xWindow="-120" yWindow="-120" windowWidth="20730" windowHeight="11160" activeTab="1" xr2:uid="{0326C620-CBE8-48B1-B7D9-8513B7EE8EF8}"/>
  </bookViews>
  <sheets>
    <sheet name="Segmento 18 a 22" sheetId="5" r:id="rId1"/>
    <sheet name="Segmento 23 a 29" sheetId="7" r:id="rId2"/>
    <sheet name="Segmento 30+" sheetId="8" r:id="rId3"/>
    <sheet name="datos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8" l="1"/>
  <c r="D64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3" i="5"/>
  <c r="D42" i="5"/>
  <c r="D41" i="5"/>
  <c r="D40" i="5"/>
  <c r="D39" i="5"/>
  <c r="D38" i="5"/>
  <c r="D37" i="5"/>
  <c r="D35" i="5"/>
  <c r="D31" i="5"/>
  <c r="D30" i="5"/>
  <c r="D29" i="5"/>
  <c r="D26" i="5"/>
  <c r="D25" i="5"/>
  <c r="D24" i="5"/>
  <c r="D23" i="5"/>
  <c r="D20" i="5"/>
  <c r="D19" i="5"/>
  <c r="D18" i="5"/>
  <c r="D17" i="5"/>
  <c r="D16" i="5"/>
  <c r="D15" i="5"/>
  <c r="D13" i="5"/>
  <c r="D10" i="5"/>
  <c r="D9" i="5"/>
  <c r="K3" i="7"/>
  <c r="D77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6" i="7"/>
  <c r="D55" i="7"/>
  <c r="D54" i="7"/>
  <c r="D53" i="7"/>
  <c r="D52" i="7"/>
  <c r="D51" i="7"/>
  <c r="D50" i="7"/>
  <c r="D48" i="7"/>
  <c r="D44" i="7"/>
  <c r="D42" i="7"/>
  <c r="D41" i="7"/>
  <c r="D37" i="7"/>
  <c r="D36" i="7"/>
  <c r="D35" i="7"/>
  <c r="D34" i="7"/>
  <c r="D26" i="7"/>
  <c r="D25" i="7"/>
  <c r="D24" i="7"/>
  <c r="D23" i="7"/>
  <c r="D22" i="7"/>
  <c r="D21" i="7"/>
  <c r="D15" i="7"/>
  <c r="D13" i="7"/>
  <c r="D10" i="7"/>
  <c r="D9" i="7"/>
  <c r="J3" i="8"/>
  <c r="E70" i="8"/>
  <c r="E67" i="8"/>
  <c r="E65" i="8"/>
  <c r="E64" i="8"/>
  <c r="E61" i="8"/>
  <c r="D76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F16" i="8"/>
  <c r="E43" i="8"/>
  <c r="E41" i="8"/>
  <c r="E40" i="8"/>
  <c r="E36" i="8"/>
  <c r="E21" i="8"/>
  <c r="E20" i="8"/>
  <c r="F21" i="8"/>
  <c r="F9" i="8"/>
  <c r="D55" i="8"/>
  <c r="D54" i="8"/>
  <c r="D53" i="8"/>
  <c r="D52" i="8"/>
  <c r="D51" i="8"/>
  <c r="D50" i="8"/>
  <c r="D49" i="8"/>
  <c r="D47" i="8"/>
  <c r="D43" i="8"/>
  <c r="D41" i="8"/>
  <c r="D40" i="8"/>
  <c r="D36" i="8"/>
  <c r="D35" i="8"/>
  <c r="D34" i="8"/>
  <c r="D32" i="8"/>
  <c r="D25" i="8"/>
  <c r="D24" i="8"/>
  <c r="D23" i="8"/>
  <c r="D22" i="8"/>
  <c r="D21" i="8"/>
  <c r="D20" i="8"/>
  <c r="D19" i="8"/>
  <c r="D17" i="8"/>
  <c r="D16" i="8"/>
  <c r="D15" i="8"/>
  <c r="D13" i="8"/>
  <c r="D12" i="8"/>
  <c r="D11" i="8"/>
  <c r="D10" i="8"/>
  <c r="D9" i="8"/>
  <c r="F64" i="7"/>
  <c r="E71" i="7"/>
  <c r="E68" i="7"/>
  <c r="E66" i="7"/>
  <c r="E65" i="7"/>
  <c r="E61" i="7"/>
  <c r="F16" i="7"/>
  <c r="E44" i="7"/>
  <c r="E42" i="7"/>
  <c r="E41" i="7"/>
  <c r="E37" i="7"/>
  <c r="E22" i="7"/>
  <c r="E21" i="7"/>
  <c r="E58" i="5"/>
  <c r="E55" i="5"/>
  <c r="E53" i="5"/>
  <c r="E52" i="5"/>
  <c r="E48" i="5"/>
  <c r="E31" i="5"/>
  <c r="E30" i="5"/>
  <c r="E29" i="5"/>
  <c r="E26" i="5"/>
  <c r="E16" i="5"/>
  <c r="E15" i="5"/>
  <c r="D7" i="8"/>
  <c r="D6" i="8"/>
  <c r="D5" i="8"/>
  <c r="D4" i="8"/>
  <c r="D7" i="7"/>
  <c r="D6" i="7"/>
  <c r="D5" i="7"/>
  <c r="D4" i="7"/>
  <c r="D7" i="5"/>
  <c r="D6" i="5"/>
  <c r="D5" i="5"/>
  <c r="D4" i="5"/>
  <c r="F51" i="5" l="1"/>
  <c r="F22" i="5"/>
  <c r="F59" i="7"/>
  <c r="F22" i="7"/>
  <c r="J3" i="7"/>
  <c r="J3" i="5"/>
  <c r="K3" i="5" s="1"/>
  <c r="F9" i="5"/>
  <c r="F63" i="8"/>
  <c r="F58" i="8"/>
  <c r="F4" i="8"/>
  <c r="F4" i="7"/>
  <c r="F9" i="7"/>
  <c r="F46" i="5"/>
  <c r="F16" i="5"/>
  <c r="F4" i="5"/>
</calcChain>
</file>

<file path=xl/sharedStrings.xml><?xml version="1.0" encoding="utf-8"?>
<sst xmlns="http://schemas.openxmlformats.org/spreadsheetml/2006/main" count="414" uniqueCount="125">
  <si>
    <t>Por un conocido ajeno a la tienda</t>
  </si>
  <si>
    <t xml:space="preserve">por que medio se entero </t>
  </si>
  <si>
    <t xml:space="preserve">NOMBRE </t>
  </si>
  <si>
    <t xml:space="preserve">¿Por qué medio se entero ? </t>
  </si>
  <si>
    <t>Por invitación directa de un integrante de la tienda</t>
  </si>
  <si>
    <t>Por la página web</t>
  </si>
  <si>
    <t>¿Desde qué edad ha trabajado?:</t>
  </si>
  <si>
    <t xml:space="preserve">niño </t>
  </si>
  <si>
    <t xml:space="preserve">adolescente </t>
  </si>
  <si>
    <t xml:space="preserve">joven </t>
  </si>
  <si>
    <t xml:space="preserve">¿De dónde es originario?: </t>
  </si>
  <si>
    <t xml:space="preserve">Allende </t>
  </si>
  <si>
    <t>cerca de allende</t>
  </si>
  <si>
    <t xml:space="preserve">lejos de allende </t>
  </si>
  <si>
    <t>Es su primer trabajo por contrato</t>
  </si>
  <si>
    <t>Tiene más de dos meses buscando activamente trabajo *</t>
  </si>
  <si>
    <t>Alguno de sus padres ya no está</t>
  </si>
  <si>
    <t>Vive en casa de sus padres</t>
  </si>
  <si>
    <t>Tiene hermanos menores</t>
  </si>
  <si>
    <t>Sus estudios medios están truncos</t>
  </si>
  <si>
    <t>No hay condiciones para que siga estudiando</t>
  </si>
  <si>
    <t xml:space="preserve">La convivencia con sus amigos es moderada </t>
  </si>
  <si>
    <t>SI</t>
  </si>
  <si>
    <t>NO</t>
  </si>
  <si>
    <t>AMBOS</t>
  </si>
  <si>
    <t>NA</t>
  </si>
  <si>
    <t>otro</t>
  </si>
  <si>
    <t xml:space="preserve">tiene noviazgo </t>
  </si>
  <si>
    <t xml:space="preserve">Has perdurado </t>
  </si>
  <si>
    <t xml:space="preserve">Es armonioso </t>
  </si>
  <si>
    <t>Piensa aportar económicamente a la familia de origen</t>
  </si>
  <si>
    <t xml:space="preserve">Frecuentemente convive con su familia de origen </t>
  </si>
  <si>
    <t>Su familia está enterada de que busca trabajo en LM</t>
  </si>
  <si>
    <t>Le gustaría vivir unos dos años más en Allende</t>
  </si>
  <si>
    <t>Pertenece a una asociación civil, grupo de ayuda, equipo deportivo</t>
  </si>
  <si>
    <t>Ha tenido posibilidad de ahorro al generar ingresos económicos</t>
  </si>
  <si>
    <t>Tiene capacidad de ahorro</t>
  </si>
  <si>
    <t>Está libre de alguna emergencia económica o su familia</t>
  </si>
  <si>
    <t xml:space="preserve">Se le vio Nervios@ durante la entrevista </t>
  </si>
  <si>
    <t>ha llegado a tener pesadillas</t>
  </si>
  <si>
    <t>Pasa tiempo mirando celular</t>
  </si>
  <si>
    <t>Se mensajea mucho con sus amigos por las redes sociales</t>
  </si>
  <si>
    <t>Ocasionalmente ha peleado con sus papás</t>
  </si>
  <si>
    <t>Ocasionalmente ha tenido dificultad con sus amigos</t>
  </si>
  <si>
    <t>Ocasionalmente tiene problemas para dormir</t>
  </si>
  <si>
    <t>Al describir un día en su vida, evita idealizarlo</t>
  </si>
  <si>
    <t>ASPECTOS DE ARRANQUE</t>
  </si>
  <si>
    <t xml:space="preserve">PERSONAL </t>
  </si>
  <si>
    <t xml:space="preserve">SOBRE LA TIENDA </t>
  </si>
  <si>
    <t>Vive aproximadamente a 15-30 minutos de la tienda</t>
  </si>
  <si>
    <t>Conoce lo básico sobre el funcionamiento de la tienda</t>
  </si>
  <si>
    <t>Tiene expectativas claras sobre porqué ingresa a LM</t>
  </si>
  <si>
    <t>Cree que LM le puede dar estabilidad laboral</t>
  </si>
  <si>
    <t>Tiene preferencia de esta tienda a otras de la competencia</t>
  </si>
  <si>
    <t>Tiene una idea del posible sueldo que paga la tienda</t>
  </si>
  <si>
    <t>Concuerdan el sueldo que propone la tienda y el que quiere</t>
  </si>
  <si>
    <t>El salario que va a recibir le sería suficiente hasta para doce meses</t>
  </si>
  <si>
    <t>Tiene una idea de qué puesto es el que quiere</t>
  </si>
  <si>
    <t>El puesto que se le ofrecerá es parecido al que tiene en mente</t>
  </si>
  <si>
    <t>Tiene una idea previa sobre los días de trabajo</t>
  </si>
  <si>
    <t>Tiene una idea previa sobre la duración de la jornada de trabajo</t>
  </si>
  <si>
    <t>Le es fácil aceptar que trabajará los días domingo</t>
  </si>
  <si>
    <t>Puede describir sin problema 3 atractivos de trabajar en la tienda</t>
  </si>
  <si>
    <t>Puede describir sin problema 3 inconvenientes de trabajar en la tienda</t>
  </si>
  <si>
    <t>Tiene una idea definida sobre en qué necesita aplicar su salario</t>
  </si>
  <si>
    <t>Tiene una idea definida sobre en qué le gustaría aplicar su salario</t>
  </si>
  <si>
    <t>Su familia o amigos están interesados en que ingrese a LM</t>
  </si>
  <si>
    <t>Su familia estaría motivada de que ingrese a LM</t>
  </si>
  <si>
    <t xml:space="preserve"> </t>
  </si>
  <si>
    <t>Factores Personales</t>
  </si>
  <si>
    <t>General Personal</t>
  </si>
  <si>
    <t>Se nos va en poco tiempo</t>
  </si>
  <si>
    <t>Riesgo latente, se va a quedar poco tiempo</t>
  </si>
  <si>
    <t>Tendencia a quedarse por un buen tiempo</t>
  </si>
  <si>
    <t>Aspectos de la tienda</t>
  </si>
  <si>
    <t>Factores de tienda</t>
  </si>
  <si>
    <t>Probabilidad de Permanencia</t>
  </si>
  <si>
    <t>Es su segundo o tercer trabajo por contrato</t>
  </si>
  <si>
    <t xml:space="preserve">Le desagradaba en cierta medida su actividad en el anterior trabajo </t>
  </si>
  <si>
    <t>Su actividad laboral previa es afín a su actividad prevista en LM</t>
  </si>
  <si>
    <t>Prefiere un trabajo rutinario versus uno muy variado</t>
  </si>
  <si>
    <t>Prefiere un trabajo poco sociable a uno muy sociable</t>
  </si>
  <si>
    <t>Evita un trabajo individualizado a uno en grupo</t>
  </si>
  <si>
    <t>Conoce sus principales capacidades laborales</t>
  </si>
  <si>
    <t xml:space="preserve">Le es provechosa la capacitación </t>
  </si>
  <si>
    <t xml:space="preserve">No hay condiciones para que siga estudiando </t>
  </si>
  <si>
    <t xml:space="preserve">Ha perdurado </t>
  </si>
  <si>
    <t xml:space="preserve">Tiene 1 hijo </t>
  </si>
  <si>
    <t xml:space="preserve">Tiene mas de un hijo </t>
  </si>
  <si>
    <t xml:space="preserve">Es el único aporte económico para el hogar </t>
  </si>
  <si>
    <t>Viven en casa de sus padres</t>
  </si>
  <si>
    <t xml:space="preserve">En un par de años, le gustaría: independizarse de sus padres </t>
  </si>
  <si>
    <t>En un par de años, le gustaría: No tener que buscar trabajo en otra empresa</t>
  </si>
  <si>
    <t>Permanecer y desarrollarse en La Misión</t>
  </si>
  <si>
    <t xml:space="preserve">Ha llegado a tener pesadillas </t>
  </si>
  <si>
    <t>Pasa mucho tiempo mirando celular</t>
  </si>
  <si>
    <t xml:space="preserve">Tiene noviazgo </t>
  </si>
  <si>
    <t xml:space="preserve">Si esta casado </t>
  </si>
  <si>
    <t>Vive fuera de casa de sus padres</t>
  </si>
  <si>
    <t xml:space="preserve">Tiene mas de 4 años de casado </t>
  </si>
  <si>
    <t xml:space="preserve">Tienen mas de un hijo </t>
  </si>
  <si>
    <t>Viven fuera de casa de sus padres</t>
  </si>
  <si>
    <t xml:space="preserve">En un par de años, le gustaría: tener hijos </t>
  </si>
  <si>
    <t xml:space="preserve">Está libre de alguna emergencia económica </t>
  </si>
  <si>
    <t>Preguntas de falsedad</t>
  </si>
  <si>
    <t>En un par de años le gustaría: casarse</t>
  </si>
  <si>
    <t xml:space="preserve">En un par de años le gustaría: quedarse en la ciudad </t>
  </si>
  <si>
    <t>En un par de años le gustaría: No tener que buscar trabajo en otra empresa</t>
  </si>
  <si>
    <t xml:space="preserve">En un par de años le gustaría: Permanecer y desarrollarse en la Misión </t>
  </si>
  <si>
    <t xml:space="preserve">¿Hace menos de un año en donde vivía? </t>
  </si>
  <si>
    <t xml:space="preserve">Le gustaría casarse con su novia </t>
  </si>
  <si>
    <t xml:space="preserve">En un par de años le gustaría: Independizarse de sus padres </t>
  </si>
  <si>
    <t xml:space="preserve">Sus estudios medios están truncos </t>
  </si>
  <si>
    <t>En un par de años, le gustaría: Casarse</t>
  </si>
  <si>
    <t xml:space="preserve">En un par de años, le gustaría: Quedarse en la ciudad </t>
  </si>
  <si>
    <t xml:space="preserve">Comprar un automóvil </t>
  </si>
  <si>
    <t xml:space="preserve">¿En qué ciudad del país le gustaría vivir </t>
  </si>
  <si>
    <t xml:space="preserve">Es su primer trabajo </t>
  </si>
  <si>
    <t>Martha Sanchez</t>
  </si>
  <si>
    <t>Es su primer intento de ingresar a la empresa LM</t>
  </si>
  <si>
    <t>¿De dónde eres originario?</t>
  </si>
  <si>
    <t xml:space="preserve">¿Desde qué edad ha trabajado? </t>
  </si>
  <si>
    <t xml:space="preserve">Ya está casado o vive con su pareja </t>
  </si>
  <si>
    <t>Ya está casado o vive con su pareja</t>
  </si>
  <si>
    <t xml:space="preserve">SI está casado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</si>
</sst>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name val="Calibri"/>
      <family val="2"/>
      <scheme val="minor"/>
    </font>
    <font>
      <sz val="4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2" xfId="0" applyBorder="1"/>
    <xf numFmtId="0" fontId="0" fillId="0" borderId="1" xfId="0" applyBorder="1"/>
    <xf numFmtId="0" fontId="0" fillId="2" borderId="10" xfId="0" applyFill="1" applyBorder="1"/>
    <xf numFmtId="0" fontId="0" fillId="0" borderId="10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0" xfId="0" applyBorder="1"/>
    <xf numFmtId="0" fontId="0" fillId="2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3" borderId="0" xfId="0" applyFill="1" applyBorder="1"/>
    <xf numFmtId="0" fontId="0" fillId="3" borderId="9" xfId="0" applyFill="1" applyBorder="1"/>
    <xf numFmtId="0" fontId="0" fillId="4" borderId="8" xfId="0" applyFill="1" applyBorder="1"/>
    <xf numFmtId="0" fontId="0" fillId="4" borderId="0" xfId="0" applyFill="1" applyBorder="1"/>
    <xf numFmtId="0" fontId="0" fillId="3" borderId="13" xfId="0" applyFill="1" applyBorder="1"/>
    <xf numFmtId="0" fontId="0" fillId="6" borderId="0" xfId="0" applyFill="1"/>
    <xf numFmtId="0" fontId="2" fillId="6" borderId="0" xfId="0" applyFont="1" applyFill="1"/>
    <xf numFmtId="0" fontId="1" fillId="4" borderId="0" xfId="0" applyFont="1" applyFill="1" applyAlignment="1">
      <alignment wrapText="1"/>
    </xf>
    <xf numFmtId="0" fontId="6" fillId="6" borderId="0" xfId="0" applyFont="1" applyFill="1"/>
    <xf numFmtId="0" fontId="0" fillId="0" borderId="10" xfId="0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7" borderId="0" xfId="0" applyFill="1"/>
    <xf numFmtId="0" fontId="1" fillId="7" borderId="0" xfId="0" applyFont="1" applyFill="1" applyAlignment="1">
      <alignment wrapText="1"/>
    </xf>
    <xf numFmtId="0" fontId="0" fillId="4" borderId="0" xfId="0" applyFill="1"/>
    <xf numFmtId="0" fontId="2" fillId="0" borderId="0" xfId="0" applyFont="1"/>
    <xf numFmtId="0" fontId="0" fillId="7" borderId="16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5" xfId="0" applyFill="1" applyBorder="1"/>
    <xf numFmtId="0" fontId="0" fillId="7" borderId="17" xfId="0" applyFill="1" applyBorder="1"/>
    <xf numFmtId="0" fontId="0" fillId="7" borderId="18" xfId="0" applyFill="1" applyBorder="1"/>
    <xf numFmtId="0" fontId="0" fillId="6" borderId="2" xfId="0" applyFill="1" applyBorder="1"/>
    <xf numFmtId="0" fontId="0" fillId="6" borderId="0" xfId="0" applyFill="1" applyBorder="1"/>
    <xf numFmtId="0" fontId="4" fillId="6" borderId="19" xfId="0" applyFont="1" applyFill="1" applyBorder="1"/>
    <xf numFmtId="0" fontId="0" fillId="6" borderId="11" xfId="0" applyFill="1" applyBorder="1" applyAlignment="1">
      <alignment wrapText="1"/>
    </xf>
    <xf numFmtId="0" fontId="2" fillId="7" borderId="0" xfId="0" applyFont="1" applyFill="1"/>
    <xf numFmtId="0" fontId="1" fillId="6" borderId="0" xfId="0" applyFont="1" applyFill="1"/>
    <xf numFmtId="0" fontId="0" fillId="3" borderId="20" xfId="0" applyFill="1" applyBorder="1"/>
    <xf numFmtId="0" fontId="0" fillId="0" borderId="21" xfId="0" applyBorder="1"/>
    <xf numFmtId="0" fontId="0" fillId="5" borderId="0" xfId="0" applyFill="1" applyBorder="1"/>
    <xf numFmtId="0" fontId="9" fillId="0" borderId="7" xfId="0" applyFont="1" applyBorder="1" applyAlignment="1" applyProtection="1">
      <alignment wrapText="1"/>
      <protection locked="0"/>
    </xf>
    <xf numFmtId="0" fontId="0" fillId="0" borderId="11" xfId="0" applyBorder="1" applyProtection="1">
      <protection locked="0"/>
    </xf>
    <xf numFmtId="0" fontId="0" fillId="4" borderId="0" xfId="0" applyFill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7" borderId="0" xfId="0" applyFill="1" applyProtection="1">
      <protection locked="0"/>
    </xf>
    <xf numFmtId="0" fontId="6" fillId="0" borderId="0" xfId="0" applyFont="1"/>
    <xf numFmtId="0" fontId="10" fillId="6" borderId="23" xfId="0" applyFont="1" applyFill="1" applyBorder="1" applyAlignment="1">
      <alignment wrapText="1"/>
    </xf>
    <xf numFmtId="0" fontId="1" fillId="6" borderId="22" xfId="0" applyFont="1" applyFill="1" applyBorder="1"/>
    <xf numFmtId="0" fontId="0" fillId="0" borderId="0" xfId="0" applyBorder="1"/>
    <xf numFmtId="0" fontId="0" fillId="0" borderId="5" xfId="0" applyBorder="1"/>
    <xf numFmtId="0" fontId="0" fillId="6" borderId="14" xfId="0" applyFill="1" applyBorder="1" applyAlignment="1"/>
    <xf numFmtId="0" fontId="0" fillId="6" borderId="11" xfId="0" applyFill="1" applyBorder="1" applyAlignment="1"/>
    <xf numFmtId="0" fontId="0" fillId="6" borderId="0" xfId="0" applyFill="1" applyProtection="1">
      <protection locked="0"/>
    </xf>
    <xf numFmtId="0" fontId="0" fillId="6" borderId="1" xfId="0" applyFill="1" applyBorder="1" applyAlignment="1" applyProtection="1">
      <protection locked="0"/>
    </xf>
    <xf numFmtId="0" fontId="0" fillId="6" borderId="0" xfId="0" applyFill="1" applyBorder="1" applyProtection="1">
      <protection locked="0"/>
    </xf>
    <xf numFmtId="0" fontId="9" fillId="0" borderId="11" xfId="0" applyFont="1" applyBorder="1" applyAlignment="1" applyProtection="1">
      <alignment wrapText="1"/>
      <protection locked="0"/>
    </xf>
    <xf numFmtId="0" fontId="0" fillId="6" borderId="0" xfId="0" applyFill="1" applyAlignment="1">
      <alignment wrapText="1"/>
    </xf>
    <xf numFmtId="0" fontId="0" fillId="0" borderId="24" xfId="0" applyBorder="1"/>
    <xf numFmtId="0" fontId="1" fillId="6" borderId="0" xfId="0" applyFont="1" applyFill="1" applyBorder="1"/>
    <xf numFmtId="0" fontId="0" fillId="2" borderId="21" xfId="0" applyFill="1" applyBorder="1"/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6" borderId="0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3274E9-B35B-418D-A87C-DFD538061453}" name="Tabla4" displayName="Tabla4" ref="A2:A5" totalsRowShown="0">
  <autoFilter ref="A2:A5" xr:uid="{F43274E9-B35B-418D-A87C-DFD538061453}"/>
  <tableColumns count="1">
    <tableColumn id="1" xr3:uid="{EF24B86C-6585-4A3B-AA55-4651BD48EB01}" name="por que medio se enter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B73-852D-4407-B437-575F1D9C6EC9}">
  <sheetPr codeName="Hoja1"/>
  <dimension ref="A1:N79"/>
  <sheetViews>
    <sheetView topLeftCell="A19" zoomScaleNormal="100" workbookViewId="0">
      <selection activeCell="A23" sqref="A23"/>
    </sheetView>
  </sheetViews>
  <sheetFormatPr baseColWidth="10" defaultRowHeight="15" x14ac:dyDescent="0.25"/>
  <cols>
    <col min="1" max="1" width="67.140625" customWidth="1"/>
    <col min="2" max="2" width="15.5703125" bestFit="1" customWidth="1"/>
    <col min="3" max="3" width="3.7109375" customWidth="1"/>
    <col min="4" max="4" width="11.85546875" hidden="1" customWidth="1"/>
    <col min="5" max="5" width="11.42578125" hidden="1" customWidth="1"/>
    <col min="9" max="9" width="8.28515625" customWidth="1"/>
    <col min="11" max="11" width="18.7109375" customWidth="1"/>
  </cols>
  <sheetData>
    <row r="1" spans="1:14" ht="19.5" thickBot="1" x14ac:dyDescent="0.35">
      <c r="A1" s="36" t="s">
        <v>46</v>
      </c>
      <c r="B1" s="53"/>
      <c r="C1" s="32"/>
      <c r="D1" s="39"/>
      <c r="E1" s="32"/>
      <c r="F1" s="32"/>
      <c r="G1" s="32"/>
      <c r="H1" s="15"/>
      <c r="I1" s="15"/>
      <c r="J1" s="15"/>
      <c r="K1" s="15"/>
      <c r="L1" s="15"/>
      <c r="M1" s="15"/>
      <c r="N1" s="15"/>
    </row>
    <row r="2" spans="1:14" ht="15.75" thickBot="1" x14ac:dyDescent="0.3">
      <c r="A2" s="31" t="s">
        <v>2</v>
      </c>
      <c r="B2" s="54" t="s">
        <v>118</v>
      </c>
      <c r="C2" s="51"/>
      <c r="D2" s="51"/>
      <c r="E2" s="51"/>
      <c r="F2" s="51"/>
      <c r="G2" s="52"/>
      <c r="H2" s="15"/>
      <c r="I2" s="15"/>
      <c r="J2" s="89" t="s">
        <v>76</v>
      </c>
      <c r="K2" s="89"/>
      <c r="L2" s="89"/>
      <c r="M2" s="15"/>
      <c r="N2" s="15"/>
    </row>
    <row r="3" spans="1:14" ht="62.25" thickBot="1" x14ac:dyDescent="0.95">
      <c r="A3" s="3" t="s">
        <v>3</v>
      </c>
      <c r="B3" s="40" t="s">
        <v>4</v>
      </c>
      <c r="C3" s="37"/>
      <c r="D3" s="38"/>
      <c r="E3" s="16"/>
      <c r="F3" s="74" t="s">
        <v>46</v>
      </c>
      <c r="G3" s="74"/>
      <c r="H3" s="15"/>
      <c r="I3" s="32"/>
      <c r="J3" s="33">
        <f>SUM(D9:D64)</f>
        <v>19</v>
      </c>
      <c r="K3" s="34" t="str">
        <f>IF(J3&gt;23,datos!A25,datos!A26)</f>
        <v>Tendencia a quedarse por un buen tiempo</v>
      </c>
      <c r="L3" s="32"/>
      <c r="M3" s="15"/>
      <c r="N3" s="15"/>
    </row>
    <row r="4" spans="1:14" ht="30" customHeight="1" thickBot="1" x14ac:dyDescent="0.3">
      <c r="A4" s="4" t="s">
        <v>121</v>
      </c>
      <c r="B4" s="41" t="s">
        <v>7</v>
      </c>
      <c r="C4" s="10"/>
      <c r="D4" s="6">
        <f>IF(OR(B4=datos!A9,B4=datos!A8),1,2)</f>
        <v>1</v>
      </c>
      <c r="E4" s="16"/>
      <c r="F4" s="68">
        <f>SUM(D4:D7)</f>
        <v>4</v>
      </c>
      <c r="G4" s="69"/>
      <c r="H4" s="15"/>
      <c r="I4" s="15"/>
      <c r="J4" s="32"/>
      <c r="K4" s="32"/>
      <c r="L4" s="15"/>
      <c r="M4" s="15"/>
      <c r="N4" s="15"/>
    </row>
    <row r="5" spans="1:14" ht="15.75" thickBot="1" x14ac:dyDescent="0.3">
      <c r="A5" s="5" t="s">
        <v>120</v>
      </c>
      <c r="B5" s="41" t="s">
        <v>13</v>
      </c>
      <c r="C5" s="10"/>
      <c r="D5" s="6">
        <f>IF(B5=datos!A16,1,2)</f>
        <v>1</v>
      </c>
      <c r="E5" s="16"/>
      <c r="F5" s="70"/>
      <c r="G5" s="71"/>
      <c r="H5" s="15"/>
      <c r="I5" s="15"/>
      <c r="J5" s="15"/>
      <c r="K5" s="15"/>
      <c r="L5" s="15"/>
      <c r="M5" s="15"/>
      <c r="N5" s="15"/>
    </row>
    <row r="6" spans="1:14" ht="30" customHeight="1" thickBot="1" x14ac:dyDescent="0.3">
      <c r="A6" s="4" t="s">
        <v>109</v>
      </c>
      <c r="B6" s="41" t="s">
        <v>13</v>
      </c>
      <c r="C6" s="10"/>
      <c r="D6" s="6">
        <f>IF(B6=datos!A16,1,2)</f>
        <v>1</v>
      </c>
      <c r="E6" s="16"/>
      <c r="F6" s="70"/>
      <c r="G6" s="71"/>
      <c r="H6" s="15"/>
      <c r="I6" s="15"/>
      <c r="K6" s="15"/>
      <c r="L6" s="15"/>
      <c r="M6" s="15"/>
      <c r="N6" s="15"/>
    </row>
    <row r="7" spans="1:14" ht="30" customHeight="1" thickBot="1" x14ac:dyDescent="0.3">
      <c r="A7" s="5" t="s">
        <v>116</v>
      </c>
      <c r="B7" s="41" t="s">
        <v>13</v>
      </c>
      <c r="C7" s="11"/>
      <c r="D7" s="6">
        <f>IF(B7=datos!A16,1,2)</f>
        <v>1</v>
      </c>
      <c r="E7" s="16"/>
      <c r="F7" s="72"/>
      <c r="G7" s="73"/>
      <c r="H7" s="15"/>
      <c r="I7" s="15"/>
      <c r="J7" s="15"/>
      <c r="K7" s="15"/>
      <c r="L7" s="15"/>
      <c r="M7" s="15"/>
      <c r="N7" s="15"/>
    </row>
    <row r="8" spans="1:14" ht="19.5" thickBot="1" x14ac:dyDescent="0.35">
      <c r="A8" s="17" t="s">
        <v>47</v>
      </c>
      <c r="B8" s="42"/>
      <c r="C8" s="23"/>
      <c r="D8" s="23"/>
      <c r="E8" s="16"/>
      <c r="F8" s="88" t="s">
        <v>70</v>
      </c>
      <c r="G8" s="88"/>
      <c r="H8" s="15"/>
      <c r="I8" s="15"/>
      <c r="J8" s="15"/>
      <c r="K8" s="15"/>
      <c r="L8" s="15"/>
      <c r="M8" s="15"/>
      <c r="N8" s="15"/>
    </row>
    <row r="9" spans="1:14" ht="15.75" thickBot="1" x14ac:dyDescent="0.3">
      <c r="A9" s="7" t="s">
        <v>117</v>
      </c>
      <c r="B9" s="43" t="s">
        <v>23</v>
      </c>
      <c r="C9" s="26"/>
      <c r="D9" s="6">
        <f>IF(B9=datos!A20,1,0)</f>
        <v>1</v>
      </c>
      <c r="E9" s="16"/>
      <c r="F9" s="75">
        <f>SUM(D9:D35)</f>
        <v>5</v>
      </c>
      <c r="G9" s="76"/>
      <c r="H9" s="15"/>
      <c r="I9" s="15"/>
      <c r="J9" s="15"/>
      <c r="K9" s="15"/>
      <c r="L9" s="15"/>
      <c r="M9" s="15"/>
      <c r="N9" s="15"/>
    </row>
    <row r="10" spans="1:14" ht="15.75" thickBot="1" x14ac:dyDescent="0.3">
      <c r="A10" s="8" t="s">
        <v>14</v>
      </c>
      <c r="B10" s="44" t="s">
        <v>22</v>
      </c>
      <c r="C10" s="27"/>
      <c r="D10" s="6">
        <f>IF(B10=datos!A20,1,0)</f>
        <v>0</v>
      </c>
      <c r="E10" s="16"/>
      <c r="F10" s="77"/>
      <c r="G10" s="78"/>
      <c r="H10" s="15"/>
      <c r="I10" s="15"/>
      <c r="J10" s="15"/>
      <c r="K10" s="15"/>
      <c r="L10" s="15"/>
      <c r="M10" s="15"/>
      <c r="N10" s="15"/>
    </row>
    <row r="11" spans="1:14" ht="15.75" thickBot="1" x14ac:dyDescent="0.3">
      <c r="A11" s="7" t="s">
        <v>15</v>
      </c>
      <c r="B11" s="44" t="s">
        <v>23</v>
      </c>
      <c r="C11" s="27"/>
      <c r="D11" s="6"/>
      <c r="E11" s="16"/>
      <c r="F11" s="77"/>
      <c r="G11" s="78"/>
      <c r="H11" s="15"/>
      <c r="I11" s="15"/>
      <c r="J11" s="15"/>
      <c r="K11" s="15"/>
      <c r="L11" s="15"/>
      <c r="M11" s="15"/>
      <c r="N11" s="15"/>
    </row>
    <row r="12" spans="1:14" ht="15.75" thickBot="1" x14ac:dyDescent="0.3">
      <c r="A12" s="8" t="s">
        <v>16</v>
      </c>
      <c r="B12" s="44" t="s">
        <v>22</v>
      </c>
      <c r="C12" s="27"/>
      <c r="D12" s="6"/>
      <c r="E12" s="16"/>
      <c r="F12" s="77"/>
      <c r="G12" s="78"/>
      <c r="H12" s="15"/>
      <c r="I12" s="15"/>
      <c r="J12" s="15"/>
      <c r="K12" s="15"/>
      <c r="L12" s="15"/>
      <c r="M12" s="15"/>
      <c r="N12" s="15"/>
    </row>
    <row r="13" spans="1:14" ht="15.75" thickBot="1" x14ac:dyDescent="0.3">
      <c r="A13" s="7" t="s">
        <v>17</v>
      </c>
      <c r="B13" s="44" t="s">
        <v>23</v>
      </c>
      <c r="C13" s="27"/>
      <c r="D13" s="6">
        <f>IF(B13=datos!A20,1,0)</f>
        <v>1</v>
      </c>
      <c r="E13" s="16"/>
      <c r="F13" s="79"/>
      <c r="G13" s="80"/>
      <c r="H13" s="15"/>
      <c r="I13" s="15"/>
      <c r="J13" s="15"/>
      <c r="K13" s="15"/>
      <c r="L13" s="15"/>
      <c r="M13" s="15"/>
      <c r="N13" s="15"/>
    </row>
    <row r="14" spans="1:14" ht="15.75" thickBot="1" x14ac:dyDescent="0.3">
      <c r="A14" s="8" t="s">
        <v>18</v>
      </c>
      <c r="B14" s="44" t="s">
        <v>23</v>
      </c>
      <c r="C14" s="27"/>
      <c r="D14" s="6" t="s">
        <v>68</v>
      </c>
      <c r="E14" s="16"/>
      <c r="F14" s="23"/>
      <c r="G14" s="23"/>
      <c r="H14" s="15"/>
      <c r="I14" s="15"/>
      <c r="J14" s="15"/>
      <c r="K14" s="15"/>
      <c r="L14" s="15"/>
      <c r="M14" s="15"/>
      <c r="N14" s="15"/>
    </row>
    <row r="15" spans="1:14" ht="15.75" thickBot="1" x14ac:dyDescent="0.3">
      <c r="A15" s="7" t="s">
        <v>19</v>
      </c>
      <c r="B15" s="44" t="s">
        <v>22</v>
      </c>
      <c r="C15" s="27"/>
      <c r="D15" s="6">
        <f>IF(B15=datos!A20,1,0)</f>
        <v>0</v>
      </c>
      <c r="E15" s="16">
        <f>IF(B15=datos!A20,1,0)</f>
        <v>0</v>
      </c>
      <c r="F15" s="87" t="s">
        <v>69</v>
      </c>
      <c r="G15" s="87"/>
      <c r="H15" s="15"/>
      <c r="I15" s="15"/>
      <c r="J15" s="15"/>
      <c r="K15" s="15"/>
      <c r="L15" s="15"/>
      <c r="M15" s="15"/>
      <c r="N15" s="15"/>
    </row>
    <row r="16" spans="1:14" ht="15.75" thickBot="1" x14ac:dyDescent="0.3">
      <c r="A16" s="8" t="s">
        <v>20</v>
      </c>
      <c r="B16" s="44" t="s">
        <v>22</v>
      </c>
      <c r="C16" s="27"/>
      <c r="D16" s="6">
        <f>IF(B16=datos!A20,1,0)</f>
        <v>0</v>
      </c>
      <c r="E16" s="16">
        <f>IF(B16=datos!A20,1,0)</f>
        <v>0</v>
      </c>
      <c r="F16" s="81">
        <f>SUM(E15+E16+E26+E29+E30+E31)</f>
        <v>0</v>
      </c>
      <c r="G16" s="82"/>
      <c r="H16" s="15"/>
      <c r="I16" s="15"/>
      <c r="J16" s="15"/>
      <c r="K16" s="15"/>
      <c r="L16" s="15"/>
      <c r="M16" s="15"/>
      <c r="N16" s="15"/>
    </row>
    <row r="17" spans="1:14" ht="15.75" thickBot="1" x14ac:dyDescent="0.3">
      <c r="A17" s="7" t="s">
        <v>21</v>
      </c>
      <c r="B17" s="44" t="s">
        <v>22</v>
      </c>
      <c r="C17" s="27"/>
      <c r="D17" s="6">
        <f>IF(B17=datos!A20,1,0)</f>
        <v>0</v>
      </c>
      <c r="E17" s="16"/>
      <c r="F17" s="83"/>
      <c r="G17" s="84"/>
      <c r="H17" s="15"/>
      <c r="I17" s="15"/>
      <c r="J17" s="15"/>
      <c r="K17" s="15"/>
      <c r="L17" s="15"/>
      <c r="M17" s="15"/>
      <c r="N17" s="15"/>
    </row>
    <row r="18" spans="1:14" ht="15.75" thickBot="1" x14ac:dyDescent="0.3">
      <c r="A18" s="8" t="s">
        <v>27</v>
      </c>
      <c r="B18" s="44" t="s">
        <v>23</v>
      </c>
      <c r="C18" s="27"/>
      <c r="D18" s="6">
        <f>IF(B18=datos!A20,1,0)</f>
        <v>1</v>
      </c>
      <c r="E18" s="16"/>
      <c r="F18" s="85"/>
      <c r="G18" s="86"/>
      <c r="H18" s="15"/>
      <c r="I18" s="15"/>
      <c r="J18" s="15"/>
      <c r="K18" s="15"/>
      <c r="L18" s="15"/>
      <c r="M18" s="15"/>
      <c r="N18" s="15"/>
    </row>
    <row r="19" spans="1:14" ht="15.75" thickBot="1" x14ac:dyDescent="0.3">
      <c r="A19" s="7" t="s">
        <v>28</v>
      </c>
      <c r="B19" s="44" t="s">
        <v>22</v>
      </c>
      <c r="C19" s="27"/>
      <c r="D19" s="6">
        <f>IF(B19=datos!A20,1,0)</f>
        <v>0</v>
      </c>
      <c r="E19" s="16"/>
      <c r="F19" s="23"/>
      <c r="G19" s="23"/>
      <c r="H19" s="15"/>
      <c r="I19" s="15"/>
      <c r="J19" s="15"/>
      <c r="K19" s="15"/>
      <c r="L19" s="15"/>
      <c r="M19" s="15"/>
      <c r="N19" s="15"/>
    </row>
    <row r="20" spans="1:14" ht="15.75" thickBot="1" x14ac:dyDescent="0.3">
      <c r="A20" s="8" t="s">
        <v>29</v>
      </c>
      <c r="B20" s="44" t="s">
        <v>22</v>
      </c>
      <c r="C20" s="27"/>
      <c r="D20" s="6">
        <f>IF(B20=datos!A20,1,0)</f>
        <v>0</v>
      </c>
      <c r="E20" s="16"/>
      <c r="F20" s="23"/>
      <c r="G20" s="23"/>
      <c r="H20" s="15"/>
      <c r="I20" s="15"/>
      <c r="J20" s="15"/>
      <c r="K20" s="15"/>
      <c r="L20" s="15"/>
      <c r="M20" s="15"/>
      <c r="N20" s="15"/>
    </row>
    <row r="21" spans="1:14" ht="15.75" thickBot="1" x14ac:dyDescent="0.3">
      <c r="A21" s="7" t="s">
        <v>110</v>
      </c>
      <c r="B21" s="44" t="s">
        <v>22</v>
      </c>
      <c r="C21" s="27"/>
      <c r="D21" s="6"/>
      <c r="E21" s="16"/>
      <c r="F21" s="90" t="s">
        <v>104</v>
      </c>
      <c r="G21" s="90"/>
      <c r="H21" s="15"/>
      <c r="I21" s="15"/>
      <c r="J21" s="15"/>
      <c r="K21" s="15"/>
      <c r="L21" s="15"/>
      <c r="M21" s="15"/>
      <c r="N21" s="15"/>
    </row>
    <row r="22" spans="1:14" ht="15.75" thickBot="1" x14ac:dyDescent="0.3">
      <c r="A22" s="8" t="s">
        <v>122</v>
      </c>
      <c r="B22" s="44" t="s">
        <v>22</v>
      </c>
      <c r="C22" s="27"/>
      <c r="D22" s="6"/>
      <c r="E22" s="16"/>
      <c r="F22" s="81">
        <f>SUM(D37:D43)</f>
        <v>0</v>
      </c>
      <c r="G22" s="82"/>
      <c r="H22" s="15"/>
      <c r="I22" s="15"/>
      <c r="J22" s="15"/>
      <c r="K22" s="15"/>
      <c r="L22" s="15"/>
      <c r="M22" s="15"/>
      <c r="N22" s="15"/>
    </row>
    <row r="23" spans="1:14" ht="15.75" thickBot="1" x14ac:dyDescent="0.3">
      <c r="A23" s="7" t="s">
        <v>30</v>
      </c>
      <c r="B23" s="44" t="s">
        <v>22</v>
      </c>
      <c r="C23" s="27"/>
      <c r="D23" s="6">
        <f>IF(B23=datos!A20,1,0)</f>
        <v>0</v>
      </c>
      <c r="E23" s="16"/>
      <c r="F23" s="83"/>
      <c r="G23" s="84"/>
      <c r="H23" s="15"/>
      <c r="I23" s="15"/>
      <c r="J23" s="15"/>
      <c r="K23" s="15"/>
      <c r="L23" s="15"/>
      <c r="M23" s="15"/>
      <c r="N23" s="15"/>
    </row>
    <row r="24" spans="1:14" ht="15.75" thickBot="1" x14ac:dyDescent="0.3">
      <c r="A24" s="8" t="s">
        <v>31</v>
      </c>
      <c r="B24" s="44" t="s">
        <v>22</v>
      </c>
      <c r="C24" s="27"/>
      <c r="D24" s="6">
        <f>IF(B24=datos!A20,1,0)</f>
        <v>0</v>
      </c>
      <c r="E24" s="16"/>
      <c r="F24" s="85"/>
      <c r="G24" s="86"/>
      <c r="H24" s="15"/>
      <c r="I24" s="15"/>
      <c r="J24" s="15"/>
      <c r="K24" s="15"/>
      <c r="L24" s="15"/>
      <c r="M24" s="15"/>
      <c r="N24" s="15"/>
    </row>
    <row r="25" spans="1:14" ht="15.75" thickBot="1" x14ac:dyDescent="0.3">
      <c r="A25" s="7" t="s">
        <v>32</v>
      </c>
      <c r="B25" s="44" t="s">
        <v>22</v>
      </c>
      <c r="C25" s="27"/>
      <c r="D25" s="6">
        <f>IF(B25=datos!A20,1,0)</f>
        <v>0</v>
      </c>
      <c r="E25" s="16"/>
      <c r="F25" s="23"/>
      <c r="G25" s="23"/>
      <c r="H25" s="15"/>
      <c r="I25" s="15"/>
      <c r="J25" s="15"/>
      <c r="K25" s="15"/>
      <c r="L25" s="15"/>
      <c r="M25" s="15"/>
      <c r="N25" s="15"/>
    </row>
    <row r="26" spans="1:14" ht="15.75" thickBot="1" x14ac:dyDescent="0.3">
      <c r="A26" s="8" t="s">
        <v>33</v>
      </c>
      <c r="B26" s="44" t="s">
        <v>22</v>
      </c>
      <c r="C26" s="27"/>
      <c r="D26" s="6">
        <f>IF(B26=datos!A20,1,0)</f>
        <v>0</v>
      </c>
      <c r="E26" s="16">
        <f>IF(B26=datos!A20,-1,-1)</f>
        <v>-1</v>
      </c>
      <c r="F26" s="23"/>
      <c r="G26" s="23"/>
      <c r="H26" s="15"/>
      <c r="I26" s="15"/>
      <c r="J26" s="15"/>
      <c r="K26" s="15"/>
      <c r="L26" s="15"/>
      <c r="M26" s="15"/>
      <c r="N26" s="15"/>
    </row>
    <row r="27" spans="1:14" ht="15.75" thickBot="1" x14ac:dyDescent="0.3">
      <c r="A27" s="7" t="s">
        <v>111</v>
      </c>
      <c r="B27" s="44"/>
      <c r="C27" s="27"/>
      <c r="D27" s="6"/>
      <c r="E27" s="16"/>
      <c r="F27" s="23"/>
      <c r="G27" s="23"/>
      <c r="H27" s="15"/>
      <c r="I27" s="15"/>
      <c r="J27" s="15"/>
      <c r="K27" s="15"/>
      <c r="L27" s="15"/>
      <c r="M27" s="15"/>
      <c r="N27" s="15"/>
    </row>
    <row r="28" spans="1:14" ht="15.75" thickBot="1" x14ac:dyDescent="0.3">
      <c r="A28" s="8" t="s">
        <v>105</v>
      </c>
      <c r="B28" s="44"/>
      <c r="C28" s="27"/>
      <c r="D28" s="6"/>
      <c r="E28" s="16"/>
      <c r="F28" s="23"/>
      <c r="G28" s="23"/>
      <c r="H28" s="15"/>
      <c r="I28" s="15"/>
      <c r="J28" s="15"/>
      <c r="K28" s="15"/>
      <c r="L28" s="15"/>
      <c r="M28" s="15"/>
      <c r="N28" s="15"/>
    </row>
    <row r="29" spans="1:14" ht="15.75" thickBot="1" x14ac:dyDescent="0.3">
      <c r="A29" s="7" t="s">
        <v>106</v>
      </c>
      <c r="B29" s="44" t="s">
        <v>23</v>
      </c>
      <c r="C29" s="27"/>
      <c r="D29" s="6">
        <f>IF(B29=datos!A20,1,0)</f>
        <v>1</v>
      </c>
      <c r="E29" s="16">
        <f>IF(B29=datos!A20,1,0)</f>
        <v>1</v>
      </c>
      <c r="F29" s="23"/>
      <c r="G29" s="23"/>
      <c r="H29" s="15"/>
      <c r="I29" s="15"/>
      <c r="J29" s="15"/>
      <c r="K29" s="15"/>
      <c r="L29" s="15"/>
      <c r="M29" s="15"/>
      <c r="N29" s="15"/>
    </row>
    <row r="30" spans="1:14" ht="15.75" customHeight="1" thickBot="1" x14ac:dyDescent="0.3">
      <c r="A30" s="8" t="s">
        <v>107</v>
      </c>
      <c r="B30" s="44" t="s">
        <v>22</v>
      </c>
      <c r="C30" s="27"/>
      <c r="D30" s="6">
        <f>IF(B30=datos!A20,1,0)</f>
        <v>0</v>
      </c>
      <c r="E30" s="16">
        <f>IF(B30=datos!A20,1,0)</f>
        <v>0</v>
      </c>
      <c r="F30" s="23"/>
      <c r="G30" s="23"/>
      <c r="H30" s="15"/>
      <c r="I30" s="15"/>
      <c r="J30" s="15"/>
      <c r="K30" s="15"/>
      <c r="L30" s="15"/>
      <c r="M30" s="15"/>
      <c r="N30" s="15"/>
    </row>
    <row r="31" spans="1:14" ht="15.75" thickBot="1" x14ac:dyDescent="0.3">
      <c r="A31" s="7" t="s">
        <v>108</v>
      </c>
      <c r="B31" s="44" t="s">
        <v>22</v>
      </c>
      <c r="C31" s="27"/>
      <c r="D31" s="6">
        <f>IF(B31=datos!A20,1,0)</f>
        <v>0</v>
      </c>
      <c r="E31" s="16">
        <f>IF(B31=datos!A20,1,0)</f>
        <v>0</v>
      </c>
      <c r="F31" s="23"/>
      <c r="G31" s="23"/>
      <c r="H31" s="15"/>
      <c r="I31" s="15"/>
      <c r="J31" s="15"/>
      <c r="K31" s="15"/>
      <c r="L31" s="15"/>
      <c r="M31" s="15"/>
      <c r="N31" s="15"/>
    </row>
    <row r="32" spans="1:14" ht="15.75" thickBot="1" x14ac:dyDescent="0.3">
      <c r="A32" s="8" t="s">
        <v>34</v>
      </c>
      <c r="B32" s="44" t="s">
        <v>23</v>
      </c>
      <c r="C32" s="27"/>
      <c r="D32" s="6"/>
      <c r="E32" s="16"/>
      <c r="F32" s="23"/>
      <c r="G32" s="23"/>
      <c r="H32" s="15"/>
      <c r="I32" s="15"/>
      <c r="J32" s="15"/>
      <c r="K32" s="15"/>
      <c r="L32" s="15"/>
      <c r="M32" s="15"/>
      <c r="N32" s="15"/>
    </row>
    <row r="33" spans="1:14" ht="15.75" thickBot="1" x14ac:dyDescent="0.3">
      <c r="A33" s="7" t="s">
        <v>35</v>
      </c>
      <c r="B33" s="44" t="s">
        <v>23</v>
      </c>
      <c r="C33" s="27"/>
      <c r="D33" s="6"/>
      <c r="E33" s="16"/>
      <c r="F33" s="23"/>
      <c r="G33" s="23"/>
      <c r="H33" s="15"/>
      <c r="I33" s="15"/>
      <c r="J33" s="15"/>
      <c r="K33" s="15"/>
      <c r="L33" s="15"/>
      <c r="M33" s="15"/>
      <c r="N33" s="15"/>
    </row>
    <row r="34" spans="1:14" ht="15.75" thickBot="1" x14ac:dyDescent="0.3">
      <c r="A34" s="9" t="s">
        <v>36</v>
      </c>
      <c r="B34" s="44" t="s">
        <v>23</v>
      </c>
      <c r="C34" s="27"/>
      <c r="D34" s="6"/>
      <c r="E34" s="16"/>
      <c r="F34" s="23"/>
      <c r="G34" s="23"/>
      <c r="H34" s="15"/>
      <c r="I34" s="15"/>
      <c r="J34" s="15"/>
      <c r="K34" s="15"/>
      <c r="L34" s="15"/>
      <c r="M34" s="15"/>
      <c r="N34" s="15"/>
    </row>
    <row r="35" spans="1:14" ht="15.75" thickBot="1" x14ac:dyDescent="0.3">
      <c r="A35" s="7" t="s">
        <v>37</v>
      </c>
      <c r="B35" s="44" t="s">
        <v>23</v>
      </c>
      <c r="C35" s="27"/>
      <c r="D35" s="6">
        <f>IF(B35=datos!A20,1,0)</f>
        <v>1</v>
      </c>
      <c r="E35" s="16"/>
      <c r="F35" s="23"/>
      <c r="G35" s="23"/>
      <c r="H35" s="15"/>
      <c r="I35" s="15"/>
      <c r="J35" s="15"/>
      <c r="K35" s="15"/>
      <c r="L35" s="15"/>
      <c r="M35" s="15"/>
      <c r="N35" s="15"/>
    </row>
    <row r="36" spans="1:14" ht="15.75" thickBot="1" x14ac:dyDescent="0.3">
      <c r="A36" s="8" t="s">
        <v>38</v>
      </c>
      <c r="B36" s="44" t="s">
        <v>22</v>
      </c>
      <c r="C36" s="27"/>
      <c r="D36" s="6"/>
      <c r="E36" s="16"/>
      <c r="F36" s="23"/>
      <c r="G36" s="23"/>
      <c r="H36" s="15"/>
      <c r="I36" s="15"/>
      <c r="J36" s="15"/>
      <c r="K36" s="15"/>
      <c r="L36" s="15"/>
      <c r="M36" s="15"/>
      <c r="N36" s="15"/>
    </row>
    <row r="37" spans="1:14" ht="15.75" thickBot="1" x14ac:dyDescent="0.3">
      <c r="A37" s="7" t="s">
        <v>39</v>
      </c>
      <c r="B37" s="44" t="s">
        <v>22</v>
      </c>
      <c r="C37" s="27"/>
      <c r="D37" s="6">
        <f>IF(B37=datos!A20,1,0)</f>
        <v>0</v>
      </c>
      <c r="E37" s="16"/>
      <c r="F37" s="23"/>
      <c r="G37" s="23"/>
      <c r="H37" s="15"/>
      <c r="I37" s="15"/>
      <c r="J37" s="15"/>
      <c r="K37" s="15"/>
      <c r="L37" s="15"/>
      <c r="M37" s="15"/>
      <c r="N37" s="15"/>
    </row>
    <row r="38" spans="1:14" ht="15.75" thickBot="1" x14ac:dyDescent="0.3">
      <c r="A38" s="9" t="s">
        <v>40</v>
      </c>
      <c r="B38" s="44" t="s">
        <v>22</v>
      </c>
      <c r="C38" s="27"/>
      <c r="D38" s="6">
        <f>IF(B38=datos!A20,1,0)</f>
        <v>0</v>
      </c>
      <c r="E38" s="16"/>
      <c r="F38" s="23"/>
      <c r="G38" s="23"/>
      <c r="H38" s="15"/>
      <c r="I38" s="15"/>
      <c r="J38" s="15"/>
      <c r="K38" s="15"/>
      <c r="L38" s="15"/>
      <c r="M38" s="15"/>
      <c r="N38" s="15"/>
    </row>
    <row r="39" spans="1:14" ht="15.75" thickBot="1" x14ac:dyDescent="0.3">
      <c r="A39" s="7" t="s">
        <v>41</v>
      </c>
      <c r="B39" s="44" t="s">
        <v>22</v>
      </c>
      <c r="C39" s="27"/>
      <c r="D39" s="6">
        <f>IF(B39=datos!A20,1,0)</f>
        <v>0</v>
      </c>
      <c r="E39" s="16"/>
      <c r="F39" s="23"/>
      <c r="G39" s="23"/>
      <c r="H39" s="15"/>
      <c r="I39" s="15"/>
      <c r="J39" s="15"/>
      <c r="K39" s="15"/>
      <c r="L39" s="15"/>
      <c r="M39" s="15"/>
      <c r="N39" s="15"/>
    </row>
    <row r="40" spans="1:14" ht="15.75" thickBot="1" x14ac:dyDescent="0.3">
      <c r="A40" s="8" t="s">
        <v>42</v>
      </c>
      <c r="B40" s="44" t="s">
        <v>22</v>
      </c>
      <c r="C40" s="27"/>
      <c r="D40" s="6">
        <f>IF(B40=datos!A20,1,0)</f>
        <v>0</v>
      </c>
      <c r="E40" s="16"/>
      <c r="F40" s="23"/>
      <c r="G40" s="23"/>
      <c r="H40" s="15"/>
      <c r="I40" s="15"/>
      <c r="J40" s="15"/>
      <c r="K40" s="15"/>
      <c r="L40" s="15"/>
      <c r="M40" s="15"/>
      <c r="N40" s="15"/>
    </row>
    <row r="41" spans="1:14" ht="15.75" thickBot="1" x14ac:dyDescent="0.3">
      <c r="A41" s="7" t="s">
        <v>43</v>
      </c>
      <c r="B41" s="44" t="s">
        <v>22</v>
      </c>
      <c r="C41" s="27"/>
      <c r="D41" s="6">
        <f>IF(B41=datos!A20,1,0)</f>
        <v>0</v>
      </c>
      <c r="E41" s="16"/>
      <c r="F41" s="23"/>
      <c r="G41" s="23"/>
      <c r="H41" s="15"/>
      <c r="I41" s="15"/>
      <c r="J41" s="15"/>
      <c r="K41" s="15"/>
      <c r="L41" s="15"/>
      <c r="M41" s="15"/>
      <c r="N41" s="15"/>
    </row>
    <row r="42" spans="1:14" ht="15.75" thickBot="1" x14ac:dyDescent="0.3">
      <c r="A42" s="8" t="s">
        <v>44</v>
      </c>
      <c r="B42" s="44" t="s">
        <v>22</v>
      </c>
      <c r="C42" s="27"/>
      <c r="D42" s="6">
        <f>IF(B42=datos!A20,1,0)</f>
        <v>0</v>
      </c>
      <c r="E42" s="16"/>
      <c r="F42" s="23"/>
      <c r="G42" s="23"/>
      <c r="H42" s="15"/>
      <c r="I42" s="15"/>
      <c r="J42" s="15"/>
      <c r="K42" s="15"/>
      <c r="L42" s="15"/>
      <c r="M42" s="15"/>
      <c r="N42" s="15"/>
    </row>
    <row r="43" spans="1:14" ht="15.75" thickBot="1" x14ac:dyDescent="0.3">
      <c r="A43" s="7" t="s">
        <v>45</v>
      </c>
      <c r="B43" s="44" t="s">
        <v>22</v>
      </c>
      <c r="C43" s="28"/>
      <c r="D43" s="6">
        <f>IF(B43=datos!A20,1,0)</f>
        <v>0</v>
      </c>
      <c r="E43" s="16"/>
      <c r="F43" s="23"/>
      <c r="G43" s="23"/>
      <c r="H43" s="15"/>
      <c r="I43" s="15"/>
      <c r="J43" s="15"/>
      <c r="K43" s="15"/>
      <c r="L43" s="15"/>
      <c r="M43" s="15"/>
      <c r="N43" s="15"/>
    </row>
    <row r="44" spans="1:14" ht="19.5" thickBot="1" x14ac:dyDescent="0.35">
      <c r="A44" s="22" t="s">
        <v>48</v>
      </c>
      <c r="B44" s="45"/>
      <c r="C44" s="25"/>
      <c r="D44" s="21"/>
      <c r="E44" s="24"/>
      <c r="F44" s="21"/>
      <c r="G44" s="21"/>
      <c r="H44" s="15"/>
      <c r="I44" s="15"/>
      <c r="J44" s="15"/>
      <c r="K44" s="15"/>
      <c r="L44" s="15"/>
      <c r="M44" s="15"/>
      <c r="N44" s="15"/>
    </row>
    <row r="45" spans="1:14" ht="15.75" thickBot="1" x14ac:dyDescent="0.3">
      <c r="A45" s="20" t="s">
        <v>119</v>
      </c>
      <c r="B45" s="41" t="s">
        <v>22</v>
      </c>
      <c r="C45" s="29"/>
      <c r="D45" s="6"/>
      <c r="E45" s="16"/>
      <c r="F45" s="91" t="s">
        <v>74</v>
      </c>
      <c r="G45" s="91"/>
      <c r="H45" s="16"/>
      <c r="I45" s="16"/>
      <c r="J45" s="16"/>
      <c r="K45" s="16"/>
      <c r="L45" s="16"/>
      <c r="M45" s="15"/>
      <c r="N45" s="15"/>
    </row>
    <row r="46" spans="1:14" ht="15.75" thickBot="1" x14ac:dyDescent="0.3">
      <c r="A46" s="19" t="s">
        <v>49</v>
      </c>
      <c r="B46" s="41"/>
      <c r="C46" s="29"/>
      <c r="D46" s="6"/>
      <c r="E46" s="16"/>
      <c r="F46" s="92">
        <f>SUM(D45:D64)</f>
        <v>14</v>
      </c>
      <c r="G46" s="93"/>
      <c r="H46" s="16"/>
      <c r="I46" s="16"/>
      <c r="J46" s="16"/>
      <c r="K46" s="16"/>
      <c r="L46" s="16"/>
      <c r="M46" s="15"/>
      <c r="N46" s="15"/>
    </row>
    <row r="47" spans="1:14" ht="15.75" thickBot="1" x14ac:dyDescent="0.3">
      <c r="A47" s="20" t="s">
        <v>50</v>
      </c>
      <c r="B47" s="41" t="s">
        <v>22</v>
      </c>
      <c r="C47" s="29"/>
      <c r="D47" s="6">
        <f>IF(B47=datos!A20,1,0)</f>
        <v>0</v>
      </c>
      <c r="E47" s="16"/>
      <c r="F47" s="94"/>
      <c r="G47" s="95"/>
      <c r="H47" s="16"/>
      <c r="I47" s="16"/>
      <c r="J47" s="16"/>
      <c r="K47" s="16"/>
      <c r="L47" s="16"/>
      <c r="M47" s="15"/>
      <c r="N47" s="15"/>
    </row>
    <row r="48" spans="1:14" ht="15.75" thickBot="1" x14ac:dyDescent="0.3">
      <c r="A48" s="19" t="s">
        <v>51</v>
      </c>
      <c r="B48" s="41" t="s">
        <v>23</v>
      </c>
      <c r="C48" s="29"/>
      <c r="D48" s="6">
        <f>IF(B48=datos!A20,1,0)</f>
        <v>1</v>
      </c>
      <c r="E48" s="16">
        <f>IF(B48=datos!A20,1,0)</f>
        <v>1</v>
      </c>
      <c r="F48" s="94"/>
      <c r="G48" s="95"/>
      <c r="H48" s="16"/>
      <c r="I48" s="16"/>
      <c r="J48" s="16"/>
      <c r="K48" s="16"/>
      <c r="L48" s="16"/>
      <c r="M48" s="15"/>
      <c r="N48" s="15"/>
    </row>
    <row r="49" spans="1:14" ht="15.75" thickBot="1" x14ac:dyDescent="0.3">
      <c r="A49" s="20" t="s">
        <v>52</v>
      </c>
      <c r="B49" s="41" t="s">
        <v>23</v>
      </c>
      <c r="C49" s="29"/>
      <c r="D49" s="6">
        <f>IF(B49=datos!A20,1,0)</f>
        <v>1</v>
      </c>
      <c r="E49" s="16"/>
      <c r="F49" s="96"/>
      <c r="G49" s="97"/>
      <c r="H49" s="16"/>
      <c r="I49" s="16"/>
      <c r="J49" s="16"/>
      <c r="K49" s="16"/>
      <c r="L49" s="16"/>
      <c r="M49" s="15"/>
      <c r="N49" s="15"/>
    </row>
    <row r="50" spans="1:14" ht="15.75" thickBot="1" x14ac:dyDescent="0.3">
      <c r="A50" s="19" t="s">
        <v>53</v>
      </c>
      <c r="B50" s="41" t="s">
        <v>23</v>
      </c>
      <c r="C50" s="29"/>
      <c r="D50" s="6">
        <f>IF(B50=datos!A20,1,0)</f>
        <v>1</v>
      </c>
      <c r="E50" s="16"/>
      <c r="F50" s="67" t="s">
        <v>75</v>
      </c>
      <c r="G50" s="67"/>
      <c r="H50" s="16"/>
      <c r="I50" s="16"/>
      <c r="J50" s="16"/>
      <c r="K50" s="16"/>
      <c r="L50" s="16"/>
      <c r="M50" s="15"/>
      <c r="N50" s="15"/>
    </row>
    <row r="51" spans="1:14" ht="15.75" thickBot="1" x14ac:dyDescent="0.3">
      <c r="A51" s="20" t="s">
        <v>54</v>
      </c>
      <c r="B51" s="41" t="s">
        <v>23</v>
      </c>
      <c r="C51" s="29"/>
      <c r="D51" s="6">
        <f>IF(B51=datos!A20,1,0)</f>
        <v>1</v>
      </c>
      <c r="E51" s="16"/>
      <c r="F51" s="61">
        <f>SUM(E45:E64)</f>
        <v>4</v>
      </c>
      <c r="G51" s="62"/>
      <c r="H51" s="16"/>
      <c r="I51" s="16"/>
      <c r="J51" s="16"/>
      <c r="K51" s="16"/>
      <c r="L51" s="16"/>
      <c r="M51" s="15"/>
      <c r="N51" s="15"/>
    </row>
    <row r="52" spans="1:14" ht="15.75" thickBot="1" x14ac:dyDescent="0.3">
      <c r="A52" s="19" t="s">
        <v>55</v>
      </c>
      <c r="B52" s="41" t="s">
        <v>23</v>
      </c>
      <c r="C52" s="29"/>
      <c r="D52" s="6">
        <f>IF(B52=datos!A20,1,0)</f>
        <v>1</v>
      </c>
      <c r="E52" s="16">
        <f>IF(B52=datos!A20,1,0)</f>
        <v>1</v>
      </c>
      <c r="F52" s="63"/>
      <c r="G52" s="64"/>
      <c r="H52" s="16"/>
      <c r="I52" s="16"/>
      <c r="J52" s="16"/>
      <c r="K52" s="16"/>
      <c r="L52" s="16"/>
      <c r="M52" s="15"/>
      <c r="N52" s="15"/>
    </row>
    <row r="53" spans="1:14" ht="15.75" thickBot="1" x14ac:dyDescent="0.3">
      <c r="A53" s="20" t="s">
        <v>56</v>
      </c>
      <c r="B53" s="41" t="s">
        <v>22</v>
      </c>
      <c r="C53" s="29"/>
      <c r="D53" s="6">
        <f>IF(B53=datos!A20,1,0)</f>
        <v>0</v>
      </c>
      <c r="E53" s="16">
        <f>IF(B53=datos!A20,1,0)</f>
        <v>0</v>
      </c>
      <c r="F53" s="63"/>
      <c r="G53" s="64"/>
      <c r="H53" s="16"/>
      <c r="I53" s="16"/>
      <c r="J53" s="16"/>
      <c r="K53" s="16"/>
      <c r="L53" s="16"/>
      <c r="M53" s="15"/>
      <c r="N53" s="15"/>
    </row>
    <row r="54" spans="1:14" ht="15.75" thickBot="1" x14ac:dyDescent="0.3">
      <c r="A54" s="19" t="s">
        <v>57</v>
      </c>
      <c r="B54" s="41" t="s">
        <v>23</v>
      </c>
      <c r="C54" s="29"/>
      <c r="D54" s="6">
        <f>IF(B54=datos!A20,1,0)</f>
        <v>1</v>
      </c>
      <c r="E54" s="16"/>
      <c r="F54" s="65"/>
      <c r="G54" s="66"/>
      <c r="H54" s="16"/>
      <c r="I54" s="16"/>
      <c r="J54" s="16"/>
      <c r="K54" s="16"/>
      <c r="L54" s="16"/>
      <c r="M54" s="15"/>
      <c r="N54" s="15"/>
    </row>
    <row r="55" spans="1:14" ht="15.75" thickBot="1" x14ac:dyDescent="0.3">
      <c r="A55" s="20" t="s">
        <v>58</v>
      </c>
      <c r="B55" s="41" t="s">
        <v>23</v>
      </c>
      <c r="C55" s="29"/>
      <c r="D55" s="6">
        <f>IF(B55=datos!A20,1,0)</f>
        <v>1</v>
      </c>
      <c r="E55" s="16">
        <f>IF(B55=datos!A20,1,0)</f>
        <v>1</v>
      </c>
      <c r="F55" s="35"/>
      <c r="G55" s="35"/>
      <c r="H55" s="16"/>
      <c r="I55" s="16"/>
      <c r="J55" s="16"/>
      <c r="K55" s="16"/>
      <c r="L55" s="16"/>
      <c r="M55" s="15"/>
      <c r="N55" s="15"/>
    </row>
    <row r="56" spans="1:14" ht="15.75" thickBot="1" x14ac:dyDescent="0.3">
      <c r="A56" s="19" t="s">
        <v>59</v>
      </c>
      <c r="B56" s="41" t="s">
        <v>23</v>
      </c>
      <c r="C56" s="29"/>
      <c r="D56" s="6">
        <f>IF(B56=datos!A20,1,0)</f>
        <v>1</v>
      </c>
      <c r="E56" s="16"/>
      <c r="F56" s="35"/>
      <c r="G56" s="35"/>
      <c r="H56" s="16"/>
      <c r="I56" s="16"/>
      <c r="J56" s="16"/>
      <c r="K56" s="16"/>
      <c r="L56" s="16"/>
      <c r="M56" s="15"/>
      <c r="N56" s="15"/>
    </row>
    <row r="57" spans="1:14" ht="15.75" thickBot="1" x14ac:dyDescent="0.3">
      <c r="A57" s="20" t="s">
        <v>60</v>
      </c>
      <c r="B57" s="41" t="s">
        <v>23</v>
      </c>
      <c r="C57" s="29"/>
      <c r="D57" s="6">
        <f>IF(B57=datos!A20,1,0)</f>
        <v>1</v>
      </c>
      <c r="E57" s="16"/>
      <c r="F57" s="35"/>
      <c r="G57" s="35"/>
      <c r="H57" s="16"/>
      <c r="I57" s="16"/>
      <c r="J57" s="16"/>
      <c r="K57" s="16"/>
      <c r="L57" s="16"/>
      <c r="M57" s="15"/>
      <c r="N57" s="15"/>
    </row>
    <row r="58" spans="1:14" ht="15.75" thickBot="1" x14ac:dyDescent="0.3">
      <c r="A58" s="19" t="s">
        <v>61</v>
      </c>
      <c r="B58" s="41" t="s">
        <v>23</v>
      </c>
      <c r="C58" s="29"/>
      <c r="D58" s="6">
        <f>IF(B58=datos!A20,1,0)</f>
        <v>1</v>
      </c>
      <c r="E58" s="16">
        <f>IF(B58=datos!A20,1,0)</f>
        <v>1</v>
      </c>
      <c r="F58" s="35"/>
      <c r="G58" s="35"/>
      <c r="H58" s="16"/>
      <c r="I58" s="16"/>
      <c r="J58" s="16"/>
      <c r="K58" s="16"/>
      <c r="L58" s="16"/>
      <c r="M58" s="15"/>
      <c r="N58" s="15"/>
    </row>
    <row r="59" spans="1:14" ht="15.75" thickBot="1" x14ac:dyDescent="0.3">
      <c r="A59" s="20" t="s">
        <v>62</v>
      </c>
      <c r="B59" s="41" t="s">
        <v>23</v>
      </c>
      <c r="C59" s="29"/>
      <c r="D59" s="6">
        <f>IF(B59=datos!A20,1,0)</f>
        <v>1</v>
      </c>
      <c r="E59" s="16"/>
      <c r="F59" s="35"/>
      <c r="G59" s="35"/>
      <c r="H59" s="16"/>
      <c r="I59" s="16"/>
      <c r="J59" s="16"/>
      <c r="K59" s="16"/>
      <c r="L59" s="16"/>
      <c r="M59" s="15"/>
      <c r="N59" s="15"/>
    </row>
    <row r="60" spans="1:14" ht="15.75" thickBot="1" x14ac:dyDescent="0.3">
      <c r="A60" s="19" t="s">
        <v>63</v>
      </c>
      <c r="B60" s="41" t="s">
        <v>23</v>
      </c>
      <c r="C60" s="29"/>
      <c r="D60" s="6">
        <f>IF(B60=datos!A20,1,0)</f>
        <v>1</v>
      </c>
      <c r="E60" s="16"/>
      <c r="F60" s="35"/>
      <c r="G60" s="35"/>
      <c r="H60" s="16"/>
      <c r="I60" s="16"/>
      <c r="J60" s="16"/>
      <c r="K60" s="16"/>
      <c r="L60" s="16"/>
      <c r="M60" s="15"/>
      <c r="N60" s="15"/>
    </row>
    <row r="61" spans="1:14" ht="15.75" thickBot="1" x14ac:dyDescent="0.3">
      <c r="A61" s="20" t="s">
        <v>64</v>
      </c>
      <c r="B61" s="41" t="s">
        <v>23</v>
      </c>
      <c r="C61" s="29"/>
      <c r="D61" s="6">
        <f>IF(B61=datos!A20,1,0)</f>
        <v>1</v>
      </c>
      <c r="E61" s="16"/>
      <c r="F61" s="35"/>
      <c r="G61" s="35"/>
      <c r="H61" s="16"/>
      <c r="I61" s="16"/>
      <c r="J61" s="16"/>
      <c r="K61" s="16"/>
      <c r="L61" s="16"/>
      <c r="M61" s="15"/>
      <c r="N61" s="15"/>
    </row>
    <row r="62" spans="1:14" ht="15.75" thickBot="1" x14ac:dyDescent="0.3">
      <c r="A62" s="19" t="s">
        <v>65</v>
      </c>
      <c r="B62" s="41"/>
      <c r="C62" s="29"/>
      <c r="D62" s="6"/>
      <c r="E62" s="16"/>
      <c r="F62" s="35"/>
      <c r="G62" s="35"/>
      <c r="H62" s="16"/>
      <c r="I62" s="16"/>
      <c r="J62" s="16"/>
      <c r="K62" s="16"/>
      <c r="L62" s="16"/>
      <c r="M62" s="15"/>
      <c r="N62" s="15"/>
    </row>
    <row r="63" spans="1:14" ht="15.75" thickBot="1" x14ac:dyDescent="0.3">
      <c r="A63" s="20" t="s">
        <v>66</v>
      </c>
      <c r="B63" s="41"/>
      <c r="C63" s="29"/>
      <c r="D63" s="6"/>
      <c r="E63" s="16"/>
      <c r="F63" s="35"/>
      <c r="G63" s="35"/>
      <c r="H63" s="16"/>
      <c r="I63" s="16"/>
      <c r="J63" s="16"/>
      <c r="K63" s="16"/>
      <c r="L63" s="16"/>
      <c r="M63" s="15"/>
      <c r="N63" s="15"/>
    </row>
    <row r="64" spans="1:14" ht="15.75" thickBot="1" x14ac:dyDescent="0.3">
      <c r="A64" s="19" t="s">
        <v>67</v>
      </c>
      <c r="B64" s="41" t="s">
        <v>23</v>
      </c>
      <c r="C64" s="30"/>
      <c r="D64" s="6">
        <f>IF(B64=datos!A20,1,0)</f>
        <v>1</v>
      </c>
      <c r="E64" s="16"/>
      <c r="F64" s="35"/>
      <c r="G64" s="35"/>
      <c r="H64" s="16"/>
      <c r="I64" s="16"/>
      <c r="J64" s="16"/>
      <c r="K64" s="16"/>
      <c r="L64" s="16"/>
      <c r="M64" s="15"/>
      <c r="N64" s="15"/>
    </row>
    <row r="65" spans="1:14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</sheetData>
  <mergeCells count="13">
    <mergeCell ref="J2:L2"/>
    <mergeCell ref="F21:G21"/>
    <mergeCell ref="F22:G24"/>
    <mergeCell ref="F45:G45"/>
    <mergeCell ref="F46:G49"/>
    <mergeCell ref="F51:G54"/>
    <mergeCell ref="F50:G50"/>
    <mergeCell ref="F4:G7"/>
    <mergeCell ref="F3:G3"/>
    <mergeCell ref="F9:G13"/>
    <mergeCell ref="F16:G18"/>
    <mergeCell ref="F15:G15"/>
    <mergeCell ref="F8:G8"/>
  </mergeCells>
  <conditionalFormatting sqref="F4">
    <cfRule type="iconSet" priority="7">
      <iconSet showValue="0">
        <cfvo type="percent" val="0"/>
        <cfvo type="num" val="5"/>
        <cfvo type="num" val="7"/>
      </iconSet>
    </cfRule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F9:G13">
    <cfRule type="iconSet" priority="6">
      <iconSet showValue="0" reverse="1">
        <cfvo type="percent" val="0"/>
        <cfvo type="num" val="6" gte="0"/>
        <cfvo type="num" val="8" gte="0"/>
      </iconSet>
    </cfRule>
  </conditionalFormatting>
  <conditionalFormatting sqref="F46:G49">
    <cfRule type="iconSet" priority="3">
      <iconSet showValue="0" reverse="1">
        <cfvo type="percent" val="0"/>
        <cfvo type="num" val="10"/>
        <cfvo type="num" val="14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370D45D-B211-47C8-85C2-19365D23AE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2"/>
              <x14:cfIcon iconSet="3TrafficLights2" iconId="2"/>
              <x14:cfIcon iconSet="3Symbols2" iconId="0"/>
            </x14:iconSet>
          </x14:cfRule>
          <xm:sqref>F16:G18</xm:sqref>
        </x14:conditionalFormatting>
        <x14:conditionalFormatting xmlns:xm="http://schemas.microsoft.com/office/excel/2006/main">
          <x14:cfRule type="iconSet" priority="4" id="{3C3B15CC-8B31-4C4F-8E52-022F5763D8F1}">
            <x14:iconSet iconSet="3Symbols2" showValue="0" custom="1">
              <x14:cfvo type="percent">
                <xm:f>0</xm:f>
              </x14:cfvo>
              <x14:cfvo type="num">
                <xm:f>7</xm:f>
              </x14:cfvo>
              <x14:cfvo type="num">
                <xm:f>11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F22:G24</xm:sqref>
        </x14:conditionalFormatting>
        <x14:conditionalFormatting xmlns:xm="http://schemas.microsoft.com/office/excel/2006/main">
          <x14:cfRule type="iconSet" priority="2" id="{92F485E2-EC41-4287-AE15-279971D31F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F51:G54</xm:sqref>
        </x14:conditionalFormatting>
        <x14:conditionalFormatting xmlns:xm="http://schemas.microsoft.com/office/excel/2006/main">
          <x14:cfRule type="iconSet" priority="1" id="{CAF46D99-C83F-4DA4-8ED8-F210373A8DBE}">
            <x14:iconSet iconSet="4Rating" showValue="0" custom="1">
              <x14:cfvo type="percent">
                <xm:f>0</xm:f>
              </x14:cfvo>
              <x14:cfvo type="num">
                <xm:f>23</xm:f>
              </x14:cfvo>
              <x14:cfvo type="num">
                <xm:f>25</xm:f>
              </x14:cfvo>
              <x14:cfvo type="num" gte="0">
                <xm:f>30</xm:f>
              </x14:cfvo>
              <x14:cfIcon iconSet="3Flags" iconId="2"/>
              <x14:cfIcon iconSet="3Flags" iconId="1"/>
              <x14:cfIcon iconSet="3Flags" iconId="0"/>
              <x14:cfIcon iconSet="3Symbols" iconId="0"/>
            </x14:iconSet>
          </x14:cfRule>
          <xm:sqref>J3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430A615-5DA3-442D-907D-97A7DB55F7D4}">
          <x14:formula1>
            <xm:f>datos!$A$19:$A$22</xm:f>
          </x14:formula1>
          <xm:sqref>B9:B43 B45:B64</xm:sqref>
        </x14:dataValidation>
        <x14:dataValidation type="list" allowBlank="1" showInputMessage="1" showErrorMessage="1" xr:uid="{B6F58ADB-F5DE-4AA2-A086-1D14A8FFC465}">
          <x14:formula1>
            <xm:f>datos!$A$14:$A$17</xm:f>
          </x14:formula1>
          <xm:sqref>B5:B8</xm:sqref>
        </x14:dataValidation>
        <x14:dataValidation type="list" allowBlank="1" showInputMessage="1" showErrorMessage="1" xr:uid="{F262B622-39D6-4A80-8D85-98BA59D5DE1D}">
          <x14:formula1>
            <xm:f>datos!$A$8:$A$10</xm:f>
          </x14:formula1>
          <xm:sqref>B4</xm:sqref>
        </x14:dataValidation>
        <x14:dataValidation type="list" allowBlank="1" showInputMessage="1" showErrorMessage="1" xr:uid="{599D91E5-3194-4FC1-B1E6-4C6FA08D04E0}">
          <x14:formula1>
            <xm:f>datos!$A$3:$A$5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F2EA-BC3B-446A-B6D1-0C667A551138}">
  <sheetPr codeName="Hoja2"/>
  <dimension ref="A1:O79"/>
  <sheetViews>
    <sheetView tabSelected="1" topLeftCell="A13" workbookViewId="0">
      <selection activeCell="A29" sqref="A29"/>
    </sheetView>
  </sheetViews>
  <sheetFormatPr baseColWidth="10" defaultRowHeight="15" x14ac:dyDescent="0.25"/>
  <cols>
    <col min="1" max="1" width="67.140625" customWidth="1"/>
    <col min="2" max="2" width="15.5703125" bestFit="1" customWidth="1"/>
    <col min="3" max="3" width="3.7109375" customWidth="1"/>
    <col min="4" max="4" width="11.85546875" hidden="1" customWidth="1"/>
    <col min="5" max="5" width="11.28515625" hidden="1" customWidth="1"/>
    <col min="9" max="9" width="8.28515625" customWidth="1"/>
    <col min="11" max="11" width="17.7109375" customWidth="1"/>
  </cols>
  <sheetData>
    <row r="1" spans="1:14" ht="19.5" thickBot="1" x14ac:dyDescent="0.35">
      <c r="A1" s="48" t="s">
        <v>46</v>
      </c>
      <c r="B1" s="55"/>
      <c r="C1" s="32"/>
      <c r="D1" s="39"/>
      <c r="E1" s="32"/>
      <c r="F1" s="32"/>
      <c r="G1" s="32"/>
      <c r="H1" s="15"/>
      <c r="I1" s="15"/>
      <c r="J1" s="15"/>
      <c r="K1" s="15"/>
      <c r="L1" s="15"/>
      <c r="M1" s="15"/>
      <c r="N1" s="15"/>
    </row>
    <row r="2" spans="1:14" ht="15.75" thickBot="1" x14ac:dyDescent="0.3">
      <c r="A2" s="1" t="s">
        <v>2</v>
      </c>
      <c r="B2" s="44"/>
      <c r="C2" s="49"/>
      <c r="D2" s="50"/>
      <c r="E2" s="15"/>
      <c r="F2" s="15"/>
      <c r="G2" s="15"/>
      <c r="H2" s="15"/>
      <c r="I2" s="15"/>
      <c r="J2" s="89" t="s">
        <v>76</v>
      </c>
      <c r="K2" s="89"/>
      <c r="L2" s="89"/>
      <c r="M2" s="15"/>
      <c r="N2" s="15"/>
    </row>
    <row r="3" spans="1:14" ht="62.25" thickBot="1" x14ac:dyDescent="0.95">
      <c r="A3" s="3" t="s">
        <v>3</v>
      </c>
      <c r="B3" s="56" t="s">
        <v>4</v>
      </c>
      <c r="C3" s="14"/>
      <c r="D3" s="6"/>
      <c r="E3" s="15"/>
      <c r="F3" s="74" t="s">
        <v>46</v>
      </c>
      <c r="G3" s="74"/>
      <c r="H3" s="15"/>
      <c r="I3" s="32"/>
      <c r="J3" s="33">
        <f>SUM(D9:D77)</f>
        <v>41</v>
      </c>
      <c r="K3" s="57" t="str">
        <f>IF(J3&gt;21,datos!A25,datos!A26)</f>
        <v>Riesgo latente, se va a quedar poco tiempo</v>
      </c>
      <c r="L3" s="32"/>
      <c r="M3" s="15"/>
      <c r="N3" s="15"/>
    </row>
    <row r="4" spans="1:14" ht="30" customHeight="1" thickBot="1" x14ac:dyDescent="0.3">
      <c r="A4" s="4" t="s">
        <v>121</v>
      </c>
      <c r="B4" s="41" t="s">
        <v>7</v>
      </c>
      <c r="C4" s="10"/>
      <c r="D4" s="6">
        <f>IF(OR(B4=datos!A9,B4=datos!A8),1,2)</f>
        <v>1</v>
      </c>
      <c r="E4" s="15"/>
      <c r="F4" s="68">
        <f>SUM(D4:D7)</f>
        <v>4</v>
      </c>
      <c r="G4" s="69"/>
      <c r="H4" s="15"/>
      <c r="I4" s="15"/>
      <c r="J4" s="32"/>
      <c r="K4" s="32"/>
      <c r="L4" s="15"/>
      <c r="M4" s="15"/>
      <c r="N4" s="15"/>
    </row>
    <row r="5" spans="1:14" ht="15.75" thickBot="1" x14ac:dyDescent="0.3">
      <c r="A5" s="5" t="s">
        <v>120</v>
      </c>
      <c r="B5" s="41" t="s">
        <v>13</v>
      </c>
      <c r="C5" s="10"/>
      <c r="D5" s="6">
        <f>IF(B5=datos!A16,1,2)</f>
        <v>1</v>
      </c>
      <c r="E5" s="15"/>
      <c r="F5" s="70"/>
      <c r="G5" s="71"/>
      <c r="H5" s="15"/>
      <c r="I5" s="15"/>
      <c r="K5" s="15"/>
      <c r="L5" s="15"/>
      <c r="M5" s="15"/>
      <c r="N5" s="15"/>
    </row>
    <row r="6" spans="1:14" ht="30" customHeight="1" thickBot="1" x14ac:dyDescent="0.3">
      <c r="A6" s="4" t="s">
        <v>109</v>
      </c>
      <c r="B6" s="41" t="s">
        <v>13</v>
      </c>
      <c r="C6" s="10"/>
      <c r="D6" s="6">
        <f>IF(B6=datos!A16,1,2)</f>
        <v>1</v>
      </c>
      <c r="E6" s="15"/>
      <c r="F6" s="70"/>
      <c r="G6" s="71"/>
      <c r="H6" s="15"/>
      <c r="I6" s="15"/>
      <c r="J6" s="15"/>
      <c r="K6" s="15"/>
      <c r="L6" s="15"/>
      <c r="M6" s="15"/>
      <c r="N6" s="15"/>
    </row>
    <row r="7" spans="1:14" ht="30" customHeight="1" thickBot="1" x14ac:dyDescent="0.3">
      <c r="A7" s="5" t="s">
        <v>116</v>
      </c>
      <c r="B7" s="41" t="s">
        <v>13</v>
      </c>
      <c r="C7" s="11"/>
      <c r="D7" s="6">
        <f>IF(B7=datos!A16,1,2)</f>
        <v>1</v>
      </c>
      <c r="E7" s="15"/>
      <c r="F7" s="72"/>
      <c r="G7" s="73"/>
      <c r="H7" s="15"/>
      <c r="I7" s="15"/>
      <c r="J7" s="15"/>
      <c r="K7" s="15"/>
      <c r="L7" s="15"/>
      <c r="M7" s="15"/>
      <c r="N7" s="15"/>
    </row>
    <row r="8" spans="1:14" ht="19.5" thickBot="1" x14ac:dyDescent="0.35">
      <c r="A8" s="17" t="s">
        <v>47</v>
      </c>
      <c r="B8" s="42"/>
      <c r="C8" s="23"/>
      <c r="D8" s="23"/>
      <c r="E8" s="15"/>
      <c r="F8" s="88" t="s">
        <v>70</v>
      </c>
      <c r="G8" s="88"/>
      <c r="H8" s="15"/>
      <c r="I8" s="15"/>
      <c r="J8" s="15"/>
      <c r="K8" s="15"/>
      <c r="L8" s="15"/>
      <c r="M8" s="15"/>
      <c r="N8" s="15"/>
    </row>
    <row r="9" spans="1:14" ht="15.75" thickBot="1" x14ac:dyDescent="0.3">
      <c r="A9" s="7" t="s">
        <v>77</v>
      </c>
      <c r="B9" s="43" t="s">
        <v>23</v>
      </c>
      <c r="C9" s="12"/>
      <c r="D9" s="6">
        <f>IF(B9=datos!A20,1,0)</f>
        <v>1</v>
      </c>
      <c r="E9" s="18"/>
      <c r="F9" s="75">
        <f>SUM(D9:D43)</f>
        <v>16</v>
      </c>
      <c r="G9" s="76"/>
      <c r="H9" s="15"/>
      <c r="I9" s="15"/>
      <c r="J9" s="15"/>
      <c r="K9" s="15"/>
      <c r="L9" s="15"/>
      <c r="M9" s="15"/>
      <c r="N9" s="15"/>
    </row>
    <row r="10" spans="1:14" ht="15.75" thickBot="1" x14ac:dyDescent="0.3">
      <c r="A10" s="8" t="s">
        <v>78</v>
      </c>
      <c r="B10" s="44" t="s">
        <v>23</v>
      </c>
      <c r="C10" s="13"/>
      <c r="D10" s="6">
        <f>IF(B10=datos!A20,1,0)</f>
        <v>1</v>
      </c>
      <c r="E10" s="18"/>
      <c r="F10" s="77"/>
      <c r="G10" s="78"/>
      <c r="H10" s="15"/>
      <c r="I10" s="15"/>
      <c r="J10" s="15"/>
      <c r="K10" s="15"/>
      <c r="L10" s="15"/>
      <c r="M10" s="15"/>
      <c r="N10" s="15"/>
    </row>
    <row r="11" spans="1:14" ht="15.75" thickBot="1" x14ac:dyDescent="0.3">
      <c r="A11" s="7" t="s">
        <v>15</v>
      </c>
      <c r="B11" s="44"/>
      <c r="C11" s="13"/>
      <c r="D11" s="6"/>
      <c r="E11" s="18"/>
      <c r="F11" s="77"/>
      <c r="G11" s="78"/>
      <c r="H11" s="15"/>
      <c r="I11" s="15"/>
      <c r="J11" s="15"/>
      <c r="K11" s="15"/>
      <c r="L11" s="15"/>
      <c r="M11" s="15"/>
      <c r="N11" s="15"/>
    </row>
    <row r="12" spans="1:14" ht="15.75" thickBot="1" x14ac:dyDescent="0.3">
      <c r="A12" t="s">
        <v>79</v>
      </c>
      <c r="B12" s="44"/>
      <c r="C12" s="13"/>
      <c r="D12" s="6"/>
      <c r="E12" s="18"/>
      <c r="F12" s="77"/>
      <c r="G12" s="78"/>
      <c r="H12" s="15"/>
      <c r="I12" s="15"/>
      <c r="J12" s="15"/>
      <c r="K12" s="15"/>
      <c r="L12" s="15"/>
      <c r="M12" s="15"/>
      <c r="N12" s="15"/>
    </row>
    <row r="13" spans="1:14" ht="15.75" thickBot="1" x14ac:dyDescent="0.3">
      <c r="A13" s="7" t="s">
        <v>80</v>
      </c>
      <c r="B13" s="44" t="s">
        <v>23</v>
      </c>
      <c r="C13" s="13"/>
      <c r="D13" s="6">
        <f>IF(B13=datos!A20,1,0)</f>
        <v>1</v>
      </c>
      <c r="E13" s="18"/>
      <c r="F13" s="79"/>
      <c r="G13" s="80"/>
      <c r="H13" s="15"/>
      <c r="I13" s="15"/>
      <c r="J13" s="15"/>
      <c r="K13" s="15"/>
      <c r="L13" s="15"/>
      <c r="M13" s="15"/>
      <c r="N13" s="15"/>
    </row>
    <row r="14" spans="1:14" ht="15.75" thickBot="1" x14ac:dyDescent="0.3">
      <c r="A14" t="s">
        <v>81</v>
      </c>
      <c r="B14" s="44"/>
      <c r="C14" s="13"/>
      <c r="D14" s="6" t="s">
        <v>68</v>
      </c>
      <c r="E14" s="18"/>
      <c r="F14" s="23"/>
      <c r="G14" s="23"/>
      <c r="H14" s="15"/>
      <c r="I14" s="15"/>
      <c r="J14" s="15"/>
      <c r="K14" s="15"/>
      <c r="L14" s="15"/>
      <c r="M14" s="15"/>
      <c r="N14" s="15"/>
    </row>
    <row r="15" spans="1:14" ht="15.75" thickBot="1" x14ac:dyDescent="0.3">
      <c r="A15" s="7" t="s">
        <v>82</v>
      </c>
      <c r="B15" s="44" t="s">
        <v>23</v>
      </c>
      <c r="C15" s="13"/>
      <c r="D15" s="6">
        <f>IF(B15=datos!A20,1,0)</f>
        <v>1</v>
      </c>
      <c r="E15" s="18"/>
      <c r="F15" s="87" t="s">
        <v>69</v>
      </c>
      <c r="G15" s="87"/>
      <c r="H15" s="15"/>
      <c r="I15" s="15"/>
      <c r="J15" s="15"/>
      <c r="K15" s="15"/>
      <c r="L15" s="15"/>
      <c r="M15" s="15"/>
      <c r="N15" s="15"/>
    </row>
    <row r="16" spans="1:14" ht="15.75" thickBot="1" x14ac:dyDescent="0.3">
      <c r="A16" t="s">
        <v>83</v>
      </c>
      <c r="B16" s="44"/>
      <c r="C16" s="13"/>
      <c r="D16" s="6"/>
      <c r="E16" s="18"/>
      <c r="F16" s="81">
        <f>SUM(E9:E56)</f>
        <v>6</v>
      </c>
      <c r="G16" s="82"/>
      <c r="H16" s="15"/>
      <c r="I16" s="15"/>
      <c r="J16" s="15"/>
      <c r="K16" s="15"/>
      <c r="L16" s="15"/>
      <c r="M16" s="15"/>
      <c r="N16" s="15"/>
    </row>
    <row r="17" spans="1:14" ht="15.75" thickBot="1" x14ac:dyDescent="0.3">
      <c r="A17" s="7" t="s">
        <v>84</v>
      </c>
      <c r="B17" s="44"/>
      <c r="C17" s="13"/>
      <c r="D17" s="6"/>
      <c r="E17" s="18"/>
      <c r="F17" s="83"/>
      <c r="G17" s="84"/>
      <c r="H17" s="15"/>
      <c r="I17" s="15"/>
      <c r="J17" s="15"/>
      <c r="K17" s="15"/>
      <c r="L17" s="15"/>
      <c r="M17" s="15"/>
      <c r="N17" s="15"/>
    </row>
    <row r="18" spans="1:14" ht="15.75" thickBot="1" x14ac:dyDescent="0.3">
      <c r="A18" t="s">
        <v>16</v>
      </c>
      <c r="B18" s="44"/>
      <c r="C18" s="13"/>
      <c r="D18" s="6"/>
      <c r="E18" s="18"/>
      <c r="F18" s="85"/>
      <c r="G18" s="86"/>
      <c r="H18" s="15"/>
      <c r="I18" s="15"/>
      <c r="J18" s="15"/>
      <c r="K18" s="15"/>
      <c r="L18" s="15"/>
      <c r="M18" s="15"/>
      <c r="N18" s="15"/>
    </row>
    <row r="19" spans="1:14" ht="15.75" thickBot="1" x14ac:dyDescent="0.3">
      <c r="A19" s="7" t="s">
        <v>17</v>
      </c>
      <c r="B19" s="44"/>
      <c r="C19" s="13"/>
      <c r="D19" s="6"/>
      <c r="E19" s="18"/>
      <c r="F19" s="23"/>
      <c r="G19" s="23"/>
      <c r="H19" s="15"/>
      <c r="I19" s="15"/>
      <c r="J19" s="15"/>
      <c r="K19" s="15"/>
      <c r="L19" s="15"/>
      <c r="M19" s="15"/>
      <c r="N19" s="15"/>
    </row>
    <row r="20" spans="1:14" ht="15.75" thickBot="1" x14ac:dyDescent="0.3">
      <c r="A20" t="s">
        <v>18</v>
      </c>
      <c r="B20" s="44"/>
      <c r="C20" s="13"/>
      <c r="D20" s="6"/>
      <c r="E20" s="18"/>
      <c r="F20" s="23"/>
      <c r="G20" s="23"/>
      <c r="H20" s="15"/>
      <c r="I20" s="15"/>
      <c r="J20" s="15"/>
      <c r="K20" s="15"/>
      <c r="L20" s="15"/>
      <c r="M20" s="15"/>
      <c r="N20" s="15"/>
    </row>
    <row r="21" spans="1:14" ht="15.75" thickBot="1" x14ac:dyDescent="0.3">
      <c r="A21" s="7" t="s">
        <v>112</v>
      </c>
      <c r="B21" s="44" t="s">
        <v>23</v>
      </c>
      <c r="C21" s="13"/>
      <c r="D21" s="6">
        <f>IF(B21=datos!A20,1,0)</f>
        <v>1</v>
      </c>
      <c r="E21" s="18">
        <f>IF(B21=datos!A20,1,0)</f>
        <v>1</v>
      </c>
      <c r="F21" s="90" t="s">
        <v>104</v>
      </c>
      <c r="G21" s="90"/>
      <c r="H21" s="15"/>
      <c r="I21" s="15"/>
      <c r="J21" s="15"/>
      <c r="K21" s="15"/>
      <c r="L21" s="15"/>
      <c r="M21" s="15"/>
      <c r="N21" s="15"/>
    </row>
    <row r="22" spans="1:14" ht="15.75" thickBot="1" x14ac:dyDescent="0.3">
      <c r="A22" s="8" t="s">
        <v>85</v>
      </c>
      <c r="B22" s="44" t="s">
        <v>23</v>
      </c>
      <c r="C22" s="13"/>
      <c r="D22" s="6">
        <f>IF(B22=datos!A20,1,0)</f>
        <v>1</v>
      </c>
      <c r="E22" s="18">
        <f>IF(B22=datos!A20,1,0)</f>
        <v>1</v>
      </c>
      <c r="F22" s="81">
        <f>SUM(D50:D56)</f>
        <v>7</v>
      </c>
      <c r="G22" s="82"/>
      <c r="H22" s="15"/>
      <c r="I22" s="15"/>
      <c r="J22" s="15"/>
      <c r="K22" s="15"/>
      <c r="L22" s="15"/>
      <c r="M22" s="15"/>
      <c r="N22" s="15"/>
    </row>
    <row r="23" spans="1:14" ht="15.75" thickBot="1" x14ac:dyDescent="0.3">
      <c r="A23" s="7" t="s">
        <v>21</v>
      </c>
      <c r="B23" s="44" t="s">
        <v>23</v>
      </c>
      <c r="C23" s="13"/>
      <c r="D23" s="6">
        <f>IF(B23=datos!A20,1,0)</f>
        <v>1</v>
      </c>
      <c r="E23" s="18"/>
      <c r="F23" s="83"/>
      <c r="G23" s="84"/>
      <c r="H23" s="15"/>
      <c r="I23" s="15"/>
      <c r="J23" s="15"/>
      <c r="K23" s="15"/>
      <c r="L23" s="15"/>
      <c r="M23" s="15"/>
      <c r="N23" s="15"/>
    </row>
    <row r="24" spans="1:14" ht="15.75" thickBot="1" x14ac:dyDescent="0.3">
      <c r="A24" s="8" t="s">
        <v>96</v>
      </c>
      <c r="B24" s="44" t="s">
        <v>23</v>
      </c>
      <c r="C24" s="13"/>
      <c r="D24" s="6">
        <f>IF(B24=datos!A20,1,0)</f>
        <v>1</v>
      </c>
      <c r="E24" s="18"/>
      <c r="F24" s="85"/>
      <c r="G24" s="86"/>
      <c r="H24" s="15"/>
      <c r="I24" s="15"/>
      <c r="J24" s="15"/>
      <c r="K24" s="15"/>
      <c r="L24" s="15"/>
      <c r="M24" s="15"/>
      <c r="N24" s="15"/>
    </row>
    <row r="25" spans="1:14" ht="15.75" thickBot="1" x14ac:dyDescent="0.3">
      <c r="A25" s="7" t="s">
        <v>86</v>
      </c>
      <c r="B25" s="44" t="s">
        <v>23</v>
      </c>
      <c r="C25" s="13"/>
      <c r="D25" s="6">
        <f>IF(B25=datos!A20,1,0)</f>
        <v>1</v>
      </c>
      <c r="E25" s="18"/>
      <c r="F25" s="23"/>
      <c r="G25" s="23"/>
      <c r="H25" s="15"/>
      <c r="I25" s="15"/>
      <c r="J25" s="15"/>
      <c r="K25" s="15"/>
      <c r="L25" s="15"/>
      <c r="M25" s="15"/>
      <c r="N25" s="15"/>
    </row>
    <row r="26" spans="1:14" ht="15.75" thickBot="1" x14ac:dyDescent="0.3">
      <c r="A26" s="8" t="s">
        <v>29</v>
      </c>
      <c r="B26" s="44" t="s">
        <v>23</v>
      </c>
      <c r="C26" s="13"/>
      <c r="D26" s="6">
        <f>IF(B26=datos!A20,1,0)</f>
        <v>1</v>
      </c>
      <c r="E26" s="18"/>
      <c r="F26" s="23"/>
      <c r="G26" s="23"/>
      <c r="H26" s="15"/>
      <c r="I26" s="15"/>
      <c r="J26" s="15"/>
      <c r="K26" s="15"/>
      <c r="L26" s="15"/>
      <c r="M26" s="15"/>
      <c r="N26" s="15"/>
    </row>
    <row r="27" spans="1:14" ht="15.75" thickBot="1" x14ac:dyDescent="0.3">
      <c r="A27" s="7" t="s">
        <v>110</v>
      </c>
      <c r="B27" s="44"/>
      <c r="C27" s="13"/>
      <c r="D27" s="6"/>
      <c r="E27" s="18"/>
      <c r="F27" s="23"/>
      <c r="G27" s="23"/>
      <c r="H27" s="15"/>
      <c r="I27" s="15"/>
      <c r="J27" s="15"/>
      <c r="K27" s="15"/>
      <c r="L27" s="15"/>
      <c r="M27" s="15"/>
      <c r="N27" s="15"/>
    </row>
    <row r="28" spans="1:14" ht="15.75" thickBot="1" x14ac:dyDescent="0.3">
      <c r="A28" s="8" t="s">
        <v>123</v>
      </c>
      <c r="B28" s="44"/>
      <c r="C28" s="13"/>
      <c r="D28" s="6"/>
      <c r="E28" s="18"/>
      <c r="F28" s="23"/>
      <c r="G28" s="23"/>
      <c r="H28" s="15"/>
      <c r="I28" s="15"/>
      <c r="J28" s="15"/>
      <c r="K28" s="15"/>
      <c r="L28" s="15"/>
      <c r="M28" s="15"/>
      <c r="N28" s="15"/>
    </row>
    <row r="29" spans="1:14" ht="15.75" thickBot="1" x14ac:dyDescent="0.3">
      <c r="A29" s="7" t="s">
        <v>97</v>
      </c>
      <c r="B29" s="44"/>
      <c r="C29" s="13"/>
      <c r="D29" s="6"/>
      <c r="E29" s="18"/>
      <c r="F29" s="23"/>
      <c r="G29" s="23"/>
      <c r="H29" s="15"/>
      <c r="I29" s="15"/>
      <c r="J29" s="15"/>
      <c r="K29" s="15"/>
      <c r="L29" s="15"/>
      <c r="M29" s="15"/>
      <c r="N29" s="15"/>
    </row>
    <row r="30" spans="1:14" ht="15.75" customHeight="1" thickBot="1" x14ac:dyDescent="0.3">
      <c r="A30" s="8" t="s">
        <v>87</v>
      </c>
      <c r="B30" s="44"/>
      <c r="C30" s="13"/>
      <c r="D30" s="6"/>
      <c r="E30" s="18"/>
      <c r="F30" s="23"/>
      <c r="G30" s="23"/>
      <c r="H30" s="15"/>
      <c r="I30" s="15"/>
      <c r="J30" s="15"/>
      <c r="K30" s="15"/>
      <c r="L30" s="15"/>
      <c r="M30" s="15"/>
      <c r="N30" s="15"/>
    </row>
    <row r="31" spans="1:14" ht="15.75" thickBot="1" x14ac:dyDescent="0.3">
      <c r="A31" s="7" t="s">
        <v>88</v>
      </c>
      <c r="B31" s="44"/>
      <c r="C31" s="13"/>
      <c r="D31" s="6"/>
      <c r="E31" s="18"/>
      <c r="F31" s="23"/>
      <c r="G31" s="23"/>
      <c r="H31" s="15"/>
      <c r="I31" s="15"/>
      <c r="J31" s="15"/>
      <c r="K31" s="15"/>
      <c r="L31" s="15"/>
      <c r="M31" s="15"/>
      <c r="N31" s="15"/>
    </row>
    <row r="32" spans="1:14" ht="15.75" thickBot="1" x14ac:dyDescent="0.3">
      <c r="A32" t="s">
        <v>89</v>
      </c>
      <c r="B32" s="44"/>
      <c r="C32" s="13"/>
      <c r="D32" s="6"/>
      <c r="E32" s="18"/>
      <c r="F32" s="23"/>
      <c r="G32" s="23"/>
      <c r="H32" s="15"/>
      <c r="I32" s="15"/>
      <c r="J32" s="15"/>
      <c r="K32" s="15"/>
      <c r="L32" s="15"/>
      <c r="M32" s="15"/>
      <c r="N32" s="15"/>
    </row>
    <row r="33" spans="1:14" ht="15.75" thickBot="1" x14ac:dyDescent="0.3">
      <c r="A33" s="7" t="s">
        <v>90</v>
      </c>
      <c r="B33" s="44"/>
      <c r="C33" s="13"/>
      <c r="D33" s="6"/>
      <c r="E33" s="18"/>
      <c r="F33" s="23"/>
      <c r="G33" s="23"/>
      <c r="H33" s="15"/>
      <c r="I33" s="15"/>
      <c r="J33" s="15"/>
      <c r="K33" s="15"/>
      <c r="L33" s="15"/>
      <c r="M33" s="15"/>
      <c r="N33" s="15"/>
    </row>
    <row r="34" spans="1:14" ht="15.75" thickBot="1" x14ac:dyDescent="0.3">
      <c r="A34" t="s">
        <v>30</v>
      </c>
      <c r="B34" s="44" t="s">
        <v>23</v>
      </c>
      <c r="C34" s="13"/>
      <c r="D34" s="6">
        <f>IF(B34=datos!A20,1,0)</f>
        <v>1</v>
      </c>
      <c r="E34" s="18"/>
      <c r="F34" s="23"/>
      <c r="G34" s="23"/>
      <c r="H34" s="15"/>
      <c r="I34" s="15"/>
      <c r="J34" s="15"/>
      <c r="K34" s="15"/>
      <c r="L34" s="15"/>
      <c r="M34" s="15"/>
      <c r="N34" s="15"/>
    </row>
    <row r="35" spans="1:14" ht="15.75" thickBot="1" x14ac:dyDescent="0.3">
      <c r="A35" s="7" t="s">
        <v>31</v>
      </c>
      <c r="B35" s="44" t="s">
        <v>23</v>
      </c>
      <c r="C35" s="13"/>
      <c r="D35" s="6">
        <f>IF(B35=datos!A20,1,0)</f>
        <v>1</v>
      </c>
      <c r="E35" s="18"/>
      <c r="F35" s="23"/>
      <c r="G35" s="23"/>
      <c r="H35" s="15"/>
      <c r="I35" s="15"/>
      <c r="J35" s="15"/>
      <c r="K35" s="15"/>
      <c r="L35" s="15"/>
      <c r="M35" s="15"/>
      <c r="N35" s="15"/>
    </row>
    <row r="36" spans="1:14" ht="15.75" thickBot="1" x14ac:dyDescent="0.3">
      <c r="A36" t="s">
        <v>32</v>
      </c>
      <c r="B36" s="44" t="s">
        <v>23</v>
      </c>
      <c r="C36" s="13"/>
      <c r="D36" s="6">
        <f>IF(B36=datos!A20,1,0)</f>
        <v>1</v>
      </c>
      <c r="E36" s="18"/>
      <c r="F36" s="23"/>
      <c r="G36" s="23"/>
      <c r="H36" s="15"/>
      <c r="I36" s="15"/>
      <c r="J36" s="15"/>
      <c r="K36" s="15"/>
      <c r="L36" s="15"/>
      <c r="M36" s="15"/>
      <c r="N36" s="15"/>
    </row>
    <row r="37" spans="1:14" ht="15.75" thickBot="1" x14ac:dyDescent="0.3">
      <c r="A37" s="7" t="s">
        <v>33</v>
      </c>
      <c r="B37" s="44" t="s">
        <v>23</v>
      </c>
      <c r="C37" s="13"/>
      <c r="D37" s="6">
        <f>IF(B37=datos!A20,1,0)</f>
        <v>1</v>
      </c>
      <c r="E37" s="18">
        <f>IF(B37=datos!A20,1,0)</f>
        <v>1</v>
      </c>
      <c r="F37" s="23"/>
      <c r="G37" s="23"/>
      <c r="H37" s="15"/>
      <c r="I37" s="15"/>
      <c r="J37" s="15"/>
      <c r="K37" s="15"/>
      <c r="L37" s="15"/>
      <c r="M37" s="15"/>
      <c r="N37" s="15"/>
    </row>
    <row r="38" spans="1:14" ht="15.75" thickBot="1" x14ac:dyDescent="0.3">
      <c r="A38" t="s">
        <v>91</v>
      </c>
      <c r="B38" s="44"/>
      <c r="C38" s="13"/>
      <c r="D38" s="6"/>
      <c r="E38" s="18"/>
      <c r="F38" s="23"/>
      <c r="G38" s="23"/>
      <c r="H38" s="15"/>
      <c r="I38" s="15"/>
      <c r="J38" s="15"/>
      <c r="K38" s="15"/>
      <c r="L38" s="15"/>
      <c r="M38" s="15"/>
      <c r="N38" s="15"/>
    </row>
    <row r="39" spans="1:14" ht="15.75" thickBot="1" x14ac:dyDescent="0.3">
      <c r="A39" s="7" t="s">
        <v>113</v>
      </c>
      <c r="B39" s="44"/>
      <c r="C39" s="13"/>
      <c r="D39" s="6"/>
      <c r="E39" s="18"/>
      <c r="F39" s="23"/>
      <c r="G39" s="23"/>
      <c r="H39" s="15"/>
      <c r="I39" s="15"/>
      <c r="J39" s="15"/>
      <c r="K39" s="15"/>
      <c r="L39" s="15"/>
      <c r="M39" s="15"/>
      <c r="N39" s="15"/>
    </row>
    <row r="40" spans="1:14" ht="15.75" thickBot="1" x14ac:dyDescent="0.3">
      <c r="A40" s="8" t="s">
        <v>102</v>
      </c>
      <c r="B40" s="44"/>
      <c r="C40" s="13"/>
      <c r="D40" s="6"/>
      <c r="E40" s="18"/>
      <c r="F40" s="23"/>
      <c r="G40" s="23"/>
      <c r="H40" s="15"/>
      <c r="I40" s="15"/>
      <c r="J40" s="15"/>
      <c r="K40" s="15"/>
      <c r="L40" s="15"/>
      <c r="M40" s="15"/>
      <c r="N40" s="15"/>
    </row>
    <row r="41" spans="1:14" ht="15.75" thickBot="1" x14ac:dyDescent="0.3">
      <c r="A41" s="7" t="s">
        <v>114</v>
      </c>
      <c r="B41" s="44" t="s">
        <v>23</v>
      </c>
      <c r="C41" s="13"/>
      <c r="D41" s="6">
        <f>IF(B41=datos!A20,1,0)</f>
        <v>1</v>
      </c>
      <c r="E41" s="18">
        <f>IF(B41=datos!A20,1,0)</f>
        <v>1</v>
      </c>
      <c r="F41" s="23"/>
      <c r="G41" s="23"/>
      <c r="H41" s="15"/>
      <c r="I41" s="15"/>
      <c r="J41" s="15"/>
      <c r="K41" s="15"/>
      <c r="L41" s="15"/>
      <c r="M41" s="15"/>
      <c r="N41" s="15"/>
    </row>
    <row r="42" spans="1:14" ht="30.75" thickBot="1" x14ac:dyDescent="0.3">
      <c r="A42" s="8" t="s">
        <v>92</v>
      </c>
      <c r="B42" s="44" t="s">
        <v>23</v>
      </c>
      <c r="C42" s="13"/>
      <c r="D42" s="6">
        <f>IF(B42=datos!A20,1,0)</f>
        <v>1</v>
      </c>
      <c r="E42" s="18">
        <f>IF(B42=datos!A20,1,0)</f>
        <v>1</v>
      </c>
      <c r="F42" s="23"/>
      <c r="G42" s="23"/>
      <c r="H42" s="15"/>
      <c r="I42" s="15"/>
      <c r="J42" s="15"/>
      <c r="K42" s="15"/>
      <c r="L42" s="15"/>
      <c r="M42" s="15"/>
      <c r="N42" s="15"/>
    </row>
    <row r="43" spans="1:14" ht="15.75" thickBot="1" x14ac:dyDescent="0.3">
      <c r="A43" s="7" t="s">
        <v>115</v>
      </c>
      <c r="B43" s="44"/>
      <c r="C43" s="13"/>
      <c r="D43" s="58"/>
      <c r="E43" s="18"/>
      <c r="F43" s="23"/>
      <c r="G43" s="23"/>
      <c r="H43" s="15"/>
      <c r="I43" s="15"/>
      <c r="J43" s="15"/>
      <c r="K43" s="15"/>
      <c r="L43" s="15"/>
      <c r="M43" s="15"/>
      <c r="N43" s="15"/>
    </row>
    <row r="44" spans="1:14" ht="15.75" thickBot="1" x14ac:dyDescent="0.3">
      <c r="A44" t="s">
        <v>93</v>
      </c>
      <c r="B44" s="44" t="s">
        <v>23</v>
      </c>
      <c r="C44" s="13"/>
      <c r="D44" s="6">
        <f>IF(B44=datos!A20,1,0)</f>
        <v>1</v>
      </c>
      <c r="E44" s="18">
        <f>IF(B44=datos!A20,1,0)</f>
        <v>1</v>
      </c>
      <c r="F44" s="23"/>
      <c r="G44" s="23"/>
      <c r="H44" s="15"/>
      <c r="I44" s="15"/>
      <c r="J44" s="15"/>
      <c r="K44" s="15"/>
      <c r="L44" s="15"/>
      <c r="M44" s="15"/>
      <c r="N44" s="15"/>
    </row>
    <row r="45" spans="1:14" ht="15.75" thickBot="1" x14ac:dyDescent="0.3">
      <c r="A45" s="7" t="s">
        <v>34</v>
      </c>
      <c r="B45" s="44"/>
      <c r="C45" s="13"/>
      <c r="D45" s="6"/>
      <c r="E45" s="18"/>
      <c r="F45" s="23"/>
      <c r="G45" s="23"/>
      <c r="H45" s="15"/>
      <c r="I45" s="15"/>
      <c r="J45" s="15"/>
      <c r="K45" s="15"/>
      <c r="L45" s="15"/>
      <c r="M45" s="15"/>
      <c r="N45" s="15"/>
    </row>
    <row r="46" spans="1:14" ht="15.75" thickBot="1" x14ac:dyDescent="0.3">
      <c r="A46" t="s">
        <v>35</v>
      </c>
      <c r="B46" s="44"/>
      <c r="C46" s="13"/>
      <c r="D46" s="6"/>
      <c r="E46" s="18"/>
      <c r="F46" s="23"/>
      <c r="G46" s="23"/>
      <c r="H46" s="15"/>
      <c r="I46" s="15"/>
      <c r="J46" s="15"/>
      <c r="K46" s="15"/>
      <c r="L46" s="15"/>
      <c r="M46" s="15"/>
      <c r="N46" s="15"/>
    </row>
    <row r="47" spans="1:14" ht="15.75" thickBot="1" x14ac:dyDescent="0.3">
      <c r="A47" s="7" t="s">
        <v>36</v>
      </c>
      <c r="B47" s="44"/>
      <c r="C47" s="13"/>
      <c r="D47" s="6"/>
      <c r="E47" s="18"/>
      <c r="F47" s="23"/>
      <c r="G47" s="23"/>
      <c r="H47" s="15"/>
      <c r="I47" s="15"/>
      <c r="J47" s="15"/>
      <c r="K47" s="15"/>
      <c r="L47" s="15"/>
      <c r="M47" s="15"/>
      <c r="N47" s="15"/>
    </row>
    <row r="48" spans="1:14" ht="15.75" thickBot="1" x14ac:dyDescent="0.3">
      <c r="A48" s="6" t="s">
        <v>37</v>
      </c>
      <c r="B48" s="41" t="s">
        <v>23</v>
      </c>
      <c r="C48" s="13"/>
      <c r="D48" s="6">
        <f>IF(B48=datos!A20,1,0)</f>
        <v>1</v>
      </c>
      <c r="E48" s="18"/>
      <c r="F48" s="23"/>
      <c r="G48" s="23"/>
      <c r="H48" s="15"/>
      <c r="I48" s="15"/>
      <c r="J48" s="15"/>
      <c r="K48" s="15"/>
      <c r="L48" s="15"/>
      <c r="M48" s="15"/>
      <c r="N48" s="15"/>
    </row>
    <row r="49" spans="1:15" ht="15.75" thickBot="1" x14ac:dyDescent="0.3">
      <c r="A49" s="5" t="s">
        <v>38</v>
      </c>
      <c r="B49" s="41"/>
      <c r="C49" s="13"/>
      <c r="D49" s="6"/>
      <c r="E49" s="18"/>
      <c r="F49" s="23"/>
      <c r="G49" s="23"/>
      <c r="H49" s="15"/>
      <c r="I49" s="15"/>
      <c r="J49" s="15"/>
      <c r="K49" s="15"/>
      <c r="L49" s="15"/>
      <c r="M49" s="15"/>
      <c r="N49" s="15"/>
    </row>
    <row r="50" spans="1:15" ht="15.75" thickBot="1" x14ac:dyDescent="0.3">
      <c r="A50" s="6" t="s">
        <v>94</v>
      </c>
      <c r="B50" s="41" t="s">
        <v>23</v>
      </c>
      <c r="C50" s="13"/>
      <c r="D50" s="6">
        <f>IF(B50=datos!A20,1,0)</f>
        <v>1</v>
      </c>
      <c r="E50" s="18"/>
      <c r="F50" s="23"/>
      <c r="G50" s="23"/>
      <c r="H50" s="15"/>
      <c r="I50" s="15"/>
      <c r="J50" s="15"/>
      <c r="K50" s="15"/>
      <c r="L50" s="15"/>
      <c r="M50" s="15"/>
      <c r="N50" s="15"/>
    </row>
    <row r="51" spans="1:15" ht="15.75" thickBot="1" x14ac:dyDescent="0.3">
      <c r="A51" s="5" t="s">
        <v>95</v>
      </c>
      <c r="B51" s="41" t="s">
        <v>23</v>
      </c>
      <c r="C51" s="13"/>
      <c r="D51" s="6">
        <f>IF(B51=datos!A20,1,0)</f>
        <v>1</v>
      </c>
      <c r="E51" s="18"/>
      <c r="F51" s="23"/>
      <c r="G51" s="23"/>
      <c r="H51" s="15"/>
      <c r="I51" s="15"/>
      <c r="J51" s="15"/>
      <c r="K51" s="15"/>
      <c r="L51" s="15"/>
      <c r="M51" s="15"/>
      <c r="N51" s="15"/>
    </row>
    <row r="52" spans="1:15" ht="15.75" thickBot="1" x14ac:dyDescent="0.3">
      <c r="A52" s="6" t="s">
        <v>41</v>
      </c>
      <c r="B52" s="41" t="s">
        <v>23</v>
      </c>
      <c r="C52" s="13"/>
      <c r="D52" s="6">
        <f>IF(B52=datos!A20,1,0)</f>
        <v>1</v>
      </c>
      <c r="E52" s="18"/>
      <c r="F52" s="23"/>
      <c r="G52" s="23"/>
      <c r="H52" s="15"/>
      <c r="I52" s="15"/>
      <c r="J52" s="15"/>
      <c r="K52" s="15"/>
      <c r="L52" s="15"/>
      <c r="M52" s="15"/>
      <c r="N52" s="15"/>
    </row>
    <row r="53" spans="1:15" ht="15.75" thickBot="1" x14ac:dyDescent="0.3">
      <c r="A53" s="5" t="s">
        <v>42</v>
      </c>
      <c r="B53" s="41" t="s">
        <v>23</v>
      </c>
      <c r="C53" s="13"/>
      <c r="D53" s="6">
        <f>IF(B53=datos!A20,1,0)</f>
        <v>1</v>
      </c>
      <c r="E53" s="18"/>
      <c r="F53" s="23"/>
      <c r="G53" s="23"/>
      <c r="H53" s="15"/>
      <c r="I53" s="15"/>
      <c r="J53" s="15"/>
      <c r="K53" s="15"/>
      <c r="L53" s="15"/>
      <c r="M53" s="15"/>
      <c r="N53" s="15"/>
    </row>
    <row r="54" spans="1:15" ht="15.75" thickBot="1" x14ac:dyDescent="0.3">
      <c r="A54" s="6" t="s">
        <v>43</v>
      </c>
      <c r="B54" s="41" t="s">
        <v>23</v>
      </c>
      <c r="C54" s="13"/>
      <c r="D54" s="6">
        <f>IF(B54=datos!A20,1,0)</f>
        <v>1</v>
      </c>
      <c r="E54" s="18"/>
      <c r="F54" s="23"/>
      <c r="G54" s="23"/>
      <c r="H54" s="15"/>
      <c r="I54" s="15"/>
      <c r="J54" s="15"/>
      <c r="K54" s="15"/>
      <c r="L54" s="15"/>
      <c r="M54" s="15"/>
      <c r="N54" s="15"/>
    </row>
    <row r="55" spans="1:15" ht="15.75" thickBot="1" x14ac:dyDescent="0.3">
      <c r="A55" s="5" t="s">
        <v>44</v>
      </c>
      <c r="B55" s="41" t="s">
        <v>23</v>
      </c>
      <c r="C55" s="13"/>
      <c r="D55" s="6">
        <f>IF(B55=datos!A20,1,0)</f>
        <v>1</v>
      </c>
      <c r="E55" s="18"/>
      <c r="F55" s="23"/>
      <c r="G55" s="23"/>
      <c r="H55" s="15"/>
      <c r="I55" s="15"/>
      <c r="J55" s="15"/>
      <c r="K55" s="15"/>
      <c r="L55" s="15"/>
      <c r="M55" s="15"/>
      <c r="N55" s="15"/>
    </row>
    <row r="56" spans="1:15" ht="15.75" thickBot="1" x14ac:dyDescent="0.3">
      <c r="A56" s="6" t="s">
        <v>45</v>
      </c>
      <c r="B56" s="41" t="s">
        <v>23</v>
      </c>
      <c r="C56" s="13"/>
      <c r="D56" s="6">
        <f>IF(B56=datos!A20,1,0)</f>
        <v>1</v>
      </c>
      <c r="E56" s="18"/>
      <c r="F56" s="23"/>
      <c r="G56" s="23"/>
      <c r="H56" s="15"/>
      <c r="I56" s="15"/>
      <c r="J56" s="15"/>
      <c r="K56" s="15"/>
      <c r="L56" s="15"/>
      <c r="M56" s="15"/>
      <c r="N56" s="15"/>
    </row>
    <row r="57" spans="1:15" ht="19.5" thickBot="1" x14ac:dyDescent="0.35">
      <c r="A57" s="22" t="s">
        <v>48</v>
      </c>
      <c r="B57" s="45"/>
      <c r="C57" s="21"/>
      <c r="D57" s="21"/>
      <c r="E57" s="46"/>
      <c r="F57" s="21"/>
      <c r="G57" s="21"/>
      <c r="H57" s="15"/>
      <c r="I57" s="15"/>
      <c r="J57" s="15"/>
      <c r="K57" s="15"/>
      <c r="L57" s="15"/>
      <c r="M57" s="15"/>
      <c r="N57" s="15"/>
      <c r="O57" s="15"/>
    </row>
    <row r="58" spans="1:15" ht="15.75" thickBot="1" x14ac:dyDescent="0.3">
      <c r="A58" s="20" t="s">
        <v>119</v>
      </c>
      <c r="B58" s="41"/>
      <c r="C58" s="21"/>
      <c r="D58" s="6"/>
      <c r="E58" s="18"/>
      <c r="F58" s="91" t="s">
        <v>74</v>
      </c>
      <c r="G58" s="91"/>
      <c r="H58" s="16"/>
      <c r="I58" s="16"/>
      <c r="J58" s="16"/>
      <c r="K58" s="16"/>
      <c r="L58" s="16"/>
      <c r="M58" s="15"/>
      <c r="N58" s="15"/>
    </row>
    <row r="59" spans="1:15" ht="15.75" thickBot="1" x14ac:dyDescent="0.3">
      <c r="A59" s="19" t="s">
        <v>49</v>
      </c>
      <c r="B59" s="41"/>
      <c r="C59" s="21"/>
      <c r="D59" s="6"/>
      <c r="E59" s="18"/>
      <c r="F59" s="92">
        <f>SUM(D58:D77)</f>
        <v>16</v>
      </c>
      <c r="G59" s="93"/>
      <c r="H59" s="16"/>
      <c r="I59" s="16"/>
      <c r="J59" s="16"/>
      <c r="K59" s="16"/>
      <c r="L59" s="16"/>
      <c r="M59" s="15"/>
      <c r="N59" s="15"/>
    </row>
    <row r="60" spans="1:15" ht="15.75" thickBot="1" x14ac:dyDescent="0.3">
      <c r="A60" s="20" t="s">
        <v>50</v>
      </c>
      <c r="B60" s="41" t="s">
        <v>23</v>
      </c>
      <c r="C60" s="21"/>
      <c r="D60" s="6">
        <f>IF(B60=datos!A20,1,0)</f>
        <v>1</v>
      </c>
      <c r="E60" s="18"/>
      <c r="F60" s="94"/>
      <c r="G60" s="95"/>
      <c r="H60" s="16"/>
      <c r="I60" s="16"/>
      <c r="J60" s="16"/>
      <c r="K60" s="16"/>
      <c r="L60" s="16"/>
      <c r="M60" s="15"/>
      <c r="N60" s="15"/>
    </row>
    <row r="61" spans="1:15" ht="15.75" thickBot="1" x14ac:dyDescent="0.3">
      <c r="A61" s="19" t="s">
        <v>51</v>
      </c>
      <c r="B61" s="41" t="s">
        <v>23</v>
      </c>
      <c r="C61" s="21"/>
      <c r="D61" s="6">
        <f>IF(B61=datos!A20,1,0)</f>
        <v>1</v>
      </c>
      <c r="E61" s="18">
        <f>IF(B61=datos!A20,1,0)</f>
        <v>1</v>
      </c>
      <c r="F61" s="94"/>
      <c r="G61" s="95"/>
      <c r="H61" s="16"/>
      <c r="I61" s="16"/>
      <c r="J61" s="16"/>
      <c r="K61" s="16"/>
      <c r="L61" s="16"/>
      <c r="M61" s="15"/>
      <c r="N61" s="15"/>
    </row>
    <row r="62" spans="1:15" ht="15.75" thickBot="1" x14ac:dyDescent="0.3">
      <c r="A62" s="20" t="s">
        <v>52</v>
      </c>
      <c r="B62" s="41" t="s">
        <v>23</v>
      </c>
      <c r="C62" s="21"/>
      <c r="D62" s="6">
        <f>IF(B62=datos!A20,1,0)</f>
        <v>1</v>
      </c>
      <c r="E62" s="18"/>
      <c r="F62" s="96"/>
      <c r="G62" s="97"/>
      <c r="H62" s="16"/>
      <c r="I62" s="16"/>
      <c r="J62" s="16"/>
      <c r="K62" s="16"/>
      <c r="L62" s="16"/>
      <c r="M62" s="15"/>
      <c r="N62" s="15"/>
    </row>
    <row r="63" spans="1:15" ht="15.75" thickBot="1" x14ac:dyDescent="0.3">
      <c r="A63" s="19" t="s">
        <v>53</v>
      </c>
      <c r="B63" s="41" t="s">
        <v>23</v>
      </c>
      <c r="C63" s="21"/>
      <c r="D63" s="6">
        <f>IF(B63=datos!A20,1,0)</f>
        <v>1</v>
      </c>
      <c r="E63" s="18"/>
      <c r="F63" s="67" t="s">
        <v>75</v>
      </c>
      <c r="G63" s="67"/>
      <c r="H63" s="16"/>
      <c r="I63" s="16"/>
      <c r="J63" s="16"/>
      <c r="K63" s="16"/>
      <c r="L63" s="16"/>
      <c r="M63" s="15"/>
      <c r="N63" s="15"/>
    </row>
    <row r="64" spans="1:15" ht="15.75" thickBot="1" x14ac:dyDescent="0.3">
      <c r="A64" s="20" t="s">
        <v>54</v>
      </c>
      <c r="B64" s="41" t="s">
        <v>23</v>
      </c>
      <c r="C64" s="21"/>
      <c r="D64" s="6">
        <f>IF(B64=datos!A20,1,0)</f>
        <v>1</v>
      </c>
      <c r="E64" s="18"/>
      <c r="F64" s="61">
        <f>SUM(E58:E77)</f>
        <v>5</v>
      </c>
      <c r="G64" s="62"/>
      <c r="H64" s="16"/>
      <c r="I64" s="16"/>
      <c r="J64" s="16"/>
      <c r="K64" s="16"/>
      <c r="L64" s="16"/>
      <c r="M64" s="15"/>
      <c r="N64" s="15"/>
    </row>
    <row r="65" spans="1:14" ht="15.75" thickBot="1" x14ac:dyDescent="0.3">
      <c r="A65" s="19" t="s">
        <v>55</v>
      </c>
      <c r="B65" s="41" t="s">
        <v>23</v>
      </c>
      <c r="C65" s="21"/>
      <c r="D65" s="6">
        <f>IF(B65=datos!A20,1,0)</f>
        <v>1</v>
      </c>
      <c r="E65" s="18">
        <f>IF(B65=datos!A20,1,0)</f>
        <v>1</v>
      </c>
      <c r="F65" s="63"/>
      <c r="G65" s="64"/>
      <c r="H65" s="16"/>
      <c r="I65" s="16"/>
      <c r="J65" s="16"/>
      <c r="K65" s="16"/>
      <c r="L65" s="16"/>
      <c r="M65" s="15"/>
      <c r="N65" s="15"/>
    </row>
    <row r="66" spans="1:14" ht="15.75" thickBot="1" x14ac:dyDescent="0.3">
      <c r="A66" s="20" t="s">
        <v>56</v>
      </c>
      <c r="B66" s="41" t="s">
        <v>23</v>
      </c>
      <c r="C66" s="21"/>
      <c r="D66" s="6">
        <f>IF(B66=datos!A20,1,0)</f>
        <v>1</v>
      </c>
      <c r="E66" s="18">
        <f>IF(B66=datos!A20,1,0)</f>
        <v>1</v>
      </c>
      <c r="F66" s="63"/>
      <c r="G66" s="64"/>
      <c r="H66" s="16"/>
      <c r="I66" s="16"/>
      <c r="J66" s="16"/>
      <c r="K66" s="16"/>
      <c r="L66" s="16"/>
      <c r="M66" s="15"/>
      <c r="N66" s="15"/>
    </row>
    <row r="67" spans="1:14" ht="15.75" thickBot="1" x14ac:dyDescent="0.3">
      <c r="A67" s="19" t="s">
        <v>57</v>
      </c>
      <c r="B67" s="41" t="s">
        <v>23</v>
      </c>
      <c r="C67" s="21"/>
      <c r="D67" s="6">
        <f>IF(B67=datos!A20,1,0)</f>
        <v>1</v>
      </c>
      <c r="E67" s="18"/>
      <c r="F67" s="65"/>
      <c r="G67" s="66"/>
      <c r="H67" s="16"/>
      <c r="I67" s="16"/>
      <c r="J67" s="16"/>
      <c r="K67" s="16"/>
      <c r="L67" s="16"/>
      <c r="M67" s="15"/>
      <c r="N67" s="15"/>
    </row>
    <row r="68" spans="1:14" ht="15.75" thickBot="1" x14ac:dyDescent="0.3">
      <c r="A68" s="20" t="s">
        <v>58</v>
      </c>
      <c r="B68" s="41" t="s">
        <v>23</v>
      </c>
      <c r="C68" s="21"/>
      <c r="D68" s="6">
        <f>IF(B68=datos!A20,1,0)</f>
        <v>1</v>
      </c>
      <c r="E68" s="18">
        <f>IF(B68=datos!A20,1,0)</f>
        <v>1</v>
      </c>
      <c r="F68" s="35"/>
      <c r="G68" s="35"/>
      <c r="H68" s="16"/>
      <c r="I68" s="16"/>
      <c r="J68" s="16"/>
      <c r="K68" s="16"/>
      <c r="L68" s="16"/>
      <c r="M68" s="15"/>
      <c r="N68" s="15"/>
    </row>
    <row r="69" spans="1:14" ht="15.75" thickBot="1" x14ac:dyDescent="0.3">
      <c r="A69" s="19" t="s">
        <v>59</v>
      </c>
      <c r="B69" s="41" t="s">
        <v>23</v>
      </c>
      <c r="C69" s="21"/>
      <c r="D69" s="6">
        <f>IF(B69=datos!A20,1,0)</f>
        <v>1</v>
      </c>
      <c r="E69" s="18"/>
      <c r="F69" s="35"/>
      <c r="G69" s="35"/>
      <c r="H69" s="16"/>
      <c r="I69" s="16"/>
      <c r="J69" s="16"/>
      <c r="K69" s="16"/>
      <c r="L69" s="16"/>
      <c r="M69" s="15"/>
      <c r="N69" s="15"/>
    </row>
    <row r="70" spans="1:14" ht="15.75" thickBot="1" x14ac:dyDescent="0.3">
      <c r="A70" s="20" t="s">
        <v>60</v>
      </c>
      <c r="B70" s="41" t="s">
        <v>23</v>
      </c>
      <c r="C70" s="21"/>
      <c r="D70" s="6">
        <f>IF(B70=datos!A20,1,0)</f>
        <v>1</v>
      </c>
      <c r="E70" s="18"/>
      <c r="F70" s="35"/>
      <c r="G70" s="35"/>
      <c r="H70" s="16"/>
      <c r="I70" s="16"/>
      <c r="J70" s="16"/>
      <c r="K70" s="16"/>
      <c r="L70" s="16"/>
      <c r="M70" s="15"/>
      <c r="N70" s="15"/>
    </row>
    <row r="71" spans="1:14" ht="15.75" thickBot="1" x14ac:dyDescent="0.3">
      <c r="A71" s="19" t="s">
        <v>61</v>
      </c>
      <c r="B71" s="41" t="s">
        <v>23</v>
      </c>
      <c r="C71" s="21"/>
      <c r="D71" s="6">
        <f>IF(B71=datos!A20,1,0)</f>
        <v>1</v>
      </c>
      <c r="E71" s="18">
        <f>IF(B71=datos!A20,1,0)</f>
        <v>1</v>
      </c>
      <c r="F71" s="35"/>
      <c r="G71" s="35"/>
      <c r="H71" s="16"/>
      <c r="I71" s="16"/>
      <c r="J71" s="16"/>
      <c r="K71" s="16"/>
      <c r="L71" s="16"/>
      <c r="M71" s="15"/>
      <c r="N71" s="15"/>
    </row>
    <row r="72" spans="1:14" ht="15.75" thickBot="1" x14ac:dyDescent="0.3">
      <c r="A72" s="20" t="s">
        <v>62</v>
      </c>
      <c r="B72" s="41" t="s">
        <v>23</v>
      </c>
      <c r="C72" s="21"/>
      <c r="D72" s="6">
        <f>IF(B72=datos!A20,1,0)</f>
        <v>1</v>
      </c>
      <c r="E72" s="18"/>
      <c r="F72" s="35"/>
      <c r="G72" s="35"/>
      <c r="H72" s="16"/>
      <c r="I72" s="16"/>
      <c r="J72" s="16"/>
      <c r="K72" s="16"/>
      <c r="L72" s="16"/>
      <c r="M72" s="15"/>
      <c r="N72" s="15"/>
    </row>
    <row r="73" spans="1:14" ht="15.75" thickBot="1" x14ac:dyDescent="0.3">
      <c r="A73" s="19" t="s">
        <v>63</v>
      </c>
      <c r="B73" s="41" t="s">
        <v>23</v>
      </c>
      <c r="C73" s="21"/>
      <c r="D73" s="6">
        <f>IF(B73=datos!A20,1,0)</f>
        <v>1</v>
      </c>
      <c r="E73" s="18"/>
      <c r="F73" s="35"/>
      <c r="G73" s="35"/>
      <c r="H73" s="16"/>
      <c r="I73" s="16"/>
      <c r="J73" s="16"/>
      <c r="K73" s="16"/>
      <c r="L73" s="16"/>
      <c r="M73" s="15"/>
      <c r="N73" s="15"/>
    </row>
    <row r="74" spans="1:14" ht="15.75" thickBot="1" x14ac:dyDescent="0.3">
      <c r="A74" s="20" t="s">
        <v>64</v>
      </c>
      <c r="B74" s="41" t="s">
        <v>23</v>
      </c>
      <c r="C74" s="21"/>
      <c r="D74" s="6">
        <f>IF(B74=datos!A20,1,0)</f>
        <v>1</v>
      </c>
      <c r="E74" s="18"/>
      <c r="F74" s="35"/>
      <c r="G74" s="35"/>
      <c r="H74" s="16"/>
      <c r="I74" s="16"/>
      <c r="J74" s="16"/>
      <c r="K74" s="16"/>
      <c r="L74" s="16"/>
      <c r="M74" s="15"/>
      <c r="N74" s="15"/>
    </row>
    <row r="75" spans="1:14" ht="15.75" thickBot="1" x14ac:dyDescent="0.3">
      <c r="A75" s="19" t="s">
        <v>65</v>
      </c>
      <c r="B75" s="41"/>
      <c r="C75" s="21"/>
      <c r="D75" s="6"/>
      <c r="E75" s="18"/>
      <c r="F75" s="35"/>
      <c r="G75" s="35"/>
      <c r="H75" s="16"/>
      <c r="I75" s="16"/>
      <c r="J75" s="16"/>
      <c r="K75" s="16"/>
      <c r="L75" s="16"/>
      <c r="M75" s="15"/>
      <c r="N75" s="15"/>
    </row>
    <row r="76" spans="1:14" ht="15.75" thickBot="1" x14ac:dyDescent="0.3">
      <c r="A76" s="20" t="s">
        <v>66</v>
      </c>
      <c r="B76" s="41"/>
      <c r="C76" s="21"/>
      <c r="D76" s="6"/>
      <c r="E76" s="18"/>
      <c r="F76" s="35"/>
      <c r="G76" s="35"/>
      <c r="H76" s="16"/>
      <c r="I76" s="16"/>
      <c r="J76" s="16"/>
      <c r="K76" s="16"/>
      <c r="L76" s="16"/>
      <c r="M76" s="15"/>
      <c r="N76" s="15"/>
    </row>
    <row r="77" spans="1:14" ht="15.75" thickBot="1" x14ac:dyDescent="0.3">
      <c r="A77" s="19" t="s">
        <v>67</v>
      </c>
      <c r="B77" s="41" t="s">
        <v>23</v>
      </c>
      <c r="C77" s="21"/>
      <c r="D77" s="6">
        <f>IF(B77=datos!A20,1,0)</f>
        <v>1</v>
      </c>
      <c r="E77" s="18"/>
      <c r="F77" s="35"/>
      <c r="G77" s="35"/>
      <c r="H77" s="16"/>
      <c r="I77" s="16"/>
      <c r="J77" s="16"/>
      <c r="K77" s="16"/>
      <c r="L77" s="16"/>
      <c r="M77" s="15"/>
      <c r="N77" s="15"/>
    </row>
    <row r="78" spans="1:1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</sheetData>
  <mergeCells count="13">
    <mergeCell ref="F64:G67"/>
    <mergeCell ref="F16:G18"/>
    <mergeCell ref="F21:G21"/>
    <mergeCell ref="F22:G24"/>
    <mergeCell ref="F58:G58"/>
    <mergeCell ref="F59:G62"/>
    <mergeCell ref="F63:G63"/>
    <mergeCell ref="F15:G15"/>
    <mergeCell ref="J2:L2"/>
    <mergeCell ref="F3:G3"/>
    <mergeCell ref="F4:G7"/>
    <mergeCell ref="F8:G8"/>
    <mergeCell ref="F9:G13"/>
  </mergeCells>
  <conditionalFormatting sqref="F4">
    <cfRule type="iconSet" priority="7">
      <iconSet showValue="0">
        <cfvo type="percent" val="0"/>
        <cfvo type="num" val="5"/>
        <cfvo type="num" val="7"/>
      </iconSet>
    </cfRule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F9:G13">
    <cfRule type="iconSet" priority="6">
      <iconSet showValue="0" reverse="1">
        <cfvo type="percent" val="0"/>
        <cfvo type="num" val="4" gte="0"/>
        <cfvo type="num" val="6" gte="0"/>
      </iconSet>
    </cfRule>
  </conditionalFormatting>
  <conditionalFormatting sqref="F59:G62">
    <cfRule type="iconSet" priority="3">
      <iconSet showValue="0" reverse="1">
        <cfvo type="percent" val="0"/>
        <cfvo type="num" val="10"/>
        <cfvo type="num" val="12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42582CC-B0F7-4EE7-9BEE-4C101EA57257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Icon iconSet="3Symbols2" iconId="2"/>
              <x14:cfIcon iconSet="3TrafficLights2" iconId="2"/>
              <x14:cfIcon iconSet="3Symbols2" iconId="0"/>
            </x14:iconSet>
          </x14:cfRule>
          <xm:sqref>F16:G18</xm:sqref>
        </x14:conditionalFormatting>
        <x14:conditionalFormatting xmlns:xm="http://schemas.microsoft.com/office/excel/2006/main">
          <x14:cfRule type="iconSet" priority="4" id="{5B780B14-8AB9-40A5-B7EF-DA0B9F833A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F22:G24</xm:sqref>
        </x14:conditionalFormatting>
        <x14:conditionalFormatting xmlns:xm="http://schemas.microsoft.com/office/excel/2006/main">
          <x14:cfRule type="iconSet" priority="2" id="{3CBA9E20-C858-454C-8E3B-BFA223EFC6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F64:G67</xm:sqref>
        </x14:conditionalFormatting>
        <x14:conditionalFormatting xmlns:xm="http://schemas.microsoft.com/office/excel/2006/main">
          <x14:cfRule type="iconSet" priority="1" id="{B0B5F6BA-BEDF-48B4-9AA9-DC771091A9A2}">
            <x14:iconSet iconSet="4Rating" showValue="0" custom="1">
              <x14:cfvo type="percent">
                <xm:f>0</xm:f>
              </x14:cfvo>
              <x14:cfvo type="num">
                <xm:f>21</xm:f>
              </x14:cfvo>
              <x14:cfvo type="num">
                <xm:f>24</xm:f>
              </x14:cfvo>
              <x14:cfvo type="num" gte="0">
                <xm:f>30</xm:f>
              </x14:cfvo>
              <x14:cfIcon iconSet="3Flags" iconId="2"/>
              <x14:cfIcon iconSet="3Flags" iconId="1"/>
              <x14:cfIcon iconSet="3Flags" iconId="0"/>
              <x14:cfIcon iconSet="3Symbols" iconId="0"/>
            </x14:iconSet>
          </x14:cfRule>
          <xm:sqref>J3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57AC623-F9FE-4DFD-ACA1-0B2EB434AAAE}">
          <x14:formula1>
            <xm:f>datos!$A$3:$A$5</xm:f>
          </x14:formula1>
          <xm:sqref>B3</xm:sqref>
        </x14:dataValidation>
        <x14:dataValidation type="list" allowBlank="1" showInputMessage="1" showErrorMessage="1" xr:uid="{885DB221-299C-4A41-95A9-B22F8D39A772}">
          <x14:formula1>
            <xm:f>datos!$A$8:$A$10</xm:f>
          </x14:formula1>
          <xm:sqref>B4</xm:sqref>
        </x14:dataValidation>
        <x14:dataValidation type="list" allowBlank="1" showInputMessage="1" showErrorMessage="1" xr:uid="{143AB253-0A79-45A9-BAB2-6091AAE16BCB}">
          <x14:formula1>
            <xm:f>datos!$A$14:$A$17</xm:f>
          </x14:formula1>
          <xm:sqref>B5:B8</xm:sqref>
        </x14:dataValidation>
        <x14:dataValidation type="list" allowBlank="1" showInputMessage="1" showErrorMessage="1" xr:uid="{69FBF06E-9AEE-45A4-BD9C-004C29B59FDB}">
          <x14:formula1>
            <xm:f>datos!$A$19:$A$22</xm:f>
          </x14:formula1>
          <xm:sqref>B9:B16 B18:B56 B58:B77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8F42-E431-48EC-A57D-86099DC10083}">
  <sheetPr codeName="Hoja3"/>
  <dimension ref="A1:N80"/>
  <sheetViews>
    <sheetView topLeftCell="A13" workbookViewId="0">
      <selection activeCell="A29" sqref="A29"/>
    </sheetView>
  </sheetViews>
  <sheetFormatPr baseColWidth="10" defaultRowHeight="15" x14ac:dyDescent="0.25"/>
  <cols>
    <col min="1" max="1" width="67.140625" customWidth="1"/>
    <col min="2" max="2" width="15.5703125" bestFit="1" customWidth="1"/>
    <col min="3" max="3" width="3.7109375" customWidth="1"/>
    <col min="4" max="4" width="11.85546875" hidden="1" customWidth="1"/>
    <col min="5" max="5" width="0" hidden="1" customWidth="1"/>
    <col min="9" max="9" width="8.28515625" customWidth="1"/>
    <col min="11" max="11" width="15.85546875" customWidth="1"/>
  </cols>
  <sheetData>
    <row r="1" spans="1:14" ht="19.5" thickBot="1" x14ac:dyDescent="0.35">
      <c r="A1" s="59" t="s">
        <v>46</v>
      </c>
      <c r="B1" s="32"/>
      <c r="C1" s="32"/>
      <c r="D1" s="32"/>
      <c r="E1" s="32"/>
      <c r="F1" s="32"/>
      <c r="G1" s="32"/>
      <c r="H1" s="15"/>
      <c r="I1" s="15"/>
      <c r="J1" s="15"/>
      <c r="K1" s="15"/>
      <c r="L1" s="15"/>
      <c r="M1" s="15"/>
      <c r="N1" s="15"/>
    </row>
    <row r="2" spans="1:14" ht="15.75" thickBot="1" x14ac:dyDescent="0.3">
      <c r="A2" s="2" t="s">
        <v>2</v>
      </c>
      <c r="B2" s="44"/>
      <c r="C2" s="49"/>
      <c r="D2" s="50"/>
      <c r="E2" s="15"/>
      <c r="F2" s="15"/>
      <c r="G2" s="15"/>
      <c r="H2" s="15"/>
      <c r="I2" s="15"/>
      <c r="J2" s="89" t="s">
        <v>76</v>
      </c>
      <c r="K2" s="89"/>
      <c r="L2" s="89"/>
      <c r="M2" s="15"/>
      <c r="N2" s="15"/>
    </row>
    <row r="3" spans="1:14" ht="62.25" thickBot="1" x14ac:dyDescent="0.95">
      <c r="A3" s="60" t="s">
        <v>3</v>
      </c>
      <c r="B3" s="56" t="s">
        <v>4</v>
      </c>
      <c r="C3" s="14"/>
      <c r="D3" s="6"/>
      <c r="E3" s="15"/>
      <c r="F3" s="74" t="s">
        <v>46</v>
      </c>
      <c r="G3" s="74"/>
      <c r="H3" s="15"/>
      <c r="I3" s="32"/>
      <c r="J3" s="33">
        <f>SUM(D9:D76)</f>
        <v>46</v>
      </c>
      <c r="K3" s="47" t="str">
        <f>IF(J3&gt;34,datos!A25,datos!A26)</f>
        <v>Riesgo latente, se va a quedar poco tiempo</v>
      </c>
      <c r="L3" s="32"/>
      <c r="M3" s="15"/>
      <c r="N3" s="15"/>
    </row>
    <row r="4" spans="1:14" ht="30" customHeight="1" thickBot="1" x14ac:dyDescent="0.3">
      <c r="A4" s="4" t="s">
        <v>121</v>
      </c>
      <c r="B4" s="41" t="s">
        <v>7</v>
      </c>
      <c r="C4" s="10"/>
      <c r="D4" s="6">
        <f>IF(OR(B4=datos!A9,B4=datos!A8),1,2)</f>
        <v>1</v>
      </c>
      <c r="E4" s="15"/>
      <c r="F4" s="68">
        <f>SUM(D4:D7)</f>
        <v>4</v>
      </c>
      <c r="G4" s="69"/>
      <c r="H4" s="15"/>
      <c r="I4" s="15"/>
      <c r="J4" s="32"/>
      <c r="K4" s="32"/>
      <c r="L4" s="15"/>
      <c r="M4" s="15"/>
      <c r="N4" s="15"/>
    </row>
    <row r="5" spans="1:14" ht="15.75" thickBot="1" x14ac:dyDescent="0.3">
      <c r="A5" s="5" t="s">
        <v>120</v>
      </c>
      <c r="B5" s="41" t="s">
        <v>13</v>
      </c>
      <c r="C5" s="10"/>
      <c r="D5" s="6">
        <f>IF(B5=datos!A16,1,2)</f>
        <v>1</v>
      </c>
      <c r="E5" s="15"/>
      <c r="F5" s="70"/>
      <c r="G5" s="71"/>
      <c r="H5" s="15"/>
      <c r="I5" s="15"/>
      <c r="J5" s="15"/>
      <c r="K5" s="15"/>
      <c r="L5" s="15"/>
      <c r="M5" s="15"/>
      <c r="N5" s="15"/>
    </row>
    <row r="6" spans="1:14" ht="30" customHeight="1" thickBot="1" x14ac:dyDescent="0.3">
      <c r="A6" s="4" t="s">
        <v>109</v>
      </c>
      <c r="B6" s="41" t="s">
        <v>13</v>
      </c>
      <c r="C6" s="10"/>
      <c r="D6" s="6">
        <f>IF(B6=datos!A16,1,2)</f>
        <v>1</v>
      </c>
      <c r="E6" s="15"/>
      <c r="F6" s="70"/>
      <c r="G6" s="71"/>
      <c r="H6" s="15"/>
      <c r="I6" s="15"/>
      <c r="J6" s="15"/>
      <c r="K6" s="15"/>
      <c r="L6" s="15"/>
      <c r="M6" s="15"/>
      <c r="N6" s="15"/>
    </row>
    <row r="7" spans="1:14" ht="30" customHeight="1" thickBot="1" x14ac:dyDescent="0.3">
      <c r="A7" s="5" t="s">
        <v>116</v>
      </c>
      <c r="B7" s="41" t="s">
        <v>13</v>
      </c>
      <c r="C7" s="11"/>
      <c r="D7" s="6">
        <f>IF(B7=datos!A16,1,2)</f>
        <v>1</v>
      </c>
      <c r="E7" s="15"/>
      <c r="F7" s="72"/>
      <c r="G7" s="73"/>
      <c r="H7" s="15"/>
      <c r="I7" s="15"/>
      <c r="J7" s="15"/>
      <c r="K7" s="15"/>
      <c r="L7" s="15"/>
      <c r="M7" s="15"/>
      <c r="N7" s="15"/>
    </row>
    <row r="8" spans="1:14" ht="19.5" thickBot="1" x14ac:dyDescent="0.35">
      <c r="A8" s="17" t="s">
        <v>47</v>
      </c>
      <c r="B8" s="42"/>
      <c r="C8" s="23"/>
      <c r="D8" s="23"/>
      <c r="E8" s="15"/>
      <c r="F8" s="88" t="s">
        <v>70</v>
      </c>
      <c r="G8" s="88"/>
      <c r="H8" s="15"/>
      <c r="I8" s="15"/>
      <c r="J8" s="15"/>
      <c r="K8" s="15"/>
      <c r="L8" s="15"/>
      <c r="M8" s="15"/>
      <c r="N8" s="15"/>
    </row>
    <row r="9" spans="1:14" ht="15.75" thickBot="1" x14ac:dyDescent="0.3">
      <c r="A9" s="7" t="s">
        <v>77</v>
      </c>
      <c r="B9" s="43" t="s">
        <v>23</v>
      </c>
      <c r="C9" s="12"/>
      <c r="D9" s="6">
        <f>IF(B9=datos!A20,1,0)</f>
        <v>1</v>
      </c>
      <c r="E9" s="18"/>
      <c r="F9" s="75">
        <f>SUM(D9:D42)</f>
        <v>21</v>
      </c>
      <c r="G9" s="76"/>
      <c r="H9" s="15"/>
      <c r="I9" s="15"/>
      <c r="J9" s="15"/>
      <c r="K9" s="15"/>
      <c r="L9" s="15"/>
      <c r="M9" s="15"/>
      <c r="N9" s="15"/>
    </row>
    <row r="10" spans="1:14" ht="15.75" thickBot="1" x14ac:dyDescent="0.3">
      <c r="A10" s="8" t="s">
        <v>78</v>
      </c>
      <c r="B10" s="44" t="s">
        <v>23</v>
      </c>
      <c r="C10" s="13"/>
      <c r="D10" s="6">
        <f>IF(B10=datos!A20,1,0)</f>
        <v>1</v>
      </c>
      <c r="E10" s="18"/>
      <c r="F10" s="77"/>
      <c r="G10" s="78"/>
      <c r="H10" s="15"/>
      <c r="I10" s="15"/>
      <c r="J10" s="15"/>
      <c r="K10" s="15"/>
      <c r="L10" s="15"/>
      <c r="M10" s="15"/>
      <c r="N10" s="15"/>
    </row>
    <row r="11" spans="1:14" ht="15.75" thickBot="1" x14ac:dyDescent="0.3">
      <c r="A11" s="7" t="s">
        <v>15</v>
      </c>
      <c r="B11" s="44" t="s">
        <v>23</v>
      </c>
      <c r="C11" s="13"/>
      <c r="D11" s="6">
        <f>IF(B11=datos!A20,1,0)</f>
        <v>1</v>
      </c>
      <c r="E11" s="18"/>
      <c r="F11" s="77"/>
      <c r="G11" s="78"/>
      <c r="H11" s="15"/>
      <c r="I11" s="15"/>
      <c r="J11" s="15"/>
      <c r="K11" s="15"/>
      <c r="L11" s="15"/>
      <c r="M11" s="15"/>
      <c r="N11" s="15"/>
    </row>
    <row r="12" spans="1:14" ht="15.75" thickBot="1" x14ac:dyDescent="0.3">
      <c r="A12" t="s">
        <v>79</v>
      </c>
      <c r="B12" s="44" t="s">
        <v>23</v>
      </c>
      <c r="C12" s="13"/>
      <c r="D12" s="6">
        <f>IF(B12=datos!A20,1,0)</f>
        <v>1</v>
      </c>
      <c r="E12" s="18"/>
      <c r="F12" s="77"/>
      <c r="G12" s="78"/>
      <c r="H12" s="15"/>
      <c r="I12" s="15"/>
      <c r="J12" s="15"/>
      <c r="K12" s="15"/>
      <c r="L12" s="15"/>
      <c r="M12" s="15"/>
      <c r="N12" s="15"/>
    </row>
    <row r="13" spans="1:14" ht="15.75" thickBot="1" x14ac:dyDescent="0.3">
      <c r="A13" s="7" t="s">
        <v>80</v>
      </c>
      <c r="B13" s="44" t="s">
        <v>23</v>
      </c>
      <c r="C13" s="13"/>
      <c r="D13" s="6">
        <f>IF(B13=datos!A20,1,0)</f>
        <v>1</v>
      </c>
      <c r="E13" s="18"/>
      <c r="F13" s="79"/>
      <c r="G13" s="80"/>
      <c r="H13" s="15"/>
      <c r="I13" s="15"/>
      <c r="J13" s="15"/>
      <c r="K13" s="15"/>
      <c r="L13" s="15"/>
      <c r="M13" s="15"/>
      <c r="N13" s="15"/>
    </row>
    <row r="14" spans="1:14" ht="15.75" thickBot="1" x14ac:dyDescent="0.3">
      <c r="A14" t="s">
        <v>81</v>
      </c>
      <c r="B14" s="44"/>
      <c r="C14" s="13"/>
      <c r="D14" s="6" t="s">
        <v>68</v>
      </c>
      <c r="E14" s="18"/>
      <c r="F14" s="23"/>
      <c r="G14" s="23"/>
      <c r="H14" s="15"/>
      <c r="I14" s="15"/>
      <c r="J14" s="15"/>
      <c r="K14" s="15"/>
      <c r="L14" s="15"/>
      <c r="M14" s="15"/>
      <c r="N14" s="15"/>
    </row>
    <row r="15" spans="1:14" ht="15.75" thickBot="1" x14ac:dyDescent="0.3">
      <c r="A15" s="7" t="s">
        <v>82</v>
      </c>
      <c r="B15" s="44" t="s">
        <v>23</v>
      </c>
      <c r="C15" s="13"/>
      <c r="D15" s="6">
        <f>IF(B15=datos!A20,1,0)</f>
        <v>1</v>
      </c>
      <c r="E15" s="18"/>
      <c r="F15" s="87" t="s">
        <v>69</v>
      </c>
      <c r="G15" s="87"/>
      <c r="H15" s="15"/>
      <c r="I15" s="15"/>
      <c r="J15" s="15"/>
      <c r="K15" s="15"/>
      <c r="L15" s="15"/>
      <c r="M15" s="15"/>
      <c r="N15" s="15"/>
    </row>
    <row r="16" spans="1:14" ht="15.75" thickBot="1" x14ac:dyDescent="0.3">
      <c r="A16" t="s">
        <v>83</v>
      </c>
      <c r="B16" s="44" t="s">
        <v>23</v>
      </c>
      <c r="C16" s="13"/>
      <c r="D16" s="6">
        <f>IF(B16=datos!A20,1,0)</f>
        <v>1</v>
      </c>
      <c r="E16" s="18"/>
      <c r="F16" s="81">
        <f>SUM(E9:E55)</f>
        <v>6</v>
      </c>
      <c r="G16" s="82"/>
      <c r="H16" s="15"/>
      <c r="I16" s="15"/>
      <c r="J16" s="15"/>
      <c r="K16" s="15"/>
      <c r="L16" s="15"/>
      <c r="M16" s="15"/>
      <c r="N16" s="15"/>
    </row>
    <row r="17" spans="1:14" ht="15.75" thickBot="1" x14ac:dyDescent="0.3">
      <c r="A17" s="7" t="s">
        <v>84</v>
      </c>
      <c r="B17" s="44" t="s">
        <v>23</v>
      </c>
      <c r="C17" s="13"/>
      <c r="D17" s="6">
        <f>IF(B17=datos!A20,1,0)</f>
        <v>1</v>
      </c>
      <c r="E17" s="18"/>
      <c r="F17" s="83"/>
      <c r="G17" s="84"/>
      <c r="H17" s="15"/>
      <c r="I17" s="15"/>
      <c r="J17" s="15"/>
      <c r="K17" s="15"/>
      <c r="L17" s="15"/>
      <c r="M17" s="15"/>
      <c r="N17" s="15"/>
    </row>
    <row r="18" spans="1:14" ht="15.75" thickBot="1" x14ac:dyDescent="0.3">
      <c r="A18" t="s">
        <v>16</v>
      </c>
      <c r="B18" s="44"/>
      <c r="C18" s="13"/>
      <c r="D18" s="6"/>
      <c r="E18" s="18"/>
      <c r="F18" s="85"/>
      <c r="G18" s="86"/>
      <c r="H18" s="15"/>
      <c r="I18" s="15"/>
      <c r="J18" s="15"/>
      <c r="K18" s="15"/>
      <c r="L18" s="15"/>
      <c r="M18" s="15"/>
      <c r="N18" s="15"/>
    </row>
    <row r="19" spans="1:14" ht="15.75" thickBot="1" x14ac:dyDescent="0.3">
      <c r="A19" s="7" t="s">
        <v>98</v>
      </c>
      <c r="B19" s="44" t="s">
        <v>23</v>
      </c>
      <c r="C19" s="13"/>
      <c r="D19" s="6">
        <f>IF(B19=datos!A20,1,0)</f>
        <v>1</v>
      </c>
      <c r="E19" s="18"/>
      <c r="F19" s="23"/>
      <c r="G19" s="23"/>
      <c r="H19" s="15"/>
      <c r="I19" s="15"/>
      <c r="J19" s="15"/>
      <c r="K19" s="15"/>
      <c r="L19" s="15"/>
      <c r="M19" s="15"/>
      <c r="N19" s="15"/>
    </row>
    <row r="20" spans="1:14" ht="15.75" thickBot="1" x14ac:dyDescent="0.3">
      <c r="A20" t="s">
        <v>112</v>
      </c>
      <c r="B20" s="44" t="s">
        <v>23</v>
      </c>
      <c r="C20" s="13"/>
      <c r="D20" s="6">
        <f>IF(B20=datos!A20,1,0)</f>
        <v>1</v>
      </c>
      <c r="E20" s="18">
        <f>IF(B20=datos!A20,1,0)</f>
        <v>1</v>
      </c>
      <c r="F20" s="90" t="s">
        <v>104</v>
      </c>
      <c r="G20" s="90"/>
      <c r="H20" s="15"/>
      <c r="I20" s="15"/>
      <c r="J20" s="15"/>
      <c r="K20" s="15"/>
      <c r="L20" s="15"/>
      <c r="M20" s="15"/>
      <c r="N20" s="15"/>
    </row>
    <row r="21" spans="1:14" ht="15.75" thickBot="1" x14ac:dyDescent="0.3">
      <c r="A21" s="7" t="s">
        <v>85</v>
      </c>
      <c r="B21" s="44" t="s">
        <v>23</v>
      </c>
      <c r="C21" s="13"/>
      <c r="D21" s="6">
        <f>IF(B21=datos!A20,1,0)</f>
        <v>1</v>
      </c>
      <c r="E21" s="18">
        <f>IF(B21=datos!A20,1,0)</f>
        <v>1</v>
      </c>
      <c r="F21" s="81">
        <f>SUM(D49:D55)</f>
        <v>7</v>
      </c>
      <c r="G21" s="82"/>
      <c r="H21" s="15"/>
      <c r="I21" s="15"/>
      <c r="J21" s="15"/>
      <c r="K21" s="15"/>
      <c r="L21" s="15"/>
      <c r="M21" s="15"/>
      <c r="N21" s="15"/>
    </row>
    <row r="22" spans="1:14" ht="15.75" thickBot="1" x14ac:dyDescent="0.3">
      <c r="A22" t="s">
        <v>21</v>
      </c>
      <c r="B22" s="44" t="s">
        <v>23</v>
      </c>
      <c r="C22" s="13"/>
      <c r="D22" s="6">
        <f>IF(B22=datos!A20,1,0)</f>
        <v>1</v>
      </c>
      <c r="E22" s="18"/>
      <c r="F22" s="83"/>
      <c r="G22" s="84"/>
      <c r="H22" s="15"/>
      <c r="I22" s="15"/>
      <c r="J22" s="15"/>
      <c r="K22" s="15"/>
      <c r="L22" s="15"/>
      <c r="M22" s="15"/>
      <c r="N22" s="15"/>
    </row>
    <row r="23" spans="1:14" ht="15.75" thickBot="1" x14ac:dyDescent="0.3">
      <c r="A23" s="7" t="s">
        <v>96</v>
      </c>
      <c r="B23" s="44" t="s">
        <v>23</v>
      </c>
      <c r="C23" s="13"/>
      <c r="D23" s="6">
        <f>IF(B23=datos!A20,1,0)</f>
        <v>1</v>
      </c>
      <c r="E23" s="18"/>
      <c r="F23" s="85"/>
      <c r="G23" s="86"/>
      <c r="H23" s="15"/>
      <c r="I23" s="15"/>
      <c r="J23" s="15"/>
      <c r="K23" s="15"/>
      <c r="L23" s="15"/>
      <c r="M23" s="15"/>
      <c r="N23" s="15"/>
    </row>
    <row r="24" spans="1:14" ht="15.75" thickBot="1" x14ac:dyDescent="0.3">
      <c r="A24" t="s">
        <v>86</v>
      </c>
      <c r="B24" s="44" t="s">
        <v>23</v>
      </c>
      <c r="C24" s="13"/>
      <c r="D24" s="6">
        <f>IF(B24=datos!A20,1,0)</f>
        <v>1</v>
      </c>
      <c r="E24" s="18"/>
      <c r="F24" s="23"/>
      <c r="G24" s="23"/>
      <c r="H24" s="15"/>
      <c r="I24" s="15"/>
      <c r="J24" s="15"/>
      <c r="K24" s="15"/>
      <c r="L24" s="15"/>
      <c r="M24" s="15"/>
      <c r="N24" s="15"/>
    </row>
    <row r="25" spans="1:14" ht="15.75" thickBot="1" x14ac:dyDescent="0.3">
      <c r="A25" s="7" t="s">
        <v>29</v>
      </c>
      <c r="B25" s="44" t="s">
        <v>23</v>
      </c>
      <c r="C25" s="13"/>
      <c r="D25" s="6">
        <f>IF(B25=datos!A20,1,0)</f>
        <v>1</v>
      </c>
      <c r="E25" s="18"/>
      <c r="F25" s="23"/>
      <c r="G25" s="23"/>
      <c r="H25" s="15"/>
      <c r="I25" s="15"/>
      <c r="J25" s="15"/>
      <c r="K25" s="15"/>
      <c r="L25" s="15"/>
      <c r="M25" s="15"/>
      <c r="N25" s="15"/>
    </row>
    <row r="26" spans="1:14" ht="15.75" thickBot="1" x14ac:dyDescent="0.3">
      <c r="A26" t="s">
        <v>110</v>
      </c>
      <c r="B26" s="44"/>
      <c r="C26" s="13"/>
      <c r="D26" s="6"/>
      <c r="E26" s="18"/>
      <c r="F26" s="23"/>
      <c r="G26" s="23"/>
      <c r="H26" s="15"/>
      <c r="I26" s="15"/>
      <c r="J26" s="15"/>
      <c r="K26" s="15"/>
      <c r="L26" s="15"/>
      <c r="M26" s="15"/>
      <c r="N26" s="15"/>
    </row>
    <row r="27" spans="1:14" ht="15.75" thickBot="1" x14ac:dyDescent="0.3">
      <c r="A27" s="7" t="s">
        <v>123</v>
      </c>
      <c r="B27" s="44"/>
      <c r="C27" s="13"/>
      <c r="D27" s="6"/>
      <c r="E27" s="18"/>
      <c r="F27" s="23"/>
      <c r="G27" s="23"/>
      <c r="H27" s="15"/>
      <c r="I27" s="15"/>
      <c r="J27" s="15"/>
      <c r="K27" s="15"/>
      <c r="L27" s="15"/>
      <c r="M27" s="15"/>
      <c r="N27" s="15"/>
    </row>
    <row r="28" spans="1:14" ht="15.75" thickBot="1" x14ac:dyDescent="0.3">
      <c r="A28" t="s">
        <v>124</v>
      </c>
      <c r="B28" s="44"/>
      <c r="C28" s="13"/>
      <c r="D28" s="6"/>
      <c r="E28" s="18"/>
      <c r="F28" s="23"/>
      <c r="G28" s="23"/>
      <c r="H28" s="15"/>
      <c r="I28" s="15"/>
      <c r="J28" s="15"/>
      <c r="K28" s="15"/>
      <c r="L28" s="15"/>
      <c r="M28" s="15"/>
      <c r="N28" s="15"/>
    </row>
    <row r="29" spans="1:14" ht="15.75" customHeight="1" thickBot="1" x14ac:dyDescent="0.3">
      <c r="A29" s="7" t="s">
        <v>99</v>
      </c>
      <c r="B29" s="44"/>
      <c r="C29" s="13"/>
      <c r="D29" s="6"/>
      <c r="E29" s="18"/>
      <c r="F29" s="23"/>
      <c r="G29" s="23"/>
      <c r="H29" s="15"/>
      <c r="I29" s="15"/>
      <c r="J29" s="15"/>
      <c r="K29" s="15"/>
      <c r="L29" s="15"/>
      <c r="M29" s="15"/>
      <c r="N29" s="15"/>
    </row>
    <row r="30" spans="1:14" ht="15.75" thickBot="1" x14ac:dyDescent="0.3">
      <c r="A30" t="s">
        <v>87</v>
      </c>
      <c r="B30" s="44"/>
      <c r="C30" s="13"/>
      <c r="D30" s="6"/>
      <c r="E30" s="18"/>
      <c r="F30" s="23"/>
      <c r="G30" s="23"/>
      <c r="H30" s="15"/>
      <c r="I30" s="15"/>
      <c r="J30" s="15"/>
      <c r="K30" s="15"/>
      <c r="L30" s="15"/>
      <c r="M30" s="15"/>
      <c r="N30" s="15"/>
    </row>
    <row r="31" spans="1:14" ht="15.75" thickBot="1" x14ac:dyDescent="0.3">
      <c r="A31" s="7" t="s">
        <v>100</v>
      </c>
      <c r="B31" s="44"/>
      <c r="C31" s="13"/>
      <c r="D31" s="6"/>
      <c r="E31" s="18"/>
      <c r="F31" s="23"/>
      <c r="G31" s="23"/>
      <c r="H31" s="15"/>
      <c r="I31" s="15"/>
      <c r="J31" s="15"/>
      <c r="K31" s="15"/>
      <c r="L31" s="15"/>
      <c r="M31" s="15"/>
      <c r="N31" s="15"/>
    </row>
    <row r="32" spans="1:14" ht="15.75" thickBot="1" x14ac:dyDescent="0.3">
      <c r="A32" t="s">
        <v>89</v>
      </c>
      <c r="B32" s="44" t="s">
        <v>23</v>
      </c>
      <c r="C32" s="13"/>
      <c r="D32" s="6">
        <f>IF(B32=datos!A20,1,0)</f>
        <v>1</v>
      </c>
      <c r="E32" s="18"/>
      <c r="F32" s="23"/>
      <c r="G32" s="23"/>
      <c r="H32" s="15"/>
      <c r="I32" s="15"/>
      <c r="J32" s="15"/>
      <c r="K32" s="15"/>
      <c r="L32" s="15"/>
      <c r="M32" s="15"/>
      <c r="N32" s="15"/>
    </row>
    <row r="33" spans="1:14" ht="15.75" thickBot="1" x14ac:dyDescent="0.3">
      <c r="A33" s="7" t="s">
        <v>101</v>
      </c>
      <c r="B33" s="44"/>
      <c r="C33" s="13"/>
      <c r="D33" s="6"/>
      <c r="E33" s="18"/>
      <c r="F33" s="23"/>
      <c r="G33" s="23"/>
      <c r="H33" s="15"/>
      <c r="I33" s="15"/>
      <c r="J33" s="15"/>
      <c r="K33" s="15"/>
      <c r="L33" s="15"/>
      <c r="M33" s="15"/>
      <c r="N33" s="15"/>
    </row>
    <row r="34" spans="1:14" ht="15.75" thickBot="1" x14ac:dyDescent="0.3">
      <c r="A34" t="s">
        <v>31</v>
      </c>
      <c r="B34" s="44" t="s">
        <v>23</v>
      </c>
      <c r="C34" s="13"/>
      <c r="D34" s="6">
        <f>IF(B34=datos!A20,1,0)</f>
        <v>1</v>
      </c>
      <c r="E34" s="18"/>
      <c r="F34" s="23"/>
      <c r="G34" s="23"/>
      <c r="H34" s="15"/>
      <c r="I34" s="15"/>
      <c r="J34" s="15"/>
      <c r="K34" s="15"/>
      <c r="L34" s="15"/>
      <c r="M34" s="15"/>
      <c r="N34" s="15"/>
    </row>
    <row r="35" spans="1:14" ht="15.75" thickBot="1" x14ac:dyDescent="0.3">
      <c r="A35" s="7" t="s">
        <v>32</v>
      </c>
      <c r="B35" s="44" t="s">
        <v>23</v>
      </c>
      <c r="C35" s="13"/>
      <c r="D35" s="6">
        <f>IF(B35=datos!A20,1,0)</f>
        <v>1</v>
      </c>
      <c r="E35" s="18"/>
      <c r="F35" s="23"/>
      <c r="G35" s="23"/>
      <c r="H35" s="15"/>
      <c r="I35" s="15"/>
      <c r="J35" s="15"/>
      <c r="K35" s="15"/>
      <c r="L35" s="15"/>
      <c r="M35" s="15"/>
      <c r="N35" s="15"/>
    </row>
    <row r="36" spans="1:14" ht="15.75" thickBot="1" x14ac:dyDescent="0.3">
      <c r="A36" t="s">
        <v>33</v>
      </c>
      <c r="B36" s="44" t="s">
        <v>23</v>
      </c>
      <c r="C36" s="13"/>
      <c r="D36" s="6">
        <f>IF(B36=datos!A20,1,0)</f>
        <v>1</v>
      </c>
      <c r="E36" s="18">
        <f>IF(B36=datos!A20,1,0)</f>
        <v>1</v>
      </c>
      <c r="F36" s="23"/>
      <c r="G36" s="23"/>
      <c r="H36" s="15"/>
      <c r="I36" s="15"/>
      <c r="J36" s="15"/>
      <c r="K36" s="15"/>
      <c r="L36" s="15"/>
      <c r="M36" s="15"/>
      <c r="N36" s="15"/>
    </row>
    <row r="37" spans="1:14" ht="15.75" thickBot="1" x14ac:dyDescent="0.3">
      <c r="A37" s="7" t="s">
        <v>91</v>
      </c>
      <c r="B37" s="44"/>
      <c r="C37" s="13"/>
      <c r="D37" s="6"/>
      <c r="E37" s="18"/>
      <c r="F37" s="23"/>
      <c r="G37" s="23"/>
      <c r="H37" s="15"/>
      <c r="I37" s="15"/>
      <c r="J37" s="15"/>
      <c r="K37" s="15"/>
      <c r="L37" s="15"/>
      <c r="M37" s="15"/>
      <c r="N37" s="15"/>
    </row>
    <row r="38" spans="1:14" ht="15.75" thickBot="1" x14ac:dyDescent="0.3">
      <c r="A38" t="s">
        <v>113</v>
      </c>
      <c r="B38" s="44"/>
      <c r="C38" s="13"/>
      <c r="D38" s="6"/>
      <c r="E38" s="18"/>
      <c r="F38" s="23"/>
      <c r="G38" s="23"/>
      <c r="H38" s="15"/>
      <c r="I38" s="15"/>
      <c r="J38" s="15"/>
      <c r="K38" s="15"/>
      <c r="L38" s="15"/>
      <c r="M38" s="15"/>
      <c r="N38" s="15"/>
    </row>
    <row r="39" spans="1:14" ht="15.75" thickBot="1" x14ac:dyDescent="0.3">
      <c r="A39" s="7" t="s">
        <v>102</v>
      </c>
      <c r="B39" s="44"/>
      <c r="C39" s="13"/>
      <c r="D39" s="6"/>
      <c r="E39" s="18"/>
      <c r="F39" s="23"/>
      <c r="G39" s="23"/>
      <c r="H39" s="15"/>
      <c r="I39" s="15"/>
      <c r="J39" s="15"/>
      <c r="K39" s="15"/>
      <c r="L39" s="15"/>
      <c r="M39" s="15"/>
      <c r="N39" s="15"/>
    </row>
    <row r="40" spans="1:14" ht="15.75" thickBot="1" x14ac:dyDescent="0.3">
      <c r="A40" t="s">
        <v>114</v>
      </c>
      <c r="B40" s="44" t="s">
        <v>23</v>
      </c>
      <c r="C40" s="13"/>
      <c r="D40" s="6">
        <f>IF(B40=datos!A20,1,0)</f>
        <v>1</v>
      </c>
      <c r="E40" s="18">
        <f>IF(B40=datos!A20,1,0)</f>
        <v>1</v>
      </c>
      <c r="F40" s="23"/>
      <c r="G40" s="23"/>
      <c r="H40" s="15"/>
      <c r="I40" s="15"/>
      <c r="J40" s="15"/>
      <c r="K40" s="15"/>
      <c r="L40" s="15"/>
      <c r="M40" s="15"/>
      <c r="N40" s="15"/>
    </row>
    <row r="41" spans="1:14" ht="30.75" thickBot="1" x14ac:dyDescent="0.3">
      <c r="A41" s="7" t="s">
        <v>92</v>
      </c>
      <c r="B41" s="44" t="s">
        <v>23</v>
      </c>
      <c r="C41" s="13"/>
      <c r="D41" s="6">
        <f>IF(B41=datos!A20,1,0)</f>
        <v>1</v>
      </c>
      <c r="E41" s="18">
        <f>IF(B41=datos!A20,1,0)</f>
        <v>1</v>
      </c>
      <c r="F41" s="23"/>
      <c r="G41" s="23"/>
      <c r="H41" s="15"/>
      <c r="I41" s="15"/>
      <c r="J41" s="15"/>
      <c r="K41" s="15"/>
      <c r="L41" s="15"/>
      <c r="M41" s="15"/>
      <c r="N41" s="15"/>
    </row>
    <row r="42" spans="1:14" ht="15.75" thickBot="1" x14ac:dyDescent="0.3">
      <c r="A42" s="9" t="s">
        <v>115</v>
      </c>
      <c r="B42" s="44"/>
      <c r="C42" s="13"/>
      <c r="D42" s="58"/>
      <c r="E42" s="18"/>
      <c r="F42" s="23"/>
      <c r="G42" s="23"/>
      <c r="H42" s="15"/>
      <c r="I42" s="15"/>
      <c r="J42" s="15"/>
      <c r="K42" s="15"/>
      <c r="L42" s="15"/>
      <c r="M42" s="15"/>
      <c r="N42" s="15"/>
    </row>
    <row r="43" spans="1:14" ht="15.75" thickBot="1" x14ac:dyDescent="0.3">
      <c r="A43" s="5" t="s">
        <v>93</v>
      </c>
      <c r="B43" s="41" t="s">
        <v>23</v>
      </c>
      <c r="C43" s="13"/>
      <c r="D43" s="6">
        <f>IF(B43=datos!A20,1,0)</f>
        <v>1</v>
      </c>
      <c r="E43" s="18">
        <f>IF(B43=datos!A20,1,0)</f>
        <v>1</v>
      </c>
      <c r="F43" s="23"/>
      <c r="G43" s="23"/>
      <c r="H43" s="15"/>
      <c r="I43" s="15"/>
      <c r="J43" s="15"/>
      <c r="K43" s="15"/>
      <c r="L43" s="15"/>
      <c r="M43" s="15"/>
      <c r="N43" s="15"/>
    </row>
    <row r="44" spans="1:14" ht="15.75" thickBot="1" x14ac:dyDescent="0.3">
      <c r="A44" s="6" t="s">
        <v>34</v>
      </c>
      <c r="B44" s="41"/>
      <c r="C44" s="13"/>
      <c r="D44" s="6"/>
      <c r="E44" s="18"/>
      <c r="F44" s="23"/>
      <c r="G44" s="23"/>
      <c r="H44" s="15"/>
      <c r="I44" s="15"/>
      <c r="J44" s="15"/>
      <c r="K44" s="15"/>
      <c r="L44" s="15"/>
      <c r="M44" s="15"/>
      <c r="N44" s="15"/>
    </row>
    <row r="45" spans="1:14" ht="15.75" thickBot="1" x14ac:dyDescent="0.3">
      <c r="A45" s="5" t="s">
        <v>35</v>
      </c>
      <c r="B45" s="41"/>
      <c r="C45" s="13"/>
      <c r="D45" s="6"/>
      <c r="E45" s="18"/>
      <c r="F45" s="23"/>
      <c r="G45" s="23"/>
      <c r="H45" s="15"/>
      <c r="I45" s="15"/>
      <c r="J45" s="15"/>
      <c r="K45" s="15"/>
      <c r="L45" s="15"/>
      <c r="M45" s="15"/>
      <c r="N45" s="15"/>
    </row>
    <row r="46" spans="1:14" ht="15.75" thickBot="1" x14ac:dyDescent="0.3">
      <c r="A46" s="6" t="s">
        <v>36</v>
      </c>
      <c r="B46" s="41"/>
      <c r="C46" s="13"/>
      <c r="D46" s="6"/>
      <c r="E46" s="18"/>
      <c r="F46" s="23"/>
      <c r="G46" s="23"/>
      <c r="H46" s="15"/>
      <c r="I46" s="15"/>
      <c r="J46" s="15"/>
      <c r="K46" s="15"/>
      <c r="L46" s="15"/>
      <c r="M46" s="15"/>
      <c r="N46" s="15"/>
    </row>
    <row r="47" spans="1:14" ht="15.75" thickBot="1" x14ac:dyDescent="0.3">
      <c r="A47" s="5" t="s">
        <v>103</v>
      </c>
      <c r="B47" s="41" t="s">
        <v>23</v>
      </c>
      <c r="C47" s="13"/>
      <c r="D47" s="6">
        <f>IF(B47=datos!A20,1,0)</f>
        <v>1</v>
      </c>
      <c r="E47" s="18"/>
      <c r="F47" s="23"/>
      <c r="G47" s="23"/>
      <c r="H47" s="15"/>
      <c r="I47" s="15"/>
      <c r="J47" s="15"/>
      <c r="K47" s="15"/>
      <c r="L47" s="15"/>
      <c r="M47" s="15"/>
      <c r="N47" s="15"/>
    </row>
    <row r="48" spans="1:14" ht="15.75" thickBot="1" x14ac:dyDescent="0.3">
      <c r="A48" s="6" t="s">
        <v>38</v>
      </c>
      <c r="B48" s="41"/>
      <c r="C48" s="13"/>
      <c r="D48" s="6"/>
      <c r="E48" s="18"/>
      <c r="F48" s="23"/>
      <c r="G48" s="23"/>
      <c r="H48" s="15"/>
      <c r="I48" s="15"/>
      <c r="J48" s="15"/>
      <c r="K48" s="15"/>
      <c r="L48" s="15"/>
      <c r="M48" s="15"/>
      <c r="N48" s="15"/>
    </row>
    <row r="49" spans="1:14" ht="15.75" thickBot="1" x14ac:dyDescent="0.3">
      <c r="A49" s="5" t="s">
        <v>94</v>
      </c>
      <c r="B49" s="41" t="s">
        <v>23</v>
      </c>
      <c r="C49" s="13"/>
      <c r="D49" s="6">
        <f>IF(B49=datos!A20,1,0)</f>
        <v>1</v>
      </c>
      <c r="E49" s="18"/>
      <c r="F49" s="23"/>
      <c r="G49" s="23"/>
      <c r="H49" s="15"/>
      <c r="I49" s="15"/>
      <c r="J49" s="15"/>
      <c r="K49" s="15"/>
      <c r="L49" s="15"/>
      <c r="M49" s="15"/>
      <c r="N49" s="15"/>
    </row>
    <row r="50" spans="1:14" ht="15.75" thickBot="1" x14ac:dyDescent="0.3">
      <c r="A50" s="6" t="s">
        <v>95</v>
      </c>
      <c r="B50" s="41" t="s">
        <v>23</v>
      </c>
      <c r="C50" s="13"/>
      <c r="D50" s="6">
        <f>IF(B50=datos!A20,1,0)</f>
        <v>1</v>
      </c>
      <c r="E50" s="18"/>
      <c r="F50" s="23"/>
      <c r="G50" s="23"/>
      <c r="H50" s="15"/>
      <c r="I50" s="15"/>
      <c r="J50" s="15"/>
      <c r="K50" s="15"/>
      <c r="L50" s="15"/>
      <c r="M50" s="15"/>
      <c r="N50" s="15"/>
    </row>
    <row r="51" spans="1:14" ht="15.75" thickBot="1" x14ac:dyDescent="0.3">
      <c r="A51" s="5" t="s">
        <v>41</v>
      </c>
      <c r="B51" s="41" t="s">
        <v>23</v>
      </c>
      <c r="C51" s="13"/>
      <c r="D51" s="6">
        <f>IF(B51=datos!A20,1,0)</f>
        <v>1</v>
      </c>
      <c r="E51" s="18"/>
      <c r="F51" s="23"/>
      <c r="G51" s="23"/>
      <c r="H51" s="15"/>
      <c r="I51" s="15"/>
      <c r="J51" s="15"/>
      <c r="K51" s="15"/>
      <c r="L51" s="15"/>
      <c r="M51" s="15"/>
      <c r="N51" s="15"/>
    </row>
    <row r="52" spans="1:14" ht="15.75" thickBot="1" x14ac:dyDescent="0.3">
      <c r="A52" s="6" t="s">
        <v>42</v>
      </c>
      <c r="B52" s="41" t="s">
        <v>23</v>
      </c>
      <c r="C52" s="13"/>
      <c r="D52" s="6">
        <f>IF(B52=datos!A20,1,0)</f>
        <v>1</v>
      </c>
      <c r="E52" s="18"/>
      <c r="F52" s="23"/>
      <c r="G52" s="23"/>
      <c r="H52" s="15"/>
      <c r="I52" s="15"/>
      <c r="J52" s="15"/>
      <c r="K52" s="15"/>
      <c r="L52" s="15"/>
      <c r="M52" s="15"/>
      <c r="N52" s="15"/>
    </row>
    <row r="53" spans="1:14" ht="15.75" thickBot="1" x14ac:dyDescent="0.3">
      <c r="A53" s="5" t="s">
        <v>43</v>
      </c>
      <c r="B53" s="41" t="s">
        <v>23</v>
      </c>
      <c r="C53" s="13"/>
      <c r="D53" s="6">
        <f>IF(B53=datos!A20,1,0)</f>
        <v>1</v>
      </c>
      <c r="E53" s="18"/>
      <c r="F53" s="23"/>
      <c r="G53" s="23"/>
      <c r="H53" s="15"/>
      <c r="I53" s="15"/>
      <c r="J53" s="15"/>
      <c r="K53" s="15"/>
      <c r="L53" s="15"/>
      <c r="M53" s="15"/>
      <c r="N53" s="15"/>
    </row>
    <row r="54" spans="1:14" ht="15.75" thickBot="1" x14ac:dyDescent="0.3">
      <c r="A54" s="6" t="s">
        <v>44</v>
      </c>
      <c r="B54" s="41" t="s">
        <v>23</v>
      </c>
      <c r="C54" s="13"/>
      <c r="D54" s="6">
        <f>IF(B54=datos!A20,1,0)</f>
        <v>1</v>
      </c>
      <c r="E54" s="18"/>
      <c r="F54" s="23"/>
      <c r="G54" s="23"/>
      <c r="H54" s="15"/>
      <c r="I54" s="15"/>
      <c r="J54" s="15"/>
      <c r="K54" s="15"/>
      <c r="L54" s="15"/>
      <c r="M54" s="15"/>
      <c r="N54" s="15"/>
    </row>
    <row r="55" spans="1:14" ht="15.75" thickBot="1" x14ac:dyDescent="0.3">
      <c r="A55" s="5" t="s">
        <v>45</v>
      </c>
      <c r="B55" s="41" t="s">
        <v>23</v>
      </c>
      <c r="C55" s="13"/>
      <c r="D55" s="6">
        <f>IF(B55=datos!A20,1,0)</f>
        <v>1</v>
      </c>
      <c r="E55" s="18"/>
      <c r="F55" s="23"/>
      <c r="G55" s="23"/>
      <c r="H55" s="15"/>
      <c r="I55" s="15"/>
      <c r="J55" s="15"/>
      <c r="K55" s="15"/>
      <c r="L55" s="15"/>
      <c r="M55" s="15"/>
      <c r="N55" s="15"/>
    </row>
    <row r="56" spans="1:14" ht="19.5" thickBot="1" x14ac:dyDescent="0.35">
      <c r="A56" s="22" t="s">
        <v>48</v>
      </c>
      <c r="B56" s="45"/>
      <c r="C56" s="21"/>
      <c r="D56" s="21"/>
      <c r="E56" s="46"/>
      <c r="F56" s="21"/>
      <c r="G56" s="21"/>
      <c r="M56" s="15"/>
      <c r="N56" s="15"/>
    </row>
    <row r="57" spans="1:14" ht="15.75" thickBot="1" x14ac:dyDescent="0.3">
      <c r="A57" s="20" t="s">
        <v>119</v>
      </c>
      <c r="B57" s="41"/>
      <c r="C57" s="21"/>
      <c r="D57" s="6"/>
      <c r="E57" s="18"/>
      <c r="F57" s="91" t="s">
        <v>74</v>
      </c>
      <c r="G57" s="91"/>
      <c r="H57" s="16"/>
      <c r="I57" s="16"/>
      <c r="J57" s="16"/>
      <c r="K57" s="16"/>
      <c r="L57" s="16"/>
      <c r="M57" s="15"/>
      <c r="N57" s="15"/>
    </row>
    <row r="58" spans="1:14" ht="15.75" thickBot="1" x14ac:dyDescent="0.3">
      <c r="A58" s="19" t="s">
        <v>49</v>
      </c>
      <c r="B58" s="41"/>
      <c r="C58" s="21"/>
      <c r="D58" s="6"/>
      <c r="E58" s="18"/>
      <c r="F58" s="92">
        <f>SUM(D57:D76)</f>
        <v>16</v>
      </c>
      <c r="G58" s="93"/>
      <c r="H58" s="16"/>
      <c r="I58" s="16"/>
      <c r="J58" s="16"/>
      <c r="K58" s="16"/>
      <c r="L58" s="16"/>
      <c r="M58" s="15"/>
      <c r="N58" s="15"/>
    </row>
    <row r="59" spans="1:14" ht="15.75" thickBot="1" x14ac:dyDescent="0.3">
      <c r="A59" s="20" t="s">
        <v>50</v>
      </c>
      <c r="B59" s="41" t="s">
        <v>23</v>
      </c>
      <c r="C59" s="21"/>
      <c r="D59" s="6">
        <f>IF(B59=datos!A20,1,0)</f>
        <v>1</v>
      </c>
      <c r="E59" s="18"/>
      <c r="F59" s="94"/>
      <c r="G59" s="95"/>
      <c r="H59" s="16"/>
      <c r="I59" s="16"/>
      <c r="J59" s="16"/>
      <c r="K59" s="16"/>
      <c r="L59" s="16"/>
      <c r="M59" s="15"/>
      <c r="N59" s="15"/>
    </row>
    <row r="60" spans="1:14" ht="15.75" thickBot="1" x14ac:dyDescent="0.3">
      <c r="A60" s="19" t="s">
        <v>51</v>
      </c>
      <c r="B60" s="41" t="s">
        <v>23</v>
      </c>
      <c r="C60" s="21"/>
      <c r="D60" s="6">
        <f>IF(B60=datos!A20,1,0)</f>
        <v>1</v>
      </c>
      <c r="E60" s="18"/>
      <c r="F60" s="94"/>
      <c r="G60" s="95"/>
      <c r="H60" s="16"/>
      <c r="I60" s="16"/>
      <c r="J60" s="16"/>
      <c r="K60" s="16"/>
      <c r="L60" s="16"/>
      <c r="M60" s="15"/>
      <c r="N60" s="15"/>
    </row>
    <row r="61" spans="1:14" ht="15.75" thickBot="1" x14ac:dyDescent="0.3">
      <c r="A61" s="20" t="s">
        <v>52</v>
      </c>
      <c r="B61" s="41" t="s">
        <v>23</v>
      </c>
      <c r="C61" s="21"/>
      <c r="D61" s="6">
        <f>IF(B61=datos!A20,1,0)</f>
        <v>1</v>
      </c>
      <c r="E61" s="18">
        <f>IF(B61=datos!A20,1,0)</f>
        <v>1</v>
      </c>
      <c r="F61" s="96"/>
      <c r="G61" s="97"/>
      <c r="H61" s="16"/>
      <c r="I61" s="16"/>
      <c r="J61" s="16"/>
      <c r="K61" s="16"/>
      <c r="L61" s="16"/>
      <c r="M61" s="15"/>
      <c r="N61" s="15"/>
    </row>
    <row r="62" spans="1:14" ht="15.75" thickBot="1" x14ac:dyDescent="0.3">
      <c r="A62" s="19" t="s">
        <v>53</v>
      </c>
      <c r="B62" s="41" t="s">
        <v>23</v>
      </c>
      <c r="C62" s="21"/>
      <c r="D62" s="6">
        <f>IF(B62=datos!A20,1,0)</f>
        <v>1</v>
      </c>
      <c r="E62" s="18"/>
      <c r="F62" s="67" t="s">
        <v>75</v>
      </c>
      <c r="G62" s="67"/>
      <c r="H62" s="16"/>
      <c r="I62" s="16"/>
      <c r="J62" s="16"/>
      <c r="K62" s="16"/>
      <c r="L62" s="16"/>
      <c r="M62" s="15"/>
      <c r="N62" s="15"/>
    </row>
    <row r="63" spans="1:14" ht="15.75" thickBot="1" x14ac:dyDescent="0.3">
      <c r="A63" s="20" t="s">
        <v>54</v>
      </c>
      <c r="B63" s="41" t="s">
        <v>23</v>
      </c>
      <c r="C63" s="21"/>
      <c r="D63" s="6">
        <f>IF(B63=datos!A20,1,0)</f>
        <v>1</v>
      </c>
      <c r="E63" s="18"/>
      <c r="F63" s="61">
        <f>SUM(E57:E76)</f>
        <v>5</v>
      </c>
      <c r="G63" s="62"/>
      <c r="H63" s="16"/>
      <c r="I63" s="16"/>
      <c r="J63" s="16"/>
      <c r="K63" s="16"/>
      <c r="L63" s="16"/>
      <c r="M63" s="15"/>
      <c r="N63" s="15"/>
    </row>
    <row r="64" spans="1:14" ht="15.75" thickBot="1" x14ac:dyDescent="0.3">
      <c r="A64" s="19" t="s">
        <v>55</v>
      </c>
      <c r="B64" s="41" t="s">
        <v>23</v>
      </c>
      <c r="C64" s="21"/>
      <c r="D64" s="6">
        <f>IF(B64=datos!A20,1,0)</f>
        <v>1</v>
      </c>
      <c r="E64" s="18">
        <f>IF(B64=datos!A20,1,0)</f>
        <v>1</v>
      </c>
      <c r="F64" s="63"/>
      <c r="G64" s="64"/>
      <c r="H64" s="16"/>
      <c r="I64" s="16"/>
      <c r="J64" s="16"/>
      <c r="K64" s="16"/>
      <c r="L64" s="16"/>
      <c r="M64" s="15"/>
      <c r="N64" s="15"/>
    </row>
    <row r="65" spans="1:14" ht="15.75" thickBot="1" x14ac:dyDescent="0.3">
      <c r="A65" s="20" t="s">
        <v>56</v>
      </c>
      <c r="B65" s="41" t="s">
        <v>23</v>
      </c>
      <c r="C65" s="21"/>
      <c r="D65" s="6">
        <f>IF(B65=datos!A20,1,0)</f>
        <v>1</v>
      </c>
      <c r="E65" s="18">
        <f>IF(B65=datos!A20,1,0)</f>
        <v>1</v>
      </c>
      <c r="F65" s="63"/>
      <c r="G65" s="64"/>
      <c r="H65" s="16"/>
      <c r="I65" s="16"/>
      <c r="J65" s="16"/>
      <c r="K65" s="16"/>
      <c r="L65" s="16"/>
      <c r="M65" s="15"/>
      <c r="N65" s="15"/>
    </row>
    <row r="66" spans="1:14" ht="15.75" thickBot="1" x14ac:dyDescent="0.3">
      <c r="A66" s="19" t="s">
        <v>57</v>
      </c>
      <c r="B66" s="41" t="s">
        <v>23</v>
      </c>
      <c r="C66" s="21"/>
      <c r="D66" s="6">
        <f>IF(B66=datos!A20,1,0)</f>
        <v>1</v>
      </c>
      <c r="E66" s="18"/>
      <c r="F66" s="65"/>
      <c r="G66" s="66"/>
      <c r="H66" s="16"/>
      <c r="I66" s="16"/>
      <c r="J66" s="16"/>
      <c r="K66" s="16"/>
      <c r="L66" s="16"/>
      <c r="M66" s="15"/>
      <c r="N66" s="15"/>
    </row>
    <row r="67" spans="1:14" ht="15.75" thickBot="1" x14ac:dyDescent="0.3">
      <c r="A67" s="20" t="s">
        <v>58</v>
      </c>
      <c r="B67" s="41" t="s">
        <v>23</v>
      </c>
      <c r="C67" s="21"/>
      <c r="D67" s="6">
        <f>IF(B67=datos!A20,1,0)</f>
        <v>1</v>
      </c>
      <c r="E67" s="18">
        <f>IF(B67=datos!A20,1,0)</f>
        <v>1</v>
      </c>
      <c r="F67" s="35"/>
      <c r="G67" s="35"/>
      <c r="H67" s="16"/>
      <c r="I67" s="16"/>
      <c r="J67" s="16"/>
      <c r="K67" s="16"/>
      <c r="L67" s="16"/>
      <c r="M67" s="15"/>
      <c r="N67" s="15"/>
    </row>
    <row r="68" spans="1:14" ht="15.75" thickBot="1" x14ac:dyDescent="0.3">
      <c r="A68" s="19" t="s">
        <v>59</v>
      </c>
      <c r="B68" s="41" t="s">
        <v>23</v>
      </c>
      <c r="C68" s="21"/>
      <c r="D68" s="6">
        <f>IF(B68=datos!A20,1,0)</f>
        <v>1</v>
      </c>
      <c r="E68" s="18"/>
      <c r="F68" s="35"/>
      <c r="G68" s="35"/>
      <c r="H68" s="16"/>
      <c r="I68" s="16"/>
      <c r="J68" s="16"/>
      <c r="K68" s="16"/>
      <c r="L68" s="16"/>
      <c r="M68" s="15"/>
      <c r="N68" s="15"/>
    </row>
    <row r="69" spans="1:14" ht="15.75" thickBot="1" x14ac:dyDescent="0.3">
      <c r="A69" s="20" t="s">
        <v>60</v>
      </c>
      <c r="B69" s="41" t="s">
        <v>23</v>
      </c>
      <c r="C69" s="21"/>
      <c r="D69" s="6">
        <f>IF(B69=datos!A20,1,0)</f>
        <v>1</v>
      </c>
      <c r="E69" s="18"/>
      <c r="F69" s="35"/>
      <c r="G69" s="35"/>
      <c r="H69" s="16"/>
      <c r="I69" s="16"/>
      <c r="J69" s="16"/>
      <c r="K69" s="16"/>
      <c r="L69" s="16"/>
      <c r="M69" s="15"/>
      <c r="N69" s="15"/>
    </row>
    <row r="70" spans="1:14" ht="15.75" thickBot="1" x14ac:dyDescent="0.3">
      <c r="A70" s="19" t="s">
        <v>61</v>
      </c>
      <c r="B70" s="41" t="s">
        <v>23</v>
      </c>
      <c r="C70" s="21"/>
      <c r="D70" s="6">
        <f>IF(B70=datos!A20,1,0)</f>
        <v>1</v>
      </c>
      <c r="E70" s="18">
        <f>IF(B70=datos!A20,1,0)</f>
        <v>1</v>
      </c>
      <c r="F70" s="35"/>
      <c r="G70" s="35"/>
      <c r="H70" s="16"/>
      <c r="I70" s="16"/>
      <c r="J70" s="16"/>
      <c r="K70" s="16"/>
      <c r="L70" s="16"/>
      <c r="M70" s="15"/>
      <c r="N70" s="15"/>
    </row>
    <row r="71" spans="1:14" ht="15.75" thickBot="1" x14ac:dyDescent="0.3">
      <c r="A71" s="20" t="s">
        <v>62</v>
      </c>
      <c r="B71" s="41" t="s">
        <v>23</v>
      </c>
      <c r="C71" s="21"/>
      <c r="D71" s="6">
        <f>IF(B71=datos!A20,1,0)</f>
        <v>1</v>
      </c>
      <c r="E71" s="18"/>
      <c r="F71" s="35"/>
      <c r="G71" s="35"/>
      <c r="H71" s="16"/>
      <c r="I71" s="16"/>
      <c r="J71" s="16"/>
      <c r="K71" s="16"/>
      <c r="L71" s="16"/>
      <c r="M71" s="15"/>
      <c r="N71" s="15"/>
    </row>
    <row r="72" spans="1:14" ht="15.75" thickBot="1" x14ac:dyDescent="0.3">
      <c r="A72" s="19" t="s">
        <v>63</v>
      </c>
      <c r="B72" s="41" t="s">
        <v>23</v>
      </c>
      <c r="C72" s="21"/>
      <c r="D72" s="6">
        <f>IF(B72=datos!A20,1,0)</f>
        <v>1</v>
      </c>
      <c r="E72" s="18"/>
      <c r="F72" s="35"/>
      <c r="G72" s="35"/>
      <c r="H72" s="16"/>
      <c r="I72" s="16"/>
      <c r="J72" s="16"/>
      <c r="K72" s="16"/>
      <c r="L72" s="16"/>
      <c r="M72" s="15"/>
      <c r="N72" s="15"/>
    </row>
    <row r="73" spans="1:14" ht="15.75" thickBot="1" x14ac:dyDescent="0.3">
      <c r="A73" s="20" t="s">
        <v>64</v>
      </c>
      <c r="B73" s="41" t="s">
        <v>23</v>
      </c>
      <c r="C73" s="21"/>
      <c r="D73" s="6">
        <f>IF(B73=datos!A20,1,0)</f>
        <v>1</v>
      </c>
      <c r="E73" s="18"/>
      <c r="F73" s="35"/>
      <c r="G73" s="35"/>
      <c r="H73" s="16"/>
      <c r="I73" s="16"/>
      <c r="J73" s="16"/>
      <c r="K73" s="16"/>
      <c r="L73" s="16"/>
      <c r="M73" s="15"/>
      <c r="N73" s="15"/>
    </row>
    <row r="74" spans="1:14" ht="15.75" thickBot="1" x14ac:dyDescent="0.3">
      <c r="A74" s="19" t="s">
        <v>65</v>
      </c>
      <c r="B74" s="41"/>
      <c r="C74" s="21"/>
      <c r="D74" s="6"/>
      <c r="E74" s="18"/>
      <c r="F74" s="35"/>
      <c r="G74" s="35"/>
      <c r="H74" s="16"/>
      <c r="I74" s="16"/>
      <c r="J74" s="16"/>
      <c r="K74" s="16"/>
      <c r="L74" s="16"/>
      <c r="M74" s="15"/>
      <c r="N74" s="15"/>
    </row>
    <row r="75" spans="1:14" ht="15.75" thickBot="1" x14ac:dyDescent="0.3">
      <c r="A75" s="20" t="s">
        <v>66</v>
      </c>
      <c r="B75" s="41"/>
      <c r="C75" s="21"/>
      <c r="D75" s="6"/>
      <c r="E75" s="18"/>
      <c r="F75" s="35"/>
      <c r="G75" s="35"/>
      <c r="H75" s="16"/>
      <c r="I75" s="16"/>
      <c r="J75" s="16"/>
      <c r="K75" s="16"/>
      <c r="L75" s="16"/>
      <c r="M75" s="15"/>
      <c r="N75" s="15"/>
    </row>
    <row r="76" spans="1:14" ht="15.75" thickBot="1" x14ac:dyDescent="0.3">
      <c r="A76" s="19" t="s">
        <v>67</v>
      </c>
      <c r="B76" s="41" t="s">
        <v>23</v>
      </c>
      <c r="C76" s="21"/>
      <c r="D76" s="6">
        <f>IF(B76=datos!A20,1,0)</f>
        <v>1</v>
      </c>
      <c r="E76" s="18"/>
      <c r="F76" s="35"/>
      <c r="G76" s="35"/>
      <c r="H76" s="16"/>
      <c r="I76" s="16"/>
      <c r="J76" s="16"/>
      <c r="K76" s="16"/>
      <c r="L76" s="16"/>
      <c r="M76" s="15"/>
      <c r="N76" s="15"/>
    </row>
    <row r="77" spans="1:14" x14ac:dyDescent="0.25">
      <c r="M77" s="15"/>
      <c r="N77" s="15"/>
    </row>
    <row r="78" spans="1:14" x14ac:dyDescent="0.25">
      <c r="M78" s="15"/>
      <c r="N78" s="15"/>
    </row>
    <row r="79" spans="1:14" x14ac:dyDescent="0.25">
      <c r="M79" s="15"/>
      <c r="N79" s="15"/>
    </row>
    <row r="80" spans="1:14" x14ac:dyDescent="0.25">
      <c r="M80" s="15"/>
      <c r="N80" s="15"/>
    </row>
  </sheetData>
  <mergeCells count="13">
    <mergeCell ref="F15:G15"/>
    <mergeCell ref="J2:L2"/>
    <mergeCell ref="F3:G3"/>
    <mergeCell ref="F4:G7"/>
    <mergeCell ref="F8:G8"/>
    <mergeCell ref="F9:G13"/>
    <mergeCell ref="F63:G66"/>
    <mergeCell ref="F16:G18"/>
    <mergeCell ref="F20:G20"/>
    <mergeCell ref="F21:G23"/>
    <mergeCell ref="F57:G57"/>
    <mergeCell ref="F58:G61"/>
    <mergeCell ref="F62:G62"/>
  </mergeCells>
  <conditionalFormatting sqref="F4">
    <cfRule type="iconSet" priority="7">
      <iconSet showValue="0">
        <cfvo type="percent" val="0"/>
        <cfvo type="num" val="5"/>
        <cfvo type="num" val="7"/>
      </iconSet>
    </cfRule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F9:G13">
    <cfRule type="iconSet" priority="6">
      <iconSet showValue="0" reverse="1">
        <cfvo type="percent" val="0"/>
        <cfvo type="num" val="4" gte="0"/>
        <cfvo type="num" val="5" gte="0"/>
      </iconSet>
    </cfRule>
  </conditionalFormatting>
  <conditionalFormatting sqref="F58:G61">
    <cfRule type="iconSet" priority="3">
      <iconSet showValue="0" reverse="1">
        <cfvo type="percent" val="0"/>
        <cfvo type="num" val="10"/>
        <cfvo type="num" val="13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26CD50E-217B-4662-A20F-B96B70B7AC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F16:G18</xm:sqref>
        </x14:conditionalFormatting>
        <x14:conditionalFormatting xmlns:xm="http://schemas.microsoft.com/office/excel/2006/main">
          <x14:cfRule type="iconSet" priority="4" id="{FFDA4A86-B2BD-4BD5-A4D5-ED83E58B41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F21:G23</xm:sqref>
        </x14:conditionalFormatting>
        <x14:conditionalFormatting xmlns:xm="http://schemas.microsoft.com/office/excel/2006/main">
          <x14:cfRule type="iconSet" priority="2" id="{AFC3A2FB-70FC-402F-BF61-BC02A2A200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F63:G66</xm:sqref>
        </x14:conditionalFormatting>
        <x14:conditionalFormatting xmlns:xm="http://schemas.microsoft.com/office/excel/2006/main">
          <x14:cfRule type="iconSet" priority="1" id="{7907C4D3-9C76-4826-864C-D61874EAD244}">
            <x14:iconSet iconSet="4Rating" showValue="0" custom="1">
              <x14:cfvo type="percent">
                <xm:f>0</xm:f>
              </x14:cfvo>
              <x14:cfvo type="num">
                <xm:f>28</xm:f>
              </x14:cfvo>
              <x14:cfvo type="num">
                <xm:f>34</xm:f>
              </x14:cfvo>
              <x14:cfvo type="num" gte="0">
                <xm:f>44</xm:f>
              </x14:cfvo>
              <x14:cfIcon iconSet="3Flags" iconId="2"/>
              <x14:cfIcon iconSet="3Flags" iconId="1"/>
              <x14:cfIcon iconSet="3Flags" iconId="0"/>
              <x14:cfIcon iconSet="3Symbols" iconId="0"/>
            </x14:iconSet>
          </x14:cfRule>
          <xm:sqref>J3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531101F-EEAE-4196-86B0-E23AECF218D6}">
          <x14:formula1>
            <xm:f>datos!$A$19:$A$22</xm:f>
          </x14:formula1>
          <xm:sqref>B9:B16 B57:B76 B18:B55</xm:sqref>
        </x14:dataValidation>
        <x14:dataValidation type="list" allowBlank="1" showInputMessage="1" showErrorMessage="1" xr:uid="{80C98040-DE5A-4767-912D-7E89FBEA792C}">
          <x14:formula1>
            <xm:f>datos!$A$14:$A$17</xm:f>
          </x14:formula1>
          <xm:sqref>B5:B8</xm:sqref>
        </x14:dataValidation>
        <x14:dataValidation type="list" allowBlank="1" showInputMessage="1" showErrorMessage="1" xr:uid="{D8070E77-A710-4B0A-A2CD-F447C9B5207E}">
          <x14:formula1>
            <xm:f>datos!$A$8:$A$10</xm:f>
          </x14:formula1>
          <xm:sqref>B4</xm:sqref>
        </x14:dataValidation>
        <x14:dataValidation type="list" allowBlank="1" showInputMessage="1" showErrorMessage="1" xr:uid="{B597F7E4-73F9-459A-BB3D-9D7496282C62}">
          <x14:formula1>
            <xm:f>datos!$A$3:$A$5</xm:f>
          </x14:formula1>
          <xm:sqref>B3</xm:sqref>
        </x14:dataValidation>
        <x14:dataValidation type="list" allowBlank="1" showInputMessage="1" showErrorMessage="1" xr:uid="{80B8F723-0914-4439-B349-06EAC09433BB}">
          <x14:formula1>
            <xm:f>datos!$A$24:$A$26</xm:f>
          </x14:formula1>
          <xm:sqref>K3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58E4-8695-4229-BD36-798B68808254}">
  <sheetPr codeName="Hoja4"/>
  <dimension ref="A2:A26"/>
  <sheetViews>
    <sheetView topLeftCell="A11" workbookViewId="0">
      <selection activeCell="A27" sqref="A27"/>
    </sheetView>
  </sheetViews>
  <sheetFormatPr baseColWidth="10" defaultRowHeight="15" x14ac:dyDescent="0.25"/>
  <cols>
    <col min="1" max="1" width="46.5703125" bestFit="1" customWidth="1"/>
  </cols>
  <sheetData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4</v>
      </c>
    </row>
    <row r="5" spans="1:1" x14ac:dyDescent="0.25">
      <c r="A5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26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</sheetData>
  <dataValidations count="1">
    <dataValidation type="list" allowBlank="1" showInputMessage="1" showErrorMessage="1" sqref="A13" xr:uid="{91920888-3152-406B-A0A9-1F0764A57871}">
      <formula1>$A$14:$A$17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I Q F U 1 F 2 A 4 G j A A A A 9 Q A A A B I A H A B D b 2 5 m a W c v U G F j a 2 F n Z S 5 4 b W w g o h g A K K A U A A A A A A A A A A A A A A A A A A A A A A A A A A A A h Y 9 N D o I w F I S v Q t 6 e F v A n S h 5 l 4 V Y S E x P D t i k V G q E Y W i x 3 c + G R v I I Y R d 2 5 n P m + x c z 9 e s N 0 a G r v I j u j W p 1 A S A L w p B Z t o X S Z Q G + P / g p S h j s u T r y U 3 i h r E w + m S K C y 9 h x T 6 p w j b k b a r q R R E I Q 0 z 7 Z 7 U c m G w 0 d W / 2 V f a W O 5 F h I Y H l 5 j W E T W C 7 K c j 5 O Q T h 1 m S n 9 5 N L I n / S l x 0 9 e 2 7 y S T x s 9 y p F N E + r 7 A H l B L A w Q U A A I A C A C Y h A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Q F U y i K R 7 g O A A A A E Q A A A B M A H A B G b 3 J t d W x h c y 9 T Z W N 0 a W 9 u M S 5 t I K I Y A C i g F A A A A A A A A A A A A A A A A A A A A A A A A A A A A C t O T S 7 J z M 9 T C I b Q h t Y A U E s B A i 0 A F A A C A A g A m I Q F U 1 F 2 A 4 G j A A A A 9 Q A A A B I A A A A A A A A A A A A A A A A A A A A A A E N v b m Z p Z y 9 Q Y W N r Y W d l L n h t b F B L A Q I t A B Q A A g A I A J i E B V M P y u m r p A A A A O k A A A A T A A A A A A A A A A A A A A A A A O 8 A A A B b Q 2 9 u d G V u d F 9 U e X B l c 1 0 u e G 1 s U E s B A i 0 A F A A C A A g A m I Q F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M 4 V A S e 0 a N E q x e z c x E w J u M A A A A A A g A A A A A A E G Y A A A A B A A A g A A A A R x h P a k H X v q H M g 9 2 Q k I j Y g T W Z p O Y E 2 x g C 3 4 f n V B K i z M M A A A A A D o A A A A A C A A A g A A A A c J X j P H Z t q x y n M i P + h P O P b 4 O w x L y u p o a M 6 t b Q C Z p F w h d Q A A A A Z 9 R x U y t z X S 3 T K b o J i W T h h E A M G B j n E H r l E q N V F h e k r V 1 F 8 x L P e m I L 5 E T U d 8 N x B 7 w L L m 1 8 U L 3 D p w r K 1 F 9 4 b R t 1 u i M Q 7 N p U t T p J 8 V 8 h L S Z I J O R A A A A A k r m T 5 F E q s Z N R B Y 1 W Q P C m r k w 7 S C k k 4 P r c D H H C 4 n l C 6 m a 2 / S 6 9 M J 0 G B s 4 0 M U S x w 2 U M G M p 1 o 4 S g x k r H c Q + l C x g D E A = = < / D a t a M a s h u p > 
</file>

<file path=customXml/itemProps1.xml><?xml version="1.0" encoding="utf-8"?>
<ds:datastoreItem xmlns:ds="http://schemas.openxmlformats.org/officeDocument/2006/customXml" ds:itemID="{4E634C58-BDF9-4FE2-B493-73C6D8096C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Segmento 18 a 22</vt:lpstr>
      <vt:lpstr>Segmento 23 a 29</vt:lpstr>
      <vt:lpstr>Segmento 30+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.</dc:creator>
  <cp:lastModifiedBy>Yoel</cp:lastModifiedBy>
  <dcterms:created xsi:type="dcterms:W3CDTF">2021-08-05T21:07:00Z</dcterms:created>
  <dcterms:modified xsi:type="dcterms:W3CDTF">2021-08-19T14:48:35Z</dcterms:modified>
</cp:coreProperties>
</file>