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25935" yWindow="1740" windowWidth="16530" windowHeight="9390"/>
  </bookViews>
  <sheets>
    <sheet name="db" sheetId="3" r:id="rId1"/>
  </sheets>
  <calcPr calcId="145621"/>
</workbook>
</file>

<file path=xl/calcChain.xml><?xml version="1.0" encoding="utf-8"?>
<calcChain xmlns="http://schemas.openxmlformats.org/spreadsheetml/2006/main">
  <c r="R23" i="3" l="1"/>
  <c r="P4" i="3"/>
  <c r="R4" i="3" s="1"/>
  <c r="P5" i="3"/>
  <c r="R5" i="3" s="1"/>
  <c r="P6" i="3"/>
  <c r="R6" i="3" s="1"/>
  <c r="P7" i="3"/>
  <c r="R7" i="3" s="1"/>
  <c r="P8" i="3"/>
  <c r="R8" i="3" s="1"/>
  <c r="P9" i="3"/>
  <c r="R9" i="3" s="1"/>
  <c r="P10" i="3"/>
  <c r="R10" i="3" s="1"/>
  <c r="P11" i="3"/>
  <c r="R11" i="3" s="1"/>
  <c r="P12" i="3"/>
  <c r="R12" i="3" s="1"/>
  <c r="P13" i="3"/>
  <c r="R13" i="3" s="1"/>
  <c r="P14" i="3"/>
  <c r="R14" i="3" s="1"/>
  <c r="P15" i="3"/>
  <c r="R15" i="3" s="1"/>
  <c r="P16" i="3"/>
  <c r="R16" i="3" s="1"/>
  <c r="P17" i="3"/>
  <c r="R17" i="3" s="1"/>
  <c r="P18" i="3"/>
  <c r="R18" i="3" s="1"/>
  <c r="P19" i="3"/>
  <c r="R19" i="3" s="1"/>
  <c r="P20" i="3"/>
  <c r="R20" i="3" s="1"/>
  <c r="P21" i="3"/>
  <c r="R21" i="3" s="1"/>
  <c r="P22" i="3"/>
  <c r="R22" i="3" s="1"/>
  <c r="P23" i="3"/>
  <c r="P24" i="3"/>
  <c r="R24" i="3" s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4" i="3"/>
</calcChain>
</file>

<file path=xl/sharedStrings.xml><?xml version="1.0" encoding="utf-8"?>
<sst xmlns="http://schemas.openxmlformats.org/spreadsheetml/2006/main" count="249" uniqueCount="153">
  <si>
    <t>database</t>
    <phoneticPr fontId="1"/>
  </si>
  <si>
    <t>記号</t>
    <rPh sb="0" eb="2">
      <t>キゴウ</t>
    </rPh>
    <phoneticPr fontId="1"/>
  </si>
  <si>
    <t>履歴DB掲載</t>
    <rPh sb="0" eb="2">
      <t>リレキ</t>
    </rPh>
    <rPh sb="4" eb="6">
      <t>ケイサイ</t>
    </rPh>
    <phoneticPr fontId="1"/>
  </si>
  <si>
    <t>NO.</t>
    <phoneticPr fontId="1"/>
  </si>
  <si>
    <t>年月</t>
    <rPh sb="0" eb="2">
      <t>ネンゲツ</t>
    </rPh>
    <phoneticPr fontId="1"/>
  </si>
  <si>
    <t>改正種別</t>
    <rPh sb="0" eb="2">
      <t>カイセイ</t>
    </rPh>
    <rPh sb="2" eb="4">
      <t>シュベツ</t>
    </rPh>
    <phoneticPr fontId="1"/>
  </si>
  <si>
    <t>年</t>
    <rPh sb="0" eb="1">
      <t>トシ</t>
    </rPh>
    <phoneticPr fontId="1"/>
  </si>
  <si>
    <t>規格番号</t>
    <rPh sb="0" eb="2">
      <t>キカク</t>
    </rPh>
    <rPh sb="2" eb="4">
      <t>バンゴウ</t>
    </rPh>
    <phoneticPr fontId="1"/>
  </si>
  <si>
    <t>規格タイトル</t>
    <rPh sb="0" eb="2">
      <t>キカク</t>
    </rPh>
    <phoneticPr fontId="1"/>
  </si>
  <si>
    <t>改正内容</t>
    <rPh sb="0" eb="2">
      <t>カイセイ</t>
    </rPh>
    <rPh sb="2" eb="4">
      <t>ナイヨウ</t>
    </rPh>
    <phoneticPr fontId="1"/>
  </si>
  <si>
    <t>参照規格</t>
    <rPh sb="0" eb="2">
      <t>サンショウ</t>
    </rPh>
    <rPh sb="2" eb="4">
      <t>キカク</t>
    </rPh>
    <phoneticPr fontId="1"/>
  </si>
  <si>
    <t>マップ表示(清書)</t>
    <rPh sb="3" eb="5">
      <t>ヒョウジ</t>
    </rPh>
    <rPh sb="6" eb="8">
      <t>セイショ</t>
    </rPh>
    <phoneticPr fontId="1"/>
  </si>
  <si>
    <t>月</t>
    <rPh sb="0" eb="1">
      <t>ツキ</t>
    </rPh>
    <phoneticPr fontId="1"/>
  </si>
  <si>
    <t>前回Ver.</t>
    <rPh sb="0" eb="2">
      <t>ゼンカイ</t>
    </rPh>
    <phoneticPr fontId="1"/>
  </si>
  <si>
    <t>今回Ver.</t>
    <rPh sb="0" eb="2">
      <t>コンカイ</t>
    </rPh>
    <phoneticPr fontId="1"/>
  </si>
  <si>
    <t>マップ表示(Draft)</t>
    <rPh sb="3" eb="5">
      <t>ヒョウジ</t>
    </rPh>
    <phoneticPr fontId="1"/>
  </si>
  <si>
    <t>A</t>
    <phoneticPr fontId="1"/>
  </si>
  <si>
    <t>B</t>
    <phoneticPr fontId="1"/>
  </si>
  <si>
    <t>C</t>
    <phoneticPr fontId="1"/>
  </si>
  <si>
    <t>〇</t>
    <phoneticPr fontId="1"/>
  </si>
  <si>
    <t>-</t>
    <phoneticPr fontId="1"/>
  </si>
  <si>
    <t>A2020＿IEC1111</t>
    <phoneticPr fontId="1"/>
  </si>
  <si>
    <t>A2020＿IEC1112</t>
    <phoneticPr fontId="1"/>
  </si>
  <si>
    <t>A2020＿IEC1113</t>
    <phoneticPr fontId="1"/>
  </si>
  <si>
    <t>A2020＿IEC1115</t>
    <phoneticPr fontId="1"/>
  </si>
  <si>
    <t>A2021＿ISO1115</t>
    <phoneticPr fontId="1"/>
  </si>
  <si>
    <t>組織</t>
    <rPh sb="0" eb="2">
      <t>ソシキ</t>
    </rPh>
    <phoneticPr fontId="1"/>
  </si>
  <si>
    <t>A2022＿ISO1111</t>
    <phoneticPr fontId="1"/>
  </si>
  <si>
    <t>A2020＿IEC1121</t>
    <phoneticPr fontId="1"/>
  </si>
  <si>
    <t>A2020＿IEC1122</t>
    <phoneticPr fontId="1"/>
  </si>
  <si>
    <t>A2020＿IEC1123</t>
    <phoneticPr fontId="1"/>
  </si>
  <si>
    <t>A2020＿IEC1124</t>
    <phoneticPr fontId="1"/>
  </si>
  <si>
    <r>
      <t>A2023＿ISO11</t>
    </r>
    <r>
      <rPr>
        <b/>
        <sz val="11"/>
        <color theme="1"/>
        <rFont val="游ゴシック"/>
        <family val="3"/>
        <charset val="128"/>
        <scheme val="minor"/>
      </rPr>
      <t>12</t>
    </r>
    <phoneticPr fontId="1"/>
  </si>
  <si>
    <t>A2021＿ISO1113</t>
    <phoneticPr fontId="1"/>
  </si>
  <si>
    <t>A2020＿IEC0122</t>
    <phoneticPr fontId="1"/>
  </si>
  <si>
    <r>
      <t>A2023＿ISO01</t>
    </r>
    <r>
      <rPr>
        <b/>
        <sz val="11"/>
        <color theme="1"/>
        <rFont val="游ゴシック"/>
        <family val="3"/>
        <charset val="128"/>
        <scheme val="minor"/>
      </rPr>
      <t>12</t>
    </r>
    <phoneticPr fontId="1"/>
  </si>
  <si>
    <t>A2023＿ISO0000</t>
    <phoneticPr fontId="1"/>
  </si>
  <si>
    <t>A2023＿IEC2122</t>
    <phoneticPr fontId="1"/>
  </si>
  <si>
    <t>A2023＿IEC2222</t>
    <phoneticPr fontId="1"/>
  </si>
  <si>
    <t>A2023＿IEC2127</t>
    <phoneticPr fontId="1"/>
  </si>
  <si>
    <t>A2023＿IEC2228</t>
    <phoneticPr fontId="1"/>
  </si>
  <si>
    <t>A2023＿IEC2129</t>
    <phoneticPr fontId="1"/>
  </si>
  <si>
    <t>A2023＿IEC2230</t>
    <phoneticPr fontId="1"/>
  </si>
  <si>
    <t>IEC</t>
    <phoneticPr fontId="1"/>
  </si>
  <si>
    <t>ISO</t>
    <phoneticPr fontId="1"/>
  </si>
  <si>
    <t>Ed.1</t>
  </si>
  <si>
    <t>Ed.1</t>
    <phoneticPr fontId="1"/>
  </si>
  <si>
    <t>Ed.2</t>
    <phoneticPr fontId="1"/>
  </si>
  <si>
    <t>Ed.3</t>
    <phoneticPr fontId="1"/>
  </si>
  <si>
    <t>IEC1111</t>
  </si>
  <si>
    <t>IEC1112</t>
  </si>
  <si>
    <t>IEC1113</t>
  </si>
  <si>
    <t>IEC1115</t>
  </si>
  <si>
    <t>IEC1121</t>
  </si>
  <si>
    <t>IEC0122</t>
  </si>
  <si>
    <t>IEC1123</t>
  </si>
  <si>
    <t>IEC1124</t>
  </si>
  <si>
    <t>ISO1115</t>
  </si>
  <si>
    <t>ISO1111</t>
  </si>
  <si>
    <t>ISO1112</t>
  </si>
  <si>
    <t>ISO1113</t>
  </si>
  <si>
    <t>ISO0112</t>
  </si>
  <si>
    <t>ISO0000</t>
  </si>
  <si>
    <t>IEC1122</t>
  </si>
  <si>
    <t>IEC2122</t>
  </si>
  <si>
    <t>IEC2222</t>
  </si>
  <si>
    <t>IEC2127</t>
  </si>
  <si>
    <t>IEC2228</t>
  </si>
  <si>
    <t>IEC2129</t>
  </si>
  <si>
    <t>IEC2230</t>
  </si>
  <si>
    <t>かきくけこ規格</t>
    <rPh sb="5" eb="7">
      <t>キカク</t>
    </rPh>
    <phoneticPr fontId="1"/>
  </si>
  <si>
    <t>あいうえお規格</t>
    <rPh sb="5" eb="7">
      <t>キカク</t>
    </rPh>
    <phoneticPr fontId="1"/>
  </si>
  <si>
    <t>さしすせそ規格</t>
    <rPh sb="5" eb="7">
      <t>キカク</t>
    </rPh>
    <phoneticPr fontId="1"/>
  </si>
  <si>
    <t>たちつてと規格</t>
    <rPh sb="5" eb="7">
      <t>キカク</t>
    </rPh>
    <phoneticPr fontId="1"/>
  </si>
  <si>
    <t>なにぬねの規格</t>
    <rPh sb="5" eb="7">
      <t>キカク</t>
    </rPh>
    <phoneticPr fontId="1"/>
  </si>
  <si>
    <t>ABC規格</t>
    <rPh sb="3" eb="5">
      <t>キカク</t>
    </rPh>
    <phoneticPr fontId="1"/>
  </si>
  <si>
    <t>DEF規格</t>
    <rPh sb="3" eb="5">
      <t>キカク</t>
    </rPh>
    <phoneticPr fontId="1"/>
  </si>
  <si>
    <t>GHI規格</t>
    <rPh sb="3" eb="5">
      <t>キカク</t>
    </rPh>
    <phoneticPr fontId="1"/>
  </si>
  <si>
    <t>XYZ規格</t>
    <rPh sb="3" eb="5">
      <t>キカク</t>
    </rPh>
    <phoneticPr fontId="1"/>
  </si>
  <si>
    <t>MIN規格</t>
    <rPh sb="3" eb="5">
      <t>キカク</t>
    </rPh>
    <phoneticPr fontId="1"/>
  </si>
  <si>
    <t>MAX規格</t>
    <rPh sb="3" eb="5">
      <t>キカク</t>
    </rPh>
    <phoneticPr fontId="1"/>
  </si>
  <si>
    <t>やいゆえよ規格</t>
    <rPh sb="5" eb="7">
      <t>キカク</t>
    </rPh>
    <phoneticPr fontId="1"/>
  </si>
  <si>
    <t>わいうえお規格</t>
    <rPh sb="5" eb="7">
      <t>キカク</t>
    </rPh>
    <phoneticPr fontId="1"/>
  </si>
  <si>
    <t>らりるれろ規格</t>
    <rPh sb="5" eb="7">
      <t>キカク</t>
    </rPh>
    <phoneticPr fontId="1"/>
  </si>
  <si>
    <t>がぎぐげご規格</t>
    <rPh sb="5" eb="7">
      <t>キカク</t>
    </rPh>
    <phoneticPr fontId="1"/>
  </si>
  <si>
    <t>ばびぶべぼ規格</t>
    <rPh sb="5" eb="7">
      <t>キカク</t>
    </rPh>
    <phoneticPr fontId="1"/>
  </si>
  <si>
    <t>はひふべほ規格</t>
    <rPh sb="5" eb="7">
      <t>キカク</t>
    </rPh>
    <phoneticPr fontId="1"/>
  </si>
  <si>
    <t>KKK規格</t>
    <rPh sb="3" eb="5">
      <t>キカク</t>
    </rPh>
    <phoneticPr fontId="1"/>
  </si>
  <si>
    <t>BBB規格</t>
    <rPh sb="3" eb="5">
      <t>キカク</t>
    </rPh>
    <phoneticPr fontId="1"/>
  </si>
  <si>
    <t>改正１</t>
    <rPh sb="0" eb="2">
      <t>カイセイ</t>
    </rPh>
    <phoneticPr fontId="1"/>
  </si>
  <si>
    <t>改正２</t>
    <rPh sb="0" eb="2">
      <t>カイセイ</t>
    </rPh>
    <phoneticPr fontId="1"/>
  </si>
  <si>
    <t>改正３</t>
    <rPh sb="0" eb="2">
      <t>カイセイ</t>
    </rPh>
    <phoneticPr fontId="1"/>
  </si>
  <si>
    <t>改正４</t>
    <rPh sb="0" eb="2">
      <t>カイセイ</t>
    </rPh>
    <phoneticPr fontId="1"/>
  </si>
  <si>
    <t>改正５</t>
    <rPh sb="0" eb="2">
      <t>カイセイ</t>
    </rPh>
    <phoneticPr fontId="1"/>
  </si>
  <si>
    <t>改正６</t>
    <rPh sb="0" eb="2">
      <t>カイセイ</t>
    </rPh>
    <phoneticPr fontId="1"/>
  </si>
  <si>
    <t>改正７</t>
    <rPh sb="0" eb="2">
      <t>カイセイ</t>
    </rPh>
    <phoneticPr fontId="1"/>
  </si>
  <si>
    <t>改正８</t>
    <rPh sb="0" eb="2">
      <t>カイセイ</t>
    </rPh>
    <phoneticPr fontId="1"/>
  </si>
  <si>
    <t>改正９</t>
    <rPh sb="0" eb="2">
      <t>カイセイ</t>
    </rPh>
    <phoneticPr fontId="1"/>
  </si>
  <si>
    <t>改正１０</t>
    <rPh sb="0" eb="2">
      <t>カイセイ</t>
    </rPh>
    <phoneticPr fontId="1"/>
  </si>
  <si>
    <t>改正１１</t>
    <rPh sb="0" eb="2">
      <t>カイセイ</t>
    </rPh>
    <phoneticPr fontId="1"/>
  </si>
  <si>
    <t>改正１２</t>
    <rPh sb="0" eb="2">
      <t>カイセイ</t>
    </rPh>
    <phoneticPr fontId="1"/>
  </si>
  <si>
    <t>改正１３</t>
    <rPh sb="0" eb="2">
      <t>カイセイ</t>
    </rPh>
    <phoneticPr fontId="1"/>
  </si>
  <si>
    <t>改正１４</t>
    <rPh sb="0" eb="2">
      <t>カイセイ</t>
    </rPh>
    <phoneticPr fontId="1"/>
  </si>
  <si>
    <t>改正１５</t>
    <rPh sb="0" eb="2">
      <t>カイセイ</t>
    </rPh>
    <phoneticPr fontId="1"/>
  </si>
  <si>
    <t>改正１６</t>
    <rPh sb="0" eb="2">
      <t>カイセイ</t>
    </rPh>
    <phoneticPr fontId="1"/>
  </si>
  <si>
    <t>改正１７</t>
    <rPh sb="0" eb="2">
      <t>カイセイ</t>
    </rPh>
    <phoneticPr fontId="1"/>
  </si>
  <si>
    <t>改正１８</t>
    <rPh sb="0" eb="2">
      <t>カイセイ</t>
    </rPh>
    <phoneticPr fontId="1"/>
  </si>
  <si>
    <t>改正１９</t>
    <rPh sb="0" eb="2">
      <t>カイセイ</t>
    </rPh>
    <phoneticPr fontId="1"/>
  </si>
  <si>
    <t>改正２０</t>
    <rPh sb="0" eb="2">
      <t>カイセイ</t>
    </rPh>
    <phoneticPr fontId="1"/>
  </si>
  <si>
    <t>改正２１</t>
    <rPh sb="0" eb="2">
      <t>カイセイ</t>
    </rPh>
    <phoneticPr fontId="1"/>
  </si>
  <si>
    <t>1規格</t>
    <rPh sb="1" eb="3">
      <t>キカク</t>
    </rPh>
    <phoneticPr fontId="1"/>
  </si>
  <si>
    <t>2規格</t>
    <rPh sb="1" eb="3">
      <t>キカク</t>
    </rPh>
    <phoneticPr fontId="1"/>
  </si>
  <si>
    <t>3規格</t>
    <rPh sb="1" eb="3">
      <t>キカク</t>
    </rPh>
    <phoneticPr fontId="1"/>
  </si>
  <si>
    <t>4規格</t>
    <rPh sb="1" eb="3">
      <t>キカク</t>
    </rPh>
    <phoneticPr fontId="1"/>
  </si>
  <si>
    <t>5規格</t>
    <rPh sb="1" eb="3">
      <t>キカク</t>
    </rPh>
    <phoneticPr fontId="1"/>
  </si>
  <si>
    <t>6規格</t>
    <rPh sb="1" eb="3">
      <t>キカク</t>
    </rPh>
    <phoneticPr fontId="1"/>
  </si>
  <si>
    <t>7規格</t>
    <rPh sb="1" eb="3">
      <t>キカク</t>
    </rPh>
    <phoneticPr fontId="1"/>
  </si>
  <si>
    <t>8規格</t>
    <rPh sb="1" eb="3">
      <t>キカク</t>
    </rPh>
    <phoneticPr fontId="1"/>
  </si>
  <si>
    <t>9規格</t>
    <rPh sb="1" eb="3">
      <t>キカク</t>
    </rPh>
    <phoneticPr fontId="1"/>
  </si>
  <si>
    <t>10規格</t>
    <rPh sb="2" eb="4">
      <t>キカク</t>
    </rPh>
    <phoneticPr fontId="1"/>
  </si>
  <si>
    <t>11規格</t>
    <rPh sb="2" eb="4">
      <t>キカク</t>
    </rPh>
    <phoneticPr fontId="1"/>
  </si>
  <si>
    <t>12規格</t>
    <rPh sb="2" eb="4">
      <t>キカク</t>
    </rPh>
    <phoneticPr fontId="1"/>
  </si>
  <si>
    <t>13規格</t>
    <rPh sb="2" eb="4">
      <t>キカク</t>
    </rPh>
    <phoneticPr fontId="1"/>
  </si>
  <si>
    <t>14規格</t>
    <rPh sb="2" eb="4">
      <t>キカク</t>
    </rPh>
    <phoneticPr fontId="1"/>
  </si>
  <si>
    <t>15規格</t>
    <rPh sb="2" eb="4">
      <t>キカク</t>
    </rPh>
    <phoneticPr fontId="1"/>
  </si>
  <si>
    <t>16規格</t>
    <rPh sb="2" eb="4">
      <t>キカク</t>
    </rPh>
    <phoneticPr fontId="1"/>
  </si>
  <si>
    <t>17規格</t>
    <rPh sb="2" eb="4">
      <t>キカク</t>
    </rPh>
    <phoneticPr fontId="1"/>
  </si>
  <si>
    <t>18規格</t>
    <rPh sb="2" eb="4">
      <t>キカク</t>
    </rPh>
    <phoneticPr fontId="1"/>
  </si>
  <si>
    <t>19規格</t>
    <rPh sb="2" eb="4">
      <t>キカク</t>
    </rPh>
    <phoneticPr fontId="1"/>
  </si>
  <si>
    <t>20規格</t>
    <rPh sb="2" eb="4">
      <t>キカク</t>
    </rPh>
    <phoneticPr fontId="1"/>
  </si>
  <si>
    <t>21規格</t>
    <rPh sb="2" eb="4">
      <t>キカク</t>
    </rPh>
    <phoneticPr fontId="1"/>
  </si>
  <si>
    <t>規格種別</t>
    <rPh sb="0" eb="2">
      <t>キカク</t>
    </rPh>
    <rPh sb="2" eb="4">
      <t>シュベツ</t>
    </rPh>
    <phoneticPr fontId="1"/>
  </si>
  <si>
    <t>IEC1111,-→Ed.1(2020/4)</t>
  </si>
  <si>
    <t>IEC1112,-→Ed.1(2020/5)</t>
  </si>
  <si>
    <t>IEC1113,-→Ed.1(2020/5)</t>
  </si>
  <si>
    <t>IEC1115,-→Ed.1(2020/3)</t>
  </si>
  <si>
    <t>IEC1121,Ed.1→Ed.2(2020/)</t>
  </si>
  <si>
    <t>IEC0122,Ed.2→Ed.3(2020/3)</t>
  </si>
  <si>
    <t>IEC1123,-→Ed.1(2020/4)</t>
  </si>
  <si>
    <t>IEC1124,-→Ed.1(2020/)</t>
  </si>
  <si>
    <t>ISO1115,-→Ed.1(2021/3)</t>
  </si>
  <si>
    <t>ISO1111,Ed.1→Ed.2(2022/)</t>
  </si>
  <si>
    <t>ISO1112,Ed.1→Ed.2(2023/2)</t>
  </si>
  <si>
    <t>ISO1113,-→Ed.1(2021/3)</t>
  </si>
  <si>
    <t>ISO0112,Ed.1→Ed.2(2023/)</t>
  </si>
  <si>
    <t>ISO0000,Ed.2→Ed.3(2023/3)</t>
  </si>
  <si>
    <t>IEC1122,Ed.2→Ed.3(2023/)</t>
  </si>
  <si>
    <t>IEC2122,Ed.2→Ed.3(2023/)</t>
  </si>
  <si>
    <t>IEC2222,Ed.1→Ed.2(2023/3)</t>
  </si>
  <si>
    <t>IEC2127,Ed.2→Ed.3(2023/3)</t>
  </si>
  <si>
    <t>IEC2228,Ed.2→Ed.3(2023/)</t>
  </si>
  <si>
    <t>IEC2129,-→Ed.1(2023/)</t>
  </si>
  <si>
    <t>IEC2230,-→Ed.1(2023/)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</si>
</sst>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quotePrefix="1" applyAlignment="1">
      <alignment vertical="center"/>
    </xf>
    <xf numFmtId="176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標準" xfId="0" builtinId="0"/>
  </cellStyles>
  <dxfs count="5">
    <dxf>
      <numFmt numFmtId="0" formatCode="General"/>
    </dxf>
    <dxf>
      <numFmt numFmtId="0" formatCode="General"/>
    </dxf>
    <dxf>
      <numFmt numFmtId="30" formatCode="@"/>
    </dxf>
    <dxf>
      <numFmt numFmtId="176" formatCode="yyyy&quot;年&quot;m&quot;月&quot;;@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テーブル3" displayName="テーブル3" ref="A3:M24" totalsRowShown="0">
  <autoFilter ref="A3:M24"/>
  <tableColumns count="13">
    <tableColumn id="1" name="履歴DB掲載"/>
    <tableColumn id="2" name="記号" dataDxfId="4"/>
    <tableColumn id="3" name="NO."/>
    <tableColumn id="4" name="組織"/>
    <tableColumn id="5" name="年月" dataDxfId="3"/>
    <tableColumn id="6" name="改正種別"/>
    <tableColumn id="7" name="年"/>
    <tableColumn id="8" name="規格番号"/>
    <tableColumn id="9" name="規格タイトル"/>
    <tableColumn id="10" name="改正内容"/>
    <tableColumn id="11" name="参照規格"/>
    <tableColumn id="12" name="マップ表示(清書)" dataDxfId="2"/>
    <tableColumn id="13" name="規格種別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テーブル4" displayName="テーブル4" ref="O3:R24" totalsRowShown="0">
  <autoFilter ref="O3:R24"/>
  <tableColumns count="4">
    <tableColumn id="1" name="月"/>
    <tableColumn id="2" name="今回Ver." dataDxfId="1">
      <calculatedColumnFormula>テーブル3[[#This Row],[改正種別]]</calculatedColumnFormula>
    </tableColumn>
    <tableColumn id="3" name="前回Ver."/>
    <tableColumn id="4" name="マップ表示(Draft)" dataDxfId="0">
      <calculatedColumnFormula>テーブル3[[#This Row],[規格番号]]&amp;","&amp;テーブル4[[#This Row],[前回Ver.]]&amp;"→"&amp;テーブル4[[#This Row],[今回Ver.]]&amp;"("&amp;テーブル3[[#This Row],[年]]&amp;"/"&amp;テーブル4[[#This Row],[月]]&amp;")"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topLeftCell="E3" workbookViewId="0">
      <selection activeCell="N12" sqref="N12"/>
    </sheetView>
  </sheetViews>
  <sheetFormatPr defaultRowHeight="18.75" x14ac:dyDescent="0.4"/>
  <cols>
    <col min="1" max="1" width="13.125" customWidth="1"/>
    <col min="2" max="2" width="19.875" style="1" customWidth="1"/>
    <col min="5" max="5" width="11.375" bestFit="1" customWidth="1"/>
    <col min="6" max="6" width="10.25" customWidth="1"/>
    <col min="8" max="8" width="10.25" customWidth="1"/>
    <col min="9" max="9" width="14" customWidth="1"/>
    <col min="10" max="11" width="10.25" customWidth="1"/>
    <col min="12" max="12" width="26.375" customWidth="1"/>
    <col min="16" max="17" width="9.875" customWidth="1"/>
    <col min="18" max="18" width="28.625" customWidth="1"/>
    <col min="20" max="20" width="9.375" bestFit="1" customWidth="1"/>
  </cols>
  <sheetData>
    <row r="1" spans="1:20" x14ac:dyDescent="0.4">
      <c r="A1" t="s">
        <v>0</v>
      </c>
    </row>
    <row r="3" spans="1:20" x14ac:dyDescent="0.4">
      <c r="A3" t="s">
        <v>2</v>
      </c>
      <c r="B3" t="s">
        <v>1</v>
      </c>
      <c r="C3" t="s">
        <v>3</v>
      </c>
      <c r="D3" t="s">
        <v>26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131</v>
      </c>
      <c r="O3" t="s">
        <v>12</v>
      </c>
      <c r="P3" t="s">
        <v>14</v>
      </c>
      <c r="Q3" t="s">
        <v>13</v>
      </c>
      <c r="R3" t="s">
        <v>15</v>
      </c>
    </row>
    <row r="4" spans="1:20" x14ac:dyDescent="0.4">
      <c r="A4" t="s">
        <v>19</v>
      </c>
      <c r="B4" s="1" t="s">
        <v>21</v>
      </c>
      <c r="C4">
        <v>1</v>
      </c>
      <c r="D4" t="s">
        <v>43</v>
      </c>
      <c r="E4" s="3">
        <v>43831</v>
      </c>
      <c r="F4" t="s">
        <v>46</v>
      </c>
      <c r="G4">
        <v>2020</v>
      </c>
      <c r="H4" t="s">
        <v>49</v>
      </c>
      <c r="I4" t="s">
        <v>71</v>
      </c>
      <c r="J4" t="s">
        <v>89</v>
      </c>
      <c r="K4" t="s">
        <v>110</v>
      </c>
      <c r="L4" s="4" t="s">
        <v>132</v>
      </c>
      <c r="M4" t="s">
        <v>16</v>
      </c>
      <c r="O4">
        <v>4</v>
      </c>
      <c r="P4" t="str">
        <f>テーブル3[[#This Row],[改正種別]]</f>
        <v>Ed.1</v>
      </c>
      <c r="Q4" t="s">
        <v>20</v>
      </c>
      <c r="R4" t="str">
        <f>テーブル3[[#This Row],[規格番号]]&amp;","&amp;テーブル4[[#This Row],[前回Ver.]]&amp;"→"&amp;テーブル4[[#This Row],[今回Ver.]]&amp;"("&amp;テーブル3[[#This Row],[年]]&amp;"/"&amp;テーブル4[[#This Row],[月]]&amp;")"</f>
        <v>IEC1111,-→Ed.1(2020/4)</v>
      </c>
      <c r="T4" t="str">
        <f>RIGHT(B4,FIND("＿",B4)+1)</f>
        <v>IEC1111</v>
      </c>
    </row>
    <row r="5" spans="1:20" x14ac:dyDescent="0.4">
      <c r="A5" t="s">
        <v>19</v>
      </c>
      <c r="B5" s="1" t="s">
        <v>22</v>
      </c>
      <c r="C5">
        <v>2</v>
      </c>
      <c r="D5" t="s">
        <v>43</v>
      </c>
      <c r="E5" s="3">
        <v>43862</v>
      </c>
      <c r="F5" t="s">
        <v>46</v>
      </c>
      <c r="G5">
        <v>2020</v>
      </c>
      <c r="H5" t="s">
        <v>50</v>
      </c>
      <c r="I5" t="s">
        <v>70</v>
      </c>
      <c r="J5" t="s">
        <v>90</v>
      </c>
      <c r="K5" t="s">
        <v>111</v>
      </c>
      <c r="L5" s="4" t="s">
        <v>133</v>
      </c>
      <c r="M5" t="s">
        <v>16</v>
      </c>
      <c r="O5">
        <v>5</v>
      </c>
      <c r="P5" t="str">
        <f>テーブル3[[#This Row],[改正種別]]</f>
        <v>Ed.1</v>
      </c>
      <c r="Q5" t="s">
        <v>20</v>
      </c>
      <c r="R5" t="str">
        <f>テーブル3[[#This Row],[規格番号]]&amp;","&amp;テーブル4[[#This Row],[前回Ver.]]&amp;"→"&amp;テーブル4[[#This Row],[今回Ver.]]&amp;"("&amp;テーブル3[[#This Row],[年]]&amp;"/"&amp;テーブル4[[#This Row],[月]]&amp;")"</f>
        <v>IEC1112,-→Ed.1(2020/5)</v>
      </c>
      <c r="T5" t="str">
        <f t="shared" ref="T5:T24" si="0">RIGHT(B5,FIND("＿",B5)+1)</f>
        <v>IEC1112</v>
      </c>
    </row>
    <row r="6" spans="1:20" x14ac:dyDescent="0.4">
      <c r="A6" t="s">
        <v>19</v>
      </c>
      <c r="B6" s="1" t="s">
        <v>23</v>
      </c>
      <c r="C6">
        <v>3</v>
      </c>
      <c r="D6" t="s">
        <v>43</v>
      </c>
      <c r="E6" s="3">
        <v>43891</v>
      </c>
      <c r="F6" t="s">
        <v>45</v>
      </c>
      <c r="G6">
        <v>2020</v>
      </c>
      <c r="H6" t="s">
        <v>51</v>
      </c>
      <c r="I6" t="s">
        <v>72</v>
      </c>
      <c r="J6" t="s">
        <v>91</v>
      </c>
      <c r="K6" t="s">
        <v>112</v>
      </c>
      <c r="L6" s="4" t="s">
        <v>134</v>
      </c>
      <c r="M6" t="s">
        <v>17</v>
      </c>
      <c r="O6">
        <v>5</v>
      </c>
      <c r="P6" t="str">
        <f>テーブル3[[#This Row],[改正種別]]</f>
        <v>Ed.1</v>
      </c>
      <c r="Q6" t="s">
        <v>20</v>
      </c>
      <c r="R6" t="str">
        <f>テーブル3[[#This Row],[規格番号]]&amp;","&amp;テーブル4[[#This Row],[前回Ver.]]&amp;"→"&amp;テーブル4[[#This Row],[今回Ver.]]&amp;"("&amp;テーブル3[[#This Row],[年]]&amp;"/"&amp;テーブル4[[#This Row],[月]]&amp;")"</f>
        <v>IEC1113,-→Ed.1(2020/5)</v>
      </c>
      <c r="T6" t="str">
        <f t="shared" si="0"/>
        <v>IEC1113</v>
      </c>
    </row>
    <row r="7" spans="1:20" x14ac:dyDescent="0.4">
      <c r="A7" t="s">
        <v>19</v>
      </c>
      <c r="B7" s="1" t="s">
        <v>24</v>
      </c>
      <c r="C7">
        <v>4</v>
      </c>
      <c r="D7" t="s">
        <v>43</v>
      </c>
      <c r="E7" s="3">
        <v>43922</v>
      </c>
      <c r="F7" t="s">
        <v>45</v>
      </c>
      <c r="G7">
        <v>2020</v>
      </c>
      <c r="H7" t="s">
        <v>52</v>
      </c>
      <c r="I7" t="s">
        <v>73</v>
      </c>
      <c r="J7" t="s">
        <v>92</v>
      </c>
      <c r="K7" t="s">
        <v>113</v>
      </c>
      <c r="L7" s="4" t="s">
        <v>135</v>
      </c>
      <c r="M7" t="s">
        <v>17</v>
      </c>
      <c r="O7">
        <v>3</v>
      </c>
      <c r="P7" t="str">
        <f>テーブル3[[#This Row],[改正種別]]</f>
        <v>Ed.1</v>
      </c>
      <c r="Q7" t="s">
        <v>20</v>
      </c>
      <c r="R7" t="str">
        <f>テーブル3[[#This Row],[規格番号]]&amp;","&amp;テーブル4[[#This Row],[前回Ver.]]&amp;"→"&amp;テーブル4[[#This Row],[今回Ver.]]&amp;"("&amp;テーブル3[[#This Row],[年]]&amp;"/"&amp;テーブル4[[#This Row],[月]]&amp;")"</f>
        <v>IEC1115,-→Ed.1(2020/3)</v>
      </c>
      <c r="T7" t="str">
        <f t="shared" si="0"/>
        <v>IEC1115</v>
      </c>
    </row>
    <row r="8" spans="1:20" x14ac:dyDescent="0.4">
      <c r="A8" t="s">
        <v>19</v>
      </c>
      <c r="B8" s="1" t="s">
        <v>28</v>
      </c>
      <c r="C8">
        <v>5</v>
      </c>
      <c r="D8" t="s">
        <v>43</v>
      </c>
      <c r="E8" s="3">
        <v>43952</v>
      </c>
      <c r="F8" t="s">
        <v>47</v>
      </c>
      <c r="G8">
        <v>2020</v>
      </c>
      <c r="H8" t="s">
        <v>53</v>
      </c>
      <c r="I8" t="s">
        <v>74</v>
      </c>
      <c r="J8" t="s">
        <v>93</v>
      </c>
      <c r="K8" t="s">
        <v>114</v>
      </c>
      <c r="L8" s="4" t="s">
        <v>136</v>
      </c>
      <c r="M8" t="s">
        <v>17</v>
      </c>
      <c r="P8" t="str">
        <f>テーブル3[[#This Row],[改正種別]]</f>
        <v>Ed.2</v>
      </c>
      <c r="Q8" t="s">
        <v>46</v>
      </c>
      <c r="R8" t="str">
        <f>テーブル3[[#This Row],[規格番号]]&amp;","&amp;テーブル4[[#This Row],[前回Ver.]]&amp;"→"&amp;テーブル4[[#This Row],[今回Ver.]]&amp;"("&amp;テーブル3[[#This Row],[年]]&amp;"/"&amp;テーブル4[[#This Row],[月]]&amp;")"</f>
        <v>IEC1121,Ed.1→Ed.2(2020/)</v>
      </c>
      <c r="T8" t="str">
        <f t="shared" si="0"/>
        <v>IEC1121</v>
      </c>
    </row>
    <row r="9" spans="1:20" x14ac:dyDescent="0.4">
      <c r="A9" s="2" t="s">
        <v>20</v>
      </c>
      <c r="B9" s="1" t="s">
        <v>34</v>
      </c>
      <c r="C9">
        <v>6</v>
      </c>
      <c r="D9" t="s">
        <v>43</v>
      </c>
      <c r="E9" s="3">
        <v>43983</v>
      </c>
      <c r="F9" t="s">
        <v>48</v>
      </c>
      <c r="G9">
        <v>2020</v>
      </c>
      <c r="H9" t="s">
        <v>54</v>
      </c>
      <c r="I9" t="s">
        <v>75</v>
      </c>
      <c r="J9" t="s">
        <v>94</v>
      </c>
      <c r="K9" t="s">
        <v>115</v>
      </c>
      <c r="L9" s="4" t="s">
        <v>137</v>
      </c>
      <c r="M9" t="s">
        <v>18</v>
      </c>
      <c r="O9">
        <v>3</v>
      </c>
      <c r="P9" t="str">
        <f>テーブル3[[#This Row],[改正種別]]</f>
        <v>Ed.3</v>
      </c>
      <c r="Q9" t="s">
        <v>47</v>
      </c>
      <c r="R9" t="str">
        <f>テーブル3[[#This Row],[規格番号]]&amp;","&amp;テーブル4[[#This Row],[前回Ver.]]&amp;"→"&amp;テーブル4[[#This Row],[今回Ver.]]&amp;"("&amp;テーブル3[[#This Row],[年]]&amp;"/"&amp;テーブル4[[#This Row],[月]]&amp;")"</f>
        <v>IEC0122,Ed.2→Ed.3(2020/3)</v>
      </c>
      <c r="T9" t="str">
        <f t="shared" si="0"/>
        <v>IEC0122</v>
      </c>
    </row>
    <row r="10" spans="1:20" x14ac:dyDescent="0.4">
      <c r="A10" t="s">
        <v>19</v>
      </c>
      <c r="B10" s="1" t="s">
        <v>30</v>
      </c>
      <c r="C10">
        <v>7</v>
      </c>
      <c r="D10" t="s">
        <v>43</v>
      </c>
      <c r="E10" s="3">
        <v>44013</v>
      </c>
      <c r="F10" t="s">
        <v>46</v>
      </c>
      <c r="G10">
        <v>2020</v>
      </c>
      <c r="H10" t="s">
        <v>55</v>
      </c>
      <c r="I10" t="s">
        <v>87</v>
      </c>
      <c r="J10" t="s">
        <v>95</v>
      </c>
      <c r="K10" t="s">
        <v>116</v>
      </c>
      <c r="L10" s="4" t="s">
        <v>138</v>
      </c>
      <c r="M10" t="s">
        <v>17</v>
      </c>
      <c r="O10">
        <v>4</v>
      </c>
      <c r="P10" t="str">
        <f>テーブル3[[#This Row],[改正種別]]</f>
        <v>Ed.1</v>
      </c>
      <c r="Q10" t="s">
        <v>20</v>
      </c>
      <c r="R10" t="str">
        <f>テーブル3[[#This Row],[規格番号]]&amp;","&amp;テーブル4[[#This Row],[前回Ver.]]&amp;"→"&amp;テーブル4[[#This Row],[今回Ver.]]&amp;"("&amp;テーブル3[[#This Row],[年]]&amp;"/"&amp;テーブル4[[#This Row],[月]]&amp;")"</f>
        <v>IEC1123,-→Ed.1(2020/4)</v>
      </c>
      <c r="T10" t="str">
        <f t="shared" si="0"/>
        <v>IEC1123</v>
      </c>
    </row>
    <row r="11" spans="1:20" x14ac:dyDescent="0.4">
      <c r="A11" t="s">
        <v>19</v>
      </c>
      <c r="B11" s="1" t="s">
        <v>31</v>
      </c>
      <c r="C11">
        <v>8</v>
      </c>
      <c r="D11" t="s">
        <v>43</v>
      </c>
      <c r="E11" s="3">
        <v>44044</v>
      </c>
      <c r="F11" t="s">
        <v>45</v>
      </c>
      <c r="G11">
        <v>2020</v>
      </c>
      <c r="H11" t="s">
        <v>56</v>
      </c>
      <c r="I11" t="s">
        <v>88</v>
      </c>
      <c r="J11" t="s">
        <v>96</v>
      </c>
      <c r="K11" t="s">
        <v>117</v>
      </c>
      <c r="L11" s="4" t="s">
        <v>139</v>
      </c>
      <c r="M11" t="s">
        <v>17</v>
      </c>
      <c r="P11" t="str">
        <f>テーブル3[[#This Row],[改正種別]]</f>
        <v>Ed.1</v>
      </c>
      <c r="Q11" t="s">
        <v>20</v>
      </c>
      <c r="R11" t="str">
        <f>テーブル3[[#This Row],[規格番号]]&amp;","&amp;テーブル4[[#This Row],[前回Ver.]]&amp;"→"&amp;テーブル4[[#This Row],[今回Ver.]]&amp;"("&amp;テーブル3[[#This Row],[年]]&amp;"/"&amp;テーブル4[[#This Row],[月]]&amp;")"</f>
        <v>IEC1124,-→Ed.1(2020/)</v>
      </c>
      <c r="T11" t="str">
        <f t="shared" si="0"/>
        <v>IEC1124</v>
      </c>
    </row>
    <row r="12" spans="1:20" x14ac:dyDescent="0.4">
      <c r="A12" t="s">
        <v>19</v>
      </c>
      <c r="B12" s="1" t="s">
        <v>25</v>
      </c>
      <c r="C12">
        <v>9</v>
      </c>
      <c r="D12" t="s">
        <v>44</v>
      </c>
      <c r="E12" s="3">
        <v>44409</v>
      </c>
      <c r="F12" t="s">
        <v>45</v>
      </c>
      <c r="G12">
        <v>2021</v>
      </c>
      <c r="H12" t="s">
        <v>57</v>
      </c>
      <c r="I12" t="s">
        <v>75</v>
      </c>
      <c r="J12" t="s">
        <v>97</v>
      </c>
      <c r="K12" t="s">
        <v>118</v>
      </c>
      <c r="L12" s="4" t="s">
        <v>140</v>
      </c>
      <c r="M12" t="s">
        <v>17</v>
      </c>
      <c r="O12">
        <v>3</v>
      </c>
      <c r="P12" t="str">
        <f>テーブル3[[#This Row],[改正種別]]</f>
        <v>Ed.1</v>
      </c>
      <c r="Q12" t="s">
        <v>20</v>
      </c>
      <c r="R12" t="str">
        <f>テーブル3[[#This Row],[規格番号]]&amp;","&amp;テーブル4[[#This Row],[前回Ver.]]&amp;"→"&amp;テーブル4[[#This Row],[今回Ver.]]&amp;"("&amp;テーブル3[[#This Row],[年]]&amp;"/"&amp;テーブル4[[#This Row],[月]]&amp;")"</f>
        <v>ISO1115,-→Ed.1(2021/3)</v>
      </c>
      <c r="T12" t="str">
        <f t="shared" si="0"/>
        <v>ISO1115</v>
      </c>
    </row>
    <row r="13" spans="1:20" x14ac:dyDescent="0.4">
      <c r="A13" t="s">
        <v>19</v>
      </c>
      <c r="B13" s="1" t="s">
        <v>27</v>
      </c>
      <c r="C13">
        <v>10</v>
      </c>
      <c r="D13" t="s">
        <v>44</v>
      </c>
      <c r="E13" s="3">
        <v>44774</v>
      </c>
      <c r="F13" t="s">
        <v>47</v>
      </c>
      <c r="G13">
        <v>2022</v>
      </c>
      <c r="H13" t="s">
        <v>58</v>
      </c>
      <c r="I13" t="s">
        <v>76</v>
      </c>
      <c r="J13" t="s">
        <v>98</v>
      </c>
      <c r="K13" t="s">
        <v>119</v>
      </c>
      <c r="L13" s="4" t="s">
        <v>141</v>
      </c>
      <c r="M13" t="s">
        <v>18</v>
      </c>
      <c r="P13" t="str">
        <f>テーブル3[[#This Row],[改正種別]]</f>
        <v>Ed.2</v>
      </c>
      <c r="Q13" t="s">
        <v>46</v>
      </c>
      <c r="R13" t="str">
        <f>テーブル3[[#This Row],[規格番号]]&amp;","&amp;テーブル4[[#This Row],[前回Ver.]]&amp;"→"&amp;テーブル4[[#This Row],[今回Ver.]]&amp;"("&amp;テーブル3[[#This Row],[年]]&amp;"/"&amp;テーブル4[[#This Row],[月]]&amp;")"</f>
        <v>ISO1111,Ed.1→Ed.2(2022/)</v>
      </c>
      <c r="T13" t="str">
        <f t="shared" si="0"/>
        <v>ISO1111</v>
      </c>
    </row>
    <row r="14" spans="1:20" x14ac:dyDescent="0.4">
      <c r="A14" t="s">
        <v>19</v>
      </c>
      <c r="B14" s="1" t="s">
        <v>32</v>
      </c>
      <c r="C14">
        <v>11</v>
      </c>
      <c r="D14" t="s">
        <v>44</v>
      </c>
      <c r="E14" s="3">
        <v>45139</v>
      </c>
      <c r="F14" t="s">
        <v>47</v>
      </c>
      <c r="G14">
        <v>2023</v>
      </c>
      <c r="H14" t="s">
        <v>59</v>
      </c>
      <c r="I14" t="s">
        <v>77</v>
      </c>
      <c r="J14" t="s">
        <v>99</v>
      </c>
      <c r="K14" t="s">
        <v>120</v>
      </c>
      <c r="L14" s="4" t="s">
        <v>142</v>
      </c>
      <c r="M14" t="s">
        <v>16</v>
      </c>
      <c r="O14">
        <v>2</v>
      </c>
      <c r="P14" t="str">
        <f>テーブル3[[#This Row],[改正種別]]</f>
        <v>Ed.2</v>
      </c>
      <c r="Q14" t="s">
        <v>46</v>
      </c>
      <c r="R14" t="str">
        <f>テーブル3[[#This Row],[規格番号]]&amp;","&amp;テーブル4[[#This Row],[前回Ver.]]&amp;"→"&amp;テーブル4[[#This Row],[今回Ver.]]&amp;"("&amp;テーブル3[[#This Row],[年]]&amp;"/"&amp;テーブル4[[#This Row],[月]]&amp;")"</f>
        <v>ISO1112,Ed.1→Ed.2(2023/2)</v>
      </c>
      <c r="T14" t="str">
        <f t="shared" si="0"/>
        <v>ISO1112</v>
      </c>
    </row>
    <row r="15" spans="1:20" x14ac:dyDescent="0.4">
      <c r="A15" t="s">
        <v>19</v>
      </c>
      <c r="B15" s="1" t="s">
        <v>33</v>
      </c>
      <c r="C15">
        <v>12</v>
      </c>
      <c r="D15" t="s">
        <v>44</v>
      </c>
      <c r="E15" s="3">
        <v>44470</v>
      </c>
      <c r="F15" t="s">
        <v>45</v>
      </c>
      <c r="G15">
        <v>2021</v>
      </c>
      <c r="H15" t="s">
        <v>60</v>
      </c>
      <c r="I15" t="s">
        <v>78</v>
      </c>
      <c r="J15" t="s">
        <v>100</v>
      </c>
      <c r="K15" t="s">
        <v>121</v>
      </c>
      <c r="L15" s="4" t="s">
        <v>143</v>
      </c>
      <c r="M15" t="s">
        <v>17</v>
      </c>
      <c r="O15">
        <v>3</v>
      </c>
      <c r="P15" t="str">
        <f>テーブル3[[#This Row],[改正種別]]</f>
        <v>Ed.1</v>
      </c>
      <c r="Q15" t="s">
        <v>20</v>
      </c>
      <c r="R15" t="str">
        <f>テーブル3[[#This Row],[規格番号]]&amp;","&amp;テーブル4[[#This Row],[前回Ver.]]&amp;"→"&amp;テーブル4[[#This Row],[今回Ver.]]&amp;"("&amp;テーブル3[[#This Row],[年]]&amp;"/"&amp;テーブル4[[#This Row],[月]]&amp;")"</f>
        <v>ISO1113,-→Ed.1(2021/3)</v>
      </c>
      <c r="T15" t="str">
        <f t="shared" si="0"/>
        <v>ISO1113</v>
      </c>
    </row>
    <row r="16" spans="1:20" x14ac:dyDescent="0.4">
      <c r="A16" s="2" t="s">
        <v>20</v>
      </c>
      <c r="B16" s="1" t="s">
        <v>35</v>
      </c>
      <c r="C16">
        <v>13</v>
      </c>
      <c r="D16" t="s">
        <v>44</v>
      </c>
      <c r="E16" s="3">
        <v>45200</v>
      </c>
      <c r="F16" t="s">
        <v>47</v>
      </c>
      <c r="G16">
        <v>2023</v>
      </c>
      <c r="H16" t="s">
        <v>61</v>
      </c>
      <c r="I16" t="s">
        <v>79</v>
      </c>
      <c r="J16" t="s">
        <v>101</v>
      </c>
      <c r="K16" t="s">
        <v>122</v>
      </c>
      <c r="L16" s="4" t="s">
        <v>144</v>
      </c>
      <c r="M16" t="s">
        <v>17</v>
      </c>
      <c r="P16" t="str">
        <f>テーブル3[[#This Row],[改正種別]]</f>
        <v>Ed.2</v>
      </c>
      <c r="Q16" t="s">
        <v>46</v>
      </c>
      <c r="R16" t="str">
        <f>テーブル3[[#This Row],[規格番号]]&amp;","&amp;テーブル4[[#This Row],[前回Ver.]]&amp;"→"&amp;テーブル4[[#This Row],[今回Ver.]]&amp;"("&amp;テーブル3[[#This Row],[年]]&amp;"/"&amp;テーブル4[[#This Row],[月]]&amp;")"</f>
        <v>ISO0112,Ed.1→Ed.2(2023/)</v>
      </c>
      <c r="T16" t="str">
        <f t="shared" si="0"/>
        <v>ISO0112</v>
      </c>
    </row>
    <row r="17" spans="1:20" x14ac:dyDescent="0.4">
      <c r="A17" s="2" t="s">
        <v>20</v>
      </c>
      <c r="B17" s="1" t="s">
        <v>36</v>
      </c>
      <c r="C17">
        <v>14</v>
      </c>
      <c r="D17" t="s">
        <v>44</v>
      </c>
      <c r="E17" s="3">
        <v>45201</v>
      </c>
      <c r="F17" t="s">
        <v>48</v>
      </c>
      <c r="G17">
        <v>2023</v>
      </c>
      <c r="H17" t="s">
        <v>62</v>
      </c>
      <c r="I17" t="s">
        <v>80</v>
      </c>
      <c r="J17" t="s">
        <v>102</v>
      </c>
      <c r="K17" t="s">
        <v>123</v>
      </c>
      <c r="L17" s="4" t="s">
        <v>145</v>
      </c>
      <c r="M17" t="s">
        <v>17</v>
      </c>
      <c r="O17">
        <v>3</v>
      </c>
      <c r="P17" t="str">
        <f>テーブル3[[#This Row],[改正種別]]</f>
        <v>Ed.3</v>
      </c>
      <c r="Q17" t="s">
        <v>47</v>
      </c>
      <c r="R17" t="str">
        <f>テーブル3[[#This Row],[規格番号]]&amp;","&amp;テーブル4[[#This Row],[前回Ver.]]&amp;"→"&amp;テーブル4[[#This Row],[今回Ver.]]&amp;"("&amp;テーブル3[[#This Row],[年]]&amp;"/"&amp;テーブル4[[#This Row],[月]]&amp;")"</f>
        <v>ISO0000,Ed.2→Ed.3(2023/3)</v>
      </c>
      <c r="T17" t="str">
        <f t="shared" si="0"/>
        <v>ISO0000</v>
      </c>
    </row>
    <row r="18" spans="1:20" x14ac:dyDescent="0.4">
      <c r="A18" t="s">
        <v>19</v>
      </c>
      <c r="B18" s="1" t="s">
        <v>29</v>
      </c>
      <c r="C18">
        <v>15</v>
      </c>
      <c r="D18" t="s">
        <v>43</v>
      </c>
      <c r="E18" s="3">
        <v>43922</v>
      </c>
      <c r="F18" t="s">
        <v>48</v>
      </c>
      <c r="G18">
        <v>2023</v>
      </c>
      <c r="H18" t="s">
        <v>63</v>
      </c>
      <c r="I18" t="s">
        <v>81</v>
      </c>
      <c r="J18" t="s">
        <v>103</v>
      </c>
      <c r="K18" t="s">
        <v>124</v>
      </c>
      <c r="L18" s="4" t="s">
        <v>146</v>
      </c>
      <c r="M18" t="s">
        <v>18</v>
      </c>
      <c r="P18" t="str">
        <f>テーブル3[[#This Row],[改正種別]]</f>
        <v>Ed.3</v>
      </c>
      <c r="Q18" t="s">
        <v>47</v>
      </c>
      <c r="R18" t="str">
        <f>テーブル3[[#This Row],[規格番号]]&amp;","&amp;テーブル4[[#This Row],[前回Ver.]]&amp;"→"&amp;テーブル4[[#This Row],[今回Ver.]]&amp;"("&amp;テーブル3[[#This Row],[年]]&amp;"/"&amp;テーブル4[[#This Row],[月]]&amp;")"</f>
        <v>IEC1122,Ed.2→Ed.3(2023/)</v>
      </c>
      <c r="T18" t="str">
        <f t="shared" si="0"/>
        <v>IEC1122</v>
      </c>
    </row>
    <row r="19" spans="1:20" x14ac:dyDescent="0.4">
      <c r="A19" t="s">
        <v>19</v>
      </c>
      <c r="B19" s="1" t="s">
        <v>37</v>
      </c>
      <c r="C19">
        <v>16</v>
      </c>
      <c r="D19" t="s">
        <v>43</v>
      </c>
      <c r="E19" s="3">
        <v>45047</v>
      </c>
      <c r="F19" t="s">
        <v>48</v>
      </c>
      <c r="G19">
        <v>2023</v>
      </c>
      <c r="H19" t="s">
        <v>64</v>
      </c>
      <c r="I19" t="s">
        <v>82</v>
      </c>
      <c r="J19" t="s">
        <v>104</v>
      </c>
      <c r="K19" t="s">
        <v>125</v>
      </c>
      <c r="L19" s="4" t="s">
        <v>147</v>
      </c>
      <c r="M19" t="s">
        <v>17</v>
      </c>
      <c r="P19" t="str">
        <f>テーブル3[[#This Row],[改正種別]]</f>
        <v>Ed.3</v>
      </c>
      <c r="Q19" t="s">
        <v>47</v>
      </c>
      <c r="R19" t="str">
        <f>テーブル3[[#This Row],[規格番号]]&amp;","&amp;テーブル4[[#This Row],[前回Ver.]]&amp;"→"&amp;テーブル4[[#This Row],[今回Ver.]]&amp;"("&amp;テーブル3[[#This Row],[年]]&amp;"/"&amp;テーブル4[[#This Row],[月]]&amp;")"</f>
        <v>IEC2122,Ed.2→Ed.3(2023/)</v>
      </c>
      <c r="T19" t="str">
        <f t="shared" si="0"/>
        <v>IEC2122</v>
      </c>
    </row>
    <row r="20" spans="1:20" x14ac:dyDescent="0.4">
      <c r="A20" t="s">
        <v>19</v>
      </c>
      <c r="B20" s="1" t="s">
        <v>38</v>
      </c>
      <c r="C20">
        <v>17</v>
      </c>
      <c r="D20" t="s">
        <v>43</v>
      </c>
      <c r="E20" s="3">
        <v>45078</v>
      </c>
      <c r="F20" t="s">
        <v>47</v>
      </c>
      <c r="G20">
        <v>2023</v>
      </c>
      <c r="H20" t="s">
        <v>65</v>
      </c>
      <c r="I20" t="s">
        <v>83</v>
      </c>
      <c r="J20" t="s">
        <v>105</v>
      </c>
      <c r="K20" t="s">
        <v>126</v>
      </c>
      <c r="L20" s="4" t="s">
        <v>148</v>
      </c>
      <c r="M20" t="s">
        <v>17</v>
      </c>
      <c r="O20">
        <v>3</v>
      </c>
      <c r="P20" t="str">
        <f>テーブル3[[#This Row],[改正種別]]</f>
        <v>Ed.2</v>
      </c>
      <c r="Q20" t="s">
        <v>46</v>
      </c>
      <c r="R20" t="str">
        <f>テーブル3[[#This Row],[規格番号]]&amp;","&amp;テーブル4[[#This Row],[前回Ver.]]&amp;"→"&amp;テーブル4[[#This Row],[今回Ver.]]&amp;"("&amp;テーブル3[[#This Row],[年]]&amp;"/"&amp;テーブル4[[#This Row],[月]]&amp;")"</f>
        <v>IEC2222,Ed.1→Ed.2(2023/3)</v>
      </c>
      <c r="T20" t="str">
        <f t="shared" si="0"/>
        <v>IEC2222</v>
      </c>
    </row>
    <row r="21" spans="1:20" x14ac:dyDescent="0.4">
      <c r="A21" t="s">
        <v>19</v>
      </c>
      <c r="B21" s="1" t="s">
        <v>39</v>
      </c>
      <c r="C21">
        <v>18</v>
      </c>
      <c r="D21" t="s">
        <v>43</v>
      </c>
      <c r="E21" s="3">
        <v>45108</v>
      </c>
      <c r="F21" t="s">
        <v>48</v>
      </c>
      <c r="G21">
        <v>2023</v>
      </c>
      <c r="H21" t="s">
        <v>66</v>
      </c>
      <c r="I21" t="s">
        <v>84</v>
      </c>
      <c r="J21" t="s">
        <v>106</v>
      </c>
      <c r="K21" t="s">
        <v>127</v>
      </c>
      <c r="L21" s="4" t="s">
        <v>149</v>
      </c>
      <c r="M21" t="s">
        <v>17</v>
      </c>
      <c r="O21">
        <v>3</v>
      </c>
      <c r="P21" t="str">
        <f>テーブル3[[#This Row],[改正種別]]</f>
        <v>Ed.3</v>
      </c>
      <c r="Q21" t="s">
        <v>47</v>
      </c>
      <c r="R21" t="str">
        <f>テーブル3[[#This Row],[規格番号]]&amp;","&amp;テーブル4[[#This Row],[前回Ver.]]&amp;"→"&amp;テーブル4[[#This Row],[今回Ver.]]&amp;"("&amp;テーブル3[[#This Row],[年]]&amp;"/"&amp;テーブル4[[#This Row],[月]]&amp;")"</f>
        <v>IEC2127,Ed.2→Ed.3(2023/3)</v>
      </c>
      <c r="T21" t="str">
        <f t="shared" si="0"/>
        <v>IEC2127</v>
      </c>
    </row>
    <row r="22" spans="1:20" x14ac:dyDescent="0.4">
      <c r="A22" t="s">
        <v>19</v>
      </c>
      <c r="B22" s="1" t="s">
        <v>40</v>
      </c>
      <c r="C22">
        <v>19</v>
      </c>
      <c r="D22" t="s">
        <v>43</v>
      </c>
      <c r="E22" s="3">
        <v>45139</v>
      </c>
      <c r="F22" t="s">
        <v>48</v>
      </c>
      <c r="G22">
        <v>2023</v>
      </c>
      <c r="H22" t="s">
        <v>67</v>
      </c>
      <c r="I22" t="s">
        <v>85</v>
      </c>
      <c r="J22" t="s">
        <v>107</v>
      </c>
      <c r="K22" t="s">
        <v>128</v>
      </c>
      <c r="L22" s="4" t="s">
        <v>150</v>
      </c>
      <c r="M22" t="s">
        <v>18</v>
      </c>
      <c r="P22" t="str">
        <f>テーブル3[[#This Row],[改正種別]]</f>
        <v>Ed.3</v>
      </c>
      <c r="Q22" t="s">
        <v>47</v>
      </c>
      <c r="R22" t="str">
        <f>テーブル3[[#This Row],[規格番号]]&amp;","&amp;テーブル4[[#This Row],[前回Ver.]]&amp;"→"&amp;テーブル4[[#This Row],[今回Ver.]]&amp;"("&amp;テーブル3[[#This Row],[年]]&amp;"/"&amp;テーブル4[[#This Row],[月]]&amp;")"</f>
        <v>IEC2228,Ed.2→Ed.3(2023/)</v>
      </c>
      <c r="T22" t="str">
        <f t="shared" si="0"/>
        <v>IEC2228</v>
      </c>
    </row>
    <row r="23" spans="1:20" x14ac:dyDescent="0.4">
      <c r="A23" t="s">
        <v>19</v>
      </c>
      <c r="B23" s="1" t="s">
        <v>41</v>
      </c>
      <c r="C23">
        <v>20</v>
      </c>
      <c r="D23" t="s">
        <v>43</v>
      </c>
      <c r="E23" s="3">
        <v>45170</v>
      </c>
      <c r="F23" t="s">
        <v>46</v>
      </c>
      <c r="G23">
        <v>2023</v>
      </c>
      <c r="H23" t="s">
        <v>68</v>
      </c>
      <c r="I23" t="s">
        <v>85</v>
      </c>
      <c r="J23" t="s">
        <v>108</v>
      </c>
      <c r="K23" t="s">
        <v>129</v>
      </c>
      <c r="L23" s="4" t="s">
        <v>151</v>
      </c>
      <c r="M23" t="s">
        <v>17</v>
      </c>
      <c r="P23" t="str">
        <f>テーブル3[[#This Row],[改正種別]]</f>
        <v>Ed.1</v>
      </c>
      <c r="Q23" t="s">
        <v>20</v>
      </c>
      <c r="R23" t="str">
        <f>テーブル3[[#This Row],[規格番号]]&amp;","&amp;テーブル4[[#This Row],[前回Ver.]]&amp;"→"&amp;テーブル4[[#This Row],[今回Ver.]]&amp;"("&amp;テーブル3[[#This Row],[年]]&amp;"/"&amp;テーブル4[[#This Row],[月]]&amp;")"</f>
        <v>IEC2129,-→Ed.1(2023/)</v>
      </c>
      <c r="T23" t="str">
        <f t="shared" si="0"/>
        <v>IEC2129</v>
      </c>
    </row>
    <row r="24" spans="1:20" x14ac:dyDescent="0.4">
      <c r="A24" t="s">
        <v>19</v>
      </c>
      <c r="B24" s="1" t="s">
        <v>42</v>
      </c>
      <c r="C24">
        <v>21</v>
      </c>
      <c r="D24" t="s">
        <v>43</v>
      </c>
      <c r="E24" s="3">
        <v>45200</v>
      </c>
      <c r="F24" t="s">
        <v>45</v>
      </c>
      <c r="G24">
        <v>2023</v>
      </c>
      <c r="H24" t="s">
        <v>69</v>
      </c>
      <c r="I24" t="s">
        <v>86</v>
      </c>
      <c r="J24" t="s">
        <v>109</v>
      </c>
      <c r="K24" t="s">
        <v>130</v>
      </c>
      <c r="L24" s="4" t="s">
        <v>152</v>
      </c>
      <c r="M24" t="s">
        <v>17</v>
      </c>
      <c r="P24" t="str">
        <f>テーブル3[[#This Row],[改正種別]]</f>
        <v>Ed.1</v>
      </c>
      <c r="Q24" t="s">
        <v>20</v>
      </c>
      <c r="R24" t="str">
        <f>テーブル3[[#This Row],[規格番号]]&amp;","&amp;テーブル4[[#This Row],[前回Ver.]]&amp;"→"&amp;テーブル4[[#This Row],[今回Ver.]]&amp;"("&amp;テーブル3[[#This Row],[年]]&amp;"/"&amp;テーブル4[[#This Row],[月]]&amp;")"</f>
        <v>IEC2230,-→Ed.1(2023/)</v>
      </c>
      <c r="T24" t="str">
        <f t="shared" si="0"/>
        <v>IEC2230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myina</dc:creator>
  <cp:lastModifiedBy>user</cp:lastModifiedBy>
  <dcterms:created xsi:type="dcterms:W3CDTF">2020-01-25T09:27:49Z</dcterms:created>
  <dcterms:modified xsi:type="dcterms:W3CDTF">2023-05-07T10:44:00Z</dcterms:modified>
</cp:coreProperties>
</file>